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A015D6B0-D7AA-4918-AB5D-5A9E2D60FFDB}" xr6:coauthVersionLast="47" xr6:coauthVersionMax="47" xr10:uidLastSave="{00000000-0000-0000-0000-000000000000}"/>
  <bookViews>
    <workbookView xWindow="23929" yWindow="-113" windowWidth="24267" windowHeight="13148" tabRatio="686" firstSheet="5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38" l="1"/>
  <c r="H21" i="40" s="1"/>
  <c r="C16" i="38"/>
  <c r="H29" i="40"/>
  <c r="H28" i="40"/>
  <c r="H22" i="40"/>
  <c r="H20" i="40"/>
  <c r="H19" i="40"/>
  <c r="H16" i="40"/>
  <c r="H15" i="40"/>
  <c r="H13" i="40"/>
  <c r="H12" i="40"/>
  <c r="H27" i="40"/>
  <c r="H26" i="40"/>
  <c r="H25" i="40"/>
  <c r="H24" i="40"/>
  <c r="H23" i="40"/>
  <c r="H18" i="40"/>
  <c r="H17" i="40"/>
  <c r="H14" i="40"/>
  <c r="H11" i="40"/>
  <c r="K2000" i="11" l="1"/>
  <c r="K2001" i="11"/>
  <c r="J2001" i="11"/>
  <c r="I2000" i="11"/>
  <c r="I2001" i="11"/>
  <c r="H2001" i="11"/>
  <c r="H2001" i="10"/>
  <c r="I2001" i="10"/>
  <c r="J2001" i="10"/>
  <c r="K2001" i="10"/>
  <c r="F39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H7815" i="1" s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H7839" i="1" s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H7863" i="1" s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H7887" i="1" s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H7911" i="1" s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H7935" i="1" s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H7959" i="1" s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S7971" i="1" s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H7983" i="1" s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H8007" i="1" s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H8021" i="1" s="1"/>
  <c r="A8022" i="1"/>
  <c r="A8023" i="1"/>
  <c r="H8023" i="1" s="1"/>
  <c r="A8024" i="1"/>
  <c r="A8025" i="1"/>
  <c r="A8026" i="1"/>
  <c r="A8027" i="1"/>
  <c r="A8028" i="1"/>
  <c r="A8029" i="1"/>
  <c r="H8029" i="1" s="1"/>
  <c r="A8030" i="1"/>
  <c r="A8031" i="1"/>
  <c r="H8031" i="1" s="1"/>
  <c r="A8032" i="1"/>
  <c r="A8033" i="1"/>
  <c r="A8034" i="1"/>
  <c r="A8035" i="1"/>
  <c r="A8036" i="1"/>
  <c r="A8037" i="1"/>
  <c r="H8037" i="1" s="1"/>
  <c r="A8038" i="1"/>
  <c r="A8039" i="1"/>
  <c r="H8039" i="1" s="1"/>
  <c r="A8040" i="1"/>
  <c r="A8041" i="1"/>
  <c r="A8042" i="1"/>
  <c r="A8043" i="1"/>
  <c r="A8044" i="1"/>
  <c r="A8045" i="1"/>
  <c r="H8045" i="1" s="1"/>
  <c r="A8046" i="1"/>
  <c r="A8047" i="1"/>
  <c r="H8047" i="1" s="1"/>
  <c r="A8048" i="1"/>
  <c r="A8049" i="1"/>
  <c r="A8050" i="1"/>
  <c r="A8051" i="1"/>
  <c r="A8052" i="1"/>
  <c r="A8053" i="1"/>
  <c r="H8053" i="1" s="1"/>
  <c r="A8054" i="1"/>
  <c r="A8055" i="1"/>
  <c r="H8055" i="1" s="1"/>
  <c r="A8056" i="1"/>
  <c r="A8057" i="1"/>
  <c r="A8058" i="1"/>
  <c r="A8059" i="1"/>
  <c r="A8060" i="1"/>
  <c r="A8061" i="1"/>
  <c r="H8061" i="1" s="1"/>
  <c r="A8062" i="1"/>
  <c r="A8063" i="1"/>
  <c r="H8063" i="1" s="1"/>
  <c r="A8064" i="1"/>
  <c r="A8065" i="1"/>
  <c r="A8066" i="1"/>
  <c r="A8067" i="1"/>
  <c r="A8068" i="1"/>
  <c r="A8069" i="1"/>
  <c r="H8069" i="1" s="1"/>
  <c r="A8070" i="1"/>
  <c r="A8071" i="1"/>
  <c r="H8071" i="1" s="1"/>
  <c r="A8072" i="1"/>
  <c r="A8073" i="1"/>
  <c r="A8074" i="1"/>
  <c r="A8075" i="1"/>
  <c r="A8076" i="1"/>
  <c r="A8077" i="1"/>
  <c r="H8077" i="1" s="1"/>
  <c r="A8078" i="1"/>
  <c r="A8079" i="1"/>
  <c r="H8079" i="1" s="1"/>
  <c r="A8080" i="1"/>
  <c r="A8081" i="1"/>
  <c r="A8082" i="1"/>
  <c r="A8083" i="1"/>
  <c r="A8084" i="1"/>
  <c r="A8085" i="1"/>
  <c r="H8085" i="1" s="1"/>
  <c r="A8086" i="1"/>
  <c r="A8087" i="1"/>
  <c r="H8087" i="1" s="1"/>
  <c r="A8088" i="1"/>
  <c r="A8089" i="1"/>
  <c r="A8090" i="1"/>
  <c r="A8091" i="1"/>
  <c r="A8092" i="1"/>
  <c r="A8093" i="1"/>
  <c r="H8093" i="1" s="1"/>
  <c r="A8094" i="1"/>
  <c r="A8095" i="1"/>
  <c r="H8095" i="1" s="1"/>
  <c r="A8096" i="1"/>
  <c r="A8097" i="1"/>
  <c r="A8098" i="1"/>
  <c r="A8099" i="1"/>
  <c r="A8100" i="1"/>
  <c r="A8101" i="1"/>
  <c r="H8101" i="1" s="1"/>
  <c r="A8102" i="1"/>
  <c r="A8103" i="1"/>
  <c r="H8103" i="1" s="1"/>
  <c r="A8104" i="1"/>
  <c r="A8105" i="1"/>
  <c r="A8106" i="1"/>
  <c r="A8107" i="1"/>
  <c r="A8108" i="1"/>
  <c r="A8109" i="1"/>
  <c r="H8109" i="1" s="1"/>
  <c r="A8110" i="1"/>
  <c r="A8111" i="1"/>
  <c r="H8111" i="1" s="1"/>
  <c r="A8112" i="1"/>
  <c r="A8113" i="1"/>
  <c r="A8114" i="1"/>
  <c r="A8115" i="1"/>
  <c r="A8116" i="1"/>
  <c r="A8117" i="1"/>
  <c r="H8117" i="1" s="1"/>
  <c r="A8118" i="1"/>
  <c r="A8119" i="1"/>
  <c r="H8119" i="1" s="1"/>
  <c r="A8120" i="1"/>
  <c r="A8121" i="1"/>
  <c r="A8122" i="1"/>
  <c r="A8123" i="1"/>
  <c r="A8124" i="1"/>
  <c r="A8125" i="1"/>
  <c r="H8125" i="1" s="1"/>
  <c r="A8126" i="1"/>
  <c r="A8127" i="1"/>
  <c r="H8127" i="1" s="1"/>
  <c r="A8128" i="1"/>
  <c r="A8129" i="1"/>
  <c r="A8130" i="1"/>
  <c r="A8131" i="1"/>
  <c r="A8132" i="1"/>
  <c r="A8133" i="1"/>
  <c r="H8133" i="1" s="1"/>
  <c r="A8134" i="1"/>
  <c r="A8135" i="1"/>
  <c r="H8135" i="1" s="1"/>
  <c r="A8136" i="1"/>
  <c r="A8137" i="1"/>
  <c r="A8138" i="1"/>
  <c r="A8139" i="1"/>
  <c r="A8140" i="1"/>
  <c r="A8141" i="1"/>
  <c r="H8141" i="1" s="1"/>
  <c r="A8142" i="1"/>
  <c r="A8143" i="1"/>
  <c r="H8143" i="1" s="1"/>
  <c r="A8144" i="1"/>
  <c r="A8145" i="1"/>
  <c r="A8146" i="1"/>
  <c r="A8147" i="1"/>
  <c r="A8148" i="1"/>
  <c r="A8149" i="1"/>
  <c r="H8149" i="1" s="1"/>
  <c r="A8150" i="1"/>
  <c r="A8151" i="1"/>
  <c r="H8151" i="1" s="1"/>
  <c r="A8152" i="1"/>
  <c r="A8153" i="1"/>
  <c r="A8154" i="1"/>
  <c r="A8155" i="1"/>
  <c r="A8156" i="1"/>
  <c r="A8157" i="1"/>
  <c r="H8157" i="1" s="1"/>
  <c r="A8158" i="1"/>
  <c r="A8159" i="1"/>
  <c r="H8159" i="1" s="1"/>
  <c r="A8160" i="1"/>
  <c r="A8161" i="1"/>
  <c r="A8162" i="1"/>
  <c r="A8163" i="1"/>
  <c r="A8164" i="1"/>
  <c r="A8165" i="1"/>
  <c r="H8165" i="1" s="1"/>
  <c r="A8166" i="1"/>
  <c r="A8167" i="1"/>
  <c r="H8167" i="1" s="1"/>
  <c r="A8168" i="1"/>
  <c r="A8169" i="1"/>
  <c r="A8170" i="1"/>
  <c r="A8171" i="1"/>
  <c r="A8172" i="1"/>
  <c r="A8173" i="1"/>
  <c r="H8173" i="1" s="1"/>
  <c r="A8174" i="1"/>
  <c r="A8175" i="1"/>
  <c r="H8175" i="1" s="1"/>
  <c r="A8176" i="1"/>
  <c r="A8177" i="1"/>
  <c r="A8178" i="1"/>
  <c r="A8179" i="1"/>
  <c r="A8180" i="1"/>
  <c r="A8181" i="1"/>
  <c r="H8181" i="1" s="1"/>
  <c r="A8182" i="1"/>
  <c r="A8183" i="1"/>
  <c r="H8183" i="1" s="1"/>
  <c r="A8184" i="1"/>
  <c r="A8185" i="1"/>
  <c r="A8186" i="1"/>
  <c r="A8187" i="1"/>
  <c r="A8188" i="1"/>
  <c r="A8189" i="1"/>
  <c r="H8189" i="1" s="1"/>
  <c r="A8190" i="1"/>
  <c r="A8191" i="1"/>
  <c r="A8192" i="1"/>
  <c r="A8193" i="1"/>
  <c r="A8194" i="1"/>
  <c r="A8195" i="1"/>
  <c r="A8196" i="1"/>
  <c r="A8197" i="1"/>
  <c r="H8197" i="1" s="1"/>
  <c r="A8198" i="1"/>
  <c r="A8199" i="1"/>
  <c r="H8199" i="1" s="1"/>
  <c r="A8200" i="1"/>
  <c r="A8201" i="1"/>
  <c r="A8202" i="1"/>
  <c r="A8203" i="1"/>
  <c r="A8204" i="1"/>
  <c r="A8205" i="1"/>
  <c r="H8205" i="1" s="1"/>
  <c r="A8206" i="1"/>
  <c r="A8207" i="1"/>
  <c r="H8207" i="1" s="1"/>
  <c r="A8208" i="1"/>
  <c r="A8209" i="1"/>
  <c r="A8210" i="1"/>
  <c r="A8211" i="1"/>
  <c r="A8212" i="1"/>
  <c r="A8213" i="1"/>
  <c r="H8213" i="1" s="1"/>
  <c r="A8214" i="1"/>
  <c r="A8215" i="1"/>
  <c r="H8215" i="1" s="1"/>
  <c r="A8216" i="1"/>
  <c r="A8217" i="1"/>
  <c r="A8218" i="1"/>
  <c r="A8219" i="1"/>
  <c r="A8220" i="1"/>
  <c r="A8221" i="1"/>
  <c r="H8221" i="1" s="1"/>
  <c r="A8222" i="1"/>
  <c r="A8223" i="1"/>
  <c r="H8223" i="1" s="1"/>
  <c r="A8224" i="1"/>
  <c r="A8225" i="1"/>
  <c r="A8226" i="1"/>
  <c r="A8227" i="1"/>
  <c r="A8228" i="1"/>
  <c r="A8229" i="1"/>
  <c r="H8229" i="1" s="1"/>
  <c r="A8230" i="1"/>
  <c r="A8231" i="1"/>
  <c r="H8231" i="1" s="1"/>
  <c r="A8232" i="1"/>
  <c r="A8233" i="1"/>
  <c r="A8234" i="1"/>
  <c r="A8235" i="1"/>
  <c r="A8236" i="1"/>
  <c r="A8237" i="1"/>
  <c r="H8237" i="1" s="1"/>
  <c r="A8238" i="1"/>
  <c r="A8239" i="1"/>
  <c r="H8239" i="1" s="1"/>
  <c r="A8240" i="1"/>
  <c r="A8241" i="1"/>
  <c r="A8242" i="1"/>
  <c r="A8243" i="1"/>
  <c r="A8244" i="1"/>
  <c r="A8245" i="1"/>
  <c r="H8245" i="1" s="1"/>
  <c r="A8246" i="1"/>
  <c r="A8247" i="1"/>
  <c r="H8247" i="1" s="1"/>
  <c r="A8248" i="1"/>
  <c r="A8249" i="1"/>
  <c r="A8250" i="1"/>
  <c r="A8251" i="1"/>
  <c r="A8252" i="1"/>
  <c r="A8253" i="1"/>
  <c r="H8253" i="1" s="1"/>
  <c r="A8254" i="1"/>
  <c r="A8255" i="1"/>
  <c r="H8255" i="1" s="1"/>
  <c r="A8256" i="1"/>
  <c r="A8257" i="1"/>
  <c r="A8258" i="1"/>
  <c r="A8259" i="1"/>
  <c r="A8260" i="1"/>
  <c r="A8261" i="1"/>
  <c r="H8261" i="1" s="1"/>
  <c r="A8262" i="1"/>
  <c r="A8263" i="1"/>
  <c r="H8263" i="1" s="1"/>
  <c r="A8264" i="1"/>
  <c r="A8265" i="1"/>
  <c r="A8266" i="1"/>
  <c r="A8267" i="1"/>
  <c r="A8268" i="1"/>
  <c r="A8269" i="1"/>
  <c r="H8269" i="1" s="1"/>
  <c r="A8270" i="1"/>
  <c r="A8271" i="1"/>
  <c r="H8271" i="1" s="1"/>
  <c r="A8272" i="1"/>
  <c r="A8273" i="1"/>
  <c r="A8274" i="1"/>
  <c r="A8275" i="1"/>
  <c r="A8276" i="1"/>
  <c r="A8277" i="1"/>
  <c r="H8277" i="1" s="1"/>
  <c r="A8278" i="1"/>
  <c r="A8279" i="1"/>
  <c r="H8279" i="1" s="1"/>
  <c r="A8280" i="1"/>
  <c r="A8281" i="1"/>
  <c r="A8282" i="1"/>
  <c r="A8283" i="1"/>
  <c r="A8284" i="1"/>
  <c r="A8285" i="1"/>
  <c r="H8285" i="1" s="1"/>
  <c r="A8286" i="1"/>
  <c r="A8287" i="1"/>
  <c r="H8287" i="1" s="1"/>
  <c r="A8288" i="1"/>
  <c r="A8289" i="1"/>
  <c r="A8290" i="1"/>
  <c r="A8291" i="1"/>
  <c r="A8292" i="1"/>
  <c r="A8293" i="1"/>
  <c r="H8293" i="1" s="1"/>
  <c r="A8294" i="1"/>
  <c r="A8295" i="1"/>
  <c r="H8295" i="1" s="1"/>
  <c r="A8296" i="1"/>
  <c r="A8297" i="1"/>
  <c r="A8298" i="1"/>
  <c r="A8299" i="1"/>
  <c r="A8300" i="1"/>
  <c r="A8301" i="1"/>
  <c r="H8301" i="1" s="1"/>
  <c r="A8302" i="1"/>
  <c r="A8303" i="1"/>
  <c r="H8303" i="1" s="1"/>
  <c r="A8304" i="1"/>
  <c r="A8305" i="1"/>
  <c r="A8306" i="1"/>
  <c r="A8307" i="1"/>
  <c r="A8308" i="1"/>
  <c r="A8309" i="1"/>
  <c r="H8309" i="1" s="1"/>
  <c r="A8310" i="1"/>
  <c r="A8311" i="1"/>
  <c r="H8311" i="1" s="1"/>
  <c r="A8312" i="1"/>
  <c r="A8313" i="1"/>
  <c r="A8314" i="1"/>
  <c r="A8315" i="1"/>
  <c r="A8316" i="1"/>
  <c r="A8317" i="1"/>
  <c r="H8317" i="1" s="1"/>
  <c r="A8318" i="1"/>
  <c r="A8319" i="1"/>
  <c r="A8320" i="1"/>
  <c r="A8321" i="1"/>
  <c r="A8322" i="1"/>
  <c r="A8323" i="1"/>
  <c r="A8324" i="1"/>
  <c r="A8325" i="1"/>
  <c r="H8325" i="1" s="1"/>
  <c r="A8326" i="1"/>
  <c r="A8327" i="1"/>
  <c r="H8327" i="1" s="1"/>
  <c r="A8328" i="1"/>
  <c r="A8329" i="1"/>
  <c r="A8330" i="1"/>
  <c r="A8331" i="1"/>
  <c r="A8332" i="1"/>
  <c r="A8333" i="1"/>
  <c r="H8333" i="1" s="1"/>
  <c r="A8334" i="1"/>
  <c r="A8335" i="1"/>
  <c r="H8335" i="1" s="1"/>
  <c r="A8336" i="1"/>
  <c r="A8337" i="1"/>
  <c r="A8338" i="1"/>
  <c r="A8339" i="1"/>
  <c r="A8340" i="1"/>
  <c r="A8341" i="1"/>
  <c r="H8341" i="1" s="1"/>
  <c r="A8342" i="1"/>
  <c r="A8343" i="1"/>
  <c r="H8343" i="1" s="1"/>
  <c r="A8344" i="1"/>
  <c r="A8345" i="1"/>
  <c r="A8346" i="1"/>
  <c r="A8347" i="1"/>
  <c r="A8348" i="1"/>
  <c r="A8349" i="1"/>
  <c r="H8349" i="1" s="1"/>
  <c r="A8350" i="1"/>
  <c r="A8351" i="1"/>
  <c r="H8351" i="1" s="1"/>
  <c r="A8352" i="1"/>
  <c r="A8353" i="1"/>
  <c r="A8354" i="1"/>
  <c r="A8355" i="1"/>
  <c r="A8356" i="1"/>
  <c r="A8357" i="1"/>
  <c r="H8357" i="1" s="1"/>
  <c r="A8358" i="1"/>
  <c r="A8359" i="1"/>
  <c r="H8359" i="1" s="1"/>
  <c r="A8360" i="1"/>
  <c r="A8361" i="1"/>
  <c r="A8362" i="1"/>
  <c r="A8363" i="1"/>
  <c r="A8364" i="1"/>
  <c r="A8365" i="1"/>
  <c r="H8365" i="1" s="1"/>
  <c r="A8366" i="1"/>
  <c r="A8367" i="1"/>
  <c r="H8367" i="1" s="1"/>
  <c r="A8368" i="1"/>
  <c r="A8369" i="1"/>
  <c r="A8370" i="1"/>
  <c r="A8371" i="1"/>
  <c r="A8372" i="1"/>
  <c r="A8373" i="1"/>
  <c r="H8373" i="1" s="1"/>
  <c r="A8374" i="1"/>
  <c r="A8375" i="1"/>
  <c r="H8375" i="1" s="1"/>
  <c r="A8376" i="1"/>
  <c r="A8377" i="1"/>
  <c r="A8378" i="1"/>
  <c r="A8379" i="1"/>
  <c r="A8380" i="1"/>
  <c r="A8381" i="1"/>
  <c r="H8381" i="1" s="1"/>
  <c r="A8382" i="1"/>
  <c r="A8383" i="1"/>
  <c r="H8383" i="1" s="1"/>
  <c r="A8384" i="1"/>
  <c r="A8385" i="1"/>
  <c r="A8386" i="1"/>
  <c r="A8387" i="1"/>
  <c r="A8388" i="1"/>
  <c r="A8389" i="1"/>
  <c r="H8389" i="1" s="1"/>
  <c r="A8390" i="1"/>
  <c r="A8391" i="1"/>
  <c r="H8391" i="1" s="1"/>
  <c r="A8392" i="1"/>
  <c r="A8393" i="1"/>
  <c r="A8394" i="1"/>
  <c r="A8395" i="1"/>
  <c r="A8396" i="1"/>
  <c r="A8397" i="1"/>
  <c r="H8397" i="1" s="1"/>
  <c r="A8398" i="1"/>
  <c r="A8399" i="1"/>
  <c r="H8399" i="1" s="1"/>
  <c r="A8400" i="1"/>
  <c r="A8401" i="1"/>
  <c r="A8402" i="1"/>
  <c r="A8403" i="1"/>
  <c r="A8404" i="1"/>
  <c r="A8405" i="1"/>
  <c r="H8405" i="1" s="1"/>
  <c r="A8406" i="1"/>
  <c r="A8407" i="1"/>
  <c r="H8407" i="1" s="1"/>
  <c r="A8408" i="1"/>
  <c r="A8409" i="1"/>
  <c r="A8410" i="1"/>
  <c r="A8411" i="1"/>
  <c r="A8412" i="1"/>
  <c r="A8413" i="1"/>
  <c r="H8413" i="1" s="1"/>
  <c r="A8414" i="1"/>
  <c r="A8415" i="1"/>
  <c r="H8415" i="1" s="1"/>
  <c r="A8416" i="1"/>
  <c r="A8417" i="1"/>
  <c r="A8418" i="1"/>
  <c r="A8419" i="1"/>
  <c r="A8420" i="1"/>
  <c r="A8421" i="1"/>
  <c r="H8421" i="1" s="1"/>
  <c r="A8422" i="1"/>
  <c r="A8423" i="1"/>
  <c r="H8423" i="1" s="1"/>
  <c r="A8424" i="1"/>
  <c r="A8425" i="1"/>
  <c r="A8426" i="1"/>
  <c r="A8427" i="1"/>
  <c r="A8428" i="1"/>
  <c r="A8429" i="1"/>
  <c r="H8429" i="1" s="1"/>
  <c r="A8430" i="1"/>
  <c r="A8431" i="1"/>
  <c r="H8431" i="1" s="1"/>
  <c r="A8432" i="1"/>
  <c r="A8433" i="1"/>
  <c r="A8434" i="1"/>
  <c r="A8435" i="1"/>
  <c r="A8436" i="1"/>
  <c r="A8437" i="1"/>
  <c r="H8437" i="1" s="1"/>
  <c r="A8438" i="1"/>
  <c r="A8439" i="1"/>
  <c r="H8439" i="1" s="1"/>
  <c r="A8440" i="1"/>
  <c r="A8441" i="1"/>
  <c r="A8442" i="1"/>
  <c r="A8443" i="1"/>
  <c r="A8444" i="1"/>
  <c r="A8445" i="1"/>
  <c r="H8445" i="1" s="1"/>
  <c r="A8446" i="1"/>
  <c r="A8447" i="1"/>
  <c r="S8447" i="1" s="1"/>
  <c r="A8448" i="1"/>
  <c r="A8449" i="1"/>
  <c r="A8450" i="1"/>
  <c r="A8451" i="1"/>
  <c r="A8452" i="1"/>
  <c r="A8453" i="1"/>
  <c r="H8453" i="1" s="1"/>
  <c r="A8454" i="1"/>
  <c r="A8455" i="1"/>
  <c r="H8455" i="1" s="1"/>
  <c r="A8456" i="1"/>
  <c r="A8457" i="1"/>
  <c r="A8458" i="1"/>
  <c r="A8459" i="1"/>
  <c r="A8460" i="1"/>
  <c r="A8461" i="1"/>
  <c r="H8461" i="1" s="1"/>
  <c r="A8462" i="1"/>
  <c r="A8463" i="1"/>
  <c r="H8463" i="1" s="1"/>
  <c r="A8464" i="1"/>
  <c r="A8465" i="1"/>
  <c r="A8466" i="1"/>
  <c r="A8467" i="1"/>
  <c r="A8468" i="1"/>
  <c r="A8469" i="1"/>
  <c r="H8469" i="1" s="1"/>
  <c r="A8470" i="1"/>
  <c r="A8471" i="1"/>
  <c r="H8471" i="1" s="1"/>
  <c r="A8472" i="1"/>
  <c r="A8473" i="1"/>
  <c r="A8474" i="1"/>
  <c r="A8475" i="1"/>
  <c r="A8476" i="1"/>
  <c r="A8477" i="1"/>
  <c r="H8477" i="1" s="1"/>
  <c r="A8478" i="1"/>
  <c r="A8479" i="1"/>
  <c r="H8479" i="1" s="1"/>
  <c r="A8480" i="1"/>
  <c r="A8481" i="1"/>
  <c r="A8482" i="1"/>
  <c r="A8483" i="1"/>
  <c r="A8484" i="1"/>
  <c r="A8485" i="1"/>
  <c r="H8485" i="1" s="1"/>
  <c r="A8486" i="1"/>
  <c r="A8487" i="1"/>
  <c r="H8487" i="1" s="1"/>
  <c r="A8488" i="1"/>
  <c r="A8489" i="1"/>
  <c r="A8490" i="1"/>
  <c r="A8491" i="1"/>
  <c r="A8492" i="1"/>
  <c r="A8493" i="1"/>
  <c r="H8493" i="1" s="1"/>
  <c r="A8494" i="1"/>
  <c r="A8495" i="1"/>
  <c r="H8495" i="1" s="1"/>
  <c r="A8496" i="1"/>
  <c r="A8497" i="1"/>
  <c r="A8498" i="1"/>
  <c r="A8499" i="1"/>
  <c r="A8500" i="1"/>
  <c r="A8501" i="1"/>
  <c r="H8501" i="1" s="1"/>
  <c r="A8502" i="1"/>
  <c r="A8503" i="1"/>
  <c r="H8503" i="1" s="1"/>
  <c r="A8504" i="1"/>
  <c r="A8505" i="1"/>
  <c r="A8506" i="1"/>
  <c r="A8507" i="1"/>
  <c r="A8508" i="1"/>
  <c r="A8509" i="1"/>
  <c r="H8509" i="1" s="1"/>
  <c r="A8510" i="1"/>
  <c r="A8511" i="1"/>
  <c r="H8511" i="1" s="1"/>
  <c r="A8512" i="1"/>
  <c r="A8513" i="1"/>
  <c r="A8514" i="1"/>
  <c r="A8515" i="1"/>
  <c r="A8516" i="1"/>
  <c r="A8517" i="1"/>
  <c r="H8517" i="1" s="1"/>
  <c r="A8518" i="1"/>
  <c r="A8519" i="1"/>
  <c r="H8519" i="1" s="1"/>
  <c r="A8520" i="1"/>
  <c r="A8521" i="1"/>
  <c r="A8522" i="1"/>
  <c r="A8523" i="1"/>
  <c r="A8524" i="1"/>
  <c r="A8525" i="1"/>
  <c r="H8525" i="1" s="1"/>
  <c r="A8526" i="1"/>
  <c r="A8527" i="1"/>
  <c r="H8527" i="1" s="1"/>
  <c r="A8528" i="1"/>
  <c r="A8529" i="1"/>
  <c r="A8530" i="1"/>
  <c r="A8531" i="1"/>
  <c r="A8532" i="1"/>
  <c r="A8533" i="1"/>
  <c r="H8533" i="1" s="1"/>
  <c r="A8534" i="1"/>
  <c r="A8535" i="1"/>
  <c r="H8535" i="1" s="1"/>
  <c r="A8536" i="1"/>
  <c r="A8537" i="1"/>
  <c r="A8538" i="1"/>
  <c r="A8539" i="1"/>
  <c r="A8540" i="1"/>
  <c r="A8541" i="1"/>
  <c r="H8541" i="1" s="1"/>
  <c r="A8542" i="1"/>
  <c r="A8543" i="1"/>
  <c r="H8543" i="1" s="1"/>
  <c r="A8544" i="1"/>
  <c r="A8545" i="1"/>
  <c r="A8546" i="1"/>
  <c r="A8547" i="1"/>
  <c r="A8548" i="1"/>
  <c r="A8549" i="1"/>
  <c r="H8549" i="1" s="1"/>
  <c r="A8550" i="1"/>
  <c r="A8551" i="1"/>
  <c r="H8551" i="1" s="1"/>
  <c r="A8552" i="1"/>
  <c r="A8553" i="1"/>
  <c r="A8554" i="1"/>
  <c r="A8555" i="1"/>
  <c r="A8556" i="1"/>
  <c r="A8557" i="1"/>
  <c r="H8557" i="1" s="1"/>
  <c r="A8558" i="1"/>
  <c r="A8559" i="1"/>
  <c r="H8559" i="1" s="1"/>
  <c r="A8560" i="1"/>
  <c r="A8561" i="1"/>
  <c r="H8561" i="1" s="1"/>
  <c r="A8562" i="1"/>
  <c r="H8562" i="1" s="1"/>
  <c r="A8563" i="1"/>
  <c r="A8564" i="1"/>
  <c r="A8565" i="1"/>
  <c r="A8566" i="1"/>
  <c r="I8566" i="1" s="1"/>
  <c r="A8567" i="1"/>
  <c r="H8567" i="1" s="1"/>
  <c r="A8568" i="1"/>
  <c r="A8569" i="1"/>
  <c r="H8569" i="1" s="1"/>
  <c r="A8570" i="1"/>
  <c r="H8570" i="1" s="1"/>
  <c r="A8571" i="1"/>
  <c r="A8572" i="1"/>
  <c r="A8573" i="1"/>
  <c r="H8573" i="1" s="1"/>
  <c r="A8574" i="1"/>
  <c r="H8574" i="1" s="1"/>
  <c r="A8575" i="1"/>
  <c r="A8576" i="1"/>
  <c r="H8576" i="1" s="1"/>
  <c r="A8577" i="1"/>
  <c r="H8577" i="1" s="1"/>
  <c r="A8578" i="1"/>
  <c r="H8578" i="1" s="1"/>
  <c r="A8579" i="1"/>
  <c r="A8580" i="1"/>
  <c r="A8581" i="1"/>
  <c r="H8581" i="1" s="1"/>
  <c r="A8582" i="1"/>
  <c r="H8582" i="1" s="1"/>
  <c r="A8583" i="1"/>
  <c r="A8584" i="1"/>
  <c r="H8584" i="1" s="1"/>
  <c r="A8585" i="1"/>
  <c r="H8585" i="1" s="1"/>
  <c r="A8586" i="1"/>
  <c r="H8586" i="1" s="1"/>
  <c r="A8587" i="1"/>
  <c r="A8588" i="1"/>
  <c r="A8589" i="1"/>
  <c r="H8589" i="1" s="1"/>
  <c r="A8590" i="1"/>
  <c r="H8590" i="1" s="1"/>
  <c r="A8591" i="1"/>
  <c r="A8592" i="1"/>
  <c r="H8592" i="1" s="1"/>
  <c r="A8593" i="1"/>
  <c r="H8593" i="1" s="1"/>
  <c r="A8594" i="1"/>
  <c r="H8594" i="1" s="1"/>
  <c r="A8595" i="1"/>
  <c r="A8596" i="1"/>
  <c r="A8597" i="1"/>
  <c r="H8597" i="1" s="1"/>
  <c r="A8598" i="1"/>
  <c r="H8598" i="1" s="1"/>
  <c r="A8599" i="1"/>
  <c r="A8600" i="1"/>
  <c r="H8600" i="1" s="1"/>
  <c r="A8601" i="1"/>
  <c r="H8601" i="1" s="1"/>
  <c r="A8602" i="1"/>
  <c r="H8602" i="1" s="1"/>
  <c r="A8603" i="1"/>
  <c r="A8604" i="1"/>
  <c r="A8605" i="1"/>
  <c r="H8605" i="1" s="1"/>
  <c r="A8606" i="1"/>
  <c r="H8606" i="1" s="1"/>
  <c r="A8607" i="1"/>
  <c r="R8607" i="1" s="1"/>
  <c r="A8608" i="1"/>
  <c r="A8609" i="1"/>
  <c r="H8609" i="1" s="1"/>
  <c r="A8610" i="1"/>
  <c r="H8610" i="1" s="1"/>
  <c r="A8611" i="1"/>
  <c r="A8612" i="1"/>
  <c r="A8613" i="1"/>
  <c r="H8613" i="1" s="1"/>
  <c r="A8614" i="1"/>
  <c r="H8614" i="1" s="1"/>
  <c r="A8615" i="1"/>
  <c r="A8616" i="1"/>
  <c r="A8617" i="1"/>
  <c r="H8617" i="1" s="1"/>
  <c r="A8618" i="1"/>
  <c r="H8618" i="1" s="1"/>
  <c r="A8619" i="1"/>
  <c r="A8620" i="1"/>
  <c r="A8621" i="1"/>
  <c r="H8621" i="1" s="1"/>
  <c r="A8622" i="1"/>
  <c r="H8622" i="1" s="1"/>
  <c r="A8623" i="1"/>
  <c r="A8624" i="1"/>
  <c r="A8625" i="1"/>
  <c r="H8625" i="1" s="1"/>
  <c r="A8626" i="1"/>
  <c r="H8626" i="1" s="1"/>
  <c r="A8627" i="1"/>
  <c r="A8628" i="1"/>
  <c r="A8629" i="1"/>
  <c r="H8629" i="1" s="1"/>
  <c r="A8630" i="1"/>
  <c r="H8630" i="1" s="1"/>
  <c r="A8631" i="1"/>
  <c r="A8632" i="1"/>
  <c r="A8633" i="1"/>
  <c r="H8633" i="1" s="1"/>
  <c r="A8634" i="1"/>
  <c r="H8634" i="1" s="1"/>
  <c r="A8635" i="1"/>
  <c r="A8636" i="1"/>
  <c r="A8637" i="1"/>
  <c r="H8637" i="1" s="1"/>
  <c r="A8638" i="1"/>
  <c r="H8638" i="1" s="1"/>
  <c r="A8639" i="1"/>
  <c r="R8639" i="1" s="1"/>
  <c r="A8640" i="1"/>
  <c r="H8640" i="1" s="1"/>
  <c r="A8641" i="1"/>
  <c r="H8641" i="1" s="1"/>
  <c r="A8642" i="1"/>
  <c r="H8642" i="1" s="1"/>
  <c r="A8643" i="1"/>
  <c r="A8644" i="1"/>
  <c r="A8645" i="1"/>
  <c r="H8645" i="1" s="1"/>
  <c r="A8646" i="1"/>
  <c r="H8646" i="1" s="1"/>
  <c r="A8647" i="1"/>
  <c r="A8648" i="1"/>
  <c r="H8648" i="1" s="1"/>
  <c r="A8649" i="1"/>
  <c r="H8649" i="1" s="1"/>
  <c r="A8650" i="1"/>
  <c r="H8650" i="1" s="1"/>
  <c r="A8651" i="1"/>
  <c r="A8652" i="1"/>
  <c r="A8653" i="1"/>
  <c r="H8653" i="1" s="1"/>
  <c r="A8654" i="1"/>
  <c r="H8654" i="1" s="1"/>
  <c r="A8655" i="1"/>
  <c r="A8656" i="1"/>
  <c r="A8657" i="1"/>
  <c r="H8657" i="1" s="1"/>
  <c r="A8658" i="1"/>
  <c r="H8658" i="1" s="1"/>
  <c r="A8659" i="1"/>
  <c r="A8660" i="1"/>
  <c r="A8661" i="1"/>
  <c r="H8661" i="1" s="1"/>
  <c r="A8662" i="1"/>
  <c r="H8662" i="1" s="1"/>
  <c r="A8663" i="1"/>
  <c r="A8664" i="1"/>
  <c r="A8665" i="1"/>
  <c r="H8665" i="1" s="1"/>
  <c r="A8666" i="1"/>
  <c r="H8666" i="1" s="1"/>
  <c r="A8667" i="1"/>
  <c r="A8668" i="1"/>
  <c r="A8669" i="1"/>
  <c r="H8669" i="1" s="1"/>
  <c r="A8670" i="1"/>
  <c r="H8670" i="1" s="1"/>
  <c r="A8671" i="1"/>
  <c r="R8671" i="1" s="1"/>
  <c r="A8672" i="1"/>
  <c r="A8673" i="1"/>
  <c r="H8673" i="1" s="1"/>
  <c r="A8674" i="1"/>
  <c r="H8674" i="1" s="1"/>
  <c r="A8675" i="1"/>
  <c r="A8676" i="1"/>
  <c r="A8677" i="1"/>
  <c r="H8677" i="1" s="1"/>
  <c r="A8678" i="1"/>
  <c r="H8678" i="1" s="1"/>
  <c r="A8679" i="1"/>
  <c r="A8680" i="1"/>
  <c r="A8681" i="1"/>
  <c r="H8681" i="1" s="1"/>
  <c r="A8682" i="1"/>
  <c r="H8682" i="1" s="1"/>
  <c r="A8683" i="1"/>
  <c r="A8684" i="1"/>
  <c r="A8685" i="1"/>
  <c r="H8685" i="1" s="1"/>
  <c r="A8686" i="1"/>
  <c r="H8686" i="1" s="1"/>
  <c r="A8687" i="1"/>
  <c r="A8688" i="1"/>
  <c r="H8688" i="1" s="1"/>
  <c r="A8689" i="1"/>
  <c r="H8689" i="1" s="1"/>
  <c r="A8690" i="1"/>
  <c r="H8690" i="1" s="1"/>
  <c r="A8691" i="1"/>
  <c r="A8692" i="1"/>
  <c r="A8693" i="1"/>
  <c r="H8693" i="1" s="1"/>
  <c r="A8694" i="1"/>
  <c r="H8694" i="1" s="1"/>
  <c r="A8695" i="1"/>
  <c r="A8696" i="1"/>
  <c r="H8696" i="1" s="1"/>
  <c r="A8697" i="1"/>
  <c r="H8697" i="1" s="1"/>
  <c r="A8698" i="1"/>
  <c r="H8698" i="1" s="1"/>
  <c r="A8699" i="1"/>
  <c r="A8700" i="1"/>
  <c r="A8701" i="1"/>
  <c r="H8701" i="1" s="1"/>
  <c r="A8702" i="1"/>
  <c r="H8702" i="1" s="1"/>
  <c r="A8703" i="1"/>
  <c r="A8704" i="1"/>
  <c r="H8704" i="1" s="1"/>
  <c r="A8705" i="1"/>
  <c r="H8705" i="1" s="1"/>
  <c r="A8706" i="1"/>
  <c r="H8706" i="1" s="1"/>
  <c r="A8707" i="1"/>
  <c r="A8708" i="1"/>
  <c r="A8709" i="1"/>
  <c r="H8709" i="1" s="1"/>
  <c r="A8710" i="1"/>
  <c r="H8710" i="1" s="1"/>
  <c r="A8711" i="1"/>
  <c r="A8712" i="1"/>
  <c r="H8712" i="1" s="1"/>
  <c r="A8713" i="1"/>
  <c r="H8713" i="1" s="1"/>
  <c r="A8714" i="1"/>
  <c r="H8714" i="1" s="1"/>
  <c r="A8715" i="1"/>
  <c r="A8716" i="1"/>
  <c r="A8717" i="1"/>
  <c r="H8717" i="1" s="1"/>
  <c r="A8718" i="1"/>
  <c r="H8718" i="1" s="1"/>
  <c r="A8719" i="1"/>
  <c r="A8720" i="1"/>
  <c r="A8721" i="1"/>
  <c r="H8721" i="1" s="1"/>
  <c r="A8722" i="1"/>
  <c r="H8722" i="1" s="1"/>
  <c r="A8723" i="1"/>
  <c r="A8724" i="1"/>
  <c r="A8725" i="1"/>
  <c r="H8725" i="1" s="1"/>
  <c r="A8726" i="1"/>
  <c r="H8726" i="1" s="1"/>
  <c r="A8727" i="1"/>
  <c r="A8728" i="1"/>
  <c r="A8729" i="1"/>
  <c r="H8729" i="1" s="1"/>
  <c r="A8730" i="1"/>
  <c r="H8730" i="1" s="1"/>
  <c r="A8731" i="1"/>
  <c r="A8732" i="1"/>
  <c r="A8733" i="1"/>
  <c r="H8733" i="1" s="1"/>
  <c r="A8734" i="1"/>
  <c r="H8734" i="1" s="1"/>
  <c r="A8735" i="1"/>
  <c r="R8735" i="1" s="1"/>
  <c r="A8736" i="1"/>
  <c r="A8737" i="1"/>
  <c r="H8737" i="1" s="1"/>
  <c r="A8738" i="1"/>
  <c r="H8738" i="1" s="1"/>
  <c r="A8739" i="1"/>
  <c r="A8740" i="1"/>
  <c r="A8741" i="1"/>
  <c r="H8741" i="1" s="1"/>
  <c r="A8742" i="1"/>
  <c r="H8742" i="1" s="1"/>
  <c r="A8743" i="1"/>
  <c r="A8744" i="1"/>
  <c r="A8745" i="1"/>
  <c r="H8745" i="1" s="1"/>
  <c r="A8746" i="1"/>
  <c r="H8746" i="1" s="1"/>
  <c r="A8747" i="1"/>
  <c r="A8748" i="1"/>
  <c r="A8749" i="1"/>
  <c r="H8749" i="1" s="1"/>
  <c r="A8750" i="1"/>
  <c r="H8750" i="1" s="1"/>
  <c r="A8751" i="1"/>
  <c r="A8752" i="1"/>
  <c r="H8752" i="1" s="1"/>
  <c r="A8753" i="1"/>
  <c r="H8753" i="1" s="1"/>
  <c r="A8754" i="1"/>
  <c r="H8754" i="1" s="1"/>
  <c r="A8755" i="1"/>
  <c r="A8756" i="1"/>
  <c r="A8757" i="1"/>
  <c r="H8757" i="1" s="1"/>
  <c r="A8758" i="1"/>
  <c r="H8758" i="1" s="1"/>
  <c r="A8759" i="1"/>
  <c r="A8760" i="1"/>
  <c r="H8760" i="1" s="1"/>
  <c r="A8761" i="1"/>
  <c r="H8761" i="1" s="1"/>
  <c r="A8762" i="1"/>
  <c r="H8762" i="1" s="1"/>
  <c r="A8763" i="1"/>
  <c r="A8764" i="1"/>
  <c r="A8765" i="1"/>
  <c r="H8765" i="1" s="1"/>
  <c r="A8766" i="1"/>
  <c r="H8766" i="1" s="1"/>
  <c r="A8767" i="1"/>
  <c r="R8767" i="1" s="1"/>
  <c r="A8768" i="1"/>
  <c r="H8768" i="1" s="1"/>
  <c r="A8769" i="1"/>
  <c r="H8769" i="1" s="1"/>
  <c r="A8770" i="1"/>
  <c r="H8770" i="1" s="1"/>
  <c r="A8771" i="1"/>
  <c r="A8772" i="1"/>
  <c r="A8773" i="1"/>
  <c r="H8773" i="1" s="1"/>
  <c r="A8774" i="1"/>
  <c r="H8774" i="1" s="1"/>
  <c r="A8775" i="1"/>
  <c r="A8776" i="1"/>
  <c r="H8776" i="1" s="1"/>
  <c r="A8777" i="1"/>
  <c r="H8777" i="1" s="1"/>
  <c r="A8778" i="1"/>
  <c r="H8778" i="1" s="1"/>
  <c r="A8779" i="1"/>
  <c r="A8780" i="1"/>
  <c r="A8781" i="1"/>
  <c r="H8781" i="1" s="1"/>
  <c r="A8782" i="1"/>
  <c r="H8782" i="1" s="1"/>
  <c r="A8783" i="1"/>
  <c r="A8784" i="1"/>
  <c r="H8784" i="1" s="1"/>
  <c r="A8785" i="1"/>
  <c r="H8785" i="1" s="1"/>
  <c r="A8786" i="1"/>
  <c r="H8786" i="1" s="1"/>
  <c r="A8787" i="1"/>
  <c r="A8788" i="1"/>
  <c r="A8789" i="1"/>
  <c r="H8789" i="1" s="1"/>
  <c r="A8790" i="1"/>
  <c r="H8790" i="1" s="1"/>
  <c r="A8791" i="1"/>
  <c r="A8792" i="1"/>
  <c r="H8792" i="1" s="1"/>
  <c r="A8793" i="1"/>
  <c r="H8793" i="1" s="1"/>
  <c r="A8794" i="1"/>
  <c r="H8794" i="1" s="1"/>
  <c r="A8795" i="1"/>
  <c r="A8796" i="1"/>
  <c r="A8797" i="1"/>
  <c r="H8797" i="1" s="1"/>
  <c r="A8798" i="1"/>
  <c r="H8798" i="1" s="1"/>
  <c r="A8799" i="1"/>
  <c r="R8799" i="1" s="1"/>
  <c r="A8800" i="1"/>
  <c r="H8800" i="1" s="1"/>
  <c r="A8801" i="1"/>
  <c r="H8801" i="1" s="1"/>
  <c r="A8802" i="1"/>
  <c r="H8802" i="1" s="1"/>
  <c r="A8803" i="1"/>
  <c r="A8804" i="1"/>
  <c r="A8805" i="1"/>
  <c r="H8805" i="1" s="1"/>
  <c r="A8806" i="1"/>
  <c r="H8806" i="1" s="1"/>
  <c r="A8807" i="1"/>
  <c r="A8808" i="1"/>
  <c r="H8808" i="1" s="1"/>
  <c r="A8809" i="1"/>
  <c r="H8809" i="1" s="1"/>
  <c r="A8810" i="1"/>
  <c r="H8810" i="1" s="1"/>
  <c r="A8811" i="1"/>
  <c r="A8812" i="1"/>
  <c r="A8813" i="1"/>
  <c r="H8813" i="1" s="1"/>
  <c r="A8814" i="1"/>
  <c r="H8814" i="1" s="1"/>
  <c r="A8815" i="1"/>
  <c r="A8816" i="1"/>
  <c r="H8816" i="1" s="1"/>
  <c r="A8817" i="1"/>
  <c r="H8817" i="1" s="1"/>
  <c r="A8818" i="1"/>
  <c r="H8818" i="1" s="1"/>
  <c r="A8819" i="1"/>
  <c r="A8820" i="1"/>
  <c r="A8821" i="1"/>
  <c r="H8821" i="1" s="1"/>
  <c r="A8822" i="1"/>
  <c r="H8822" i="1" s="1"/>
  <c r="A8823" i="1"/>
  <c r="A8824" i="1"/>
  <c r="H8824" i="1" s="1"/>
  <c r="A8825" i="1"/>
  <c r="H8825" i="1" s="1"/>
  <c r="A8826" i="1"/>
  <c r="H8826" i="1" s="1"/>
  <c r="A8827" i="1"/>
  <c r="A8828" i="1"/>
  <c r="A8829" i="1"/>
  <c r="H8829" i="1" s="1"/>
  <c r="A8830" i="1"/>
  <c r="H8830" i="1" s="1"/>
  <c r="A8831" i="1"/>
  <c r="R8831" i="1" s="1"/>
  <c r="A8832" i="1"/>
  <c r="H8832" i="1" s="1"/>
  <c r="A8833" i="1"/>
  <c r="H8833" i="1" s="1"/>
  <c r="A8834" i="1"/>
  <c r="H8834" i="1" s="1"/>
  <c r="A8835" i="1"/>
  <c r="A8836" i="1"/>
  <c r="A8837" i="1"/>
  <c r="H8837" i="1" s="1"/>
  <c r="A8838" i="1"/>
  <c r="H8838" i="1" s="1"/>
  <c r="A8839" i="1"/>
  <c r="A8840" i="1"/>
  <c r="H8840" i="1" s="1"/>
  <c r="A8841" i="1"/>
  <c r="H8841" i="1" s="1"/>
  <c r="A8842" i="1"/>
  <c r="H8842" i="1" s="1"/>
  <c r="A8843" i="1"/>
  <c r="A8844" i="1"/>
  <c r="A8845" i="1"/>
  <c r="H8845" i="1" s="1"/>
  <c r="A8846" i="1"/>
  <c r="H8846" i="1" s="1"/>
  <c r="A8847" i="1"/>
  <c r="A8848" i="1"/>
  <c r="H8848" i="1" s="1"/>
  <c r="A8849" i="1"/>
  <c r="H8849" i="1" s="1"/>
  <c r="A8850" i="1"/>
  <c r="H8850" i="1" s="1"/>
  <c r="A8851" i="1"/>
  <c r="A8852" i="1"/>
  <c r="A8853" i="1"/>
  <c r="H8853" i="1" s="1"/>
  <c r="A8854" i="1"/>
  <c r="H8854" i="1" s="1"/>
  <c r="A8855" i="1"/>
  <c r="A8856" i="1"/>
  <c r="H8856" i="1" s="1"/>
  <c r="A8857" i="1"/>
  <c r="H8857" i="1" s="1"/>
  <c r="A8858" i="1"/>
  <c r="H8858" i="1" s="1"/>
  <c r="A8859" i="1"/>
  <c r="A8860" i="1"/>
  <c r="A8861" i="1"/>
  <c r="H8861" i="1" s="1"/>
  <c r="A8862" i="1"/>
  <c r="H8862" i="1" s="1"/>
  <c r="A8863" i="1"/>
  <c r="R8863" i="1" s="1"/>
  <c r="A8864" i="1"/>
  <c r="A8865" i="1"/>
  <c r="H8865" i="1" s="1"/>
  <c r="A8866" i="1"/>
  <c r="H8866" i="1" s="1"/>
  <c r="A8867" i="1"/>
  <c r="A8868" i="1"/>
  <c r="A8869" i="1"/>
  <c r="H8869" i="1" s="1"/>
  <c r="A8870" i="1"/>
  <c r="A8871" i="1"/>
  <c r="A8872" i="1"/>
  <c r="A8873" i="1"/>
  <c r="H8873" i="1" s="1"/>
  <c r="A8874" i="1"/>
  <c r="A8875" i="1"/>
  <c r="A8876" i="1"/>
  <c r="A8877" i="1"/>
  <c r="H8877" i="1" s="1"/>
  <c r="A8878" i="1"/>
  <c r="A8879" i="1"/>
  <c r="A8880" i="1"/>
  <c r="A8881" i="1"/>
  <c r="H8881" i="1" s="1"/>
  <c r="A8882" i="1"/>
  <c r="A8883" i="1"/>
  <c r="A8884" i="1"/>
  <c r="A8885" i="1"/>
  <c r="H8885" i="1" s="1"/>
  <c r="A8886" i="1"/>
  <c r="A8887" i="1"/>
  <c r="A8888" i="1"/>
  <c r="H8888" i="1" s="1"/>
  <c r="A8889" i="1"/>
  <c r="H8889" i="1" s="1"/>
  <c r="A8890" i="1"/>
  <c r="A8891" i="1"/>
  <c r="A8892" i="1"/>
  <c r="A8893" i="1"/>
  <c r="A8894" i="1"/>
  <c r="A8895" i="1"/>
  <c r="R8895" i="1" s="1"/>
  <c r="A8896" i="1"/>
  <c r="H8896" i="1" s="1"/>
  <c r="A8897" i="1"/>
  <c r="A8898" i="1"/>
  <c r="A8899" i="1"/>
  <c r="A8900" i="1"/>
  <c r="A8901" i="1"/>
  <c r="A8902" i="1"/>
  <c r="A8903" i="1"/>
  <c r="A8904" i="1"/>
  <c r="H8904" i="1" s="1"/>
  <c r="A8905" i="1"/>
  <c r="A8906" i="1"/>
  <c r="H8906" i="1" s="1"/>
  <c r="A8907" i="1"/>
  <c r="A8908" i="1"/>
  <c r="A8909" i="1"/>
  <c r="A8910" i="1"/>
  <c r="A8911" i="1"/>
  <c r="A8912" i="1"/>
  <c r="H8912" i="1" s="1"/>
  <c r="A8913" i="1"/>
  <c r="A8914" i="1"/>
  <c r="A8915" i="1"/>
  <c r="A8916" i="1"/>
  <c r="A8917" i="1"/>
  <c r="A8918" i="1"/>
  <c r="A8919" i="1"/>
  <c r="A8920" i="1"/>
  <c r="H8920" i="1" s="1"/>
  <c r="A8921" i="1"/>
  <c r="A8922" i="1"/>
  <c r="A8923" i="1"/>
  <c r="A8924" i="1"/>
  <c r="A8925" i="1"/>
  <c r="A8926" i="1"/>
  <c r="A8927" i="1"/>
  <c r="R8927" i="1" s="1"/>
  <c r="A8928" i="1"/>
  <c r="H8928" i="1" s="1"/>
  <c r="A8929" i="1"/>
  <c r="A8930" i="1"/>
  <c r="H8930" i="1" s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H8946" i="1" s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R8959" i="1" s="1"/>
  <c r="A8960" i="1"/>
  <c r="A8961" i="1"/>
  <c r="A8962" i="1"/>
  <c r="H8962" i="1" s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H8978" i="1" s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H8994" i="1" s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H9008" i="1" s="1"/>
  <c r="A9009" i="1"/>
  <c r="A9010" i="1"/>
  <c r="H9010" i="1" s="1"/>
  <c r="A9011" i="1"/>
  <c r="A9012" i="1"/>
  <c r="A9013" i="1"/>
  <c r="A9014" i="1"/>
  <c r="A9015" i="1"/>
  <c r="A9016" i="1"/>
  <c r="H9016" i="1" s="1"/>
  <c r="A9017" i="1"/>
  <c r="A9018" i="1"/>
  <c r="A9019" i="1"/>
  <c r="A9020" i="1"/>
  <c r="A9021" i="1"/>
  <c r="A9022" i="1"/>
  <c r="A9023" i="1"/>
  <c r="A9024" i="1"/>
  <c r="H9024" i="1" s="1"/>
  <c r="A9025" i="1"/>
  <c r="A9026" i="1"/>
  <c r="A9027" i="1"/>
  <c r="A9028" i="1"/>
  <c r="A9029" i="1"/>
  <c r="A9030" i="1"/>
  <c r="A9031" i="1"/>
  <c r="A9032" i="1"/>
  <c r="H9032" i="1" s="1"/>
  <c r="A9033" i="1"/>
  <c r="A9034" i="1"/>
  <c r="H9034" i="1" s="1"/>
  <c r="A9035" i="1"/>
  <c r="A9036" i="1"/>
  <c r="A9037" i="1"/>
  <c r="A9038" i="1"/>
  <c r="A9039" i="1"/>
  <c r="A9040" i="1"/>
  <c r="H9040" i="1" s="1"/>
  <c r="A9041" i="1"/>
  <c r="A9042" i="1"/>
  <c r="A9043" i="1"/>
  <c r="A9044" i="1"/>
  <c r="A9045" i="1"/>
  <c r="A9046" i="1"/>
  <c r="A9047" i="1"/>
  <c r="A9048" i="1"/>
  <c r="H9048" i="1" s="1"/>
  <c r="A9049" i="1"/>
  <c r="A9050" i="1"/>
  <c r="A9051" i="1"/>
  <c r="A9052" i="1"/>
  <c r="A9053" i="1"/>
  <c r="A9054" i="1"/>
  <c r="A9055" i="1"/>
  <c r="A9056" i="1"/>
  <c r="A9057" i="1"/>
  <c r="A9058" i="1"/>
  <c r="H9058" i="1" s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H9074" i="1" s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H9112" i="1" s="1"/>
  <c r="A9113" i="1"/>
  <c r="A9114" i="1"/>
  <c r="A9115" i="1"/>
  <c r="A9116" i="1"/>
  <c r="A9117" i="1"/>
  <c r="A9118" i="1"/>
  <c r="A9119" i="1"/>
  <c r="A9120" i="1"/>
  <c r="H9120" i="1" s="1"/>
  <c r="A9121" i="1"/>
  <c r="A9122" i="1"/>
  <c r="A9123" i="1"/>
  <c r="A9124" i="1"/>
  <c r="A9125" i="1"/>
  <c r="A9126" i="1"/>
  <c r="A9127" i="1"/>
  <c r="A9128" i="1"/>
  <c r="H9128" i="1" s="1"/>
  <c r="A9129" i="1"/>
  <c r="A9130" i="1"/>
  <c r="A9131" i="1"/>
  <c r="A9132" i="1"/>
  <c r="A9133" i="1"/>
  <c r="A9134" i="1"/>
  <c r="A9135" i="1"/>
  <c r="A9136" i="1"/>
  <c r="H9136" i="1" s="1"/>
  <c r="A9137" i="1"/>
  <c r="A9138" i="1"/>
  <c r="A9139" i="1"/>
  <c r="A9140" i="1"/>
  <c r="A9141" i="1"/>
  <c r="A9142" i="1"/>
  <c r="A9143" i="1"/>
  <c r="A9144" i="1"/>
  <c r="H9144" i="1" s="1"/>
  <c r="A9145" i="1"/>
  <c r="A9146" i="1"/>
  <c r="A9147" i="1"/>
  <c r="A9148" i="1"/>
  <c r="A9149" i="1"/>
  <c r="A9150" i="1"/>
  <c r="A9151" i="1"/>
  <c r="A9152" i="1"/>
  <c r="H9152" i="1" s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H9184" i="1" s="1"/>
  <c r="A9185" i="1"/>
  <c r="A9186" i="1"/>
  <c r="A9187" i="1"/>
  <c r="A9188" i="1"/>
  <c r="A9189" i="1"/>
  <c r="A9190" i="1"/>
  <c r="A9191" i="1"/>
  <c r="A9192" i="1"/>
  <c r="H9192" i="1" s="1"/>
  <c r="A9193" i="1"/>
  <c r="A9194" i="1"/>
  <c r="A9195" i="1"/>
  <c r="A9196" i="1"/>
  <c r="A9197" i="1"/>
  <c r="A9198" i="1"/>
  <c r="A9199" i="1"/>
  <c r="A9200" i="1"/>
  <c r="H9200" i="1" s="1"/>
  <c r="A9201" i="1"/>
  <c r="A9202" i="1"/>
  <c r="A9203" i="1"/>
  <c r="A9204" i="1"/>
  <c r="A9205" i="1"/>
  <c r="A9206" i="1"/>
  <c r="A9207" i="1"/>
  <c r="A9208" i="1"/>
  <c r="H9208" i="1" s="1"/>
  <c r="A9209" i="1"/>
  <c r="A9210" i="1"/>
  <c r="A9211" i="1"/>
  <c r="A9212" i="1"/>
  <c r="A9213" i="1"/>
  <c r="A9214" i="1"/>
  <c r="A9215" i="1"/>
  <c r="A9216" i="1"/>
  <c r="H9216" i="1" s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H9280" i="1" s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H9298" i="1" s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H9314" i="1" s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H9338" i="1" s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H9360" i="1" s="1"/>
  <c r="A9361" i="1"/>
  <c r="A9362" i="1"/>
  <c r="H9362" i="1" s="1"/>
  <c r="A9363" i="1"/>
  <c r="A9364" i="1"/>
  <c r="A9365" i="1"/>
  <c r="A9366" i="1"/>
  <c r="A9367" i="1"/>
  <c r="A9368" i="1"/>
  <c r="H9368" i="1" s="1"/>
  <c r="A9369" i="1"/>
  <c r="A9370" i="1"/>
  <c r="A9371" i="1"/>
  <c r="A9372" i="1"/>
  <c r="A9373" i="1"/>
  <c r="A9374" i="1"/>
  <c r="A9375" i="1"/>
  <c r="A9376" i="1"/>
  <c r="H9376" i="1" s="1"/>
  <c r="A9377" i="1"/>
  <c r="A9378" i="1"/>
  <c r="H9378" i="1" s="1"/>
  <c r="A9379" i="1"/>
  <c r="A9380" i="1"/>
  <c r="A9381" i="1"/>
  <c r="A9382" i="1"/>
  <c r="A9383" i="1"/>
  <c r="A9384" i="1"/>
  <c r="H9384" i="1" s="1"/>
  <c r="A9385" i="1"/>
  <c r="A9386" i="1"/>
  <c r="A9387" i="1"/>
  <c r="A9388" i="1"/>
  <c r="A9389" i="1"/>
  <c r="A9390" i="1"/>
  <c r="A9391" i="1"/>
  <c r="A9392" i="1"/>
  <c r="A9393" i="1"/>
  <c r="A9394" i="1"/>
  <c r="H9394" i="1" s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H9410" i="1" s="1"/>
  <c r="A9411" i="1"/>
  <c r="A9412" i="1"/>
  <c r="A9413" i="1"/>
  <c r="A9414" i="1"/>
  <c r="A9415" i="1"/>
  <c r="A9416" i="1"/>
  <c r="H9416" i="1" s="1"/>
  <c r="A9417" i="1"/>
  <c r="A9418" i="1"/>
  <c r="A9419" i="1"/>
  <c r="A9420" i="1"/>
  <c r="A9421" i="1"/>
  <c r="A9422" i="1"/>
  <c r="A9423" i="1"/>
  <c r="A9424" i="1"/>
  <c r="H9424" i="1" s="1"/>
  <c r="A9425" i="1"/>
  <c r="A9426" i="1"/>
  <c r="H9426" i="1" s="1"/>
  <c r="A9427" i="1"/>
  <c r="A9428" i="1"/>
  <c r="A9429" i="1"/>
  <c r="A9430" i="1"/>
  <c r="A9431" i="1"/>
  <c r="A9432" i="1"/>
  <c r="H9432" i="1" s="1"/>
  <c r="A9433" i="1"/>
  <c r="A9434" i="1"/>
  <c r="A9435" i="1"/>
  <c r="A9436" i="1"/>
  <c r="A9437" i="1"/>
  <c r="A9438" i="1"/>
  <c r="A9439" i="1"/>
  <c r="A9440" i="1"/>
  <c r="H9440" i="1" s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H9528" i="1" s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H9586" i="1" s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H9610" i="1" s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H9626" i="1" s="1"/>
  <c r="A9627" i="1"/>
  <c r="A9628" i="1"/>
  <c r="A9629" i="1"/>
  <c r="A9630" i="1"/>
  <c r="A9631" i="1"/>
  <c r="A9632" i="1"/>
  <c r="H9632" i="1" s="1"/>
  <c r="A9633" i="1"/>
  <c r="A9634" i="1"/>
  <c r="A9635" i="1"/>
  <c r="A9636" i="1"/>
  <c r="A9637" i="1"/>
  <c r="A9638" i="1"/>
  <c r="A9639" i="1"/>
  <c r="A9640" i="1"/>
  <c r="H9640" i="1" s="1"/>
  <c r="A9641" i="1"/>
  <c r="A9642" i="1"/>
  <c r="H9642" i="1" s="1"/>
  <c r="A9643" i="1"/>
  <c r="A9644" i="1"/>
  <c r="A9645" i="1"/>
  <c r="A9646" i="1"/>
  <c r="A9647" i="1"/>
  <c r="A9648" i="1"/>
  <c r="H9648" i="1" s="1"/>
  <c r="A9649" i="1"/>
  <c r="A9650" i="1"/>
  <c r="A9651" i="1"/>
  <c r="A9652" i="1"/>
  <c r="A9653" i="1"/>
  <c r="A9654" i="1"/>
  <c r="A9655" i="1"/>
  <c r="A9656" i="1"/>
  <c r="H9656" i="1" s="1"/>
  <c r="A9657" i="1"/>
  <c r="A9658" i="1"/>
  <c r="A9659" i="1"/>
  <c r="A9660" i="1"/>
  <c r="A9661" i="1"/>
  <c r="A9662" i="1"/>
  <c r="A9663" i="1"/>
  <c r="A9664" i="1"/>
  <c r="H9664" i="1" s="1"/>
  <c r="A9665" i="1"/>
  <c r="A9666" i="1"/>
  <c r="A9667" i="1"/>
  <c r="A9668" i="1"/>
  <c r="A9669" i="1"/>
  <c r="A9670" i="1"/>
  <c r="A9671" i="1"/>
  <c r="A9672" i="1"/>
  <c r="H9672" i="1" s="1"/>
  <c r="A9673" i="1"/>
  <c r="A9674" i="1"/>
  <c r="A9675" i="1"/>
  <c r="A9676" i="1"/>
  <c r="A9677" i="1"/>
  <c r="A9678" i="1"/>
  <c r="A9679" i="1"/>
  <c r="A9680" i="1"/>
  <c r="H9680" i="1" s="1"/>
  <c r="A9681" i="1"/>
  <c r="A9682" i="1"/>
  <c r="H9682" i="1" s="1"/>
  <c r="A9683" i="1"/>
  <c r="A9684" i="1"/>
  <c r="A9685" i="1"/>
  <c r="A9686" i="1"/>
  <c r="A9687" i="1"/>
  <c r="A9688" i="1"/>
  <c r="H9688" i="1" s="1"/>
  <c r="A9689" i="1"/>
  <c r="A9690" i="1"/>
  <c r="A9691" i="1"/>
  <c r="A9692" i="1"/>
  <c r="A9693" i="1"/>
  <c r="A9694" i="1"/>
  <c r="A9695" i="1"/>
  <c r="A9696" i="1"/>
  <c r="H9696" i="1" s="1"/>
  <c r="A9697" i="1"/>
  <c r="A9698" i="1"/>
  <c r="H9698" i="1" s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H9712" i="1" s="1"/>
  <c r="A9713" i="1"/>
  <c r="A9714" i="1"/>
  <c r="A9715" i="1"/>
  <c r="A9716" i="1"/>
  <c r="A9717" i="1"/>
  <c r="A9718" i="1"/>
  <c r="A9719" i="1"/>
  <c r="A9720" i="1"/>
  <c r="H9720" i="1" s="1"/>
  <c r="A9721" i="1"/>
  <c r="A9722" i="1"/>
  <c r="A9723" i="1"/>
  <c r="A9724" i="1"/>
  <c r="A9725" i="1"/>
  <c r="A9726" i="1"/>
  <c r="A9727" i="1"/>
  <c r="A9728" i="1"/>
  <c r="H9728" i="1" s="1"/>
  <c r="A9729" i="1"/>
  <c r="A9730" i="1"/>
  <c r="H9730" i="1" s="1"/>
  <c r="A9731" i="1"/>
  <c r="A9732" i="1"/>
  <c r="A9733" i="1"/>
  <c r="A9734" i="1"/>
  <c r="A9735" i="1"/>
  <c r="A9736" i="1"/>
  <c r="H9736" i="1" s="1"/>
  <c r="A9737" i="1"/>
  <c r="A9738" i="1"/>
  <c r="A9739" i="1"/>
  <c r="A9740" i="1"/>
  <c r="A9741" i="1"/>
  <c r="A9742" i="1"/>
  <c r="A9743" i="1"/>
  <c r="A9744" i="1"/>
  <c r="H9744" i="1" s="1"/>
  <c r="A9745" i="1"/>
  <c r="A9746" i="1"/>
  <c r="H9746" i="1" s="1"/>
  <c r="A9747" i="1"/>
  <c r="A9748" i="1"/>
  <c r="A9749" i="1"/>
  <c r="A9750" i="1"/>
  <c r="A9751" i="1"/>
  <c r="A9752" i="1"/>
  <c r="H9752" i="1" s="1"/>
  <c r="A9753" i="1"/>
  <c r="A9754" i="1"/>
  <c r="H9754" i="1" s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H9770" i="1" s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H9786" i="1" s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H9920" i="1" s="1"/>
  <c r="A9921" i="1"/>
  <c r="A9922" i="1"/>
  <c r="H9922" i="1" s="1"/>
  <c r="A9923" i="1"/>
  <c r="A9924" i="1"/>
  <c r="A9925" i="1"/>
  <c r="A9926" i="1"/>
  <c r="A9927" i="1"/>
  <c r="A9928" i="1"/>
  <c r="H9928" i="1" s="1"/>
  <c r="A9929" i="1"/>
  <c r="A9930" i="1"/>
  <c r="A9931" i="1"/>
  <c r="A9932" i="1"/>
  <c r="A9933" i="1"/>
  <c r="A9934" i="1"/>
  <c r="A9935" i="1"/>
  <c r="A9936" i="1"/>
  <c r="H9936" i="1" s="1"/>
  <c r="A9937" i="1"/>
  <c r="A9938" i="1"/>
  <c r="H9938" i="1" s="1"/>
  <c r="A9939" i="1"/>
  <c r="A9940" i="1"/>
  <c r="A9941" i="1"/>
  <c r="A9942" i="1"/>
  <c r="A9943" i="1"/>
  <c r="A9944" i="1"/>
  <c r="H9944" i="1" s="1"/>
  <c r="A9945" i="1"/>
  <c r="A9946" i="1"/>
  <c r="A9947" i="1"/>
  <c r="A9948" i="1"/>
  <c r="A9949" i="1"/>
  <c r="A9950" i="1"/>
  <c r="A9951" i="1"/>
  <c r="A9952" i="1"/>
  <c r="H9952" i="1" s="1"/>
  <c r="A9953" i="1"/>
  <c r="A9954" i="1"/>
  <c r="A9955" i="1"/>
  <c r="A9956" i="1"/>
  <c r="A9957" i="1"/>
  <c r="A9958" i="1"/>
  <c r="A9959" i="1"/>
  <c r="A9960" i="1"/>
  <c r="H9960" i="1" s="1"/>
  <c r="A9961" i="1"/>
  <c r="A9962" i="1"/>
  <c r="A9963" i="1"/>
  <c r="A9964" i="1"/>
  <c r="A9965" i="1"/>
  <c r="A9966" i="1"/>
  <c r="A9967" i="1"/>
  <c r="A9968" i="1"/>
  <c r="H9968" i="1" s="1"/>
  <c r="A9969" i="1"/>
  <c r="A9970" i="1"/>
  <c r="A9971" i="1"/>
  <c r="A9972" i="1"/>
  <c r="A9973" i="1"/>
  <c r="A9974" i="1"/>
  <c r="A9975" i="1"/>
  <c r="A9976" i="1"/>
  <c r="H9976" i="1" s="1"/>
  <c r="A9977" i="1"/>
  <c r="A9978" i="1"/>
  <c r="A9979" i="1"/>
  <c r="A9980" i="1"/>
  <c r="A9981" i="1"/>
  <c r="A9982" i="1"/>
  <c r="A9983" i="1"/>
  <c r="A9984" i="1"/>
  <c r="H9984" i="1" s="1"/>
  <c r="A9985" i="1"/>
  <c r="A9986" i="1"/>
  <c r="A9987" i="1"/>
  <c r="A9988" i="1"/>
  <c r="A9989" i="1"/>
  <c r="A9990" i="1"/>
  <c r="A9991" i="1"/>
  <c r="A9992" i="1"/>
  <c r="H9992" i="1" s="1"/>
  <c r="A9993" i="1"/>
  <c r="A9994" i="1"/>
  <c r="H9994" i="1" s="1"/>
  <c r="A9995" i="1"/>
  <c r="A9996" i="1"/>
  <c r="A9997" i="1"/>
  <c r="A9998" i="1"/>
  <c r="A9999" i="1"/>
  <c r="A10000" i="1"/>
  <c r="H10000" i="1" s="1"/>
  <c r="A10001" i="1"/>
  <c r="A3" i="1"/>
  <c r="H8005" i="1" l="1"/>
  <c r="H8015" i="1"/>
  <c r="H7991" i="1"/>
  <c r="H7967" i="1"/>
  <c r="H7943" i="1"/>
  <c r="H7919" i="1"/>
  <c r="H789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99" i="1"/>
  <c r="H7175" i="1"/>
  <c r="H7151" i="1"/>
  <c r="H7127" i="1"/>
  <c r="H7103" i="1"/>
  <c r="H7079" i="1"/>
  <c r="H7055" i="1"/>
  <c r="H7031" i="1"/>
  <c r="H7007" i="1"/>
  <c r="H6983" i="1"/>
  <c r="H6959" i="1"/>
  <c r="H6935" i="1"/>
  <c r="H6911" i="1"/>
  <c r="H6887" i="1"/>
  <c r="H6863" i="1"/>
  <c r="H6839" i="1"/>
  <c r="H6815" i="1"/>
  <c r="H6791" i="1"/>
  <c r="H6767" i="1"/>
  <c r="H6743" i="1"/>
  <c r="H6719" i="1"/>
  <c r="H6695" i="1"/>
  <c r="H6671" i="1"/>
  <c r="H6647" i="1"/>
  <c r="H6623" i="1"/>
  <c r="H6599" i="1"/>
  <c r="H6575" i="1"/>
  <c r="H6551" i="1"/>
  <c r="H6527" i="1"/>
  <c r="H6503" i="1"/>
  <c r="H6479" i="1"/>
  <c r="H6455" i="1"/>
  <c r="H6431" i="1"/>
  <c r="H6407" i="1"/>
  <c r="H6383" i="1"/>
  <c r="H6359" i="1"/>
  <c r="H6335" i="1"/>
  <c r="H6311" i="1"/>
  <c r="H6287" i="1"/>
  <c r="H6263" i="1"/>
  <c r="H6239" i="1"/>
  <c r="H6215" i="1"/>
  <c r="H6191" i="1"/>
  <c r="H6167" i="1"/>
  <c r="H6143" i="1"/>
  <c r="H6119" i="1"/>
  <c r="H6095" i="1"/>
  <c r="H6071" i="1"/>
  <c r="H6047" i="1"/>
  <c r="H6023" i="1"/>
  <c r="H8013" i="1"/>
  <c r="H7989" i="1"/>
  <c r="H7965" i="1"/>
  <c r="H7941" i="1"/>
  <c r="H7917" i="1"/>
  <c r="H7893" i="1"/>
  <c r="H7869" i="1"/>
  <c r="H7845" i="1"/>
  <c r="H7821" i="1"/>
  <c r="H7999" i="1"/>
  <c r="H7997" i="1"/>
  <c r="H7973" i="1"/>
  <c r="H7949" i="1"/>
  <c r="H7925" i="1"/>
  <c r="H7901" i="1"/>
  <c r="H7877" i="1"/>
  <c r="H7853" i="1"/>
  <c r="H7829" i="1"/>
  <c r="H7805" i="1"/>
  <c r="H7781" i="1"/>
  <c r="H7757" i="1"/>
  <c r="H7733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221" i="1"/>
  <c r="H797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607" i="1"/>
  <c r="H6583" i="1"/>
  <c r="H6559" i="1"/>
  <c r="H6535" i="1"/>
  <c r="H6511" i="1"/>
  <c r="H6487" i="1"/>
  <c r="H6463" i="1"/>
  <c r="H6439" i="1"/>
  <c r="H6415" i="1"/>
  <c r="H6391" i="1"/>
  <c r="H6367" i="1"/>
  <c r="H6343" i="1"/>
  <c r="H6319" i="1"/>
  <c r="H6295" i="1"/>
  <c r="H6271" i="1"/>
  <c r="H6247" i="1"/>
  <c r="H6223" i="1"/>
  <c r="H6199" i="1"/>
  <c r="H6175" i="1"/>
  <c r="H6151" i="1"/>
  <c r="H6127" i="1"/>
  <c r="H6103" i="1"/>
  <c r="H6079" i="1"/>
  <c r="H6055" i="1"/>
  <c r="H6031" i="1"/>
  <c r="H6007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H7791" i="1"/>
  <c r="H7767" i="1"/>
  <c r="H7743" i="1"/>
  <c r="H7719" i="1"/>
  <c r="H7695" i="1"/>
  <c r="H7671" i="1"/>
  <c r="H7647" i="1"/>
  <c r="H7623" i="1"/>
  <c r="H7599" i="1"/>
  <c r="H7575" i="1"/>
  <c r="H7551" i="1"/>
  <c r="H7527" i="1"/>
  <c r="H7503" i="1"/>
  <c r="H7479" i="1"/>
  <c r="H7455" i="1"/>
  <c r="H7431" i="1"/>
  <c r="H7407" i="1"/>
  <c r="H7383" i="1"/>
  <c r="H7359" i="1"/>
  <c r="H7335" i="1"/>
  <c r="H7311" i="1"/>
  <c r="H7287" i="1"/>
  <c r="H7263" i="1"/>
  <c r="H7239" i="1"/>
  <c r="H7215" i="1"/>
  <c r="H7191" i="1"/>
  <c r="H7167" i="1"/>
  <c r="H7143" i="1"/>
  <c r="H7119" i="1"/>
  <c r="H7095" i="1"/>
  <c r="H7071" i="1"/>
  <c r="H7047" i="1"/>
  <c r="H7023" i="1"/>
  <c r="H6999" i="1"/>
  <c r="H6975" i="1"/>
  <c r="H6951" i="1"/>
  <c r="H6927" i="1"/>
  <c r="H6903" i="1"/>
  <c r="H6879" i="1"/>
  <c r="H6855" i="1"/>
  <c r="H6831" i="1"/>
  <c r="H6807" i="1"/>
  <c r="H6783" i="1"/>
  <c r="H6759" i="1"/>
  <c r="H6735" i="1"/>
  <c r="H6711" i="1"/>
  <c r="H6687" i="1"/>
  <c r="H6663" i="1"/>
  <c r="H6639" i="1"/>
  <c r="H6615" i="1"/>
  <c r="H6591" i="1"/>
  <c r="H6567" i="1"/>
  <c r="H6543" i="1"/>
  <c r="H6519" i="1"/>
  <c r="H6495" i="1"/>
  <c r="H6471" i="1"/>
  <c r="H6447" i="1"/>
  <c r="H6423" i="1"/>
  <c r="H6399" i="1"/>
  <c r="H6375" i="1"/>
  <c r="H6351" i="1"/>
  <c r="H6327" i="1"/>
  <c r="H6303" i="1"/>
  <c r="H6279" i="1"/>
  <c r="H6255" i="1"/>
  <c r="H6231" i="1"/>
  <c r="H6207" i="1"/>
  <c r="H6183" i="1"/>
  <c r="H6159" i="1"/>
  <c r="H6135" i="1"/>
  <c r="H6111" i="1"/>
  <c r="H6087" i="1"/>
  <c r="H6063" i="1"/>
  <c r="H6039" i="1"/>
  <c r="H6015" i="1"/>
  <c r="H7981" i="1"/>
  <c r="H7957" i="1"/>
  <c r="H7933" i="1"/>
  <c r="H7909" i="1"/>
  <c r="H7885" i="1"/>
  <c r="H7861" i="1"/>
  <c r="H7837" i="1"/>
  <c r="H7813" i="1"/>
  <c r="H7789" i="1"/>
  <c r="H7765" i="1"/>
  <c r="H7741" i="1"/>
  <c r="H7717" i="1"/>
  <c r="H7693" i="1"/>
  <c r="H7669" i="1"/>
  <c r="H7645" i="1"/>
  <c r="H7621" i="1"/>
  <c r="H7597" i="1"/>
  <c r="H7573" i="1"/>
  <c r="H7549" i="1"/>
  <c r="H7525" i="1"/>
  <c r="H7501" i="1"/>
  <c r="H7477" i="1"/>
  <c r="H7453" i="1"/>
  <c r="H7429" i="1"/>
  <c r="H7405" i="1"/>
  <c r="H7381" i="1"/>
  <c r="H7357" i="1"/>
  <c r="H7333" i="1"/>
  <c r="H7309" i="1"/>
  <c r="H7285" i="1"/>
  <c r="H7261" i="1"/>
  <c r="H7237" i="1"/>
  <c r="R8703" i="1"/>
  <c r="S8703" i="1"/>
  <c r="S8319" i="1"/>
  <c r="H8319" i="1"/>
  <c r="R8575" i="1"/>
  <c r="S8575" i="1"/>
  <c r="S8191" i="1"/>
  <c r="H8191" i="1"/>
  <c r="H8447" i="1"/>
  <c r="H7205" i="1"/>
  <c r="H7181" i="1"/>
  <c r="H7157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6797" i="1"/>
  <c r="H6773" i="1"/>
  <c r="H6749" i="1"/>
  <c r="H6725" i="1"/>
  <c r="H6701" i="1"/>
  <c r="H6677" i="1"/>
  <c r="H6653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7213" i="1"/>
  <c r="H7189" i="1"/>
  <c r="H7165" i="1"/>
  <c r="H7141" i="1"/>
  <c r="H7117" i="1"/>
  <c r="H7093" i="1"/>
  <c r="H7069" i="1"/>
  <c r="H704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197" i="1"/>
  <c r="H7173" i="1"/>
  <c r="H7149" i="1"/>
  <c r="H7125" i="1"/>
  <c r="H7101" i="1"/>
  <c r="H7077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J8" i="1" s="1"/>
  <c r="K6" i="1"/>
  <c r="J5" i="1"/>
  <c r="J2" i="1"/>
  <c r="K5" i="1"/>
  <c r="J3" i="1"/>
  <c r="J6" i="1"/>
  <c r="J4" i="1"/>
  <c r="J7" i="1"/>
  <c r="K2" i="1"/>
  <c r="K4" i="1"/>
  <c r="K7" i="1"/>
  <c r="K3" i="1"/>
  <c r="A9" i="1"/>
  <c r="K8" i="1" l="1"/>
  <c r="H9" i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4" i="1" s="1"/>
  <c r="J13" i="1"/>
  <c r="A15" i="1"/>
  <c r="K14" i="1" l="1"/>
  <c r="H15" i="1"/>
  <c r="I15" i="1"/>
  <c r="J15" i="1" s="1"/>
  <c r="A16" i="1"/>
  <c r="K15" i="1" l="1"/>
  <c r="H16" i="1"/>
  <c r="I16" i="1"/>
  <c r="J16" i="1" s="1"/>
  <c r="A17" i="1"/>
  <c r="K16" i="1" l="1"/>
  <c r="H17" i="1"/>
  <c r="I17" i="1"/>
  <c r="J17" i="1" s="1"/>
  <c r="A18" i="1"/>
  <c r="K17" i="1" l="1"/>
  <c r="H18" i="1"/>
  <c r="I18" i="1"/>
  <c r="K18" i="1" s="1"/>
  <c r="A19" i="1"/>
  <c r="J18" i="1" l="1"/>
  <c r="H19" i="1"/>
  <c r="I19" i="1"/>
  <c r="K19" i="1" s="1"/>
  <c r="J19" i="1"/>
  <c r="A20" i="1"/>
  <c r="H20" i="1" l="1"/>
  <c r="I20" i="1"/>
  <c r="J20" i="1" s="1"/>
  <c r="A21" i="1"/>
  <c r="K20" i="1" l="1"/>
  <c r="H21" i="1"/>
  <c r="I21" i="1"/>
  <c r="J21" i="1" s="1"/>
  <c r="A22" i="1"/>
  <c r="K21" i="1" l="1"/>
  <c r="H22" i="1"/>
  <c r="I22" i="1"/>
  <c r="K22" i="1" s="1"/>
  <c r="A23" i="1"/>
  <c r="J22" i="1" l="1"/>
  <c r="H23" i="1"/>
  <c r="I23" i="1"/>
  <c r="K23" i="1" s="1"/>
  <c r="A24" i="1"/>
  <c r="J23" i="1" l="1"/>
  <c r="H24" i="1"/>
  <c r="I24" i="1"/>
  <c r="K24" i="1" s="1"/>
  <c r="A25" i="1"/>
  <c r="J24" i="1" l="1"/>
  <c r="H25" i="1"/>
  <c r="I25" i="1"/>
  <c r="K25" i="1"/>
  <c r="J25" i="1"/>
  <c r="A26" i="1"/>
  <c r="H26" i="1" l="1"/>
  <c r="I26" i="1"/>
  <c r="K26" i="1" s="1"/>
  <c r="A27" i="1"/>
  <c r="J26" i="1" l="1"/>
  <c r="H27" i="1"/>
  <c r="I27" i="1"/>
  <c r="K27" i="1"/>
  <c r="J27" i="1"/>
  <c r="A28" i="1"/>
  <c r="H28" i="1" l="1"/>
  <c r="I28" i="1"/>
  <c r="K28" i="1" s="1"/>
  <c r="A29" i="1"/>
  <c r="J28" i="1" l="1"/>
  <c r="H29" i="1"/>
  <c r="I29" i="1"/>
  <c r="J29" i="1" s="1"/>
  <c r="K29" i="1"/>
  <c r="A30" i="1"/>
  <c r="H30" i="1" l="1"/>
  <c r="I30" i="1"/>
  <c r="K30" i="1" s="1"/>
  <c r="A31" i="1"/>
  <c r="J30" i="1" l="1"/>
  <c r="H31" i="1"/>
  <c r="I31" i="1"/>
  <c r="J31" i="1" s="1"/>
  <c r="K31" i="1"/>
  <c r="A32" i="1"/>
  <c r="H32" i="1" l="1"/>
  <c r="I32" i="1"/>
  <c r="K32" i="1" s="1"/>
  <c r="A33" i="1"/>
  <c r="J32" i="1" l="1"/>
  <c r="H33" i="1"/>
  <c r="I33" i="1"/>
  <c r="K33" i="1" s="1"/>
  <c r="J33" i="1"/>
  <c r="A34" i="1"/>
  <c r="H34" i="1" l="1"/>
  <c r="I34" i="1"/>
  <c r="J34" i="1"/>
  <c r="K34" i="1"/>
  <c r="A35" i="1"/>
  <c r="H35" i="1" l="1"/>
  <c r="I35" i="1"/>
  <c r="J35" i="1" s="1"/>
  <c r="A36" i="1"/>
  <c r="K35" i="1" l="1"/>
  <c r="H36" i="1"/>
  <c r="J36" i="1" s="1"/>
  <c r="I36" i="1"/>
  <c r="K36" i="1"/>
  <c r="A37" i="1"/>
  <c r="H37" i="1" l="1"/>
  <c r="I37" i="1"/>
  <c r="J37" i="1" s="1"/>
  <c r="A38" i="1"/>
  <c r="K37" i="1" l="1"/>
  <c r="H38" i="1"/>
  <c r="I38" i="1"/>
  <c r="K38" i="1" s="1"/>
  <c r="J38" i="1"/>
  <c r="A39" i="1"/>
  <c r="H39" i="1" l="1"/>
  <c r="I39" i="1"/>
  <c r="K39" i="1" s="1"/>
  <c r="A40" i="1"/>
  <c r="J39" i="1" l="1"/>
  <c r="H40" i="1"/>
  <c r="I40" i="1"/>
  <c r="K40" i="1" s="1"/>
  <c r="A41" i="1"/>
  <c r="J40" i="1" l="1"/>
  <c r="H41" i="1"/>
  <c r="I41" i="1"/>
  <c r="J41" i="1" s="1"/>
  <c r="A42" i="1"/>
  <c r="K41" i="1" l="1"/>
  <c r="H42" i="1"/>
  <c r="I42" i="1"/>
  <c r="J42" i="1" s="1"/>
  <c r="K42" i="1"/>
  <c r="A43" i="1"/>
  <c r="H43" i="1" l="1"/>
  <c r="I43" i="1"/>
  <c r="K43" i="1" s="1"/>
  <c r="A44" i="1"/>
  <c r="J43" i="1" l="1"/>
  <c r="H44" i="1"/>
  <c r="J44" i="1" s="1"/>
  <c r="I44" i="1"/>
  <c r="K44" i="1"/>
  <c r="A45" i="1"/>
  <c r="H45" i="1" l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/>
  <c r="A53" i="1"/>
  <c r="J52" i="1" l="1"/>
  <c r="H53" i="1"/>
  <c r="I53" i="1"/>
  <c r="J53" i="1" s="1"/>
  <c r="A54" i="1"/>
  <c r="H54" i="1" l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/>
  <c r="A58" i="1"/>
  <c r="J57" i="1" l="1"/>
  <c r="H58" i="1"/>
  <c r="I58" i="1"/>
  <c r="K58" i="1" s="1"/>
  <c r="A59" i="1"/>
  <c r="J58" i="1" l="1"/>
  <c r="H59" i="1"/>
  <c r="I59" i="1"/>
  <c r="K59" i="1"/>
  <c r="A60" i="1"/>
  <c r="J59" i="1" l="1"/>
  <c r="H60" i="1"/>
  <c r="I60" i="1"/>
  <c r="J60" i="1" s="1"/>
  <c r="A61" i="1"/>
  <c r="K60" i="1" l="1"/>
  <c r="H61" i="1"/>
  <c r="I61" i="1"/>
  <c r="J61" i="1" s="1"/>
  <c r="K61" i="1"/>
  <c r="A62" i="1"/>
  <c r="H62" i="1" l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J73" i="1" s="1"/>
  <c r="K72" i="1"/>
  <c r="A74" i="1"/>
  <c r="H74" i="1" l="1"/>
  <c r="I74" i="1"/>
  <c r="J74" i="1" s="1"/>
  <c r="K73" i="1"/>
  <c r="A75" i="1"/>
  <c r="H75" i="1" l="1"/>
  <c r="I75" i="1"/>
  <c r="J75" i="1" s="1"/>
  <c r="K74" i="1"/>
  <c r="A76" i="1"/>
  <c r="H76" i="1" l="1"/>
  <c r="I76" i="1"/>
  <c r="J76" i="1" s="1"/>
  <c r="K75" i="1"/>
  <c r="A77" i="1"/>
  <c r="H77" i="1" l="1"/>
  <c r="I77" i="1"/>
  <c r="J77" i="1" s="1"/>
  <c r="K76" i="1"/>
  <c r="A78" i="1"/>
  <c r="H78" i="1" l="1"/>
  <c r="I78" i="1"/>
  <c r="J78" i="1" s="1"/>
  <c r="K77" i="1"/>
  <c r="A79" i="1"/>
  <c r="H79" i="1" l="1"/>
  <c r="I79" i="1"/>
  <c r="J79" i="1" s="1"/>
  <c r="K78" i="1"/>
  <c r="A80" i="1"/>
  <c r="H80" i="1" l="1"/>
  <c r="I80" i="1"/>
  <c r="J80" i="1" s="1"/>
  <c r="K79" i="1"/>
  <c r="A81" i="1"/>
  <c r="H81" i="1" l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4" i="1" s="1"/>
  <c r="J83" i="1"/>
  <c r="A85" i="1"/>
  <c r="H85" i="1" l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I88" i="1"/>
  <c r="K88" i="1" s="1"/>
  <c r="A89" i="1"/>
  <c r="J88" i="1" l="1"/>
  <c r="H89" i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/>
  <c r="A93" i="1"/>
  <c r="J92" i="1" l="1"/>
  <c r="H93" i="1"/>
  <c r="I93" i="1"/>
  <c r="K93" i="1" s="1"/>
  <c r="A94" i="1"/>
  <c r="J93" i="1" l="1"/>
  <c r="H94" i="1"/>
  <c r="I94" i="1"/>
  <c r="K94" i="1"/>
  <c r="A95" i="1"/>
  <c r="J94" i="1" l="1"/>
  <c r="H95" i="1"/>
  <c r="I95" i="1"/>
  <c r="J95" i="1" s="1"/>
  <c r="A96" i="1"/>
  <c r="K95" i="1" l="1"/>
  <c r="H96" i="1"/>
  <c r="I96" i="1"/>
  <c r="K96" i="1" s="1"/>
  <c r="A97" i="1"/>
  <c r="J96" i="1" l="1"/>
  <c r="H97" i="1"/>
  <c r="I97" i="1"/>
  <c r="J97" i="1" s="1"/>
  <c r="A98" i="1"/>
  <c r="K97" i="1" l="1"/>
  <c r="H98" i="1"/>
  <c r="I98" i="1"/>
  <c r="K98" i="1"/>
  <c r="A99" i="1"/>
  <c r="J98" i="1" l="1"/>
  <c r="H99" i="1"/>
  <c r="I99" i="1"/>
  <c r="K99" i="1" s="1"/>
  <c r="A100" i="1"/>
  <c r="J99" i="1" l="1"/>
  <c r="H100" i="1"/>
  <c r="I100" i="1"/>
  <c r="K100" i="1"/>
  <c r="A101" i="1"/>
  <c r="J100" i="1" l="1"/>
  <c r="H101" i="1"/>
  <c r="I101" i="1"/>
  <c r="J101" i="1" s="1"/>
  <c r="A102" i="1"/>
  <c r="K101" i="1" l="1"/>
  <c r="H102" i="1"/>
  <c r="I102" i="1"/>
  <c r="K102" i="1" s="1"/>
  <c r="A103" i="1"/>
  <c r="J102" i="1" l="1"/>
  <c r="H103" i="1"/>
  <c r="I103" i="1"/>
  <c r="K103" i="1" s="1"/>
  <c r="A104" i="1"/>
  <c r="J103" i="1" l="1"/>
  <c r="H104" i="1"/>
  <c r="I104" i="1"/>
  <c r="K104" i="1" s="1"/>
  <c r="A105" i="1"/>
  <c r="J104" i="1" l="1"/>
  <c r="H105" i="1"/>
  <c r="I105" i="1"/>
  <c r="J105" i="1" s="1"/>
  <c r="A106" i="1"/>
  <c r="K105" i="1" l="1"/>
  <c r="H106" i="1"/>
  <c r="I106" i="1"/>
  <c r="K106" i="1" s="1"/>
  <c r="A107" i="1"/>
  <c r="J106" i="1" l="1"/>
  <c r="H107" i="1"/>
  <c r="I107" i="1"/>
  <c r="K107" i="1" s="1"/>
  <c r="A108" i="1"/>
  <c r="J107" i="1" l="1"/>
  <c r="H108" i="1"/>
  <c r="I108" i="1"/>
  <c r="K108" i="1"/>
  <c r="A109" i="1"/>
  <c r="J108" i="1" l="1"/>
  <c r="H109" i="1"/>
  <c r="I109" i="1"/>
  <c r="J109" i="1" s="1"/>
  <c r="A110" i="1"/>
  <c r="K109" i="1" l="1"/>
  <c r="H110" i="1"/>
  <c r="I110" i="1"/>
  <c r="K110" i="1" s="1"/>
  <c r="A111" i="1"/>
  <c r="J110" i="1" l="1"/>
  <c r="H111" i="1"/>
  <c r="I111" i="1"/>
  <c r="J111" i="1" s="1"/>
  <c r="A112" i="1"/>
  <c r="K111" i="1" l="1"/>
  <c r="H112" i="1"/>
  <c r="I112" i="1"/>
  <c r="K112" i="1"/>
  <c r="A113" i="1"/>
  <c r="J112" i="1" l="1"/>
  <c r="H113" i="1"/>
  <c r="I113" i="1"/>
  <c r="J113" i="1" s="1"/>
  <c r="A114" i="1"/>
  <c r="K113" i="1" l="1"/>
  <c r="H114" i="1"/>
  <c r="I114" i="1"/>
  <c r="K114" i="1"/>
  <c r="A115" i="1"/>
  <c r="J114" i="1" l="1"/>
  <c r="H115" i="1"/>
  <c r="I115" i="1"/>
  <c r="A116" i="1"/>
  <c r="J115" i="1" l="1"/>
  <c r="K115" i="1"/>
  <c r="H116" i="1"/>
  <c r="I116" i="1"/>
  <c r="J116" i="1" s="1"/>
  <c r="A117" i="1"/>
  <c r="K116" i="1" l="1"/>
  <c r="H117" i="1"/>
  <c r="I117" i="1"/>
  <c r="K117" i="1" s="1"/>
  <c r="A118" i="1"/>
  <c r="J117" i="1" l="1"/>
  <c r="H118" i="1"/>
  <c r="I118" i="1"/>
  <c r="J118" i="1" s="1"/>
  <c r="A119" i="1"/>
  <c r="K118" i="1" l="1"/>
  <c r="H119" i="1"/>
  <c r="I119" i="1"/>
  <c r="K119" i="1" s="1"/>
  <c r="A120" i="1"/>
  <c r="J119" i="1" l="1"/>
  <c r="H120" i="1"/>
  <c r="I120" i="1"/>
  <c r="K120" i="1" s="1"/>
  <c r="A121" i="1"/>
  <c r="J120" i="1" l="1"/>
  <c r="H121" i="1"/>
  <c r="I121" i="1"/>
  <c r="K121" i="1"/>
  <c r="A122" i="1"/>
  <c r="J121" i="1" l="1"/>
  <c r="H122" i="1"/>
  <c r="I122" i="1"/>
  <c r="J122" i="1" s="1"/>
  <c r="A123" i="1"/>
  <c r="K122" i="1" l="1"/>
  <c r="H123" i="1"/>
  <c r="I123" i="1"/>
  <c r="K123" i="1"/>
  <c r="A124" i="1"/>
  <c r="J123" i="1" l="1"/>
  <c r="H124" i="1"/>
  <c r="I124" i="1"/>
  <c r="K124" i="1" s="1"/>
  <c r="A125" i="1"/>
  <c r="J124" i="1" l="1"/>
  <c r="H125" i="1"/>
  <c r="J125" i="1" s="1"/>
  <c r="I125" i="1"/>
  <c r="K125" i="1"/>
  <c r="A126" i="1"/>
  <c r="H126" i="1" l="1"/>
  <c r="I126" i="1"/>
  <c r="J126" i="1" s="1"/>
  <c r="A127" i="1"/>
  <c r="K126" i="1" l="1"/>
  <c r="H127" i="1"/>
  <c r="I127" i="1"/>
  <c r="K127" i="1" s="1"/>
  <c r="A128" i="1"/>
  <c r="J127" i="1" l="1"/>
  <c r="H128" i="1"/>
  <c r="I128" i="1"/>
  <c r="A129" i="1"/>
  <c r="J128" i="1" l="1"/>
  <c r="K128" i="1"/>
  <c r="H129" i="1"/>
  <c r="I129" i="1"/>
  <c r="K129" i="1" s="1"/>
  <c r="A130" i="1"/>
  <c r="J129" i="1" l="1"/>
  <c r="H130" i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/>
  <c r="A134" i="1"/>
  <c r="J133" i="1" l="1"/>
  <c r="H134" i="1"/>
  <c r="I134" i="1"/>
  <c r="K134" i="1" s="1"/>
  <c r="A135" i="1"/>
  <c r="J134" i="1" l="1"/>
  <c r="H135" i="1"/>
  <c r="I135" i="1"/>
  <c r="K135" i="1" s="1"/>
  <c r="A136" i="1"/>
  <c r="J135" i="1" l="1"/>
  <c r="H136" i="1"/>
  <c r="I136" i="1"/>
  <c r="K136" i="1" s="1"/>
  <c r="A137" i="1"/>
  <c r="J136" i="1" l="1"/>
  <c r="H137" i="1"/>
  <c r="I137" i="1"/>
  <c r="K137" i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I141" i="1"/>
  <c r="K141" i="1" s="1"/>
  <c r="A142" i="1"/>
  <c r="J141" i="1" l="1"/>
  <c r="H142" i="1"/>
  <c r="I142" i="1"/>
  <c r="J142" i="1" s="1"/>
  <c r="A143" i="1"/>
  <c r="K142" i="1" l="1"/>
  <c r="H143" i="1"/>
  <c r="I143" i="1"/>
  <c r="K143" i="1"/>
  <c r="A144" i="1"/>
  <c r="J143" i="1" l="1"/>
  <c r="H144" i="1"/>
  <c r="I144" i="1"/>
  <c r="J144" i="1" s="1"/>
  <c r="A145" i="1"/>
  <c r="K144" i="1" l="1"/>
  <c r="H145" i="1"/>
  <c r="I145" i="1"/>
  <c r="K145" i="1" s="1"/>
  <c r="A146" i="1"/>
  <c r="J145" i="1" l="1"/>
  <c r="H146" i="1"/>
  <c r="I146" i="1"/>
  <c r="K146" i="1" s="1"/>
  <c r="A147" i="1"/>
  <c r="J146" i="1" l="1"/>
  <c r="H147" i="1"/>
  <c r="I147" i="1"/>
  <c r="K147" i="1"/>
  <c r="A148" i="1"/>
  <c r="J147" i="1" l="1"/>
  <c r="H148" i="1"/>
  <c r="I148" i="1"/>
  <c r="J148" i="1" s="1"/>
  <c r="A149" i="1"/>
  <c r="K148" i="1" l="1"/>
  <c r="H149" i="1"/>
  <c r="J149" i="1" s="1"/>
  <c r="I149" i="1"/>
  <c r="K149" i="1"/>
  <c r="A150" i="1"/>
  <c r="H150" i="1" l="1"/>
  <c r="I150" i="1"/>
  <c r="K150" i="1" s="1"/>
  <c r="A151" i="1"/>
  <c r="J150" i="1" l="1"/>
  <c r="H151" i="1"/>
  <c r="I151" i="1"/>
  <c r="K151" i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/>
  <c r="J155" i="1"/>
  <c r="A156" i="1"/>
  <c r="H156" i="1" l="1"/>
  <c r="I156" i="1"/>
  <c r="J156" i="1" s="1"/>
  <c r="K156" i="1"/>
  <c r="A157" i="1"/>
  <c r="H157" i="1" l="1"/>
  <c r="I157" i="1"/>
  <c r="K157" i="1"/>
  <c r="J157" i="1"/>
  <c r="A158" i="1"/>
  <c r="H158" i="1" l="1"/>
  <c r="I158" i="1"/>
  <c r="K158" i="1" s="1"/>
  <c r="A159" i="1"/>
  <c r="J158" i="1" l="1"/>
  <c r="H159" i="1"/>
  <c r="I159" i="1"/>
  <c r="K159" i="1" s="1"/>
  <c r="J159" i="1"/>
  <c r="A160" i="1"/>
  <c r="H160" i="1" l="1"/>
  <c r="I160" i="1"/>
  <c r="J160" i="1" s="1"/>
  <c r="A161" i="1"/>
  <c r="K160" i="1" l="1"/>
  <c r="H161" i="1"/>
  <c r="I161" i="1"/>
  <c r="J161" i="1" s="1"/>
  <c r="K161" i="1"/>
  <c r="A162" i="1"/>
  <c r="H162" i="1" l="1"/>
  <c r="I162" i="1"/>
  <c r="K162" i="1" s="1"/>
  <c r="J162" i="1"/>
  <c r="A163" i="1"/>
  <c r="H163" i="1" l="1"/>
  <c r="I163" i="1"/>
  <c r="J163" i="1" s="1"/>
  <c r="K163" i="1"/>
  <c r="A164" i="1"/>
  <c r="H164" i="1" l="1"/>
  <c r="I164" i="1"/>
  <c r="J164" i="1" s="1"/>
  <c r="K164" i="1"/>
  <c r="A165" i="1"/>
  <c r="H165" i="1" l="1"/>
  <c r="I165" i="1"/>
  <c r="K165" i="1" s="1"/>
  <c r="A166" i="1"/>
  <c r="J165" i="1" l="1"/>
  <c r="H166" i="1"/>
  <c r="I166" i="1"/>
  <c r="J166" i="1" s="1"/>
  <c r="A167" i="1"/>
  <c r="K166" i="1" l="1"/>
  <c r="H167" i="1"/>
  <c r="I167" i="1"/>
  <c r="K167" i="1" s="1"/>
  <c r="J167" i="1"/>
  <c r="A168" i="1"/>
  <c r="H168" i="1" l="1"/>
  <c r="I168" i="1"/>
  <c r="K168" i="1" s="1"/>
  <c r="A169" i="1"/>
  <c r="J168" i="1" l="1"/>
  <c r="H169" i="1"/>
  <c r="I169" i="1"/>
  <c r="J169" i="1" s="1"/>
  <c r="A170" i="1"/>
  <c r="K169" i="1" l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J172" i="1"/>
  <c r="A173" i="1"/>
  <c r="H173" i="1" l="1"/>
  <c r="I173" i="1"/>
  <c r="K173" i="1" s="1"/>
  <c r="J173" i="1"/>
  <c r="A174" i="1"/>
  <c r="H174" i="1" l="1"/>
  <c r="I174" i="1"/>
  <c r="J174" i="1" s="1"/>
  <c r="A175" i="1"/>
  <c r="H175" i="1" l="1"/>
  <c r="I175" i="1"/>
  <c r="J175" i="1" s="1"/>
  <c r="K174" i="1"/>
  <c r="A176" i="1"/>
  <c r="H176" i="1" l="1"/>
  <c r="I176" i="1"/>
  <c r="J176" i="1"/>
  <c r="K176" i="1"/>
  <c r="K175" i="1"/>
  <c r="A177" i="1"/>
  <c r="H177" i="1" l="1"/>
  <c r="I177" i="1"/>
  <c r="K177" i="1" s="1"/>
  <c r="J177" i="1"/>
  <c r="A178" i="1"/>
  <c r="H178" i="1" l="1"/>
  <c r="I178" i="1"/>
  <c r="J178" i="1" s="1"/>
  <c r="K178" i="1"/>
  <c r="A179" i="1"/>
  <c r="H179" i="1" l="1"/>
  <c r="I179" i="1"/>
  <c r="K179" i="1" s="1"/>
  <c r="A180" i="1"/>
  <c r="J179" i="1" l="1"/>
  <c r="H180" i="1"/>
  <c r="I180" i="1"/>
  <c r="K180" i="1" s="1"/>
  <c r="A181" i="1"/>
  <c r="J180" i="1" l="1"/>
  <c r="H181" i="1"/>
  <c r="I181" i="1"/>
  <c r="J181" i="1" s="1"/>
  <c r="K181" i="1"/>
  <c r="A182" i="1"/>
  <c r="H182" i="1" l="1"/>
  <c r="I182" i="1"/>
  <c r="K182" i="1" s="1"/>
  <c r="A183" i="1"/>
  <c r="J182" i="1" l="1"/>
  <c r="H183" i="1"/>
  <c r="I183" i="1"/>
  <c r="K183" i="1"/>
  <c r="A184" i="1"/>
  <c r="J183" i="1" l="1"/>
  <c r="H184" i="1"/>
  <c r="I184" i="1"/>
  <c r="K184" i="1" s="1"/>
  <c r="A185" i="1"/>
  <c r="J184" i="1" l="1"/>
  <c r="H185" i="1"/>
  <c r="I185" i="1"/>
  <c r="K185" i="1" s="1"/>
  <c r="A186" i="1"/>
  <c r="J185" i="1" l="1"/>
  <c r="H186" i="1"/>
  <c r="I186" i="1"/>
  <c r="J186" i="1" s="1"/>
  <c r="A187" i="1"/>
  <c r="H187" i="1" l="1"/>
  <c r="I187" i="1"/>
  <c r="J187" i="1" s="1"/>
  <c r="K186" i="1"/>
  <c r="A188" i="1"/>
  <c r="H188" i="1" l="1"/>
  <c r="I188" i="1"/>
  <c r="J188" i="1" s="1"/>
  <c r="K187" i="1"/>
  <c r="A189" i="1"/>
  <c r="H189" i="1" l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J192" i="1" s="1"/>
  <c r="K191" i="1"/>
  <c r="A193" i="1"/>
  <c r="H193" i="1" l="1"/>
  <c r="I193" i="1"/>
  <c r="J193" i="1" s="1"/>
  <c r="K192" i="1"/>
  <c r="A194" i="1"/>
  <c r="H194" i="1" l="1"/>
  <c r="I194" i="1"/>
  <c r="K193" i="1"/>
  <c r="A195" i="1"/>
  <c r="J194" i="1" l="1"/>
  <c r="H195" i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 s="1"/>
  <c r="A198" i="1"/>
  <c r="J197" i="1" l="1"/>
  <c r="H198" i="1"/>
  <c r="I198" i="1"/>
  <c r="K198" i="1" s="1"/>
  <c r="A199" i="1"/>
  <c r="H199" i="1" l="1"/>
  <c r="I199" i="1"/>
  <c r="J199" i="1" s="1"/>
  <c r="J198" i="1"/>
  <c r="A200" i="1"/>
  <c r="K199" i="1" l="1"/>
  <c r="H200" i="1"/>
  <c r="I200" i="1"/>
  <c r="K200" i="1"/>
  <c r="A201" i="1"/>
  <c r="J200" i="1" l="1"/>
  <c r="H201" i="1"/>
  <c r="I201" i="1"/>
  <c r="J201" i="1" s="1"/>
  <c r="A202" i="1"/>
  <c r="K201" i="1" l="1"/>
  <c r="H202" i="1"/>
  <c r="I202" i="1"/>
  <c r="K202" i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K212" i="1"/>
  <c r="A214" i="1"/>
  <c r="J213" i="1" l="1"/>
  <c r="H214" i="1"/>
  <c r="I214" i="1"/>
  <c r="J214" i="1" s="1"/>
  <c r="A215" i="1"/>
  <c r="K214" i="1" l="1"/>
  <c r="H215" i="1"/>
  <c r="I215" i="1"/>
  <c r="K215" i="1" s="1"/>
  <c r="H186" i="38"/>
  <c r="K186" i="36"/>
  <c r="H191" i="38"/>
  <c r="K191" i="36"/>
  <c r="M191" i="36" s="1"/>
  <c r="I191" i="38" s="1"/>
  <c r="H192" i="38"/>
  <c r="K192" i="36"/>
  <c r="H187" i="38"/>
  <c r="K187" i="36"/>
  <c r="H190" i="38"/>
  <c r="K190" i="36"/>
  <c r="M190" i="36" s="1"/>
  <c r="I190" i="38" s="1"/>
  <c r="H193" i="38"/>
  <c r="K193" i="36"/>
  <c r="M193" i="36" s="1"/>
  <c r="I193" i="38" s="1"/>
  <c r="H189" i="38"/>
  <c r="K189" i="36"/>
  <c r="M189" i="36" s="1"/>
  <c r="I189" i="38" s="1"/>
  <c r="H195" i="38"/>
  <c r="K195" i="36"/>
  <c r="M195" i="36" s="1"/>
  <c r="I195" i="38" s="1"/>
  <c r="H188" i="38"/>
  <c r="K188" i="36"/>
  <c r="H196" i="38"/>
  <c r="K196" i="36"/>
  <c r="M196" i="36" s="1"/>
  <c r="I196" i="38" s="1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M194" i="36" s="1"/>
  <c r="I194" i="38" s="1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K215" i="36"/>
  <c r="H210" i="38"/>
  <c r="K210" i="36"/>
  <c r="H202" i="38"/>
  <c r="K202" i="36"/>
  <c r="H198" i="38"/>
  <c r="K198" i="36"/>
  <c r="M198" i="36" s="1"/>
  <c r="I198" i="38" s="1"/>
  <c r="H207" i="38"/>
  <c r="K207" i="36"/>
  <c r="H204" i="38"/>
  <c r="K204" i="36"/>
  <c r="H212" i="38"/>
  <c r="K212" i="36"/>
  <c r="H201" i="38"/>
  <c r="K201" i="36"/>
  <c r="H209" i="38"/>
  <c r="K209" i="36"/>
  <c r="H213" i="38"/>
  <c r="K213" i="36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A218" i="1"/>
  <c r="J217" i="1" l="1"/>
  <c r="H218" i="1"/>
  <c r="J218" i="1" s="1"/>
  <c r="I218" i="1"/>
  <c r="K218" i="1"/>
  <c r="H217" i="38"/>
  <c r="A219" i="1"/>
  <c r="H219" i="1" l="1"/>
  <c r="I219" i="1"/>
  <c r="J219" i="1" s="1"/>
  <c r="K218" i="36"/>
  <c r="A220" i="1"/>
  <c r="K219" i="1" l="1"/>
  <c r="H220" i="1"/>
  <c r="I220" i="1"/>
  <c r="K220" i="1" s="1"/>
  <c r="K219" i="36"/>
  <c r="A221" i="1"/>
  <c r="J220" i="1" l="1"/>
  <c r="H221" i="1"/>
  <c r="J221" i="1" s="1"/>
  <c r="I221" i="1"/>
  <c r="K221" i="1"/>
  <c r="L220" i="36"/>
  <c r="H220" i="38"/>
  <c r="A222" i="1"/>
  <c r="H222" i="1" l="1"/>
  <c r="I222" i="1"/>
  <c r="J222" i="1" s="1"/>
  <c r="H218" i="38"/>
  <c r="L208" i="36"/>
  <c r="M208" i="36" s="1"/>
  <c r="I208" i="38" s="1"/>
  <c r="L207" i="36"/>
  <c r="M207" i="36" s="1"/>
  <c r="I207" i="38" s="1"/>
  <c r="L205" i="36"/>
  <c r="M205" i="36" s="1"/>
  <c r="I205" i="38" s="1"/>
  <c r="L201" i="36"/>
  <c r="M201" i="36" s="1"/>
  <c r="I201" i="38" s="1"/>
  <c r="K220" i="36"/>
  <c r="M220" i="36" s="1"/>
  <c r="I220" i="38" s="1"/>
  <c r="L216" i="36"/>
  <c r="M216" i="36" s="1"/>
  <c r="I216" i="38" s="1"/>
  <c r="L203" i="36"/>
  <c r="M203" i="36" s="1"/>
  <c r="I203" i="38" s="1"/>
  <c r="L191" i="36"/>
  <c r="H216" i="38"/>
  <c r="L204" i="36"/>
  <c r="M204" i="36" s="1"/>
  <c r="I204" i="38" s="1"/>
  <c r="L198" i="36"/>
  <c r="L218" i="36"/>
  <c r="M218" i="36" s="1"/>
  <c r="I218" i="38" s="1"/>
  <c r="L194" i="36"/>
  <c r="L215" i="36"/>
  <c r="M215" i="36" s="1"/>
  <c r="I215" i="38" s="1"/>
  <c r="L212" i="36"/>
  <c r="M212" i="36" s="1"/>
  <c r="I212" i="38" s="1"/>
  <c r="L190" i="36"/>
  <c r="H215" i="38"/>
  <c r="L189" i="36"/>
  <c r="L221" i="36"/>
  <c r="H219" i="38"/>
  <c r="L217" i="36"/>
  <c r="L192" i="36"/>
  <c r="M192" i="36" s="1"/>
  <c r="I192" i="38" s="1"/>
  <c r="L193" i="36"/>
  <c r="L197" i="36"/>
  <c r="L200" i="36"/>
  <c r="M200" i="36" s="1"/>
  <c r="I200" i="38" s="1"/>
  <c r="L211" i="36"/>
  <c r="M211" i="36" s="1"/>
  <c r="I211" i="38" s="1"/>
  <c r="L196" i="36"/>
  <c r="L213" i="36"/>
  <c r="M213" i="36" s="1"/>
  <c r="I213" i="38" s="1"/>
  <c r="H221" i="38"/>
  <c r="L219" i="36"/>
  <c r="M219" i="36" s="1"/>
  <c r="I219" i="38" s="1"/>
  <c r="K217" i="36"/>
  <c r="L210" i="36"/>
  <c r="M210" i="36" s="1"/>
  <c r="I210" i="38" s="1"/>
  <c r="L202" i="36"/>
  <c r="M202" i="36" s="1"/>
  <c r="I202" i="38" s="1"/>
  <c r="L195" i="36"/>
  <c r="L199" i="36"/>
  <c r="M199" i="36" s="1"/>
  <c r="I199" i="38" s="1"/>
  <c r="K221" i="36"/>
  <c r="A223" i="1"/>
  <c r="M221" i="36" l="1"/>
  <c r="I221" i="38" s="1"/>
  <c r="M217" i="36"/>
  <c r="I217" i="38" s="1"/>
  <c r="K222" i="1"/>
  <c r="H223" i="1"/>
  <c r="J223" i="1" s="1"/>
  <c r="I223" i="1"/>
  <c r="K223" i="1" s="1"/>
  <c r="K222" i="36"/>
  <c r="K223" i="36"/>
  <c r="A224" i="1"/>
  <c r="H224" i="1" l="1"/>
  <c r="I224" i="1"/>
  <c r="J224" i="1" s="1"/>
  <c r="A225" i="1"/>
  <c r="K224" i="1" l="1"/>
  <c r="H225" i="1"/>
  <c r="I225" i="1"/>
  <c r="K225" i="1" s="1"/>
  <c r="K224" i="36"/>
  <c r="A226" i="1"/>
  <c r="J225" i="1" l="1"/>
  <c r="H226" i="1"/>
  <c r="I226" i="1"/>
  <c r="J226" i="1" s="1"/>
  <c r="K225" i="36"/>
  <c r="A227" i="1"/>
  <c r="H227" i="1" l="1"/>
  <c r="I227" i="1"/>
  <c r="K227" i="1" s="1"/>
  <c r="K226" i="1"/>
  <c r="H226" i="38"/>
  <c r="K227" i="36"/>
  <c r="A228" i="1"/>
  <c r="J227" i="1" l="1"/>
  <c r="H228" i="1"/>
  <c r="I228" i="1"/>
  <c r="K228" i="1" s="1"/>
  <c r="A229" i="1"/>
  <c r="J228" i="1" l="1"/>
  <c r="H229" i="1"/>
  <c r="I229" i="1"/>
  <c r="J229" i="1" s="1"/>
  <c r="K228" i="36"/>
  <c r="A230" i="1"/>
  <c r="H230" i="1" l="1"/>
  <c r="I230" i="1"/>
  <c r="K230" i="1" s="1"/>
  <c r="K229" i="1"/>
  <c r="K229" i="36"/>
  <c r="A231" i="1"/>
  <c r="H231" i="1" l="1"/>
  <c r="I231" i="1"/>
  <c r="J231" i="1" s="1"/>
  <c r="J230" i="1"/>
  <c r="K230" i="36"/>
  <c r="L231" i="36"/>
  <c r="K231" i="36"/>
  <c r="A232" i="1"/>
  <c r="K231" i="1" l="1"/>
  <c r="H232" i="1"/>
  <c r="J232" i="1" s="1"/>
  <c r="I232" i="1"/>
  <c r="K232" i="1"/>
  <c r="M231" i="36"/>
  <c r="I231" i="38" s="1"/>
  <c r="A233" i="1"/>
  <c r="H233" i="1" l="1"/>
  <c r="I233" i="1"/>
  <c r="J233" i="1" s="1"/>
  <c r="K232" i="36"/>
  <c r="A234" i="1"/>
  <c r="H234" i="1" l="1"/>
  <c r="I234" i="1"/>
  <c r="K234" i="1" s="1"/>
  <c r="K233" i="1"/>
  <c r="K233" i="36"/>
  <c r="A235" i="1"/>
  <c r="J234" i="1" l="1"/>
  <c r="H235" i="1"/>
  <c r="I235" i="1"/>
  <c r="K235" i="1"/>
  <c r="K234" i="36"/>
  <c r="A236" i="1"/>
  <c r="J235" i="1" l="1"/>
  <c r="H236" i="1"/>
  <c r="I236" i="1"/>
  <c r="J236" i="1" s="1"/>
  <c r="K235" i="36"/>
  <c r="K236" i="36"/>
  <c r="L236" i="36"/>
  <c r="M236" i="36" s="1"/>
  <c r="I236" i="38" s="1"/>
  <c r="A237" i="1"/>
  <c r="H237" i="1" l="1"/>
  <c r="I237" i="1"/>
  <c r="J237" i="1" s="1"/>
  <c r="K236" i="1"/>
  <c r="H237" i="38"/>
  <c r="A238" i="1"/>
  <c r="H238" i="1" l="1"/>
  <c r="I238" i="1"/>
  <c r="J238" i="1" s="1"/>
  <c r="K237" i="1"/>
  <c r="A239" i="1"/>
  <c r="H239" i="1" l="1"/>
  <c r="I239" i="1"/>
  <c r="K239" i="1" s="1"/>
  <c r="K238" i="1"/>
  <c r="K238" i="36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J241" i="1"/>
  <c r="K240" i="1"/>
  <c r="K240" i="36"/>
  <c r="M240" i="36" s="1"/>
  <c r="I240" i="38" s="1"/>
  <c r="A242" i="1"/>
  <c r="H242" i="1" l="1"/>
  <c r="I242" i="1"/>
  <c r="J242" i="1" s="1"/>
  <c r="K242" i="1"/>
  <c r="K241" i="36"/>
  <c r="A243" i="1"/>
  <c r="H243" i="1" l="1"/>
  <c r="I243" i="1"/>
  <c r="K243" i="1" s="1"/>
  <c r="J243" i="1"/>
  <c r="H242" i="38"/>
  <c r="A244" i="1"/>
  <c r="H244" i="1" l="1"/>
  <c r="I244" i="1"/>
  <c r="J244" i="1" s="1"/>
  <c r="H243" i="38"/>
  <c r="K244" i="36"/>
  <c r="A245" i="1"/>
  <c r="K244" i="1" l="1"/>
  <c r="H245" i="1"/>
  <c r="I245" i="1"/>
  <c r="J245" i="1" s="1"/>
  <c r="K245" i="36"/>
  <c r="A246" i="1"/>
  <c r="K245" i="1" l="1"/>
  <c r="H246" i="1"/>
  <c r="I246" i="1"/>
  <c r="K246" i="1" s="1"/>
  <c r="L246" i="36"/>
  <c r="A247" i="1"/>
  <c r="J246" i="1" l="1"/>
  <c r="H247" i="1"/>
  <c r="I247" i="1"/>
  <c r="J247" i="1" s="1"/>
  <c r="K247" i="1"/>
  <c r="K246" i="36"/>
  <c r="M246" i="36" s="1"/>
  <c r="I246" i="38" s="1"/>
  <c r="A248" i="1"/>
  <c r="H248" i="1" l="1"/>
  <c r="I248" i="1"/>
  <c r="K248" i="1" s="1"/>
  <c r="J248" i="1"/>
  <c r="K247" i="36"/>
  <c r="L248" i="36"/>
  <c r="A249" i="1"/>
  <c r="H249" i="1" l="1"/>
  <c r="I249" i="1"/>
  <c r="K249" i="1" s="1"/>
  <c r="K248" i="36"/>
  <c r="M248" i="36" s="1"/>
  <c r="I248" i="38" s="1"/>
  <c r="A250" i="1"/>
  <c r="J249" i="1" l="1"/>
  <c r="H250" i="1"/>
  <c r="I250" i="1"/>
  <c r="K250" i="1" s="1"/>
  <c r="H249" i="38"/>
  <c r="H250" i="38"/>
  <c r="K250" i="36"/>
  <c r="L250" i="36"/>
  <c r="M250" i="36" s="1"/>
  <c r="I250" i="38" s="1"/>
  <c r="A251" i="1"/>
  <c r="J250" i="1" l="1"/>
  <c r="H251" i="1"/>
  <c r="I251" i="1"/>
  <c r="K251" i="1"/>
  <c r="A252" i="1"/>
  <c r="J251" i="1" l="1"/>
  <c r="H252" i="1"/>
  <c r="I252" i="1"/>
  <c r="K252" i="1" s="1"/>
  <c r="K251" i="36"/>
  <c r="L252" i="36"/>
  <c r="A253" i="1"/>
  <c r="J252" i="1" l="1"/>
  <c r="H253" i="1"/>
  <c r="I253" i="1"/>
  <c r="J253" i="1" s="1"/>
  <c r="K252" i="36"/>
  <c r="M252" i="36" s="1"/>
  <c r="I252" i="38" s="1"/>
  <c r="L253" i="36"/>
  <c r="A254" i="1"/>
  <c r="K253" i="1" l="1"/>
  <c r="H254" i="1"/>
  <c r="I254" i="1"/>
  <c r="K254" i="1" s="1"/>
  <c r="J254" i="1"/>
  <c r="K253" i="36"/>
  <c r="M253" i="36" s="1"/>
  <c r="I253" i="38" s="1"/>
  <c r="L254" i="36"/>
  <c r="A255" i="1"/>
  <c r="H255" i="1" l="1"/>
  <c r="I255" i="1"/>
  <c r="J255" i="1" s="1"/>
  <c r="H254" i="38"/>
  <c r="A256" i="1"/>
  <c r="H256" i="1" l="1"/>
  <c r="I256" i="1"/>
  <c r="J256" i="1" s="1"/>
  <c r="K255" i="1"/>
  <c r="K255" i="36"/>
  <c r="K256" i="36"/>
  <c r="A257" i="1"/>
  <c r="H257" i="1" l="1"/>
  <c r="I257" i="1"/>
  <c r="J257" i="1" s="1"/>
  <c r="K256" i="1"/>
  <c r="K257" i="36"/>
  <c r="A258" i="1"/>
  <c r="K257" i="1" l="1"/>
  <c r="H258" i="1"/>
  <c r="I258" i="1"/>
  <c r="K258" i="1"/>
  <c r="L258" i="36"/>
  <c r="A259" i="1"/>
  <c r="J258" i="1" l="1"/>
  <c r="H259" i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A261" i="1"/>
  <c r="H261" i="1" l="1"/>
  <c r="I261" i="1"/>
  <c r="J261" i="1" s="1"/>
  <c r="K260" i="1"/>
  <c r="K260" i="36"/>
  <c r="A262" i="1"/>
  <c r="H262" i="1" l="1"/>
  <c r="I262" i="1"/>
  <c r="K262" i="1" s="1"/>
  <c r="K261" i="1"/>
  <c r="K261" i="36"/>
  <c r="A263" i="1"/>
  <c r="H263" i="1" l="1"/>
  <c r="I263" i="1"/>
  <c r="K263" i="1" s="1"/>
  <c r="J262" i="1"/>
  <c r="K262" i="36"/>
  <c r="A264" i="1"/>
  <c r="H264" i="1" l="1"/>
  <c r="I264" i="1"/>
  <c r="K264" i="1" s="1"/>
  <c r="J263" i="1"/>
  <c r="H263" i="38"/>
  <c r="A265" i="1"/>
  <c r="H265" i="1" l="1"/>
  <c r="I265" i="1"/>
  <c r="K265" i="1" s="1"/>
  <c r="J264" i="1"/>
  <c r="H264" i="38"/>
  <c r="A266" i="1"/>
  <c r="H266" i="1" l="1"/>
  <c r="I266" i="1"/>
  <c r="K266" i="1" s="1"/>
  <c r="J265" i="1"/>
  <c r="K265" i="36"/>
  <c r="A267" i="1"/>
  <c r="H267" i="1" l="1"/>
  <c r="I267" i="1"/>
  <c r="J267" i="1" s="1"/>
  <c r="J266" i="1"/>
  <c r="K266" i="36"/>
  <c r="A268" i="1"/>
  <c r="H268" i="1" l="1"/>
  <c r="I268" i="1"/>
  <c r="J268" i="1" s="1"/>
  <c r="K267" i="1"/>
  <c r="H267" i="38"/>
  <c r="A269" i="1"/>
  <c r="H269" i="1" l="1"/>
  <c r="I269" i="1"/>
  <c r="K269" i="1" s="1"/>
  <c r="K268" i="1"/>
  <c r="H268" i="38"/>
  <c r="A270" i="1"/>
  <c r="H270" i="1" l="1"/>
  <c r="I270" i="1"/>
  <c r="J270" i="1" s="1"/>
  <c r="J269" i="1"/>
  <c r="K269" i="36"/>
  <c r="A271" i="1"/>
  <c r="H271" i="1" l="1"/>
  <c r="I271" i="1"/>
  <c r="J271" i="1" s="1"/>
  <c r="K270" i="1"/>
  <c r="H270" i="38"/>
  <c r="A272" i="1"/>
  <c r="H272" i="1" l="1"/>
  <c r="I272" i="1"/>
  <c r="J272" i="1" s="1"/>
  <c r="K271" i="1"/>
  <c r="K271" i="36"/>
  <c r="K272" i="36"/>
  <c r="A273" i="1"/>
  <c r="K272" i="1" l="1"/>
  <c r="H273" i="1"/>
  <c r="J273" i="1" s="1"/>
  <c r="I273" i="1"/>
  <c r="K273" i="1"/>
  <c r="A274" i="1"/>
  <c r="H274" i="1" l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A277" i="1"/>
  <c r="K276" i="1" l="1"/>
  <c r="H277" i="1"/>
  <c r="I277" i="1"/>
  <c r="K277" i="1"/>
  <c r="H276" i="38"/>
  <c r="A278" i="1"/>
  <c r="J277" i="1" l="1"/>
  <c r="H278" i="1"/>
  <c r="I278" i="1"/>
  <c r="K278" i="1" s="1"/>
  <c r="H277" i="38"/>
  <c r="A279" i="1"/>
  <c r="J278" i="1" l="1"/>
  <c r="H279" i="1"/>
  <c r="I279" i="1"/>
  <c r="K279" i="1" s="1"/>
  <c r="H278" i="38"/>
  <c r="H279" i="38"/>
  <c r="A280" i="1"/>
  <c r="J279" i="1" l="1"/>
  <c r="H280" i="1"/>
  <c r="I280" i="1"/>
  <c r="K280" i="1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A283" i="1"/>
  <c r="H283" i="1" l="1"/>
  <c r="I283" i="1"/>
  <c r="K283" i="1" s="1"/>
  <c r="K282" i="1"/>
  <c r="H282" i="38"/>
  <c r="A284" i="1"/>
  <c r="H284" i="1" l="1"/>
  <c r="I284" i="1"/>
  <c r="K284" i="1" s="1"/>
  <c r="J283" i="1"/>
  <c r="H283" i="38"/>
  <c r="L284" i="36"/>
  <c r="A285" i="1"/>
  <c r="J284" i="1" l="1"/>
  <c r="H285" i="1"/>
  <c r="J285" i="1" s="1"/>
  <c r="I285" i="1"/>
  <c r="K285" i="1"/>
  <c r="H284" i="38"/>
  <c r="A286" i="1"/>
  <c r="H286" i="1" l="1"/>
  <c r="I286" i="1"/>
  <c r="K286" i="1" s="1"/>
  <c r="K285" i="36"/>
  <c r="A287" i="1"/>
  <c r="H287" i="1" l="1"/>
  <c r="I287" i="1"/>
  <c r="J287" i="1" s="1"/>
  <c r="J286" i="1"/>
  <c r="K286" i="36"/>
  <c r="A288" i="1"/>
  <c r="K287" i="1" l="1"/>
  <c r="H288" i="1"/>
  <c r="I288" i="1"/>
  <c r="K288" i="1"/>
  <c r="J288" i="1"/>
  <c r="K287" i="36"/>
  <c r="A289" i="1"/>
  <c r="H289" i="1" l="1"/>
  <c r="I289" i="1"/>
  <c r="K289" i="1" s="1"/>
  <c r="H288" i="38"/>
  <c r="A290" i="1"/>
  <c r="H290" i="1" l="1"/>
  <c r="I290" i="1"/>
  <c r="J289" i="1"/>
  <c r="K289" i="36"/>
  <c r="A291" i="1"/>
  <c r="J290" i="1" l="1"/>
  <c r="H291" i="1"/>
  <c r="I291" i="1"/>
  <c r="K291" i="1" s="1"/>
  <c r="K290" i="1"/>
  <c r="H290" i="38"/>
  <c r="A292" i="1"/>
  <c r="H292" i="1" l="1"/>
  <c r="I292" i="1"/>
  <c r="K292" i="1" s="1"/>
  <c r="J291" i="1"/>
  <c r="K291" i="36"/>
  <c r="A293" i="1"/>
  <c r="H293" i="1" l="1"/>
  <c r="I293" i="1"/>
  <c r="J293" i="1" s="1"/>
  <c r="J292" i="1"/>
  <c r="K292" i="36"/>
  <c r="A294" i="1"/>
  <c r="H294" i="1" l="1"/>
  <c r="I294" i="1"/>
  <c r="K294" i="1" s="1"/>
  <c r="K293" i="1"/>
  <c r="H293" i="38"/>
  <c r="K294" i="36"/>
  <c r="A295" i="1"/>
  <c r="J294" i="1" l="1"/>
  <c r="H295" i="1"/>
  <c r="J295" i="1" s="1"/>
  <c r="I295" i="1"/>
  <c r="K295" i="1"/>
  <c r="A296" i="1"/>
  <c r="H296" i="1" l="1"/>
  <c r="I296" i="1"/>
  <c r="K296" i="1" s="1"/>
  <c r="K295" i="36"/>
  <c r="A297" i="1"/>
  <c r="J296" i="1" l="1"/>
  <c r="H297" i="1"/>
  <c r="I297" i="1"/>
  <c r="K297" i="1"/>
  <c r="H296" i="38"/>
  <c r="A298" i="1"/>
  <c r="J297" i="1" l="1"/>
  <c r="H298" i="1"/>
  <c r="I298" i="1"/>
  <c r="K298" i="1" s="1"/>
  <c r="H297" i="38"/>
  <c r="A299" i="1"/>
  <c r="J298" i="1" l="1"/>
  <c r="H299" i="1"/>
  <c r="I299" i="1"/>
  <c r="K299" i="1"/>
  <c r="J299" i="1"/>
  <c r="H298" i="38"/>
  <c r="A300" i="1"/>
  <c r="H300" i="1" l="1"/>
  <c r="I300" i="1"/>
  <c r="K300" i="1" s="1"/>
  <c r="K299" i="36"/>
  <c r="A301" i="1"/>
  <c r="H301" i="1" l="1"/>
  <c r="I301" i="1"/>
  <c r="J301" i="1" s="1"/>
  <c r="J300" i="1"/>
  <c r="H300" i="38"/>
  <c r="K301" i="36"/>
  <c r="A302" i="1"/>
  <c r="K301" i="1" l="1"/>
  <c r="H302" i="1"/>
  <c r="J302" i="1" s="1"/>
  <c r="I302" i="1"/>
  <c r="K302" i="1"/>
  <c r="A303" i="1"/>
  <c r="H303" i="1" l="1"/>
  <c r="I303" i="1"/>
  <c r="J303" i="1" s="1"/>
  <c r="K302" i="36"/>
  <c r="A304" i="1"/>
  <c r="H304" i="1" l="1"/>
  <c r="I304" i="1"/>
  <c r="J304" i="1" s="1"/>
  <c r="K303" i="1"/>
  <c r="K303" i="36"/>
  <c r="A305" i="1"/>
  <c r="H305" i="1" l="1"/>
  <c r="I305" i="1"/>
  <c r="J305" i="1" s="1"/>
  <c r="K304" i="1"/>
  <c r="K304" i="36"/>
  <c r="A306" i="1"/>
  <c r="H306" i="1" l="1"/>
  <c r="I306" i="1"/>
  <c r="K306" i="1" s="1"/>
  <c r="K305" i="1"/>
  <c r="K305" i="36"/>
  <c r="A307" i="1"/>
  <c r="H307" i="1" l="1"/>
  <c r="I307" i="1"/>
  <c r="J307" i="1" s="1"/>
  <c r="J306" i="1"/>
  <c r="K306" i="36"/>
  <c r="A308" i="1"/>
  <c r="H308" i="1" l="1"/>
  <c r="I308" i="1"/>
  <c r="J308" i="1" s="1"/>
  <c r="K307" i="1"/>
  <c r="H307" i="38"/>
  <c r="A309" i="1"/>
  <c r="H309" i="1" l="1"/>
  <c r="I309" i="1"/>
  <c r="J309" i="1" s="1"/>
  <c r="K308" i="1"/>
  <c r="H308" i="38"/>
  <c r="A310" i="1"/>
  <c r="K309" i="1" l="1"/>
  <c r="H310" i="1"/>
  <c r="J310" i="1" s="1"/>
  <c r="I310" i="1"/>
  <c r="K310" i="1"/>
  <c r="K309" i="36"/>
  <c r="A311" i="1"/>
  <c r="H311" i="1" l="1"/>
  <c r="I311" i="1"/>
  <c r="K311" i="1" s="1"/>
  <c r="H310" i="38"/>
  <c r="A312" i="1"/>
  <c r="H312" i="1" l="1"/>
  <c r="I312" i="1"/>
  <c r="J312" i="1" s="1"/>
  <c r="J311" i="1"/>
  <c r="K311" i="36"/>
  <c r="A313" i="1"/>
  <c r="H313" i="1" l="1"/>
  <c r="I313" i="1"/>
  <c r="J313" i="1" s="1"/>
  <c r="K312" i="1"/>
  <c r="K312" i="36"/>
  <c r="L313" i="36"/>
  <c r="A314" i="1"/>
  <c r="H314" i="1" l="1"/>
  <c r="I314" i="1"/>
  <c r="J314" i="1" s="1"/>
  <c r="K313" i="1"/>
  <c r="K313" i="36"/>
  <c r="M313" i="36" s="1"/>
  <c r="I313" i="38" s="1"/>
  <c r="A315" i="1"/>
  <c r="H315" i="1" l="1"/>
  <c r="I315" i="1"/>
  <c r="J315" i="1" s="1"/>
  <c r="K314" i="1"/>
  <c r="H314" i="38"/>
  <c r="A316" i="1"/>
  <c r="H316" i="1" l="1"/>
  <c r="I316" i="1"/>
  <c r="K316" i="1" s="1"/>
  <c r="K315" i="1"/>
  <c r="H315" i="38"/>
  <c r="A317" i="1"/>
  <c r="H317" i="1" l="1"/>
  <c r="I317" i="1"/>
  <c r="J317" i="1" s="1"/>
  <c r="J316" i="1"/>
  <c r="H316" i="38"/>
  <c r="A318" i="1"/>
  <c r="H318" i="1" l="1"/>
  <c r="I318" i="1"/>
  <c r="J318" i="1" s="1"/>
  <c r="K317" i="1"/>
  <c r="H317" i="38"/>
  <c r="A319" i="1"/>
  <c r="H319" i="1" l="1"/>
  <c r="I319" i="1"/>
  <c r="J319" i="1" s="1"/>
  <c r="K318" i="1"/>
  <c r="H318" i="38"/>
  <c r="A320" i="1"/>
  <c r="H320" i="1" l="1"/>
  <c r="I320" i="1"/>
  <c r="J320" i="1" s="1"/>
  <c r="K319" i="1"/>
  <c r="K319" i="36"/>
  <c r="A321" i="1"/>
  <c r="H321" i="1" l="1"/>
  <c r="I321" i="1"/>
  <c r="K321" i="1" s="1"/>
  <c r="K320" i="1"/>
  <c r="K320" i="36"/>
  <c r="A322" i="1"/>
  <c r="H322" i="1" l="1"/>
  <c r="I322" i="1"/>
  <c r="J322" i="1" s="1"/>
  <c r="J321" i="1"/>
  <c r="H321" i="38"/>
  <c r="A323" i="1"/>
  <c r="H323" i="1" l="1"/>
  <c r="I323" i="1"/>
  <c r="J323" i="1" s="1"/>
  <c r="K322" i="1"/>
  <c r="H322" i="38"/>
  <c r="K323" i="36"/>
  <c r="A324" i="1"/>
  <c r="K323" i="1" l="1"/>
  <c r="H324" i="1"/>
  <c r="I324" i="1"/>
  <c r="K324" i="1" s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A327" i="1"/>
  <c r="H327" i="1" l="1"/>
  <c r="I327" i="1"/>
  <c r="J327" i="1" s="1"/>
  <c r="K326" i="1"/>
  <c r="K326" i="36"/>
  <c r="A328" i="1"/>
  <c r="H328" i="1" l="1"/>
  <c r="I328" i="1"/>
  <c r="J328" i="1" s="1"/>
  <c r="K327" i="1"/>
  <c r="H327" i="38"/>
  <c r="A329" i="1"/>
  <c r="H329" i="1" l="1"/>
  <c r="I329" i="1"/>
  <c r="J329" i="1" s="1"/>
  <c r="K328" i="1"/>
  <c r="H328" i="38"/>
  <c r="A330" i="1"/>
  <c r="H330" i="1" l="1"/>
  <c r="I330" i="1"/>
  <c r="J330" i="1" s="1"/>
  <c r="K329" i="1"/>
  <c r="K329" i="36"/>
  <c r="K330" i="36"/>
  <c r="A331" i="1"/>
  <c r="H331" i="1" l="1"/>
  <c r="I331" i="1"/>
  <c r="K331" i="1" s="1"/>
  <c r="K330" i="1"/>
  <c r="A332" i="1"/>
  <c r="H332" i="1" l="1"/>
  <c r="I332" i="1"/>
  <c r="K332" i="1" s="1"/>
  <c r="J331" i="1"/>
  <c r="K331" i="36"/>
  <c r="A333" i="1"/>
  <c r="H333" i="1" l="1"/>
  <c r="I333" i="1"/>
  <c r="J333" i="1" s="1"/>
  <c r="J332" i="1"/>
  <c r="K332" i="36"/>
  <c r="A334" i="1"/>
  <c r="H334" i="1" l="1"/>
  <c r="I334" i="1"/>
  <c r="K333" i="1"/>
  <c r="K333" i="36"/>
  <c r="A335" i="1"/>
  <c r="J334" i="1" l="1"/>
  <c r="H335" i="1"/>
  <c r="I335" i="1"/>
  <c r="J335" i="1" s="1"/>
  <c r="K334" i="1"/>
  <c r="H334" i="38"/>
  <c r="A336" i="1"/>
  <c r="H336" i="1" l="1"/>
  <c r="I336" i="1"/>
  <c r="J336" i="1" s="1"/>
  <c r="K335" i="1"/>
  <c r="K335" i="36"/>
  <c r="A337" i="1"/>
  <c r="H337" i="1" l="1"/>
  <c r="I337" i="1"/>
  <c r="J337" i="1" s="1"/>
  <c r="K336" i="1"/>
  <c r="H336" i="38"/>
  <c r="A338" i="1"/>
  <c r="H338" i="1" l="1"/>
  <c r="I338" i="1"/>
  <c r="J338" i="1" s="1"/>
  <c r="K337" i="1"/>
  <c r="K337" i="36"/>
  <c r="A339" i="1"/>
  <c r="H339" i="1" l="1"/>
  <c r="I339" i="1"/>
  <c r="K339" i="1" s="1"/>
  <c r="K338" i="1"/>
  <c r="K338" i="36"/>
  <c r="A340" i="1"/>
  <c r="H340" i="1" l="1"/>
  <c r="I340" i="1"/>
  <c r="J340" i="1" s="1"/>
  <c r="J339" i="1"/>
  <c r="K339" i="36"/>
  <c r="A341" i="1"/>
  <c r="H341" i="1" l="1"/>
  <c r="I341" i="1"/>
  <c r="J341" i="1" s="1"/>
  <c r="K340" i="1"/>
  <c r="K340" i="36"/>
  <c r="A342" i="1"/>
  <c r="H342" i="1" l="1"/>
  <c r="I342" i="1"/>
  <c r="J342" i="1" s="1"/>
  <c r="K341" i="1"/>
  <c r="K341" i="36"/>
  <c r="A343" i="1"/>
  <c r="H343" i="1" l="1"/>
  <c r="I343" i="1"/>
  <c r="K343" i="1" s="1"/>
  <c r="K342" i="1"/>
  <c r="K342" i="36"/>
  <c r="A344" i="1"/>
  <c r="H344" i="1" l="1"/>
  <c r="I344" i="1"/>
  <c r="K344" i="1" s="1"/>
  <c r="J343" i="1"/>
  <c r="K343" i="36"/>
  <c r="M343" i="36" s="1"/>
  <c r="I343" i="38" s="1"/>
  <c r="A345" i="1"/>
  <c r="J344" i="1" l="1"/>
  <c r="H345" i="1"/>
  <c r="I345" i="1"/>
  <c r="J345" i="1" s="1"/>
  <c r="K345" i="1"/>
  <c r="K344" i="36"/>
  <c r="M344" i="36" s="1"/>
  <c r="I344" i="38" s="1"/>
  <c r="K345" i="36"/>
  <c r="A346" i="1"/>
  <c r="H346" i="1" l="1"/>
  <c r="I346" i="1"/>
  <c r="K346" i="1" s="1"/>
  <c r="A347" i="1"/>
  <c r="J346" i="1" l="1"/>
  <c r="H347" i="1"/>
  <c r="I347" i="1"/>
  <c r="K347" i="1" s="1"/>
  <c r="J347" i="1"/>
  <c r="K346" i="36"/>
  <c r="M346" i="36" s="1"/>
  <c r="I346" i="38" s="1"/>
  <c r="A348" i="1"/>
  <c r="H348" i="1" l="1"/>
  <c r="I348" i="1"/>
  <c r="K348" i="1" s="1"/>
  <c r="H347" i="38"/>
  <c r="A349" i="1"/>
  <c r="J348" i="1" l="1"/>
  <c r="H349" i="1"/>
  <c r="I349" i="1"/>
  <c r="K349" i="1"/>
  <c r="J349" i="1"/>
  <c r="K348" i="36"/>
  <c r="M348" i="36" s="1"/>
  <c r="I348" i="38" s="1"/>
  <c r="A350" i="1"/>
  <c r="H350" i="1" l="1"/>
  <c r="I350" i="1"/>
  <c r="J350" i="1" s="1"/>
  <c r="M349" i="36"/>
  <c r="I349" i="38" s="1"/>
  <c r="H349" i="38"/>
  <c r="A351" i="1"/>
  <c r="K350" i="1" l="1"/>
  <c r="H351" i="1"/>
  <c r="I351" i="1"/>
  <c r="K351" i="1" s="1"/>
  <c r="K350" i="36"/>
  <c r="M350" i="36" s="1"/>
  <c r="I350" i="38" s="1"/>
  <c r="A352" i="1"/>
  <c r="J351" i="1" l="1"/>
  <c r="H352" i="1"/>
  <c r="I352" i="1"/>
  <c r="K352" i="1" s="1"/>
  <c r="K351" i="36"/>
  <c r="M351" i="36" s="1"/>
  <c r="I351" i="38" s="1"/>
  <c r="A353" i="1"/>
  <c r="H353" i="1" l="1"/>
  <c r="I353" i="1"/>
  <c r="K353" i="1" s="1"/>
  <c r="J352" i="1"/>
  <c r="K352" i="36"/>
  <c r="M352" i="36" s="1"/>
  <c r="I352" i="38" s="1"/>
  <c r="A354" i="1"/>
  <c r="H354" i="1" l="1"/>
  <c r="I354" i="1"/>
  <c r="J354" i="1" s="1"/>
  <c r="J353" i="1"/>
  <c r="K353" i="36"/>
  <c r="M353" i="36" s="1"/>
  <c r="I353" i="38" s="1"/>
  <c r="A355" i="1"/>
  <c r="H355" i="1" l="1"/>
  <c r="I355" i="1"/>
  <c r="K355" i="1" s="1"/>
  <c r="K354" i="1"/>
  <c r="K354" i="36"/>
  <c r="M354" i="36" s="1"/>
  <c r="I354" i="38" s="1"/>
  <c r="A356" i="1"/>
  <c r="H356" i="1" l="1"/>
  <c r="I356" i="1"/>
  <c r="K356" i="1" s="1"/>
  <c r="J355" i="1"/>
  <c r="H355" i="38"/>
  <c r="A357" i="1"/>
  <c r="J356" i="1" l="1"/>
  <c r="H357" i="1"/>
  <c r="I357" i="1"/>
  <c r="K357" i="1" s="1"/>
  <c r="K356" i="36"/>
  <c r="M356" i="36" s="1"/>
  <c r="I356" i="38" s="1"/>
  <c r="K357" i="36"/>
  <c r="A358" i="1"/>
  <c r="J357" i="1" l="1"/>
  <c r="H358" i="1"/>
  <c r="I358" i="1"/>
  <c r="J358" i="1" s="1"/>
  <c r="A359" i="1"/>
  <c r="K358" i="1" l="1"/>
  <c r="H359" i="1"/>
  <c r="I359" i="1"/>
  <c r="K359" i="1"/>
  <c r="J359" i="1"/>
  <c r="K358" i="36"/>
  <c r="M358" i="36" s="1"/>
  <c r="I358" i="38" s="1"/>
  <c r="A360" i="1"/>
  <c r="H360" i="1" l="1"/>
  <c r="I360" i="1"/>
  <c r="K360" i="1" s="1"/>
  <c r="H359" i="38"/>
  <c r="M359" i="36"/>
  <c r="I359" i="38" s="1"/>
  <c r="A361" i="1"/>
  <c r="J360" i="1" l="1"/>
  <c r="H361" i="1"/>
  <c r="J361" i="1" s="1"/>
  <c r="I361" i="1"/>
  <c r="K361" i="1"/>
  <c r="H360" i="38"/>
  <c r="M360" i="36"/>
  <c r="I360" i="38" s="1"/>
  <c r="A362" i="1"/>
  <c r="H362" i="1" l="1"/>
  <c r="I362" i="1"/>
  <c r="J362" i="1" s="1"/>
  <c r="M361" i="36"/>
  <c r="I361" i="38" s="1"/>
  <c r="H361" i="38"/>
  <c r="A363" i="1"/>
  <c r="K362" i="1" l="1"/>
  <c r="H363" i="1"/>
  <c r="I363" i="1"/>
  <c r="K363" i="1" s="1"/>
  <c r="H362" i="38"/>
  <c r="M362" i="36"/>
  <c r="I362" i="38" s="1"/>
  <c r="A364" i="1"/>
  <c r="J363" i="1" l="1"/>
  <c r="H364" i="1"/>
  <c r="I364" i="1"/>
  <c r="K364" i="1" s="1"/>
  <c r="M363" i="36"/>
  <c r="I363" i="38" s="1"/>
  <c r="H363" i="38"/>
  <c r="A365" i="1"/>
  <c r="J364" i="1" l="1"/>
  <c r="H365" i="1"/>
  <c r="I365" i="1"/>
  <c r="K365" i="1" s="1"/>
  <c r="M364" i="36"/>
  <c r="I364" i="38" s="1"/>
  <c r="H364" i="38"/>
  <c r="A366" i="1"/>
  <c r="J365" i="1" l="1"/>
  <c r="H366" i="1"/>
  <c r="I366" i="1"/>
  <c r="K366" i="1" s="1"/>
  <c r="M365" i="36"/>
  <c r="I365" i="38" s="1"/>
  <c r="H365" i="38"/>
  <c r="A367" i="1"/>
  <c r="H367" i="1" l="1"/>
  <c r="I367" i="1"/>
  <c r="K367" i="1" s="1"/>
  <c r="J366" i="1"/>
  <c r="K366" i="36"/>
  <c r="M366" i="36" s="1"/>
  <c r="I366" i="38" s="1"/>
  <c r="K367" i="36"/>
  <c r="A368" i="1"/>
  <c r="H368" i="1" l="1"/>
  <c r="I368" i="1"/>
  <c r="K368" i="1" s="1"/>
  <c r="J367" i="1"/>
  <c r="M367" i="36"/>
  <c r="I367" i="38" s="1"/>
  <c r="A369" i="1"/>
  <c r="H369" i="1" l="1"/>
  <c r="I369" i="1"/>
  <c r="J369" i="1" s="1"/>
  <c r="J368" i="1"/>
  <c r="K368" i="36"/>
  <c r="M368" i="36" s="1"/>
  <c r="I368" i="38" s="1"/>
  <c r="A370" i="1"/>
  <c r="H370" i="1" l="1"/>
  <c r="I370" i="1"/>
  <c r="K369" i="1"/>
  <c r="K369" i="36"/>
  <c r="M369" i="36" s="1"/>
  <c r="I369" i="38" s="1"/>
  <c r="L370" i="36"/>
  <c r="A371" i="1"/>
  <c r="J370" i="1" l="1"/>
  <c r="K370" i="1"/>
  <c r="H371" i="1"/>
  <c r="I371" i="1"/>
  <c r="K371" i="1"/>
  <c r="J371" i="1"/>
  <c r="H370" i="38"/>
  <c r="M370" i="36"/>
  <c r="I370" i="38" s="1"/>
  <c r="A372" i="1"/>
  <c r="H372" i="1" l="1"/>
  <c r="I372" i="1"/>
  <c r="K372" i="1" s="1"/>
  <c r="K371" i="36"/>
  <c r="M371" i="36" s="1"/>
  <c r="I371" i="38" s="1"/>
  <c r="A373" i="1"/>
  <c r="H373" i="1" l="1"/>
  <c r="I373" i="1"/>
  <c r="J373" i="1" s="1"/>
  <c r="J372" i="1"/>
  <c r="H372" i="38"/>
  <c r="A374" i="1"/>
  <c r="K373" i="1" l="1"/>
  <c r="H374" i="1"/>
  <c r="I374" i="1"/>
  <c r="K374" i="1" s="1"/>
  <c r="K373" i="36"/>
  <c r="M373" i="36" s="1"/>
  <c r="I373" i="38" s="1"/>
  <c r="A375" i="1"/>
  <c r="J374" i="1" l="1"/>
  <c r="H375" i="1"/>
  <c r="I375" i="1"/>
  <c r="J375" i="1" s="1"/>
  <c r="K374" i="36"/>
  <c r="M374" i="36"/>
  <c r="I374" i="38" s="1"/>
  <c r="L375" i="36"/>
  <c r="A376" i="1"/>
  <c r="K375" i="1" l="1"/>
  <c r="H376" i="1"/>
  <c r="I376" i="1"/>
  <c r="K376" i="1" s="1"/>
  <c r="K375" i="36"/>
  <c r="M375" i="36" s="1"/>
  <c r="I375" i="38" s="1"/>
  <c r="A377" i="1"/>
  <c r="J376" i="1" l="1"/>
  <c r="H377" i="1"/>
  <c r="I377" i="1"/>
  <c r="K377" i="1" s="1"/>
  <c r="K376" i="36"/>
  <c r="M376" i="36" s="1"/>
  <c r="I376" i="38" s="1"/>
  <c r="K377" i="36"/>
  <c r="A378" i="1"/>
  <c r="J377" i="1" l="1"/>
  <c r="H378" i="1"/>
  <c r="I378" i="1"/>
  <c r="K378" i="1"/>
  <c r="A379" i="1"/>
  <c r="J378" i="1" l="1"/>
  <c r="H379" i="1"/>
  <c r="I379" i="1"/>
  <c r="J379" i="1" s="1"/>
  <c r="K378" i="36"/>
  <c r="M378" i="36" s="1"/>
  <c r="I378" i="38" s="1"/>
  <c r="A380" i="1"/>
  <c r="H380" i="1" l="1"/>
  <c r="I380" i="1"/>
  <c r="K380" i="1" s="1"/>
  <c r="K379" i="1"/>
  <c r="K379" i="36"/>
  <c r="M379" i="36" s="1"/>
  <c r="I379" i="38" s="1"/>
  <c r="A381" i="1"/>
  <c r="H381" i="1" l="1"/>
  <c r="I381" i="1"/>
  <c r="J380" i="1"/>
  <c r="K380" i="36"/>
  <c r="M380" i="36"/>
  <c r="I380" i="38" s="1"/>
  <c r="A382" i="1"/>
  <c r="J381" i="1" l="1"/>
  <c r="H382" i="1"/>
  <c r="I382" i="1"/>
  <c r="K382" i="1" s="1"/>
  <c r="K381" i="1"/>
  <c r="K381" i="36"/>
  <c r="M381" i="36" s="1"/>
  <c r="I381" i="38" s="1"/>
  <c r="A383" i="1"/>
  <c r="H383" i="1" l="1"/>
  <c r="I383" i="1"/>
  <c r="J383" i="1" s="1"/>
  <c r="J382" i="1"/>
  <c r="K382" i="36"/>
  <c r="M382" i="36"/>
  <c r="I382" i="38" s="1"/>
  <c r="H383" i="38"/>
  <c r="K383" i="36"/>
  <c r="A384" i="1"/>
  <c r="H384" i="1" l="1"/>
  <c r="I384" i="1"/>
  <c r="J384" i="1" s="1"/>
  <c r="K383" i="1"/>
  <c r="A385" i="1"/>
  <c r="H385" i="1" l="1"/>
  <c r="I385" i="1"/>
  <c r="J385" i="1" s="1"/>
  <c r="K384" i="1"/>
  <c r="K384" i="36"/>
  <c r="M384" i="36"/>
  <c r="I384" i="38" s="1"/>
  <c r="A386" i="1"/>
  <c r="H386" i="1" l="1"/>
  <c r="I386" i="1"/>
  <c r="J386" i="1" s="1"/>
  <c r="K385" i="1"/>
  <c r="H385" i="38"/>
  <c r="H386" i="38"/>
  <c r="K386" i="36"/>
  <c r="L386" i="36"/>
  <c r="A387" i="1"/>
  <c r="H387" i="1" l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M388" i="36" s="1"/>
  <c r="I388" i="38" s="1"/>
  <c r="K389" i="36"/>
  <c r="A390" i="1"/>
  <c r="K30" i="36"/>
  <c r="H12" i="38"/>
  <c r="H390" i="1" l="1"/>
  <c r="I390" i="1"/>
  <c r="K390" i="1" s="1"/>
  <c r="K389" i="1"/>
  <c r="A391" i="1"/>
  <c r="K12" i="36"/>
  <c r="H29" i="38"/>
  <c r="H19" i="38"/>
  <c r="K2" i="36"/>
  <c r="B13" i="36"/>
  <c r="L7" i="36"/>
  <c r="L26" i="36"/>
  <c r="L22" i="36"/>
  <c r="L16" i="36"/>
  <c r="H28" i="38"/>
  <c r="K13" i="36"/>
  <c r="K7" i="36"/>
  <c r="K9" i="36"/>
  <c r="L24" i="36"/>
  <c r="L6" i="36"/>
  <c r="H6" i="38"/>
  <c r="K24" i="36"/>
  <c r="L28" i="36"/>
  <c r="K15" i="36"/>
  <c r="L2" i="36"/>
  <c r="H30" i="38"/>
  <c r="L12" i="36"/>
  <c r="M12" i="36" s="1"/>
  <c r="I12" i="38" s="1"/>
  <c r="H7" i="38"/>
  <c r="K31" i="36"/>
  <c r="H9" i="38"/>
  <c r="H27" i="38"/>
  <c r="K16" i="36"/>
  <c r="M16" i="36" s="1"/>
  <c r="I16" i="38" s="1"/>
  <c r="H21" i="38"/>
  <c r="K23" i="36"/>
  <c r="K25" i="36"/>
  <c r="L23" i="36"/>
  <c r="L4" i="36"/>
  <c r="L15" i="36"/>
  <c r="H20" i="38"/>
  <c r="L3" i="36"/>
  <c r="K28" i="36"/>
  <c r="K14" i="36"/>
  <c r="H16" i="38"/>
  <c r="L17" i="36"/>
  <c r="H25" i="38"/>
  <c r="K20" i="36"/>
  <c r="K5" i="36"/>
  <c r="K29" i="36"/>
  <c r="H13" i="38"/>
  <c r="L13" i="36"/>
  <c r="M13" i="36" s="1"/>
  <c r="I13" i="38" s="1"/>
  <c r="L33" i="36"/>
  <c r="K17" i="36"/>
  <c r="K27" i="36"/>
  <c r="H11" i="38"/>
  <c r="K10" i="36"/>
  <c r="L19" i="36"/>
  <c r="L8" i="36"/>
  <c r="K6" i="36"/>
  <c r="H33" i="38"/>
  <c r="H24" i="38"/>
  <c r="K8" i="36"/>
  <c r="K26" i="36"/>
  <c r="L31" i="36"/>
  <c r="M31" i="36" s="1"/>
  <c r="I31" i="38" s="1"/>
  <c r="L21" i="36"/>
  <c r="H23" i="38"/>
  <c r="H14" i="38"/>
  <c r="L20" i="36"/>
  <c r="M20" i="36" s="1"/>
  <c r="I20" i="38" s="1"/>
  <c r="H5" i="38"/>
  <c r="H26" i="38"/>
  <c r="L14" i="36"/>
  <c r="H3" i="38"/>
  <c r="H32" i="38"/>
  <c r="L30" i="36"/>
  <c r="M30" i="36" s="1"/>
  <c r="I30" i="38" s="1"/>
  <c r="K18" i="36"/>
  <c r="H10" i="38"/>
  <c r="L9" i="36"/>
  <c r="L10" i="36"/>
  <c r="K22" i="36"/>
  <c r="L18" i="36"/>
  <c r="K4" i="36"/>
  <c r="K33" i="36"/>
  <c r="M33" i="36" s="1"/>
  <c r="I33" i="38" s="1"/>
  <c r="L27" i="36"/>
  <c r="K32" i="36"/>
  <c r="K11" i="36"/>
  <c r="H15" i="38"/>
  <c r="L32" i="36"/>
  <c r="L5" i="36"/>
  <c r="M5" i="36" s="1"/>
  <c r="I5" i="38" s="1"/>
  <c r="L25" i="36"/>
  <c r="M25" i="36" s="1"/>
  <c r="I25" i="38" s="1"/>
  <c r="M15" i="36"/>
  <c r="I15" i="38" s="1"/>
  <c r="M18" i="36"/>
  <c r="I18" i="38" s="1"/>
  <c r="L29" i="36"/>
  <c r="H18" i="38"/>
  <c r="H2" i="38"/>
  <c r="H31" i="38"/>
  <c r="K19" i="36"/>
  <c r="L11" i="36"/>
  <c r="K21" i="36"/>
  <c r="K3" i="36"/>
  <c r="M3" i="36" s="1"/>
  <c r="I3" i="38" s="1"/>
  <c r="H4" i="38"/>
  <c r="H22" i="38"/>
  <c r="H17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M32" i="36"/>
  <c r="I32" i="38" s="1"/>
  <c r="M29" i="36"/>
  <c r="I29" i="38" s="1"/>
  <c r="M24" i="36"/>
  <c r="I24" i="38" s="1"/>
  <c r="K390" i="36"/>
  <c r="M390" i="36"/>
  <c r="I390" i="38" s="1"/>
  <c r="M14" i="36"/>
  <c r="I14" i="38" s="1"/>
  <c r="M26" i="36"/>
  <c r="I26" i="38" s="1"/>
  <c r="A392" i="1"/>
  <c r="M19" i="36"/>
  <c r="I19" i="38" s="1"/>
  <c r="M28" i="36"/>
  <c r="I28" i="38" s="1"/>
  <c r="M11" i="36"/>
  <c r="I11" i="38" s="1"/>
  <c r="M21" i="36"/>
  <c r="I21" i="38" s="1"/>
  <c r="M8" i="36"/>
  <c r="I8" i="38" s="1"/>
  <c r="M23" i="36"/>
  <c r="I23" i="38" s="1"/>
  <c r="M10" i="36"/>
  <c r="I10" i="38" s="1"/>
  <c r="M27" i="36"/>
  <c r="I27" i="38" s="1"/>
  <c r="M4" i="36"/>
  <c r="I4" i="38" s="1"/>
  <c r="M22" i="36"/>
  <c r="I22" i="38" s="1"/>
  <c r="M7" i="36"/>
  <c r="I7" i="38" s="1"/>
  <c r="M17" i="36"/>
  <c r="I17" i="38" s="1"/>
  <c r="M9" i="36"/>
  <c r="I9" i="38" s="1"/>
  <c r="K391" i="1" l="1"/>
  <c r="H392" i="1"/>
  <c r="J392" i="1" s="1"/>
  <c r="I392" i="1"/>
  <c r="K392" i="1"/>
  <c r="K391" i="36"/>
  <c r="M391" i="36" s="1"/>
  <c r="I391" i="38" s="1"/>
  <c r="K392" i="36"/>
  <c r="A393" i="1"/>
  <c r="H393" i="1" l="1"/>
  <c r="I393" i="1"/>
  <c r="J393" i="1" s="1"/>
  <c r="M392" i="36"/>
  <c r="A394" i="1"/>
  <c r="H394" i="1" l="1"/>
  <c r="I394" i="1"/>
  <c r="K393" i="1"/>
  <c r="K393" i="36"/>
  <c r="M393" i="36" s="1"/>
  <c r="I393" i="38" s="1"/>
  <c r="I392" i="38"/>
  <c r="A395" i="1"/>
  <c r="J394" i="1" l="1"/>
  <c r="H395" i="1"/>
  <c r="I395" i="1"/>
  <c r="J395" i="1" s="1"/>
  <c r="K394" i="1"/>
  <c r="H394" i="38"/>
  <c r="M394" i="36"/>
  <c r="A396" i="1"/>
  <c r="H396" i="1" l="1"/>
  <c r="I396" i="1"/>
  <c r="J396" i="1" s="1"/>
  <c r="K395" i="1"/>
  <c r="K395" i="36"/>
  <c r="M395" i="36" s="1"/>
  <c r="I395" i="38" s="1"/>
  <c r="I394" i="38"/>
  <c r="A397" i="1"/>
  <c r="H397" i="1" l="1"/>
  <c r="I397" i="1"/>
  <c r="J397" i="1" s="1"/>
  <c r="K396" i="1"/>
  <c r="K396" i="36"/>
  <c r="M396" i="36" s="1"/>
  <c r="I396" i="38" s="1"/>
  <c r="L397" i="36"/>
  <c r="A398" i="1"/>
  <c r="H398" i="1" l="1"/>
  <c r="I398" i="1"/>
  <c r="J398" i="1" s="1"/>
  <c r="K397" i="1"/>
  <c r="H397" i="38"/>
  <c r="K398" i="36"/>
  <c r="A399" i="1"/>
  <c r="H399" i="1" l="1"/>
  <c r="I399" i="1"/>
  <c r="J399" i="1" s="1"/>
  <c r="K398" i="1"/>
  <c r="M398" i="36"/>
  <c r="I398" i="38" s="1"/>
  <c r="A400" i="1"/>
  <c r="H400" i="1" l="1"/>
  <c r="I400" i="1"/>
  <c r="K400" i="1" s="1"/>
  <c r="K399" i="1"/>
  <c r="K399" i="36"/>
  <c r="M399" i="36"/>
  <c r="I399" i="38" s="1"/>
  <c r="K400" i="36"/>
  <c r="A401" i="1"/>
  <c r="J400" i="1" l="1"/>
  <c r="H401" i="1"/>
  <c r="I401" i="1"/>
  <c r="J401" i="1" s="1"/>
  <c r="A402" i="1"/>
  <c r="K401" i="1" l="1"/>
  <c r="H402" i="1"/>
  <c r="I402" i="1"/>
  <c r="K402" i="1" s="1"/>
  <c r="K401" i="36"/>
  <c r="M401" i="36" s="1"/>
  <c r="I401" i="38" s="1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J405" i="1" s="1"/>
  <c r="K404" i="1"/>
  <c r="H404" i="38"/>
  <c r="H405" i="38"/>
  <c r="A406" i="1"/>
  <c r="H406" i="1" l="1"/>
  <c r="I406" i="1"/>
  <c r="J406" i="1" s="1"/>
  <c r="K405" i="1"/>
  <c r="M405" i="36"/>
  <c r="I405" i="38" s="1"/>
  <c r="A407" i="1"/>
  <c r="H407" i="1" l="1"/>
  <c r="I407" i="1"/>
  <c r="K407" i="1" s="1"/>
  <c r="K406" i="1"/>
  <c r="H406" i="38"/>
  <c r="M406" i="36"/>
  <c r="I406" i="38" s="1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M408" i="36"/>
  <c r="I408" i="38" s="1"/>
  <c r="A410" i="1"/>
  <c r="J409" i="1" l="1"/>
  <c r="H410" i="1"/>
  <c r="I410" i="1"/>
  <c r="K410" i="1"/>
  <c r="H409" i="38"/>
  <c r="M409" i="36"/>
  <c r="I409" i="38" s="1"/>
  <c r="K410" i="36"/>
  <c r="A411" i="1"/>
  <c r="J410" i="1" l="1"/>
  <c r="H411" i="1"/>
  <c r="I411" i="1"/>
  <c r="K411" i="1" s="1"/>
  <c r="M410" i="36"/>
  <c r="I410" i="38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M412" i="36" s="1"/>
  <c r="I412" i="38" s="1"/>
  <c r="A414" i="1"/>
  <c r="H414" i="1" l="1"/>
  <c r="I414" i="1"/>
  <c r="J414" i="1" s="1"/>
  <c r="J413" i="1"/>
  <c r="K413" i="36"/>
  <c r="M413" i="36" s="1"/>
  <c r="I413" i="38" s="1"/>
  <c r="A415" i="1"/>
  <c r="H415" i="1" l="1"/>
  <c r="I415" i="1"/>
  <c r="J415" i="1" s="1"/>
  <c r="K414" i="1"/>
  <c r="K414" i="36"/>
  <c r="M414" i="36" s="1"/>
  <c r="I414" i="38" s="1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M417" i="36" s="1"/>
  <c r="I417" i="38" s="1"/>
  <c r="A418" i="1"/>
  <c r="J417" i="1" l="1"/>
  <c r="H418" i="1"/>
  <c r="I418" i="1"/>
  <c r="K418" i="1" s="1"/>
  <c r="A419" i="1"/>
  <c r="J418" i="1" l="1"/>
  <c r="H419" i="1"/>
  <c r="I419" i="1"/>
  <c r="K419" i="1" s="1"/>
  <c r="K418" i="36"/>
  <c r="M418" i="36"/>
  <c r="I418" i="38" s="1"/>
  <c r="A420" i="1"/>
  <c r="H420" i="1" l="1"/>
  <c r="I420" i="1"/>
  <c r="K420" i="1" s="1"/>
  <c r="J419" i="1"/>
  <c r="K419" i="36"/>
  <c r="M419" i="36" s="1"/>
  <c r="I419" i="38" s="1"/>
  <c r="A421" i="1"/>
  <c r="H421" i="1" l="1"/>
  <c r="I421" i="1"/>
  <c r="J421" i="1" s="1"/>
  <c r="J420" i="1"/>
  <c r="M420" i="36"/>
  <c r="I420" i="38" s="1"/>
  <c r="H420" i="38"/>
  <c r="A422" i="1"/>
  <c r="H422" i="1" l="1"/>
  <c r="I422" i="1"/>
  <c r="J422" i="1" s="1"/>
  <c r="K421" i="1"/>
  <c r="K421" i="36"/>
  <c r="M421" i="36" s="1"/>
  <c r="I421" i="38" s="1"/>
  <c r="A423" i="1"/>
  <c r="H423" i="1" l="1"/>
  <c r="I423" i="1"/>
  <c r="K423" i="1" s="1"/>
  <c r="K422" i="1"/>
  <c r="K422" i="36"/>
  <c r="M422" i="36" s="1"/>
  <c r="I422" i="38" s="1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M425" i="36" s="1"/>
  <c r="I425" i="38" s="1"/>
  <c r="A427" i="1"/>
  <c r="H427" i="1" l="1"/>
  <c r="I427" i="1"/>
  <c r="K427" i="1" s="1"/>
  <c r="K426" i="1"/>
  <c r="K426" i="36"/>
  <c r="M426" i="36"/>
  <c r="I426" i="38" s="1"/>
  <c r="A428" i="1"/>
  <c r="H428" i="1" l="1"/>
  <c r="I428" i="1"/>
  <c r="K428" i="1" s="1"/>
  <c r="J427" i="1"/>
  <c r="M427" i="36"/>
  <c r="I427" i="38" s="1"/>
  <c r="K427" i="36"/>
  <c r="A429" i="1"/>
  <c r="H429" i="1" l="1"/>
  <c r="I429" i="1"/>
  <c r="J429" i="1" s="1"/>
  <c r="J428" i="1"/>
  <c r="H428" i="38"/>
  <c r="A430" i="1"/>
  <c r="H430" i="1" l="1"/>
  <c r="I430" i="1"/>
  <c r="J430" i="1" s="1"/>
  <c r="K429" i="1"/>
  <c r="H429" i="38"/>
  <c r="A431" i="1"/>
  <c r="H431" i="1" l="1"/>
  <c r="I431" i="1"/>
  <c r="J431" i="1" s="1"/>
  <c r="K430" i="1"/>
  <c r="H430" i="38"/>
  <c r="A432" i="1"/>
  <c r="H432" i="1" l="1"/>
  <c r="I432" i="1"/>
  <c r="J432" i="1" s="1"/>
  <c r="K431" i="1"/>
  <c r="K431" i="36"/>
  <c r="M431" i="36"/>
  <c r="I431" i="38" s="1"/>
  <c r="A433" i="1"/>
  <c r="H433" i="1" l="1"/>
  <c r="I433" i="1"/>
  <c r="K433" i="1" s="1"/>
  <c r="K432" i="1"/>
  <c r="K432" i="36"/>
  <c r="M432" i="36" s="1"/>
  <c r="I432" i="38" s="1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J435" i="1" s="1"/>
  <c r="K434" i="1"/>
  <c r="H434" i="38"/>
  <c r="M434" i="36"/>
  <c r="I434" i="38" s="1"/>
  <c r="A436" i="1"/>
  <c r="H436" i="1" l="1"/>
  <c r="I436" i="1"/>
  <c r="K436" i="1" s="1"/>
  <c r="K435" i="1"/>
  <c r="H435" i="38"/>
  <c r="A437" i="1"/>
  <c r="H437" i="1" l="1"/>
  <c r="I437" i="1"/>
  <c r="J437" i="1" s="1"/>
  <c r="J436" i="1"/>
  <c r="H436" i="38"/>
  <c r="M436" i="36"/>
  <c r="I436" i="38" s="1"/>
  <c r="K437" i="36"/>
  <c r="A438" i="1"/>
  <c r="K437" i="1" l="1"/>
  <c r="H438" i="1"/>
  <c r="J438" i="1" s="1"/>
  <c r="I438" i="1"/>
  <c r="K438" i="1"/>
  <c r="L438" i="36"/>
  <c r="A439" i="1"/>
  <c r="H439" i="1" l="1"/>
  <c r="I439" i="1"/>
  <c r="K439" i="1" s="1"/>
  <c r="H438" i="38"/>
  <c r="A440" i="1"/>
  <c r="H440" i="1" l="1"/>
  <c r="I440" i="1"/>
  <c r="K440" i="1" s="1"/>
  <c r="J439" i="1"/>
  <c r="K439" i="36"/>
  <c r="M439" i="36"/>
  <c r="I439" i="38" s="1"/>
  <c r="K440" i="36"/>
  <c r="A441" i="1"/>
  <c r="J440" i="1" l="1"/>
  <c r="H441" i="1"/>
  <c r="J441" i="1" s="1"/>
  <c r="I441" i="1"/>
  <c r="K441" i="1"/>
  <c r="M440" i="36"/>
  <c r="I440" i="38" s="1"/>
  <c r="A442" i="1"/>
  <c r="H442" i="1" l="1"/>
  <c r="I442" i="1"/>
  <c r="K442" i="1" s="1"/>
  <c r="K441" i="36"/>
  <c r="M441" i="36"/>
  <c r="I441" i="38" s="1"/>
  <c r="A443" i="1"/>
  <c r="H443" i="1" l="1"/>
  <c r="I443" i="1"/>
  <c r="J443" i="1" s="1"/>
  <c r="J442" i="1"/>
  <c r="K442" i="36"/>
  <c r="M442" i="36" s="1"/>
  <c r="I442" i="38" s="1"/>
  <c r="A444" i="1"/>
  <c r="H444" i="1" l="1"/>
  <c r="I444" i="1"/>
  <c r="K444" i="1" s="1"/>
  <c r="K443" i="1"/>
  <c r="K443" i="36"/>
  <c r="M443" i="36"/>
  <c r="I443" i="38" s="1"/>
  <c r="A445" i="1"/>
  <c r="J444" i="1" l="1"/>
  <c r="H445" i="1"/>
  <c r="I445" i="1"/>
  <c r="K445" i="1" s="1"/>
  <c r="M444" i="36"/>
  <c r="I444" i="38" s="1"/>
  <c r="K444" i="36"/>
  <c r="K445" i="36"/>
  <c r="A446" i="1"/>
  <c r="J445" i="1" l="1"/>
  <c r="H446" i="1"/>
  <c r="I446" i="1"/>
  <c r="J446" i="1" s="1"/>
  <c r="H446" i="38"/>
  <c r="A447" i="1"/>
  <c r="H447" i="1" l="1"/>
  <c r="I447" i="1"/>
  <c r="J447" i="1" s="1"/>
  <c r="K446" i="1"/>
  <c r="M446" i="36"/>
  <c r="I446" i="38" s="1"/>
  <c r="H447" i="38"/>
  <c r="A448" i="1"/>
  <c r="H448" i="1" l="1"/>
  <c r="I448" i="1"/>
  <c r="J448" i="1" s="1"/>
  <c r="K447" i="1"/>
  <c r="M447" i="36"/>
  <c r="I447" i="38" s="1"/>
  <c r="A449" i="1"/>
  <c r="H449" i="1" l="1"/>
  <c r="I449" i="1"/>
  <c r="J449" i="1" s="1"/>
  <c r="K448" i="1"/>
  <c r="K448" i="36"/>
  <c r="M448" i="36"/>
  <c r="I448" i="38" s="1"/>
  <c r="K449" i="36"/>
  <c r="A450" i="1"/>
  <c r="K449" i="1" l="1"/>
  <c r="H450" i="1"/>
  <c r="I450" i="1"/>
  <c r="J450" i="1" s="1"/>
  <c r="A451" i="1"/>
  <c r="K450" i="1" l="1"/>
  <c r="H451" i="1"/>
  <c r="I451" i="1"/>
  <c r="J451" i="1" s="1"/>
  <c r="H450" i="38"/>
  <c r="M450" i="36"/>
  <c r="I450" i="38" s="1"/>
  <c r="A452" i="1"/>
  <c r="H452" i="1" l="1"/>
  <c r="I452" i="1"/>
  <c r="K452" i="1" s="1"/>
  <c r="K451" i="1"/>
  <c r="K451" i="36"/>
  <c r="M451" i="36" s="1"/>
  <c r="I451" i="38" s="1"/>
  <c r="L452" i="36"/>
  <c r="A453" i="1"/>
  <c r="H453" i="1" l="1"/>
  <c r="I453" i="1"/>
  <c r="J452" i="1"/>
  <c r="K452" i="36"/>
  <c r="M452" i="36" s="1"/>
  <c r="I452" i="38" s="1"/>
  <c r="A454" i="1"/>
  <c r="J453" i="1" l="1"/>
  <c r="H454" i="1"/>
  <c r="I454" i="1"/>
  <c r="J454" i="1" s="1"/>
  <c r="K453" i="1"/>
  <c r="K453" i="36"/>
  <c r="M453" i="36"/>
  <c r="I453" i="38" s="1"/>
  <c r="K454" i="36"/>
  <c r="A455" i="1"/>
  <c r="K454" i="1" l="1"/>
  <c r="H455" i="1"/>
  <c r="I455" i="1"/>
  <c r="K455" i="1" s="1"/>
  <c r="J455" i="1"/>
  <c r="H455" i="38"/>
  <c r="A456" i="1"/>
  <c r="H456" i="1" l="1"/>
  <c r="I456" i="1"/>
  <c r="K456" i="1" s="1"/>
  <c r="M455" i="36"/>
  <c r="I455" i="38" s="1"/>
  <c r="A457" i="1"/>
  <c r="H457" i="1" l="1"/>
  <c r="I457" i="1"/>
  <c r="J456" i="1"/>
  <c r="K456" i="36"/>
  <c r="M456" i="36"/>
  <c r="I456" i="38" s="1"/>
  <c r="L457" i="36"/>
  <c r="A458" i="1"/>
  <c r="J457" i="1" l="1"/>
  <c r="K457" i="1"/>
  <c r="H458" i="1"/>
  <c r="I458" i="1"/>
  <c r="K458" i="1"/>
  <c r="M457" i="36"/>
  <c r="I457" i="38" s="1"/>
  <c r="H457" i="38"/>
  <c r="A459" i="1"/>
  <c r="J458" i="1" l="1"/>
  <c r="H459" i="1"/>
  <c r="I459" i="1"/>
  <c r="J459" i="1" s="1"/>
  <c r="H458" i="38"/>
  <c r="M458" i="36"/>
  <c r="I458" i="38" s="1"/>
  <c r="A460" i="1"/>
  <c r="H460" i="1" l="1"/>
  <c r="I460" i="1"/>
  <c r="K460" i="1" s="1"/>
  <c r="K459" i="1"/>
  <c r="M459" i="36"/>
  <c r="I459" i="38" s="1"/>
  <c r="H459" i="38"/>
  <c r="A461" i="1"/>
  <c r="H461" i="1" l="1"/>
  <c r="I461" i="1"/>
  <c r="K461" i="1" s="1"/>
  <c r="J460" i="1"/>
  <c r="M460" i="36"/>
  <c r="I460" i="38" s="1"/>
  <c r="H460" i="38"/>
  <c r="A462" i="1"/>
  <c r="H462" i="1" l="1"/>
  <c r="I462" i="1"/>
  <c r="J462" i="1" s="1"/>
  <c r="J461" i="1"/>
  <c r="M461" i="36"/>
  <c r="I461" i="38" s="1"/>
  <c r="H461" i="38"/>
  <c r="A463" i="1"/>
  <c r="H463" i="1" l="1"/>
  <c r="I463" i="1"/>
  <c r="J463" i="1" s="1"/>
  <c r="K462" i="1"/>
  <c r="H462" i="38"/>
  <c r="M462" i="36"/>
  <c r="I462" i="38" s="1"/>
  <c r="A464" i="1"/>
  <c r="H464" i="1" l="1"/>
  <c r="I464" i="1"/>
  <c r="J464" i="1" s="1"/>
  <c r="K463" i="1"/>
  <c r="K463" i="36"/>
  <c r="M463" i="36" s="1"/>
  <c r="I463" i="38" s="1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M465" i="36" s="1"/>
  <c r="I465" i="38" s="1"/>
  <c r="A467" i="1"/>
  <c r="H467" i="1" l="1"/>
  <c r="I467" i="1"/>
  <c r="K467" i="1" s="1"/>
  <c r="K466" i="1"/>
  <c r="K466" i="36"/>
  <c r="M466" i="36" s="1"/>
  <c r="I466" i="38" s="1"/>
  <c r="L467" i="36"/>
  <c r="A468" i="1"/>
  <c r="H468" i="1" l="1"/>
  <c r="I468" i="1"/>
  <c r="J468" i="1" s="1"/>
  <c r="J467" i="1"/>
  <c r="K467" i="36"/>
  <c r="M467" i="36" s="1"/>
  <c r="I467" i="38" s="1"/>
  <c r="L468" i="36"/>
  <c r="A469" i="1"/>
  <c r="H469" i="1" l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M470" i="36"/>
  <c r="I470" i="38" s="1"/>
  <c r="H471" i="38"/>
  <c r="A472" i="1"/>
  <c r="H472" i="1" l="1"/>
  <c r="I472" i="1"/>
  <c r="K472" i="1" s="1"/>
  <c r="J471" i="1"/>
  <c r="M471" i="36"/>
  <c r="I471" i="38" s="1"/>
  <c r="H472" i="38"/>
  <c r="A473" i="1"/>
  <c r="H473" i="1" l="1"/>
  <c r="I473" i="1"/>
  <c r="K473" i="1" s="1"/>
  <c r="J472" i="1"/>
  <c r="M472" i="36"/>
  <c r="I472" i="38" s="1"/>
  <c r="A474" i="1"/>
  <c r="H474" i="1" l="1"/>
  <c r="I474" i="1"/>
  <c r="J473" i="1"/>
  <c r="K473" i="36"/>
  <c r="M473" i="36"/>
  <c r="I473" i="38" s="1"/>
  <c r="A475" i="1"/>
  <c r="J474" i="1" l="1"/>
  <c r="H475" i="1"/>
  <c r="I475" i="1"/>
  <c r="J475" i="1" s="1"/>
  <c r="K474" i="1"/>
  <c r="M474" i="36"/>
  <c r="I474" i="38" s="1"/>
  <c r="H474" i="38"/>
  <c r="K475" i="36"/>
  <c r="A476" i="1"/>
  <c r="K475" i="1" l="1"/>
  <c r="H476" i="1"/>
  <c r="I476" i="1"/>
  <c r="K476" i="1"/>
  <c r="H476" i="38"/>
  <c r="L476" i="36"/>
  <c r="A477" i="1"/>
  <c r="J476" i="1" l="1"/>
  <c r="H477" i="1"/>
  <c r="I477" i="1"/>
  <c r="K477" i="1" s="1"/>
  <c r="M476" i="36"/>
  <c r="I476" i="38" s="1"/>
  <c r="A478" i="1"/>
  <c r="H478" i="1" l="1"/>
  <c r="I478" i="1"/>
  <c r="J478" i="1" s="1"/>
  <c r="J477" i="1"/>
  <c r="H477" i="38"/>
  <c r="H478" i="38"/>
  <c r="A479" i="1"/>
  <c r="K478" i="1" l="1"/>
  <c r="H479" i="1"/>
  <c r="I479" i="1"/>
  <c r="K479" i="1"/>
  <c r="M478" i="36"/>
  <c r="I478" i="38" s="1"/>
  <c r="L479" i="36"/>
  <c r="A480" i="1"/>
  <c r="J479" i="1" l="1"/>
  <c r="H480" i="1"/>
  <c r="I480" i="1"/>
  <c r="K480" i="1" s="1"/>
  <c r="K479" i="36"/>
  <c r="M479" i="36"/>
  <c r="I479" i="38" s="1"/>
  <c r="A481" i="1"/>
  <c r="J480" i="1" l="1"/>
  <c r="H481" i="1"/>
  <c r="I481" i="1"/>
  <c r="K481" i="1" s="1"/>
  <c r="K480" i="36"/>
  <c r="M480" i="36" s="1"/>
  <c r="I480" i="38" s="1"/>
  <c r="A482" i="1"/>
  <c r="J481" i="1" l="1"/>
  <c r="H482" i="1"/>
  <c r="I482" i="1"/>
  <c r="J482" i="1" s="1"/>
  <c r="K481" i="36"/>
  <c r="M481" i="36" s="1"/>
  <c r="I481" i="38" s="1"/>
  <c r="A483" i="1"/>
  <c r="H483" i="1" l="1"/>
  <c r="I483" i="1"/>
  <c r="J483" i="1" s="1"/>
  <c r="K482" i="1"/>
  <c r="K482" i="36"/>
  <c r="M482" i="36" s="1"/>
  <c r="I482" i="38" s="1"/>
  <c r="A484" i="1"/>
  <c r="H484" i="1" l="1"/>
  <c r="I484" i="1"/>
  <c r="K484" i="1" s="1"/>
  <c r="K483" i="1"/>
  <c r="M483" i="36"/>
  <c r="I483" i="38" s="1"/>
  <c r="H483" i="38"/>
  <c r="A485" i="1"/>
  <c r="H485" i="1" l="1"/>
  <c r="I485" i="1"/>
  <c r="J485" i="1" s="1"/>
  <c r="J484" i="1"/>
  <c r="H484" i="38"/>
  <c r="H485" i="38"/>
  <c r="A486" i="1"/>
  <c r="H486" i="1" l="1"/>
  <c r="I486" i="1"/>
  <c r="K485" i="1"/>
  <c r="M485" i="36"/>
  <c r="I485" i="38" s="1"/>
  <c r="A487" i="1"/>
  <c r="J486" i="1" l="1"/>
  <c r="H487" i="1"/>
  <c r="I487" i="1"/>
  <c r="K487" i="1" s="1"/>
  <c r="K486" i="1"/>
  <c r="K486" i="36"/>
  <c r="M486" i="36"/>
  <c r="I486" i="38" s="1"/>
  <c r="K487" i="36"/>
  <c r="A488" i="1"/>
  <c r="J487" i="1" l="1"/>
  <c r="H488" i="1"/>
  <c r="I488" i="1"/>
  <c r="K488" i="1"/>
  <c r="J488" i="1"/>
  <c r="A489" i="1"/>
  <c r="H489" i="1" l="1"/>
  <c r="I489" i="1"/>
  <c r="J489" i="1" s="1"/>
  <c r="K488" i="36"/>
  <c r="M488" i="36" s="1"/>
  <c r="I488" i="38" s="1"/>
  <c r="A490" i="1"/>
  <c r="K489" i="1" l="1"/>
  <c r="H490" i="1"/>
  <c r="I490" i="1"/>
  <c r="K490" i="1" s="1"/>
  <c r="K489" i="36"/>
  <c r="M489" i="36" s="1"/>
  <c r="I489" i="38" s="1"/>
  <c r="A491" i="1"/>
  <c r="J490" i="1" l="1"/>
  <c r="H491" i="1"/>
  <c r="I491" i="1"/>
  <c r="K491" i="1" s="1"/>
  <c r="K490" i="36"/>
  <c r="M490" i="36"/>
  <c r="I490" i="38" s="1"/>
  <c r="A492" i="1"/>
  <c r="J491" i="1" l="1"/>
  <c r="H492" i="1"/>
  <c r="J492" i="1" s="1"/>
  <c r="I492" i="1"/>
  <c r="K492" i="1"/>
  <c r="K491" i="36"/>
  <c r="M491" i="36" s="1"/>
  <c r="I491" i="38" s="1"/>
  <c r="L492" i="36"/>
  <c r="A493" i="1"/>
  <c r="H493" i="1" l="1"/>
  <c r="I493" i="1"/>
  <c r="K493" i="1" s="1"/>
  <c r="K492" i="36"/>
  <c r="M492" i="36" s="1"/>
  <c r="I492" i="38" s="1"/>
  <c r="L493" i="36"/>
  <c r="A494" i="1"/>
  <c r="J493" i="1" l="1"/>
  <c r="H494" i="1"/>
  <c r="J494" i="1" s="1"/>
  <c r="I494" i="1"/>
  <c r="K494" i="1"/>
  <c r="K493" i="36"/>
  <c r="M493" i="36" s="1"/>
  <c r="I493" i="38" s="1"/>
  <c r="A495" i="1"/>
  <c r="H495" i="1" l="1"/>
  <c r="I495" i="1"/>
  <c r="J495" i="1" s="1"/>
  <c r="K494" i="36"/>
  <c r="M494" i="36"/>
  <c r="I494" i="38" s="1"/>
  <c r="A496" i="1"/>
  <c r="K495" i="1" l="1"/>
  <c r="H496" i="1"/>
  <c r="I496" i="1"/>
  <c r="K496" i="1"/>
  <c r="K495" i="36"/>
  <c r="M495" i="36" s="1"/>
  <c r="I495" i="38" s="1"/>
  <c r="A497" i="1"/>
  <c r="J496" i="1" l="1"/>
  <c r="H497" i="1"/>
  <c r="I497" i="1"/>
  <c r="K497" i="1" s="1"/>
  <c r="K496" i="36"/>
  <c r="M496" i="36"/>
  <c r="I496" i="38" s="1"/>
  <c r="K497" i="36"/>
  <c r="L497" i="36"/>
  <c r="M497" i="36" s="1"/>
  <c r="I497" i="38" s="1"/>
  <c r="A498" i="1"/>
  <c r="J497" i="1" l="1"/>
  <c r="H498" i="1"/>
  <c r="I498" i="1"/>
  <c r="K498" i="1" s="1"/>
  <c r="H498" i="38"/>
  <c r="L498" i="36"/>
  <c r="A499" i="1"/>
  <c r="J498" i="1" l="1"/>
  <c r="H499" i="1"/>
  <c r="I499" i="1"/>
  <c r="J499" i="1" s="1"/>
  <c r="A500" i="1"/>
  <c r="K499" i="1" l="1"/>
  <c r="H500" i="1"/>
  <c r="I500" i="1"/>
  <c r="K500" i="1"/>
  <c r="K499" i="36"/>
  <c r="M499" i="36" s="1"/>
  <c r="I499" i="38" s="1"/>
  <c r="A501" i="1"/>
  <c r="J500" i="1" l="1"/>
  <c r="H501" i="1"/>
  <c r="I501" i="1"/>
  <c r="J501" i="1" s="1"/>
  <c r="M500" i="36"/>
  <c r="I500" i="38" s="1"/>
  <c r="H500" i="38"/>
  <c r="A502" i="1"/>
  <c r="K501" i="1" l="1"/>
  <c r="H502" i="1"/>
  <c r="I502" i="1"/>
  <c r="K502" i="1" s="1"/>
  <c r="H501" i="38"/>
  <c r="M501" i="36"/>
  <c r="I501" i="38" s="1"/>
  <c r="K502" i="36"/>
  <c r="A503" i="1"/>
  <c r="J502" i="1" l="1"/>
  <c r="H503" i="1"/>
  <c r="I503" i="1"/>
  <c r="J503" i="1" s="1"/>
  <c r="M502" i="36"/>
  <c r="I502" i="38" s="1"/>
  <c r="H503" i="38"/>
  <c r="K503" i="36"/>
  <c r="A504" i="1"/>
  <c r="H504" i="1" l="1"/>
  <c r="I504" i="1"/>
  <c r="K504" i="1" s="1"/>
  <c r="K503" i="1"/>
  <c r="M503" i="36"/>
  <c r="I503" i="38" s="1"/>
  <c r="H504" i="38"/>
  <c r="A505" i="1"/>
  <c r="H505" i="1" l="1"/>
  <c r="I505" i="1"/>
  <c r="J505" i="1" s="1"/>
  <c r="J504" i="1"/>
  <c r="M504" i="36"/>
  <c r="I504" i="38" s="1"/>
  <c r="A506" i="1"/>
  <c r="H506" i="1" l="1"/>
  <c r="I506" i="1"/>
  <c r="J506" i="1" s="1"/>
  <c r="K505" i="1"/>
  <c r="K505" i="36"/>
  <c r="M505" i="36"/>
  <c r="I505" i="38" s="1"/>
  <c r="A507" i="1"/>
  <c r="H507" i="1" l="1"/>
  <c r="I507" i="1"/>
  <c r="K507" i="1" s="1"/>
  <c r="K506" i="1"/>
  <c r="K506" i="36"/>
  <c r="M506" i="36" s="1"/>
  <c r="I506" i="38" s="1"/>
  <c r="A508" i="1"/>
  <c r="H508" i="1" l="1"/>
  <c r="I508" i="1"/>
  <c r="J507" i="1"/>
  <c r="K507" i="36"/>
  <c r="M507" i="36" s="1"/>
  <c r="I507" i="38" s="1"/>
  <c r="A509" i="1"/>
  <c r="J508" i="1" l="1"/>
  <c r="H509" i="1"/>
  <c r="I509" i="1"/>
  <c r="K509" i="1" s="1"/>
  <c r="K508" i="1"/>
  <c r="K508" i="36"/>
  <c r="M508" i="36" s="1"/>
  <c r="I508" i="38" s="1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I511" i="1"/>
  <c r="K511" i="1" s="1"/>
  <c r="K510" i="36"/>
  <c r="M510" i="36" s="1"/>
  <c r="I510" i="38" s="1"/>
  <c r="A512" i="1"/>
  <c r="J511" i="1" l="1"/>
  <c r="H512" i="1"/>
  <c r="I512" i="1"/>
  <c r="J512" i="1" s="1"/>
  <c r="H511" i="38"/>
  <c r="M511" i="36"/>
  <c r="I511" i="38" s="1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M513" i="36" s="1"/>
  <c r="I513" i="38" s="1"/>
  <c r="A515" i="1"/>
  <c r="H515" i="1" l="1"/>
  <c r="I515" i="1"/>
  <c r="J514" i="1"/>
  <c r="K514" i="36"/>
  <c r="M514" i="36"/>
  <c r="I514" i="38" s="1"/>
  <c r="A516" i="1"/>
  <c r="J515" i="1" l="1"/>
  <c r="K515" i="1"/>
  <c r="H516" i="1"/>
  <c r="J516" i="1" s="1"/>
  <c r="I516" i="1"/>
  <c r="K516" i="1"/>
  <c r="K515" i="36"/>
  <c r="M515" i="36" s="1"/>
  <c r="I515" i="38" s="1"/>
  <c r="L516" i="36"/>
  <c r="A517" i="1"/>
  <c r="H517" i="1" l="1"/>
  <c r="I517" i="1"/>
  <c r="J517" i="1" s="1"/>
  <c r="K516" i="36"/>
  <c r="M516" i="36" s="1"/>
  <c r="I516" i="38" s="1"/>
  <c r="A518" i="1"/>
  <c r="H518" i="1" l="1"/>
  <c r="I518" i="1"/>
  <c r="K518" i="1" s="1"/>
  <c r="K517" i="1"/>
  <c r="K517" i="36"/>
  <c r="M517" i="36" s="1"/>
  <c r="I517" i="38" s="1"/>
  <c r="A519" i="1"/>
  <c r="H519" i="1" l="1"/>
  <c r="I519" i="1"/>
  <c r="J518" i="1"/>
  <c r="K518" i="36"/>
  <c r="M518" i="36" s="1"/>
  <c r="I518" i="38" s="1"/>
  <c r="L519" i="36"/>
  <c r="A520" i="1"/>
  <c r="J519" i="1" l="1"/>
  <c r="H520" i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M520" i="36" s="1"/>
  <c r="I520" i="38" s="1"/>
  <c r="A522" i="1"/>
  <c r="H522" i="1" l="1"/>
  <c r="I522" i="1"/>
  <c r="K522" i="1" s="1"/>
  <c r="J521" i="1"/>
  <c r="K521" i="36"/>
  <c r="M521" i="36"/>
  <c r="I521" i="38" s="1"/>
  <c r="A523" i="1"/>
  <c r="H523" i="1" l="1"/>
  <c r="I523" i="1"/>
  <c r="K523" i="1" s="1"/>
  <c r="J522" i="1"/>
  <c r="M522" i="36"/>
  <c r="I522" i="38" s="1"/>
  <c r="H522" i="38"/>
  <c r="A524" i="1"/>
  <c r="H524" i="1" l="1"/>
  <c r="I524" i="1"/>
  <c r="K524" i="1" s="1"/>
  <c r="J523" i="1"/>
  <c r="H523" i="38"/>
  <c r="M523" i="36"/>
  <c r="I523" i="38" s="1"/>
  <c r="A525" i="1"/>
  <c r="H525" i="1" l="1"/>
  <c r="I525" i="1"/>
  <c r="K525" i="1" s="1"/>
  <c r="J524" i="1"/>
  <c r="M524" i="36"/>
  <c r="I524" i="38" s="1"/>
  <c r="H524" i="38"/>
  <c r="A526" i="1"/>
  <c r="H526" i="1" l="1"/>
  <c r="I526" i="1"/>
  <c r="J526" i="1" s="1"/>
  <c r="J525" i="1"/>
  <c r="H525" i="38"/>
  <c r="M525" i="36"/>
  <c r="I525" i="38" s="1"/>
  <c r="A527" i="1"/>
  <c r="H527" i="1" l="1"/>
  <c r="I527" i="1"/>
  <c r="J527" i="1" s="1"/>
  <c r="K526" i="1"/>
  <c r="M526" i="36"/>
  <c r="I526" i="38" s="1"/>
  <c r="H526" i="38"/>
  <c r="K527" i="36"/>
  <c r="A528" i="1"/>
  <c r="K527" i="1" l="1"/>
  <c r="H528" i="1"/>
  <c r="J528" i="1" s="1"/>
  <c r="I528" i="1"/>
  <c r="K528" i="1"/>
  <c r="A529" i="1"/>
  <c r="H529" i="1" l="1"/>
  <c r="I529" i="1"/>
  <c r="K529" i="1" s="1"/>
  <c r="K528" i="36"/>
  <c r="M528" i="36" s="1"/>
  <c r="I528" i="38" s="1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M530" i="36"/>
  <c r="I530" i="38" s="1"/>
  <c r="L531" i="36"/>
  <c r="A532" i="1"/>
  <c r="H532" i="1" l="1"/>
  <c r="I532" i="1"/>
  <c r="K532" i="1" s="1"/>
  <c r="J531" i="1"/>
  <c r="M531" i="36"/>
  <c r="I531" i="38" s="1"/>
  <c r="H531" i="38"/>
  <c r="A533" i="1"/>
  <c r="H533" i="1" l="1"/>
  <c r="I533" i="1"/>
  <c r="J533" i="1" s="1"/>
  <c r="J532" i="1"/>
  <c r="M532" i="36"/>
  <c r="I532" i="38" s="1"/>
  <c r="H532" i="38"/>
  <c r="A534" i="1"/>
  <c r="H534" i="1" l="1"/>
  <c r="I534" i="1"/>
  <c r="K534" i="1" s="1"/>
  <c r="K533" i="1"/>
  <c r="M533" i="36"/>
  <c r="I533" i="38" s="1"/>
  <c r="H533" i="38"/>
  <c r="A535" i="1"/>
  <c r="H535" i="1" l="1"/>
  <c r="I535" i="1"/>
  <c r="J535" i="1" s="1"/>
  <c r="J534" i="1"/>
  <c r="K534" i="36"/>
  <c r="M534" i="36" s="1"/>
  <c r="I534" i="38" s="1"/>
  <c r="A536" i="1"/>
  <c r="H536" i="1" l="1"/>
  <c r="I536" i="1"/>
  <c r="K536" i="1" s="1"/>
  <c r="K535" i="1"/>
  <c r="K535" i="36"/>
  <c r="M535" i="36"/>
  <c r="I535" i="38" s="1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M537" i="36"/>
  <c r="I537" i="38" s="1"/>
  <c r="A539" i="1"/>
  <c r="H539" i="1" l="1"/>
  <c r="I539" i="1"/>
  <c r="K539" i="1" s="1"/>
  <c r="K538" i="1"/>
  <c r="H538" i="38"/>
  <c r="M538" i="36"/>
  <c r="I538" i="38" s="1"/>
  <c r="A540" i="1"/>
  <c r="H540" i="1" l="1"/>
  <c r="I540" i="1"/>
  <c r="J540" i="1" s="1"/>
  <c r="J539" i="1"/>
  <c r="H539" i="38"/>
  <c r="M539" i="36"/>
  <c r="I539" i="38" s="1"/>
  <c r="A541" i="1"/>
  <c r="H541" i="1" l="1"/>
  <c r="I541" i="1"/>
  <c r="K541" i="1" s="1"/>
  <c r="K540" i="1"/>
  <c r="K540" i="36"/>
  <c r="M540" i="36" s="1"/>
  <c r="I540" i="38" s="1"/>
  <c r="A542" i="1"/>
  <c r="H542" i="1" l="1"/>
  <c r="I542" i="1"/>
  <c r="K542" i="1" s="1"/>
  <c r="J541" i="1"/>
  <c r="K541" i="36"/>
  <c r="M541" i="36" s="1"/>
  <c r="I541" i="38" s="1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M543" i="36"/>
  <c r="I543" i="38" s="1"/>
  <c r="H543" i="38"/>
  <c r="A545" i="1"/>
  <c r="H545" i="1" l="1"/>
  <c r="I545" i="1"/>
  <c r="J544" i="1"/>
  <c r="K544" i="36"/>
  <c r="M544" i="36" s="1"/>
  <c r="I544" i="38" s="1"/>
  <c r="A546" i="1"/>
  <c r="J545" i="1" l="1"/>
  <c r="H546" i="1"/>
  <c r="I546" i="1"/>
  <c r="J546" i="1" s="1"/>
  <c r="K545" i="1"/>
  <c r="K545" i="36"/>
  <c r="M545" i="36" s="1"/>
  <c r="I545" i="38" s="1"/>
  <c r="A547" i="1"/>
  <c r="H547" i="1" l="1"/>
  <c r="I547" i="1"/>
  <c r="K547" i="1" s="1"/>
  <c r="K546" i="1"/>
  <c r="K546" i="36"/>
  <c r="M546" i="36" s="1"/>
  <c r="I546" i="38" s="1"/>
  <c r="A548" i="1"/>
  <c r="H548" i="1" l="1"/>
  <c r="I548" i="1"/>
  <c r="J548" i="1" s="1"/>
  <c r="J547" i="1"/>
  <c r="K547" i="36"/>
  <c r="M547" i="36" s="1"/>
  <c r="I547" i="38" s="1"/>
  <c r="A549" i="1"/>
  <c r="K548" i="1" l="1"/>
  <c r="H549" i="1"/>
  <c r="I549" i="1"/>
  <c r="K549" i="1"/>
  <c r="K548" i="36"/>
  <c r="M548" i="36" s="1"/>
  <c r="I548" i="38" s="1"/>
  <c r="A550" i="1"/>
  <c r="J549" i="1" l="1"/>
  <c r="H550" i="1"/>
  <c r="I550" i="1"/>
  <c r="K550" i="1" s="1"/>
  <c r="K549" i="36"/>
  <c r="M549" i="36" s="1"/>
  <c r="I549" i="38" s="1"/>
  <c r="L550" i="36"/>
  <c r="A551" i="1"/>
  <c r="J550" i="1" l="1"/>
  <c r="H551" i="1"/>
  <c r="I551" i="1"/>
  <c r="K551" i="1" s="1"/>
  <c r="M550" i="36"/>
  <c r="I550" i="38" s="1"/>
  <c r="H550" i="38"/>
  <c r="A552" i="1"/>
  <c r="J551" i="1" l="1"/>
  <c r="H552" i="1"/>
  <c r="I552" i="1"/>
  <c r="J552" i="1" s="1"/>
  <c r="M551" i="36"/>
  <c r="I551" i="38" s="1"/>
  <c r="H551" i="38"/>
  <c r="K552" i="36"/>
  <c r="L552" i="36"/>
  <c r="M552" i="36" s="1"/>
  <c r="I552" i="38" s="1"/>
  <c r="A553" i="1"/>
  <c r="K552" i="1" l="1"/>
  <c r="H553" i="1"/>
  <c r="I553" i="1"/>
  <c r="K553" i="1" s="1"/>
  <c r="A554" i="1"/>
  <c r="J553" i="1" l="1"/>
  <c r="H554" i="1"/>
  <c r="I554" i="1"/>
  <c r="J554" i="1" s="1"/>
  <c r="K553" i="36"/>
  <c r="M553" i="36" s="1"/>
  <c r="I553" i="38" s="1"/>
  <c r="L554" i="36"/>
  <c r="A555" i="1"/>
  <c r="K554" i="1" l="1"/>
  <c r="H555" i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M555" i="36" s="1"/>
  <c r="I555" i="38" s="1"/>
  <c r="L556" i="36"/>
  <c r="A557" i="1"/>
  <c r="H557" i="1" l="1"/>
  <c r="I557" i="1"/>
  <c r="J557" i="1" s="1"/>
  <c r="J556" i="1"/>
  <c r="K556" i="36"/>
  <c r="M556" i="36" s="1"/>
  <c r="I556" i="38" s="1"/>
  <c r="A558" i="1"/>
  <c r="H558" i="1" l="1"/>
  <c r="I558" i="1"/>
  <c r="K558" i="1" s="1"/>
  <c r="K557" i="1"/>
  <c r="K557" i="36"/>
  <c r="M557" i="36" s="1"/>
  <c r="I557" i="38" s="1"/>
  <c r="A559" i="1"/>
  <c r="H559" i="1" l="1"/>
  <c r="I559" i="1"/>
  <c r="J559" i="1" s="1"/>
  <c r="J558" i="1"/>
  <c r="K558" i="36"/>
  <c r="M558" i="36" s="1"/>
  <c r="I558" i="38" s="1"/>
  <c r="L559" i="36"/>
  <c r="A560" i="1"/>
  <c r="H560" i="1" l="1"/>
  <c r="I560" i="1"/>
  <c r="K560" i="1" s="1"/>
  <c r="K559" i="1"/>
  <c r="K559" i="36"/>
  <c r="M559" i="36" s="1"/>
  <c r="I559" i="38" s="1"/>
  <c r="A561" i="1"/>
  <c r="H561" i="1" l="1"/>
  <c r="I561" i="1"/>
  <c r="J561" i="1" s="1"/>
  <c r="J560" i="1"/>
  <c r="K560" i="36"/>
  <c r="M560" i="36" s="1"/>
  <c r="I560" i="38" s="1"/>
  <c r="H561" i="38"/>
  <c r="L561" i="36"/>
  <c r="M561" i="36" s="1"/>
  <c r="I561" i="38" s="1"/>
  <c r="A562" i="1"/>
  <c r="K561" i="1" l="1"/>
  <c r="H562" i="1"/>
  <c r="I562" i="1"/>
  <c r="K562" i="1"/>
  <c r="J562" i="1"/>
  <c r="A563" i="1"/>
  <c r="H563" i="1" l="1"/>
  <c r="I563" i="1"/>
  <c r="K563" i="1" s="1"/>
  <c r="K562" i="36"/>
  <c r="M562" i="36" s="1"/>
  <c r="I562" i="38" s="1"/>
  <c r="A564" i="1"/>
  <c r="H564" i="1" l="1"/>
  <c r="I564" i="1"/>
  <c r="K564" i="1" s="1"/>
  <c r="J563" i="1"/>
  <c r="H563" i="38"/>
  <c r="H564" i="38"/>
  <c r="A565" i="1"/>
  <c r="H565" i="1" l="1"/>
  <c r="I565" i="1"/>
  <c r="J565" i="1" s="1"/>
  <c r="J564" i="1"/>
  <c r="M564" i="36"/>
  <c r="I564" i="38" s="1"/>
  <c r="A566" i="1"/>
  <c r="H566" i="1" l="1"/>
  <c r="I566" i="1"/>
  <c r="J566" i="1" s="1"/>
  <c r="K565" i="1"/>
  <c r="K565" i="36"/>
  <c r="M565" i="36"/>
  <c r="I565" i="38" s="1"/>
  <c r="K566" i="36"/>
  <c r="A567" i="1"/>
  <c r="K566" i="1" l="1"/>
  <c r="H567" i="1"/>
  <c r="I567" i="1"/>
  <c r="A568" i="1"/>
  <c r="J567" i="1" l="1"/>
  <c r="K567" i="1"/>
  <c r="H568" i="1"/>
  <c r="I568" i="1"/>
  <c r="K568" i="1" s="1"/>
  <c r="K567" i="36"/>
  <c r="M567" i="36" s="1"/>
  <c r="I567" i="38" s="1"/>
  <c r="A569" i="1"/>
  <c r="H569" i="1" l="1"/>
  <c r="I569" i="1"/>
  <c r="J569" i="1" s="1"/>
  <c r="J568" i="1"/>
  <c r="K568" i="36"/>
  <c r="M568" i="36"/>
  <c r="I568" i="38" s="1"/>
  <c r="K569" i="36"/>
  <c r="A570" i="1"/>
  <c r="K569" i="1" l="1"/>
  <c r="H570" i="1"/>
  <c r="I570" i="1"/>
  <c r="J570" i="1" s="1"/>
  <c r="K570" i="1"/>
  <c r="A571" i="1"/>
  <c r="H571" i="1" l="1"/>
  <c r="I571" i="1"/>
  <c r="J571" i="1" s="1"/>
  <c r="H570" i="38"/>
  <c r="A572" i="1"/>
  <c r="H572" i="1" l="1"/>
  <c r="I572" i="1"/>
  <c r="K572" i="1" s="1"/>
  <c r="K571" i="1"/>
  <c r="K571" i="36"/>
  <c r="M571" i="36"/>
  <c r="I571" i="38" s="1"/>
  <c r="A573" i="1"/>
  <c r="J572" i="1" l="1"/>
  <c r="H573" i="1"/>
  <c r="J573" i="1" s="1"/>
  <c r="I573" i="1"/>
  <c r="K573" i="1"/>
  <c r="K572" i="36"/>
  <c r="M572" i="36" s="1"/>
  <c r="I572" i="38" s="1"/>
  <c r="A574" i="1"/>
  <c r="H574" i="1" l="1"/>
  <c r="I574" i="1"/>
  <c r="K574" i="1" s="1"/>
  <c r="K573" i="36"/>
  <c r="M573" i="36" s="1"/>
  <c r="I573" i="38" s="1"/>
  <c r="L574" i="36"/>
  <c r="A575" i="1"/>
  <c r="J574" i="1" l="1"/>
  <c r="H575" i="1"/>
  <c r="I575" i="1"/>
  <c r="K575" i="1"/>
  <c r="K574" i="36"/>
  <c r="M574" i="36" s="1"/>
  <c r="I574" i="38" s="1"/>
  <c r="L575" i="36"/>
  <c r="A576" i="1"/>
  <c r="J575" i="1" l="1"/>
  <c r="H576" i="1"/>
  <c r="I576" i="1"/>
  <c r="J576" i="1" s="1"/>
  <c r="K575" i="36"/>
  <c r="M575" i="36" s="1"/>
  <c r="I575" i="38" s="1"/>
  <c r="A577" i="1"/>
  <c r="H577" i="1" l="1"/>
  <c r="I577" i="1"/>
  <c r="J577" i="1" s="1"/>
  <c r="K576" i="1"/>
  <c r="K576" i="36"/>
  <c r="M576" i="36" s="1"/>
  <c r="I576" i="38" s="1"/>
  <c r="A578" i="1"/>
  <c r="H578" i="1" l="1"/>
  <c r="I578" i="1"/>
  <c r="J578" i="1" s="1"/>
  <c r="K577" i="1"/>
  <c r="K577" i="36"/>
  <c r="M577" i="36" s="1"/>
  <c r="I577" i="38" s="1"/>
  <c r="L578" i="36"/>
  <c r="A579" i="1"/>
  <c r="H579" i="1" l="1"/>
  <c r="I579" i="1"/>
  <c r="J579" i="1" s="1"/>
  <c r="K578" i="1"/>
  <c r="K578" i="36"/>
  <c r="M578" i="36" s="1"/>
  <c r="I578" i="38" s="1"/>
  <c r="H579" i="38"/>
  <c r="A580" i="1"/>
  <c r="H580" i="1" l="1"/>
  <c r="I580" i="1"/>
  <c r="K580" i="1" s="1"/>
  <c r="K579" i="1"/>
  <c r="M579" i="36"/>
  <c r="I579" i="38" s="1"/>
  <c r="H580" i="38"/>
  <c r="A581" i="1"/>
  <c r="H581" i="1" l="1"/>
  <c r="I581" i="1"/>
  <c r="J581" i="1" s="1"/>
  <c r="J580" i="1"/>
  <c r="M580" i="36"/>
  <c r="I580" i="38" s="1"/>
  <c r="A582" i="1"/>
  <c r="H582" i="1" l="1"/>
  <c r="I582" i="1"/>
  <c r="K582" i="1" s="1"/>
  <c r="K581" i="1"/>
  <c r="K581" i="36"/>
  <c r="M581" i="36"/>
  <c r="I581" i="38" s="1"/>
  <c r="K582" i="36"/>
  <c r="A583" i="1"/>
  <c r="J582" i="1" l="1"/>
  <c r="H583" i="1"/>
  <c r="J583" i="1" s="1"/>
  <c r="I583" i="1"/>
  <c r="K583" i="1"/>
  <c r="A584" i="1"/>
  <c r="H584" i="1" l="1"/>
  <c r="I584" i="1"/>
  <c r="J584" i="1" s="1"/>
  <c r="K583" i="36"/>
  <c r="M583" i="36" s="1"/>
  <c r="I583" i="38" s="1"/>
  <c r="A585" i="1"/>
  <c r="K584" i="1" l="1"/>
  <c r="H585" i="1"/>
  <c r="I585" i="1"/>
  <c r="K585" i="1" s="1"/>
  <c r="K584" i="36"/>
  <c r="M584" i="36" s="1"/>
  <c r="I584" i="38" s="1"/>
  <c r="A586" i="1"/>
  <c r="J585" i="1" l="1"/>
  <c r="H586" i="1"/>
  <c r="I586" i="1"/>
  <c r="J586" i="1" s="1"/>
  <c r="K585" i="36"/>
  <c r="M585" i="36"/>
  <c r="I585" i="38" s="1"/>
  <c r="A587" i="1"/>
  <c r="H587" i="1" l="1"/>
  <c r="I587" i="1"/>
  <c r="K587" i="1" s="1"/>
  <c r="K586" i="1"/>
  <c r="K586" i="36"/>
  <c r="M586" i="36" s="1"/>
  <c r="I586" i="38" s="1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J590" i="1" s="1"/>
  <c r="I590" i="1"/>
  <c r="K590" i="1"/>
  <c r="H589" i="38"/>
  <c r="M589" i="36"/>
  <c r="I589" i="38" s="1"/>
  <c r="L590" i="36"/>
  <c r="A591" i="1"/>
  <c r="H591" i="1" l="1"/>
  <c r="I591" i="1"/>
  <c r="J591" i="1" s="1"/>
  <c r="K590" i="36"/>
  <c r="M590" i="36" s="1"/>
  <c r="I590" i="38" s="1"/>
  <c r="L591" i="36"/>
  <c r="A592" i="1"/>
  <c r="H592" i="1" l="1"/>
  <c r="I592" i="1"/>
  <c r="K592" i="1" s="1"/>
  <c r="K591" i="1"/>
  <c r="K591" i="36"/>
  <c r="M591" i="36" s="1"/>
  <c r="I591" i="38" s="1"/>
  <c r="A593" i="1"/>
  <c r="H593" i="1" l="1"/>
  <c r="I593" i="1"/>
  <c r="J593" i="1" s="1"/>
  <c r="J592" i="1"/>
  <c r="H592" i="38"/>
  <c r="A594" i="1"/>
  <c r="H594" i="1" l="1"/>
  <c r="I594" i="1"/>
  <c r="K594" i="1" s="1"/>
  <c r="K593" i="1"/>
  <c r="K593" i="36"/>
  <c r="M593" i="36"/>
  <c r="I593" i="38" s="1"/>
  <c r="A595" i="1"/>
  <c r="H595" i="1" l="1"/>
  <c r="I595" i="1"/>
  <c r="J595" i="1" s="1"/>
  <c r="J594" i="1"/>
  <c r="M594" i="36"/>
  <c r="I594" i="38" s="1"/>
  <c r="H594" i="38"/>
  <c r="A596" i="1"/>
  <c r="H596" i="1" l="1"/>
  <c r="I596" i="1"/>
  <c r="K596" i="1" s="1"/>
  <c r="K595" i="1"/>
  <c r="M595" i="36"/>
  <c r="I595" i="38" s="1"/>
  <c r="H595" i="38"/>
  <c r="A597" i="1"/>
  <c r="H597" i="1" l="1"/>
  <c r="I597" i="1"/>
  <c r="J597" i="1" s="1"/>
  <c r="J596" i="1"/>
  <c r="K596" i="36"/>
  <c r="M596" i="36" s="1"/>
  <c r="I596" i="38" s="1"/>
  <c r="L597" i="36"/>
  <c r="A598" i="1"/>
  <c r="H598" i="1" l="1"/>
  <c r="I598" i="1"/>
  <c r="K597" i="1"/>
  <c r="K597" i="36"/>
  <c r="M597" i="36"/>
  <c r="I597" i="38" s="1"/>
  <c r="A599" i="1"/>
  <c r="J598" i="1" l="1"/>
  <c r="H599" i="1"/>
  <c r="I599" i="1"/>
  <c r="K599" i="1" s="1"/>
  <c r="K598" i="1"/>
  <c r="K598" i="36"/>
  <c r="M598" i="36" s="1"/>
  <c r="I598" i="38" s="1"/>
  <c r="A600" i="1"/>
  <c r="H600" i="1" l="1"/>
  <c r="I600" i="1"/>
  <c r="J600" i="1" s="1"/>
  <c r="J599" i="1"/>
  <c r="M599" i="36"/>
  <c r="I599" i="38" s="1"/>
  <c r="H599" i="38"/>
  <c r="A601" i="1"/>
  <c r="H601" i="1" l="1"/>
  <c r="I601" i="1"/>
  <c r="J601" i="1" s="1"/>
  <c r="K600" i="1"/>
  <c r="K600" i="36"/>
  <c r="M600" i="36" s="1"/>
  <c r="I600" i="38" s="1"/>
  <c r="L601" i="36"/>
  <c r="A602" i="1"/>
  <c r="H602" i="1" l="1"/>
  <c r="I602" i="1"/>
  <c r="J602" i="1" s="1"/>
  <c r="K601" i="1"/>
  <c r="K601" i="36"/>
  <c r="M601" i="36" s="1"/>
  <c r="I601" i="38" s="1"/>
  <c r="A603" i="1"/>
  <c r="H603" i="1" l="1"/>
  <c r="I603" i="1"/>
  <c r="J603" i="1" s="1"/>
  <c r="K602" i="1"/>
  <c r="H602" i="38"/>
  <c r="A604" i="1"/>
  <c r="H604" i="1" l="1"/>
  <c r="I604" i="1"/>
  <c r="K604" i="1" s="1"/>
  <c r="K603" i="1"/>
  <c r="H603" i="38"/>
  <c r="M603" i="36"/>
  <c r="I603" i="38" s="1"/>
  <c r="A605" i="1"/>
  <c r="H605" i="1" l="1"/>
  <c r="I605" i="1"/>
  <c r="J605" i="1" s="1"/>
  <c r="J604" i="1"/>
  <c r="K604" i="36"/>
  <c r="M604" i="36" s="1"/>
  <c r="I604" i="38" s="1"/>
  <c r="A606" i="1"/>
  <c r="K605" i="1" l="1"/>
  <c r="H606" i="1"/>
  <c r="I606" i="1"/>
  <c r="K606" i="1"/>
  <c r="K605" i="36"/>
  <c r="M605" i="36" s="1"/>
  <c r="I605" i="38" s="1"/>
  <c r="A607" i="1"/>
  <c r="J606" i="1" l="1"/>
  <c r="H607" i="1"/>
  <c r="I607" i="1"/>
  <c r="J607" i="1" s="1"/>
  <c r="K606" i="36"/>
  <c r="M606" i="36" s="1"/>
  <c r="I606" i="38" s="1"/>
  <c r="A608" i="1"/>
  <c r="H608" i="1" l="1"/>
  <c r="I608" i="1"/>
  <c r="J608" i="1" s="1"/>
  <c r="K607" i="1"/>
  <c r="H607" i="38"/>
  <c r="M607" i="36"/>
  <c r="I607" i="38" s="1"/>
  <c r="A609" i="1"/>
  <c r="K608" i="1" l="1"/>
  <c r="H609" i="1"/>
  <c r="I609" i="1"/>
  <c r="K609" i="1" s="1"/>
  <c r="H608" i="38"/>
  <c r="A610" i="1"/>
  <c r="J609" i="1" l="1"/>
  <c r="H610" i="1"/>
  <c r="I610" i="1"/>
  <c r="J610" i="1" s="1"/>
  <c r="H609" i="38"/>
  <c r="A611" i="1"/>
  <c r="H611" i="1" l="1"/>
  <c r="I611" i="1"/>
  <c r="K611" i="1" s="1"/>
  <c r="K610" i="1"/>
  <c r="H610" i="38"/>
  <c r="A612" i="1"/>
  <c r="H612" i="1" l="1"/>
  <c r="I612" i="1"/>
  <c r="K612" i="1" s="1"/>
  <c r="J611" i="1"/>
  <c r="K611" i="36"/>
  <c r="M611" i="36" s="1"/>
  <c r="I611" i="38" s="1"/>
  <c r="A613" i="1"/>
  <c r="H613" i="1" l="1"/>
  <c r="I613" i="1"/>
  <c r="J613" i="1" s="1"/>
  <c r="J612" i="1"/>
  <c r="K612" i="36"/>
  <c r="M612" i="36"/>
  <c r="I612" i="38" s="1"/>
  <c r="K613" i="36"/>
  <c r="A614" i="1"/>
  <c r="K613" i="1" l="1"/>
  <c r="H614" i="1"/>
  <c r="I614" i="1"/>
  <c r="J614" i="1" s="1"/>
  <c r="K614" i="1"/>
  <c r="H614" i="38"/>
  <c r="L614" i="36"/>
  <c r="A615" i="1"/>
  <c r="H615" i="1" l="1"/>
  <c r="I615" i="1"/>
  <c r="K615" i="1" s="1"/>
  <c r="M614" i="36"/>
  <c r="I614" i="38" s="1"/>
  <c r="A616" i="1"/>
  <c r="H616" i="1" l="1"/>
  <c r="I616" i="1"/>
  <c r="J616" i="1" s="1"/>
  <c r="J615" i="1"/>
  <c r="H615" i="38"/>
  <c r="A617" i="1"/>
  <c r="H617" i="1" l="1"/>
  <c r="I617" i="1"/>
  <c r="K616" i="1"/>
  <c r="M616" i="36"/>
  <c r="I616" i="38" s="1"/>
  <c r="H616" i="38"/>
  <c r="A618" i="1"/>
  <c r="J617" i="1" l="1"/>
  <c r="H618" i="1"/>
  <c r="I618" i="1"/>
  <c r="J618" i="1" s="1"/>
  <c r="K618" i="1"/>
  <c r="K617" i="1"/>
  <c r="K617" i="36"/>
  <c r="M617" i="36" s="1"/>
  <c r="I617" i="38" s="1"/>
  <c r="A619" i="1"/>
  <c r="H619" i="1" l="1"/>
  <c r="I619" i="1"/>
  <c r="K619" i="1" s="1"/>
  <c r="K618" i="36"/>
  <c r="M618" i="36" s="1"/>
  <c r="I618" i="38" s="1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1" i="1" s="1"/>
  <c r="J620" i="1"/>
  <c r="H620" i="38"/>
  <c r="H621" i="38"/>
  <c r="A622" i="1"/>
  <c r="H622" i="1" l="1"/>
  <c r="I622" i="1"/>
  <c r="K622" i="1" s="1"/>
  <c r="K621" i="1"/>
  <c r="M621" i="36"/>
  <c r="I621" i="38" s="1"/>
  <c r="H622" i="38"/>
  <c r="A623" i="1"/>
  <c r="H623" i="1" l="1"/>
  <c r="I623" i="1"/>
  <c r="K623" i="1" s="1"/>
  <c r="J622" i="1"/>
  <c r="M622" i="36"/>
  <c r="I622" i="38" s="1"/>
  <c r="A624" i="1"/>
  <c r="H624" i="1" l="1"/>
  <c r="I624" i="1"/>
  <c r="K624" i="1" s="1"/>
  <c r="J623" i="1"/>
  <c r="K623" i="36"/>
  <c r="M623" i="36" s="1"/>
  <c r="I623" i="38" s="1"/>
  <c r="A625" i="1"/>
  <c r="H625" i="1" l="1"/>
  <c r="I625" i="1"/>
  <c r="K625" i="1" s="1"/>
  <c r="J624" i="1"/>
  <c r="K624" i="36"/>
  <c r="M624" i="36" s="1"/>
  <c r="I624" i="38" s="1"/>
  <c r="L625" i="36"/>
  <c r="A626" i="1"/>
  <c r="H626" i="1" l="1"/>
  <c r="I626" i="1"/>
  <c r="J626" i="1" s="1"/>
  <c r="J625" i="1"/>
  <c r="M625" i="36"/>
  <c r="I625" i="38" s="1"/>
  <c r="H625" i="38"/>
  <c r="H626" i="38"/>
  <c r="A627" i="1"/>
  <c r="K626" i="1" l="1"/>
  <c r="H627" i="1"/>
  <c r="I627" i="1"/>
  <c r="K627" i="1" s="1"/>
  <c r="M626" i="36"/>
  <c r="I626" i="38" s="1"/>
  <c r="A628" i="1"/>
  <c r="J627" i="1" l="1"/>
  <c r="H628" i="1"/>
  <c r="I628" i="1"/>
  <c r="K628" i="1" s="1"/>
  <c r="H627" i="38"/>
  <c r="A629" i="1"/>
  <c r="H629" i="1" l="1"/>
  <c r="I629" i="1"/>
  <c r="J629" i="1" s="1"/>
  <c r="J628" i="1"/>
  <c r="K628" i="36"/>
  <c r="M628" i="36" s="1"/>
  <c r="I628" i="38" s="1"/>
  <c r="A630" i="1"/>
  <c r="H630" i="1" l="1"/>
  <c r="I630" i="1"/>
  <c r="J630" i="1" s="1"/>
  <c r="K629" i="1"/>
  <c r="H629" i="38"/>
  <c r="A631" i="1"/>
  <c r="K630" i="1" l="1"/>
  <c r="H631" i="1"/>
  <c r="I631" i="1"/>
  <c r="K631" i="1" s="1"/>
  <c r="M630" i="36"/>
  <c r="I630" i="38" s="1"/>
  <c r="H630" i="38"/>
  <c r="A632" i="1"/>
  <c r="J631" i="1" l="1"/>
  <c r="H632" i="1"/>
  <c r="I632" i="1"/>
  <c r="K632" i="1" s="1"/>
  <c r="K631" i="36"/>
  <c r="M631" i="36"/>
  <c r="I631" i="38" s="1"/>
  <c r="L632" i="36"/>
  <c r="K632" i="36"/>
  <c r="A633" i="1"/>
  <c r="J632" i="1" l="1"/>
  <c r="H633" i="1"/>
  <c r="I633" i="1"/>
  <c r="K633" i="1" s="1"/>
  <c r="J633" i="1"/>
  <c r="M632" i="36"/>
  <c r="I632" i="38" s="1"/>
  <c r="A634" i="1"/>
  <c r="H634" i="1" l="1"/>
  <c r="I634" i="1"/>
  <c r="J634" i="1" s="1"/>
  <c r="M633" i="36"/>
  <c r="I633" i="38" s="1"/>
  <c r="H633" i="38"/>
  <c r="A635" i="1"/>
  <c r="K634" i="1" l="1"/>
  <c r="H635" i="1"/>
  <c r="I635" i="1"/>
  <c r="K635" i="1" s="1"/>
  <c r="M634" i="36"/>
  <c r="I634" i="38" s="1"/>
  <c r="H634" i="38"/>
  <c r="L635" i="36"/>
  <c r="A636" i="1"/>
  <c r="J635" i="1" l="1"/>
  <c r="H636" i="1"/>
  <c r="I636" i="1"/>
  <c r="J636" i="1" s="1"/>
  <c r="K635" i="36"/>
  <c r="M635" i="36" s="1"/>
  <c r="I635" i="38" s="1"/>
  <c r="H636" i="38"/>
  <c r="A637" i="1"/>
  <c r="H637" i="1" l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9" i="1" s="1"/>
  <c r="J638" i="1"/>
  <c r="K638" i="36"/>
  <c r="M638" i="36" s="1"/>
  <c r="I638" i="38" s="1"/>
  <c r="L639" i="36"/>
  <c r="A640" i="1"/>
  <c r="H640" i="1" l="1"/>
  <c r="I640" i="1"/>
  <c r="J640" i="1" s="1"/>
  <c r="K639" i="1"/>
  <c r="H639" i="38"/>
  <c r="A641" i="1"/>
  <c r="H641" i="1" l="1"/>
  <c r="I641" i="1"/>
  <c r="J641" i="1" s="1"/>
  <c r="K640" i="1"/>
  <c r="M640" i="36"/>
  <c r="I640" i="38" s="1"/>
  <c r="H640" i="38"/>
  <c r="A642" i="1"/>
  <c r="H642" i="1" l="1"/>
  <c r="I642" i="1"/>
  <c r="K642" i="1" s="1"/>
  <c r="K641" i="1"/>
  <c r="K641" i="36"/>
  <c r="M641" i="36" s="1"/>
  <c r="I641" i="38" s="1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I645" i="1"/>
  <c r="K645" i="1"/>
  <c r="M644" i="36"/>
  <c r="I644" i="38" s="1"/>
  <c r="H644" i="38"/>
  <c r="A646" i="1"/>
  <c r="J645" i="1" l="1"/>
  <c r="H646" i="1"/>
  <c r="I646" i="1"/>
  <c r="J646" i="1" s="1"/>
  <c r="K645" i="36"/>
  <c r="M645" i="36" s="1"/>
  <c r="I645" i="38" s="1"/>
  <c r="L646" i="36"/>
  <c r="M646" i="36" s="1"/>
  <c r="I646" i="38" s="1"/>
  <c r="K646" i="36"/>
  <c r="A647" i="1"/>
  <c r="H647" i="1" l="1"/>
  <c r="I647" i="1"/>
  <c r="J647" i="1" s="1"/>
  <c r="K646" i="1"/>
  <c r="A648" i="1"/>
  <c r="H648" i="1" l="1"/>
  <c r="I648" i="1"/>
  <c r="J648" i="1" s="1"/>
  <c r="K647" i="1"/>
  <c r="H647" i="38"/>
  <c r="K648" i="36"/>
  <c r="A649" i="1"/>
  <c r="H649" i="1" l="1"/>
  <c r="I649" i="1"/>
  <c r="K649" i="1" s="1"/>
  <c r="K648" i="1"/>
  <c r="M648" i="36"/>
  <c r="I648" i="38" s="1"/>
  <c r="A650" i="1"/>
  <c r="H650" i="1" l="1"/>
  <c r="I650" i="1"/>
  <c r="K650" i="1" s="1"/>
  <c r="J649" i="1"/>
  <c r="K649" i="36"/>
  <c r="M649" i="36"/>
  <c r="I649" i="38" s="1"/>
  <c r="K650" i="36"/>
  <c r="A651" i="1"/>
  <c r="J650" i="1" l="1"/>
  <c r="H651" i="1"/>
  <c r="J651" i="1" s="1"/>
  <c r="I651" i="1"/>
  <c r="K651" i="1"/>
  <c r="M650" i="36"/>
  <c r="I650" i="38" s="1"/>
  <c r="K651" i="36"/>
  <c r="A652" i="1"/>
  <c r="H652" i="1" l="1"/>
  <c r="I652" i="1"/>
  <c r="J652" i="1" s="1"/>
  <c r="M651" i="36"/>
  <c r="I651" i="38" s="1"/>
  <c r="H652" i="38"/>
  <c r="A653" i="1"/>
  <c r="K652" i="1" l="1"/>
  <c r="H653" i="1"/>
  <c r="I653" i="1"/>
  <c r="K653" i="1" s="1"/>
  <c r="M652" i="36"/>
  <c r="I652" i="38" s="1"/>
  <c r="A654" i="1"/>
  <c r="J653" i="1" l="1"/>
  <c r="H654" i="1"/>
  <c r="I654" i="1"/>
  <c r="J654" i="1" s="1"/>
  <c r="K653" i="36"/>
  <c r="M653" i="36"/>
  <c r="I653" i="38" s="1"/>
  <c r="A655" i="1"/>
  <c r="H655" i="1" l="1"/>
  <c r="I655" i="1"/>
  <c r="J655" i="1" s="1"/>
  <c r="K654" i="1"/>
  <c r="K654" i="36"/>
  <c r="M654" i="36" s="1"/>
  <c r="I654" i="38" s="1"/>
  <c r="A656" i="1"/>
  <c r="H656" i="1" l="1"/>
  <c r="I656" i="1"/>
  <c r="J656" i="1" s="1"/>
  <c r="K655" i="1"/>
  <c r="H655" i="38"/>
  <c r="A657" i="1"/>
  <c r="H657" i="1" l="1"/>
  <c r="I657" i="1"/>
  <c r="K657" i="1" s="1"/>
  <c r="K656" i="1"/>
  <c r="M656" i="36"/>
  <c r="I656" i="38" s="1"/>
  <c r="H656" i="38"/>
  <c r="L657" i="36"/>
  <c r="A658" i="1"/>
  <c r="J657" i="1" l="1"/>
  <c r="H658" i="1"/>
  <c r="I658" i="1"/>
  <c r="K658" i="1" s="1"/>
  <c r="M657" i="36"/>
  <c r="I657" i="38" s="1"/>
  <c r="H657" i="38"/>
  <c r="L658" i="36"/>
  <c r="M658" i="36" s="1"/>
  <c r="I658" i="38" s="1"/>
  <c r="A659" i="1"/>
  <c r="J658" i="1" l="1"/>
  <c r="H659" i="1"/>
  <c r="I659" i="1"/>
  <c r="K659" i="1" s="1"/>
  <c r="H658" i="38"/>
  <c r="A660" i="1"/>
  <c r="H660" i="1" l="1"/>
  <c r="I660" i="1"/>
  <c r="J660" i="1" s="1"/>
  <c r="J659" i="1"/>
  <c r="K659" i="36"/>
  <c r="M659" i="36" s="1"/>
  <c r="I659" i="38" s="1"/>
  <c r="A661" i="1"/>
  <c r="H661" i="1" l="1"/>
  <c r="I661" i="1"/>
  <c r="J661" i="1" s="1"/>
  <c r="K660" i="1"/>
  <c r="M660" i="36"/>
  <c r="I660" i="38" s="1"/>
  <c r="H660" i="38"/>
  <c r="A662" i="1"/>
  <c r="H662" i="1" l="1"/>
  <c r="I662" i="1"/>
  <c r="K662" i="1" s="1"/>
  <c r="K661" i="1"/>
  <c r="M661" i="36"/>
  <c r="I661" i="38" s="1"/>
  <c r="H661" i="38"/>
  <c r="A663" i="1"/>
  <c r="H663" i="1" l="1"/>
  <c r="I663" i="1"/>
  <c r="J662" i="1"/>
  <c r="K662" i="36"/>
  <c r="M662" i="36" s="1"/>
  <c r="I662" i="38" s="1"/>
  <c r="A664" i="1"/>
  <c r="J663" i="1" l="1"/>
  <c r="H664" i="1"/>
  <c r="I664" i="1"/>
  <c r="J664" i="1" s="1"/>
  <c r="K663" i="1"/>
  <c r="K663" i="36"/>
  <c r="M663" i="36" s="1"/>
  <c r="I663" i="38" s="1"/>
  <c r="A665" i="1"/>
  <c r="H665" i="1" l="1"/>
  <c r="I665" i="1"/>
  <c r="K665" i="1" s="1"/>
  <c r="K664" i="1"/>
  <c r="K664" i="36"/>
  <c r="M664" i="36" s="1"/>
  <c r="I664" i="38" s="1"/>
  <c r="A666" i="1"/>
  <c r="H666" i="1" l="1"/>
  <c r="I666" i="1"/>
  <c r="J666" i="1" s="1"/>
  <c r="J665" i="1"/>
  <c r="K665" i="36"/>
  <c r="M665" i="36" s="1"/>
  <c r="I665" i="38" s="1"/>
  <c r="L666" i="36"/>
  <c r="K666" i="36"/>
  <c r="A667" i="1"/>
  <c r="K666" i="1" l="1"/>
  <c r="H667" i="1"/>
  <c r="J667" i="1" s="1"/>
  <c r="I667" i="1"/>
  <c r="K667" i="1"/>
  <c r="M666" i="36"/>
  <c r="I666" i="38" s="1"/>
  <c r="A668" i="1"/>
  <c r="H668" i="1" l="1"/>
  <c r="I668" i="1"/>
  <c r="K668" i="1" s="1"/>
  <c r="K667" i="36"/>
  <c r="M667" i="36" s="1"/>
  <c r="I667" i="38" s="1"/>
  <c r="A669" i="1"/>
  <c r="J668" i="1" l="1"/>
  <c r="H669" i="1"/>
  <c r="I669" i="1"/>
  <c r="K669" i="1" s="1"/>
  <c r="M668" i="36"/>
  <c r="I668" i="38" s="1"/>
  <c r="H668" i="38"/>
  <c r="A670" i="1"/>
  <c r="J669" i="1" l="1"/>
  <c r="H670" i="1"/>
  <c r="I670" i="1"/>
  <c r="M669" i="36"/>
  <c r="I669" i="38" s="1"/>
  <c r="H669" i="38"/>
  <c r="H670" i="38"/>
  <c r="A671" i="1"/>
  <c r="J670" i="1" l="1"/>
  <c r="H671" i="1"/>
  <c r="I671" i="1"/>
  <c r="K670" i="1"/>
  <c r="M670" i="36"/>
  <c r="I670" i="38" s="1"/>
  <c r="A672" i="1"/>
  <c r="J671" i="1" l="1"/>
  <c r="H672" i="1"/>
  <c r="I672" i="1"/>
  <c r="K672" i="1" s="1"/>
  <c r="K671" i="1"/>
  <c r="K671" i="36"/>
  <c r="M671" i="36"/>
  <c r="I671" i="38" s="1"/>
  <c r="A673" i="1"/>
  <c r="J672" i="1" l="1"/>
  <c r="H673" i="1"/>
  <c r="I673" i="1"/>
  <c r="K673" i="1" s="1"/>
  <c r="H672" i="38"/>
  <c r="M672" i="36"/>
  <c r="I672" i="38" s="1"/>
  <c r="K673" i="36"/>
  <c r="A674" i="1"/>
  <c r="J673" i="1" l="1"/>
  <c r="H674" i="1"/>
  <c r="I674" i="1"/>
  <c r="K674" i="36"/>
  <c r="A675" i="1"/>
  <c r="J674" i="1" l="1"/>
  <c r="K674" i="1"/>
  <c r="H675" i="1"/>
  <c r="J675" i="1" s="1"/>
  <c r="I675" i="1"/>
  <c r="K675" i="1"/>
  <c r="M674" i="36"/>
  <c r="I674" i="38" s="1"/>
  <c r="A676" i="1"/>
  <c r="H676" i="1" l="1"/>
  <c r="I676" i="1"/>
  <c r="J676" i="1" s="1"/>
  <c r="K675" i="36"/>
  <c r="M675" i="36" s="1"/>
  <c r="I675" i="38" s="1"/>
  <c r="A677" i="1"/>
  <c r="H677" i="1" l="1"/>
  <c r="I677" i="1"/>
  <c r="J677" i="1" s="1"/>
  <c r="K676" i="1"/>
  <c r="M676" i="36"/>
  <c r="I676" i="38" s="1"/>
  <c r="H676" i="38"/>
  <c r="A678" i="1"/>
  <c r="H678" i="1" l="1"/>
  <c r="I678" i="1"/>
  <c r="K678" i="1" s="1"/>
  <c r="K677" i="1"/>
  <c r="K677" i="36"/>
  <c r="M677" i="36" s="1"/>
  <c r="I677" i="38" s="1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M679" i="36" s="1"/>
  <c r="I679" i="38" s="1"/>
  <c r="A681" i="1"/>
  <c r="H681" i="1" l="1"/>
  <c r="I681" i="1"/>
  <c r="J680" i="1"/>
  <c r="K680" i="36"/>
  <c r="M680" i="36" s="1"/>
  <c r="I680" i="38" s="1"/>
  <c r="A682" i="1"/>
  <c r="J681" i="1" l="1"/>
  <c r="H682" i="1"/>
  <c r="I682" i="1"/>
  <c r="K682" i="1" s="1"/>
  <c r="K681" i="1"/>
  <c r="H681" i="38"/>
  <c r="A683" i="1"/>
  <c r="H683" i="1" l="1"/>
  <c r="I683" i="1"/>
  <c r="K683" i="1" s="1"/>
  <c r="J682" i="1"/>
  <c r="M682" i="36"/>
  <c r="I682" i="38" s="1"/>
  <c r="H682" i="38"/>
  <c r="A684" i="1"/>
  <c r="H684" i="1" l="1"/>
  <c r="I684" i="1"/>
  <c r="K684" i="1" s="1"/>
  <c r="J683" i="1"/>
  <c r="M683" i="36"/>
  <c r="I683" i="38" s="1"/>
  <c r="H683" i="38"/>
  <c r="A685" i="1"/>
  <c r="H685" i="1" l="1"/>
  <c r="I685" i="1"/>
  <c r="J685" i="1" s="1"/>
  <c r="J684" i="1"/>
  <c r="M684" i="36"/>
  <c r="I684" i="38" s="1"/>
  <c r="H684" i="38"/>
  <c r="A686" i="1"/>
  <c r="H686" i="1" l="1"/>
  <c r="I686" i="1"/>
  <c r="J686" i="1" s="1"/>
  <c r="K685" i="1"/>
  <c r="M685" i="36"/>
  <c r="I685" i="38" s="1"/>
  <c r="H685" i="38"/>
  <c r="H686" i="38"/>
  <c r="L686" i="36"/>
  <c r="M686" i="36" s="1"/>
  <c r="I686" i="38" s="1"/>
  <c r="A687" i="1"/>
  <c r="H687" i="1" l="1"/>
  <c r="I687" i="1"/>
  <c r="J687" i="1" s="1"/>
  <c r="K686" i="1"/>
  <c r="A688" i="1"/>
  <c r="H688" i="1" l="1"/>
  <c r="I688" i="1"/>
  <c r="J688" i="1" s="1"/>
  <c r="K687" i="1"/>
  <c r="K687" i="36"/>
  <c r="M687" i="36" s="1"/>
  <c r="I687" i="38" s="1"/>
  <c r="A689" i="1"/>
  <c r="H689" i="1" l="1"/>
  <c r="I689" i="1"/>
  <c r="K689" i="1" s="1"/>
  <c r="K688" i="1"/>
  <c r="M688" i="36"/>
  <c r="I688" i="38" s="1"/>
  <c r="H688" i="38"/>
  <c r="K689" i="36"/>
  <c r="A690" i="1"/>
  <c r="J689" i="1" l="1"/>
  <c r="H690" i="1"/>
  <c r="J690" i="1" s="1"/>
  <c r="I690" i="1"/>
  <c r="K690" i="1"/>
  <c r="A691" i="1"/>
  <c r="H691" i="1" l="1"/>
  <c r="I691" i="1"/>
  <c r="J691" i="1" s="1"/>
  <c r="M690" i="36"/>
  <c r="I690" i="38" s="1"/>
  <c r="H690" i="38"/>
  <c r="A692" i="1"/>
  <c r="K691" i="1" l="1"/>
  <c r="H692" i="1"/>
  <c r="J692" i="1" s="1"/>
  <c r="I692" i="1"/>
  <c r="K692" i="1"/>
  <c r="K691" i="36"/>
  <c r="M691" i="36" s="1"/>
  <c r="I691" i="38" s="1"/>
  <c r="A693" i="1"/>
  <c r="H693" i="1" l="1"/>
  <c r="I693" i="1"/>
  <c r="J693" i="1" s="1"/>
  <c r="K692" i="36"/>
  <c r="M692" i="36" s="1"/>
  <c r="I692" i="38" s="1"/>
  <c r="A694" i="1"/>
  <c r="H694" i="1" l="1"/>
  <c r="I694" i="1"/>
  <c r="K694" i="1" s="1"/>
  <c r="K693" i="1"/>
  <c r="M693" i="36"/>
  <c r="I693" i="38" s="1"/>
  <c r="H693" i="38"/>
  <c r="L694" i="36"/>
  <c r="M694" i="36" s="1"/>
  <c r="I694" i="38" s="1"/>
  <c r="A695" i="1"/>
  <c r="J694" i="1" l="1"/>
  <c r="H695" i="1"/>
  <c r="I695" i="1"/>
  <c r="K695" i="1" s="1"/>
  <c r="H694" i="38"/>
  <c r="A696" i="1"/>
  <c r="J695" i="1" l="1"/>
  <c r="H696" i="1"/>
  <c r="I696" i="1"/>
  <c r="K696" i="1" s="1"/>
  <c r="K695" i="36"/>
  <c r="M695" i="36" s="1"/>
  <c r="I695" i="38" s="1"/>
  <c r="A697" i="1"/>
  <c r="H697" i="1" l="1"/>
  <c r="I697" i="1"/>
  <c r="J697" i="1" s="1"/>
  <c r="J696" i="1"/>
  <c r="K696" i="36"/>
  <c r="M696" i="36" s="1"/>
  <c r="I696" i="38" s="1"/>
  <c r="A698" i="1"/>
  <c r="H698" i="1" l="1"/>
  <c r="I698" i="1"/>
  <c r="K698" i="1" s="1"/>
  <c r="K697" i="1"/>
  <c r="M697" i="36"/>
  <c r="I697" i="38" s="1"/>
  <c r="H697" i="38"/>
  <c r="K698" i="36"/>
  <c r="A699" i="1"/>
  <c r="J698" i="1" l="1"/>
  <c r="H699" i="1"/>
  <c r="J699" i="1" s="1"/>
  <c r="I699" i="1"/>
  <c r="K699" i="1"/>
  <c r="M698" i="36"/>
  <c r="I698" i="38" s="1"/>
  <c r="H699" i="38"/>
  <c r="A700" i="1"/>
  <c r="H700" i="1" l="1"/>
  <c r="I700" i="1"/>
  <c r="J700" i="1" s="1"/>
  <c r="M699" i="36"/>
  <c r="I699" i="38" s="1"/>
  <c r="H700" i="38"/>
  <c r="A701" i="1"/>
  <c r="H701" i="1" l="1"/>
  <c r="I701" i="1"/>
  <c r="J701" i="1" s="1"/>
  <c r="K700" i="1"/>
  <c r="M700" i="36"/>
  <c r="I700" i="38" s="1"/>
  <c r="A702" i="1"/>
  <c r="H702" i="1" l="1"/>
  <c r="I702" i="1"/>
  <c r="J702" i="1" s="1"/>
  <c r="K701" i="1"/>
  <c r="K701" i="36"/>
  <c r="M701" i="36"/>
  <c r="I701" i="38" s="1"/>
  <c r="A703" i="1"/>
  <c r="H703" i="1" l="1"/>
  <c r="I703" i="1"/>
  <c r="J703" i="1" s="1"/>
  <c r="K702" i="1"/>
  <c r="K702" i="36"/>
  <c r="M702" i="36" s="1"/>
  <c r="I702" i="38" s="1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M704" i="36"/>
  <c r="I704" i="38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M706" i="36"/>
  <c r="I706" i="38" s="1"/>
  <c r="H706" i="38"/>
  <c r="A708" i="1"/>
  <c r="K707" i="1" l="1"/>
  <c r="H708" i="1"/>
  <c r="I708" i="1"/>
  <c r="K708" i="1" s="1"/>
  <c r="K707" i="36"/>
  <c r="M707" i="36" s="1"/>
  <c r="I707" i="38" s="1"/>
  <c r="A709" i="1"/>
  <c r="J708" i="1" l="1"/>
  <c r="H709" i="1"/>
  <c r="I709" i="1"/>
  <c r="J709" i="1" s="1"/>
  <c r="K708" i="36"/>
  <c r="M708" i="36" s="1"/>
  <c r="I708" i="38" s="1"/>
  <c r="K709" i="36"/>
  <c r="A710" i="1"/>
  <c r="K709" i="1" l="1"/>
  <c r="H710" i="1"/>
  <c r="I710" i="1"/>
  <c r="K710" i="1" s="1"/>
  <c r="A711" i="1"/>
  <c r="J710" i="1" l="1"/>
  <c r="H711" i="1"/>
  <c r="I711" i="1"/>
  <c r="K711" i="1" s="1"/>
  <c r="K710" i="36"/>
  <c r="M710" i="36" s="1"/>
  <c r="I710" i="38" s="1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J713" i="1" s="1"/>
  <c r="K712" i="1"/>
  <c r="K712" i="36"/>
  <c r="M712" i="36" s="1"/>
  <c r="I712" i="38" s="1"/>
  <c r="A714" i="1"/>
  <c r="H714" i="1" l="1"/>
  <c r="I714" i="1"/>
  <c r="K713" i="1"/>
  <c r="H713" i="38"/>
  <c r="A715" i="1"/>
  <c r="J714" i="1" l="1"/>
  <c r="H715" i="1"/>
  <c r="I715" i="1"/>
  <c r="K715" i="1" s="1"/>
  <c r="K714" i="1"/>
  <c r="M714" i="36"/>
  <c r="I714" i="38" s="1"/>
  <c r="H714" i="38"/>
  <c r="A716" i="1"/>
  <c r="H716" i="1" l="1"/>
  <c r="I716" i="1"/>
  <c r="K716" i="1" s="1"/>
  <c r="J715" i="1"/>
  <c r="H715" i="38"/>
  <c r="M715" i="36"/>
  <c r="I715" i="38" s="1"/>
  <c r="A717" i="1"/>
  <c r="H717" i="1" l="1"/>
  <c r="I717" i="1"/>
  <c r="K717" i="1" s="1"/>
  <c r="J716" i="1"/>
  <c r="M716" i="36"/>
  <c r="I716" i="38" s="1"/>
  <c r="H716" i="38"/>
  <c r="H717" i="38"/>
  <c r="K717" i="36"/>
  <c r="A718" i="1"/>
  <c r="H718" i="1" l="1"/>
  <c r="I718" i="1"/>
  <c r="J717" i="1"/>
  <c r="A719" i="1"/>
  <c r="J718" i="1" l="1"/>
  <c r="K718" i="1"/>
  <c r="H719" i="1"/>
  <c r="I719" i="1"/>
  <c r="K719" i="1" s="1"/>
  <c r="K718" i="36"/>
  <c r="M718" i="36" s="1"/>
  <c r="I718" i="38" s="1"/>
  <c r="L719" i="36"/>
  <c r="A720" i="1"/>
  <c r="J719" i="1" l="1"/>
  <c r="H720" i="1"/>
  <c r="I720" i="1"/>
  <c r="K719" i="36"/>
  <c r="M719" i="36" s="1"/>
  <c r="I719" i="38" s="1"/>
  <c r="A721" i="1"/>
  <c r="J720" i="1" l="1"/>
  <c r="H721" i="1"/>
  <c r="I721" i="1"/>
  <c r="K721" i="1" s="1"/>
  <c r="K720" i="1"/>
  <c r="K720" i="36"/>
  <c r="M720" i="36" s="1"/>
  <c r="I720" i="38" s="1"/>
  <c r="A722" i="1"/>
  <c r="H722" i="1" l="1"/>
  <c r="I722" i="1"/>
  <c r="J722" i="1" s="1"/>
  <c r="J721" i="1"/>
  <c r="H721" i="38"/>
  <c r="A723" i="1"/>
  <c r="H723" i="1" l="1"/>
  <c r="I723" i="1"/>
  <c r="K723" i="1" s="1"/>
  <c r="K722" i="1"/>
  <c r="M722" i="36"/>
  <c r="I722" i="38" s="1"/>
  <c r="H722" i="38"/>
  <c r="A724" i="1"/>
  <c r="J723" i="1" l="1"/>
  <c r="H724" i="1"/>
  <c r="I724" i="1"/>
  <c r="K724" i="1" s="1"/>
  <c r="M723" i="36"/>
  <c r="I723" i="38" s="1"/>
  <c r="H723" i="38"/>
  <c r="A725" i="1"/>
  <c r="J724" i="1" l="1"/>
  <c r="H725" i="1"/>
  <c r="I725" i="1"/>
  <c r="M724" i="36"/>
  <c r="I724" i="38" s="1"/>
  <c r="H724" i="38"/>
  <c r="A726" i="1"/>
  <c r="J725" i="1" l="1"/>
  <c r="K725" i="1"/>
  <c r="H726" i="1"/>
  <c r="I726" i="1"/>
  <c r="K726" i="1" s="1"/>
  <c r="K725" i="36"/>
  <c r="M725" i="36" s="1"/>
  <c r="I725" i="38" s="1"/>
  <c r="A727" i="1"/>
  <c r="J726" i="1" l="1"/>
  <c r="H727" i="1"/>
  <c r="I727" i="1"/>
  <c r="K727" i="1" s="1"/>
  <c r="H726" i="38"/>
  <c r="A728" i="1"/>
  <c r="H728" i="1" l="1"/>
  <c r="I728" i="1"/>
  <c r="K728" i="1" s="1"/>
  <c r="J727" i="1"/>
  <c r="H727" i="38"/>
  <c r="M727" i="36"/>
  <c r="I727" i="38" s="1"/>
  <c r="A729" i="1"/>
  <c r="H729" i="1" l="1"/>
  <c r="I729" i="1"/>
  <c r="K729" i="1" s="1"/>
  <c r="J728" i="1"/>
  <c r="M728" i="36"/>
  <c r="I728" i="38" s="1"/>
  <c r="H728" i="38"/>
  <c r="K729" i="36"/>
  <c r="A730" i="1"/>
  <c r="J729" i="1" l="1"/>
  <c r="H730" i="1"/>
  <c r="J730" i="1" s="1"/>
  <c r="I730" i="1"/>
  <c r="K730" i="1"/>
  <c r="A731" i="1"/>
  <c r="H731" i="1" l="1"/>
  <c r="I731" i="1"/>
  <c r="K731" i="1" s="1"/>
  <c r="K730" i="36"/>
  <c r="M730" i="36" s="1"/>
  <c r="I730" i="38" s="1"/>
  <c r="A732" i="1"/>
  <c r="H732" i="1" l="1"/>
  <c r="I732" i="1"/>
  <c r="K732" i="1" s="1"/>
  <c r="J731" i="1"/>
  <c r="K731" i="36"/>
  <c r="M731" i="36" s="1"/>
  <c r="I731" i="38" s="1"/>
  <c r="A733" i="1"/>
  <c r="H733" i="1" l="1"/>
  <c r="I733" i="1"/>
  <c r="K733" i="1" s="1"/>
  <c r="J732" i="1"/>
  <c r="K732" i="36"/>
  <c r="M732" i="36" s="1"/>
  <c r="I732" i="38" s="1"/>
  <c r="A734" i="1"/>
  <c r="H734" i="1" l="1"/>
  <c r="I734" i="1"/>
  <c r="J734" i="1" s="1"/>
  <c r="J733" i="1"/>
  <c r="H733" i="38"/>
  <c r="A735" i="1"/>
  <c r="H735" i="1" l="1"/>
  <c r="I735" i="1"/>
  <c r="J735" i="1" s="1"/>
  <c r="K734" i="1"/>
  <c r="K734" i="36"/>
  <c r="M734" i="36" s="1"/>
  <c r="I734" i="38" s="1"/>
  <c r="L735" i="36"/>
  <c r="A736" i="1"/>
  <c r="H736" i="1" l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M736" i="36" s="1"/>
  <c r="I736" i="38" s="1"/>
  <c r="A738" i="1"/>
  <c r="H738" i="1" l="1"/>
  <c r="I738" i="1"/>
  <c r="J738" i="1" s="1"/>
  <c r="J737" i="1"/>
  <c r="H737" i="38"/>
  <c r="A739" i="1"/>
  <c r="H739" i="1" l="1"/>
  <c r="I739" i="1"/>
  <c r="K739" i="1" s="1"/>
  <c r="K738" i="1"/>
  <c r="M738" i="36"/>
  <c r="I738" i="38" s="1"/>
  <c r="H738" i="38"/>
  <c r="A740" i="1"/>
  <c r="H740" i="1" l="1"/>
  <c r="I740" i="1"/>
  <c r="K740" i="1" s="1"/>
  <c r="J739" i="1"/>
  <c r="K739" i="36"/>
  <c r="M739" i="36" s="1"/>
  <c r="I739" i="38" s="1"/>
  <c r="A741" i="1"/>
  <c r="H741" i="1" l="1"/>
  <c r="I741" i="1"/>
  <c r="J741" i="1" s="1"/>
  <c r="J740" i="1"/>
  <c r="K740" i="36"/>
  <c r="M740" i="36" s="1"/>
  <c r="I740" i="38" s="1"/>
  <c r="A742" i="1"/>
  <c r="H742" i="1" l="1"/>
  <c r="I742" i="1"/>
  <c r="J742" i="1" s="1"/>
  <c r="K741" i="1"/>
  <c r="H741" i="38"/>
  <c r="A743" i="1"/>
  <c r="H743" i="1" l="1"/>
  <c r="I743" i="1"/>
  <c r="K743" i="1" s="1"/>
  <c r="K742" i="1"/>
  <c r="M742" i="36"/>
  <c r="I742" i="38" s="1"/>
  <c r="H742" i="38"/>
  <c r="L743" i="36"/>
  <c r="A744" i="1"/>
  <c r="J743" i="1" l="1"/>
  <c r="H744" i="1"/>
  <c r="I744" i="1"/>
  <c r="K744" i="1" s="1"/>
  <c r="M743" i="36"/>
  <c r="I743" i="38" s="1"/>
  <c r="H743" i="38"/>
  <c r="H744" i="38"/>
  <c r="A745" i="1"/>
  <c r="J744" i="1" l="1"/>
  <c r="H745" i="1"/>
  <c r="I745" i="1"/>
  <c r="M744" i="36"/>
  <c r="I744" i="38" s="1"/>
  <c r="A746" i="1"/>
  <c r="J745" i="1" l="1"/>
  <c r="H746" i="1"/>
  <c r="I746" i="1"/>
  <c r="K745" i="1"/>
  <c r="K745" i="36"/>
  <c r="M745" i="36"/>
  <c r="I745" i="38" s="1"/>
  <c r="A747" i="1"/>
  <c r="J746" i="1" l="1"/>
  <c r="H747" i="1"/>
  <c r="I747" i="1"/>
  <c r="K747" i="1" s="1"/>
  <c r="K746" i="1"/>
  <c r="H746" i="38"/>
  <c r="H747" i="38"/>
  <c r="A748" i="1"/>
  <c r="H748" i="1" l="1"/>
  <c r="I748" i="1"/>
  <c r="J748" i="1" s="1"/>
  <c r="J747" i="1"/>
  <c r="M747" i="36"/>
  <c r="I747" i="38" s="1"/>
  <c r="A749" i="1"/>
  <c r="H749" i="1" l="1"/>
  <c r="I749" i="1"/>
  <c r="K749" i="1" s="1"/>
  <c r="K748" i="1"/>
  <c r="M748" i="36"/>
  <c r="I748" i="38" s="1"/>
  <c r="K748" i="36"/>
  <c r="A750" i="1"/>
  <c r="H750" i="1" l="1"/>
  <c r="I750" i="1"/>
  <c r="K750" i="1" s="1"/>
  <c r="J749" i="1"/>
  <c r="M749" i="36"/>
  <c r="I749" i="38" s="1"/>
  <c r="H749" i="38"/>
  <c r="H750" i="38"/>
  <c r="A751" i="1"/>
  <c r="J750" i="1" l="1"/>
  <c r="H751" i="1"/>
  <c r="I751" i="1"/>
  <c r="K751" i="1" s="1"/>
  <c r="M750" i="36"/>
  <c r="I750" i="38" s="1"/>
  <c r="A752" i="1"/>
  <c r="J751" i="1" l="1"/>
  <c r="H752" i="1"/>
  <c r="I752" i="1"/>
  <c r="K752" i="1" s="1"/>
  <c r="H751" i="38"/>
  <c r="H752" i="38"/>
  <c r="A753" i="1"/>
  <c r="J752" i="1" l="1"/>
  <c r="H753" i="1"/>
  <c r="J753" i="1" s="1"/>
  <c r="I753" i="1"/>
  <c r="K753" i="1"/>
  <c r="A754" i="1"/>
  <c r="H754" i="1" l="1"/>
  <c r="I754" i="1"/>
  <c r="J754" i="1" s="1"/>
  <c r="K753" i="36"/>
  <c r="M753" i="36" s="1"/>
  <c r="I753" i="38" s="1"/>
  <c r="K754" i="36"/>
  <c r="A755" i="1"/>
  <c r="K754" i="1" l="1"/>
  <c r="H755" i="1"/>
  <c r="J755" i="1" s="1"/>
  <c r="I755" i="1"/>
  <c r="K755" i="1"/>
  <c r="M754" i="36"/>
  <c r="I754" i="38" s="1"/>
  <c r="A756" i="1"/>
  <c r="H756" i="1" l="1"/>
  <c r="I756" i="1"/>
  <c r="K756" i="1" s="1"/>
  <c r="K755" i="36"/>
  <c r="M755" i="36" s="1"/>
  <c r="I755" i="38" s="1"/>
  <c r="K756" i="36"/>
  <c r="A757" i="1"/>
  <c r="H757" i="1" l="1"/>
  <c r="I757" i="1"/>
  <c r="J757" i="1" s="1"/>
  <c r="J756" i="1"/>
  <c r="L757" i="36"/>
  <c r="A758" i="1"/>
  <c r="K757" i="1" l="1"/>
  <c r="H758" i="1"/>
  <c r="I758" i="1"/>
  <c r="K758" i="1"/>
  <c r="H757" i="38"/>
  <c r="M757" i="36"/>
  <c r="I757" i="38" s="1"/>
  <c r="A759" i="1"/>
  <c r="J758" i="1" l="1"/>
  <c r="H759" i="1"/>
  <c r="I759" i="1"/>
  <c r="J759" i="1" s="1"/>
  <c r="M758" i="36"/>
  <c r="I758" i="38" s="1"/>
  <c r="H758" i="38"/>
  <c r="A760" i="1"/>
  <c r="K759" i="1" l="1"/>
  <c r="H760" i="1"/>
  <c r="I760" i="1"/>
  <c r="K760" i="1"/>
  <c r="J760" i="1"/>
  <c r="K759" i="36"/>
  <c r="M759" i="36" s="1"/>
  <c r="I759" i="38" s="1"/>
  <c r="A761" i="1"/>
  <c r="H761" i="1" l="1"/>
  <c r="I761" i="1"/>
  <c r="K761" i="1" s="1"/>
  <c r="K760" i="36"/>
  <c r="M760" i="36" s="1"/>
  <c r="I760" i="38" s="1"/>
  <c r="A762" i="1"/>
  <c r="H762" i="1" l="1"/>
  <c r="I762" i="1"/>
  <c r="J762" i="1" s="1"/>
  <c r="J761" i="1"/>
  <c r="H761" i="38"/>
  <c r="A763" i="1"/>
  <c r="H763" i="1" l="1"/>
  <c r="I763" i="1"/>
  <c r="K763" i="1" s="1"/>
  <c r="K762" i="1"/>
  <c r="M762" i="36"/>
  <c r="I762" i="38" s="1"/>
  <c r="H762" i="38"/>
  <c r="A764" i="1"/>
  <c r="H764" i="1" l="1"/>
  <c r="I764" i="1"/>
  <c r="J764" i="1" s="1"/>
  <c r="J763" i="1"/>
  <c r="K763" i="36"/>
  <c r="M763" i="36" s="1"/>
  <c r="I763" i="38" s="1"/>
  <c r="A765" i="1"/>
  <c r="H765" i="1" l="1"/>
  <c r="I765" i="1"/>
  <c r="J765" i="1" s="1"/>
  <c r="K764" i="1"/>
  <c r="K764" i="36"/>
  <c r="M764" i="36" s="1"/>
  <c r="I764" i="38" s="1"/>
  <c r="A766" i="1"/>
  <c r="H766" i="1" l="1"/>
  <c r="I766" i="1"/>
  <c r="K766" i="1" s="1"/>
  <c r="K765" i="1"/>
  <c r="H765" i="38"/>
  <c r="A767" i="1"/>
  <c r="H767" i="1" l="1"/>
  <c r="I767" i="1"/>
  <c r="J767" i="1" s="1"/>
  <c r="J766" i="1"/>
  <c r="M766" i="36"/>
  <c r="I766" i="38" s="1"/>
  <c r="H766" i="38"/>
  <c r="A768" i="1"/>
  <c r="H768" i="1" l="1"/>
  <c r="I768" i="1"/>
  <c r="J768" i="1" s="1"/>
  <c r="K767" i="1"/>
  <c r="K767" i="36"/>
  <c r="M767" i="36" s="1"/>
  <c r="I767" i="38" s="1"/>
  <c r="A769" i="1"/>
  <c r="K768" i="1" l="1"/>
  <c r="H769" i="1"/>
  <c r="I769" i="1"/>
  <c r="K769" i="1"/>
  <c r="K768" i="36"/>
  <c r="M768" i="36" s="1"/>
  <c r="I768" i="38" s="1"/>
  <c r="A770" i="1"/>
  <c r="J769" i="1" l="1"/>
  <c r="H770" i="1"/>
  <c r="I770" i="1"/>
  <c r="K770" i="1" s="1"/>
  <c r="H769" i="38"/>
  <c r="A771" i="1"/>
  <c r="J770" i="1" l="1"/>
  <c r="H771" i="1"/>
  <c r="I771" i="1"/>
  <c r="J771" i="1" s="1"/>
  <c r="K771" i="1"/>
  <c r="H770" i="38"/>
  <c r="A772" i="1"/>
  <c r="H772" i="1" l="1"/>
  <c r="I772" i="1"/>
  <c r="K772" i="1" s="1"/>
  <c r="H771" i="38"/>
  <c r="A773" i="1"/>
  <c r="H773" i="1" l="1"/>
  <c r="I773" i="1"/>
  <c r="J773" i="1" s="1"/>
  <c r="J772" i="1"/>
  <c r="K772" i="36"/>
  <c r="M772" i="36" s="1"/>
  <c r="I772" i="38" s="1"/>
  <c r="A774" i="1"/>
  <c r="H774" i="1" l="1"/>
  <c r="I774" i="1"/>
  <c r="J774" i="1" s="1"/>
  <c r="K773" i="1"/>
  <c r="H773" i="38"/>
  <c r="A775" i="1"/>
  <c r="K774" i="1" l="1"/>
  <c r="H775" i="1"/>
  <c r="I775" i="1"/>
  <c r="K775" i="1"/>
  <c r="M774" i="36"/>
  <c r="I774" i="38" s="1"/>
  <c r="H774" i="38"/>
  <c r="A776" i="1"/>
  <c r="J775" i="1" l="1"/>
  <c r="H776" i="1"/>
  <c r="I776" i="1"/>
  <c r="K776" i="1" s="1"/>
  <c r="K775" i="36"/>
  <c r="M775" i="36" s="1"/>
  <c r="I775" i="38" s="1"/>
  <c r="A777" i="1"/>
  <c r="H777" i="1" l="1"/>
  <c r="I777" i="1"/>
  <c r="K777" i="1" s="1"/>
  <c r="J776" i="1"/>
  <c r="K776" i="36"/>
  <c r="M776" i="36"/>
  <c r="I776" i="38" s="1"/>
  <c r="A778" i="1"/>
  <c r="H778" i="1" l="1"/>
  <c r="I778" i="1"/>
  <c r="J778" i="1" s="1"/>
  <c r="J777" i="1"/>
  <c r="H777" i="38"/>
  <c r="M777" i="36"/>
  <c r="I777" i="38" s="1"/>
  <c r="A779" i="1"/>
  <c r="H779" i="1" l="1"/>
  <c r="I779" i="1"/>
  <c r="K779" i="1" s="1"/>
  <c r="K778" i="1"/>
  <c r="M778" i="36"/>
  <c r="I778" i="38" s="1"/>
  <c r="H778" i="38"/>
  <c r="A780" i="1"/>
  <c r="H780" i="1" l="1"/>
  <c r="I780" i="1"/>
  <c r="K780" i="1" s="1"/>
  <c r="J779" i="1"/>
  <c r="K779" i="36"/>
  <c r="M779" i="36" s="1"/>
  <c r="I779" i="38" s="1"/>
  <c r="A781" i="1"/>
  <c r="H781" i="1" l="1"/>
  <c r="I781" i="1"/>
  <c r="K781" i="1" s="1"/>
  <c r="J780" i="1"/>
  <c r="K780" i="36"/>
  <c r="M780" i="36" s="1"/>
  <c r="I780" i="38" s="1"/>
  <c r="A782" i="1"/>
  <c r="J781" i="1" l="1"/>
  <c r="H782" i="1"/>
  <c r="J782" i="1" s="1"/>
  <c r="I782" i="1"/>
  <c r="K782" i="1"/>
  <c r="K781" i="36"/>
  <c r="M781" i="36" s="1"/>
  <c r="I781" i="38" s="1"/>
  <c r="A783" i="1"/>
  <c r="H783" i="1" l="1"/>
  <c r="I783" i="1"/>
  <c r="J783" i="1" s="1"/>
  <c r="H782" i="38"/>
  <c r="H783" i="38"/>
  <c r="A784" i="1"/>
  <c r="H784" i="1" l="1"/>
  <c r="I784" i="1"/>
  <c r="K784" i="1" s="1"/>
  <c r="K783" i="1"/>
  <c r="H784" i="38"/>
  <c r="A785" i="1"/>
  <c r="H785" i="1" l="1"/>
  <c r="I785" i="1"/>
  <c r="K785" i="1" s="1"/>
  <c r="J784" i="1"/>
  <c r="M784" i="36"/>
  <c r="I784" i="38" s="1"/>
  <c r="A786" i="1"/>
  <c r="H786" i="1" l="1"/>
  <c r="I786" i="1"/>
  <c r="K786" i="1" s="1"/>
  <c r="J785" i="1"/>
  <c r="K785" i="36"/>
  <c r="M785" i="36"/>
  <c r="I785" i="38" s="1"/>
  <c r="L786" i="36"/>
  <c r="K786" i="36"/>
  <c r="M786" i="36" s="1"/>
  <c r="I786" i="38" s="1"/>
  <c r="A787" i="1"/>
  <c r="J786" i="1" l="1"/>
  <c r="H787" i="1"/>
  <c r="J787" i="1" s="1"/>
  <c r="I787" i="1"/>
  <c r="K787" i="1"/>
  <c r="A788" i="1"/>
  <c r="H788" i="1" l="1"/>
  <c r="I788" i="1"/>
  <c r="K788" i="1" s="1"/>
  <c r="K787" i="36"/>
  <c r="M787" i="36"/>
  <c r="I787" i="38" s="1"/>
  <c r="A789" i="1"/>
  <c r="J788" i="1" l="1"/>
  <c r="H789" i="1"/>
  <c r="I789" i="1"/>
  <c r="K789" i="1"/>
  <c r="K788" i="36"/>
  <c r="M788" i="36" s="1"/>
  <c r="I788" i="38" s="1"/>
  <c r="A790" i="1"/>
  <c r="J789" i="1" l="1"/>
  <c r="H790" i="1"/>
  <c r="I790" i="1"/>
  <c r="K790" i="1" s="1"/>
  <c r="M789" i="36"/>
  <c r="I789" i="38" s="1"/>
  <c r="H789" i="38"/>
  <c r="H790" i="38"/>
  <c r="A791" i="1"/>
  <c r="H791" i="1" l="1"/>
  <c r="I791" i="1"/>
  <c r="K791" i="1" s="1"/>
  <c r="J790" i="1"/>
  <c r="M790" i="36"/>
  <c r="I790" i="38" s="1"/>
  <c r="H791" i="38"/>
  <c r="A792" i="1"/>
  <c r="H792" i="1" l="1"/>
  <c r="I792" i="1"/>
  <c r="J792" i="1" s="1"/>
  <c r="J791" i="1"/>
  <c r="M791" i="36"/>
  <c r="I791" i="38" s="1"/>
  <c r="A793" i="1"/>
  <c r="H793" i="1" l="1"/>
  <c r="I793" i="1"/>
  <c r="K793" i="1" s="1"/>
  <c r="K792" i="1"/>
  <c r="M792" i="36"/>
  <c r="I792" i="38" s="1"/>
  <c r="H792" i="38"/>
  <c r="L793" i="36"/>
  <c r="A794" i="1"/>
  <c r="J793" i="1" l="1"/>
  <c r="H794" i="1"/>
  <c r="J794" i="1" s="1"/>
  <c r="I794" i="1"/>
  <c r="K794" i="1"/>
  <c r="M793" i="36"/>
  <c r="I793" i="38" s="1"/>
  <c r="H793" i="38"/>
  <c r="A795" i="1"/>
  <c r="H795" i="1" l="1"/>
  <c r="I795" i="1"/>
  <c r="K795" i="1" s="1"/>
  <c r="K794" i="36"/>
  <c r="M794" i="36"/>
  <c r="I794" i="38" s="1"/>
  <c r="A796" i="1"/>
  <c r="J795" i="1" l="1"/>
  <c r="H796" i="1"/>
  <c r="I796" i="1"/>
  <c r="K796" i="1"/>
  <c r="J796" i="1"/>
  <c r="K795" i="36"/>
  <c r="M795" i="36" s="1"/>
  <c r="I795" i="38" s="1"/>
  <c r="A797" i="1"/>
  <c r="H797" i="1" l="1"/>
  <c r="I797" i="1"/>
  <c r="J797" i="1" s="1"/>
  <c r="H796" i="38"/>
  <c r="M796" i="36"/>
  <c r="I796" i="38" s="1"/>
  <c r="A798" i="1"/>
  <c r="H798" i="1" l="1"/>
  <c r="I798" i="1"/>
  <c r="K798" i="1" s="1"/>
  <c r="K797" i="1"/>
  <c r="K797" i="36"/>
  <c r="M797" i="36" s="1"/>
  <c r="I797" i="38" s="1"/>
  <c r="A799" i="1"/>
  <c r="J798" i="1" l="1"/>
  <c r="H799" i="1"/>
  <c r="I799" i="1"/>
  <c r="K799" i="1"/>
  <c r="M798" i="36"/>
  <c r="I798" i="38" s="1"/>
  <c r="H798" i="38"/>
  <c r="A800" i="1"/>
  <c r="J799" i="1" l="1"/>
  <c r="H800" i="1"/>
  <c r="I800" i="1"/>
  <c r="J800" i="1" s="1"/>
  <c r="K799" i="36"/>
  <c r="M799" i="36" s="1"/>
  <c r="I799" i="38" s="1"/>
  <c r="A801" i="1"/>
  <c r="H801" i="1" l="1"/>
  <c r="I801" i="1"/>
  <c r="K801" i="1" s="1"/>
  <c r="K800" i="1"/>
  <c r="H800" i="38"/>
  <c r="H801" i="38"/>
  <c r="A802" i="1"/>
  <c r="H802" i="1" l="1"/>
  <c r="I802" i="1"/>
  <c r="J802" i="1" s="1"/>
  <c r="J801" i="1"/>
  <c r="M801" i="36"/>
  <c r="I801" i="38" s="1"/>
  <c r="A803" i="1"/>
  <c r="H803" i="1" l="1"/>
  <c r="I803" i="1"/>
  <c r="K803" i="1" s="1"/>
  <c r="K802" i="1"/>
  <c r="M802" i="36"/>
  <c r="I802" i="38" s="1"/>
  <c r="H802" i="38"/>
  <c r="A804" i="1"/>
  <c r="J803" i="1" l="1"/>
  <c r="H804" i="1"/>
  <c r="I804" i="1"/>
  <c r="K804" i="1"/>
  <c r="K803" i="36"/>
  <c r="M803" i="36" s="1"/>
  <c r="I803" i="38" s="1"/>
  <c r="A805" i="1"/>
  <c r="J804" i="1" l="1"/>
  <c r="H805" i="1"/>
  <c r="I805" i="1"/>
  <c r="J805" i="1" s="1"/>
  <c r="K804" i="36"/>
  <c r="M804" i="36" s="1"/>
  <c r="I804" i="38" s="1"/>
  <c r="A806" i="1"/>
  <c r="H806" i="1" l="1"/>
  <c r="I806" i="1"/>
  <c r="K806" i="1" s="1"/>
  <c r="K805" i="1"/>
  <c r="M805" i="36"/>
  <c r="I805" i="38" s="1"/>
  <c r="H805" i="38"/>
  <c r="A807" i="1"/>
  <c r="H807" i="1" l="1"/>
  <c r="I807" i="1"/>
  <c r="J807" i="1" s="1"/>
  <c r="J806" i="1"/>
  <c r="H806" i="38"/>
  <c r="M806" i="36"/>
  <c r="I806" i="38" s="1"/>
  <c r="A808" i="1"/>
  <c r="H808" i="1" l="1"/>
  <c r="I808" i="1"/>
  <c r="J808" i="1" s="1"/>
  <c r="K807" i="1"/>
  <c r="H807" i="38"/>
  <c r="M807" i="36"/>
  <c r="I807" i="38" s="1"/>
  <c r="A809" i="1"/>
  <c r="H809" i="1" l="1"/>
  <c r="I809" i="1"/>
  <c r="J809" i="1" s="1"/>
  <c r="K808" i="1"/>
  <c r="M808" i="36"/>
  <c r="I808" i="38" s="1"/>
  <c r="H808" i="38"/>
  <c r="H809" i="38"/>
  <c r="K809" i="36"/>
  <c r="A810" i="1"/>
  <c r="K809" i="1" l="1"/>
  <c r="H810" i="1"/>
  <c r="I810" i="1"/>
  <c r="K810" i="1"/>
  <c r="J810" i="1"/>
  <c r="L810" i="36"/>
  <c r="A811" i="1"/>
  <c r="H811" i="1" l="1"/>
  <c r="I811" i="1"/>
  <c r="K811" i="1" s="1"/>
  <c r="M810" i="36"/>
  <c r="I810" i="38" s="1"/>
  <c r="K810" i="36"/>
  <c r="A812" i="1"/>
  <c r="J811" i="1" l="1"/>
  <c r="H812" i="1"/>
  <c r="I812" i="1"/>
  <c r="K812" i="1" s="1"/>
  <c r="K811" i="36"/>
  <c r="M811" i="36" s="1"/>
  <c r="I811" i="38" s="1"/>
  <c r="A813" i="1"/>
  <c r="J812" i="1" l="1"/>
  <c r="H813" i="1"/>
  <c r="I813" i="1"/>
  <c r="M812" i="36"/>
  <c r="I812" i="38" s="1"/>
  <c r="H812" i="38"/>
  <c r="A814" i="1"/>
  <c r="J813" i="1" l="1"/>
  <c r="H814" i="1"/>
  <c r="I814" i="1"/>
  <c r="J814" i="1" s="1"/>
  <c r="K813" i="1"/>
  <c r="M813" i="36"/>
  <c r="I813" i="38" s="1"/>
  <c r="H813" i="38"/>
  <c r="H814" i="38"/>
  <c r="A815" i="1"/>
  <c r="K814" i="1" l="1"/>
  <c r="H815" i="1"/>
  <c r="I815" i="1"/>
  <c r="K815" i="1" s="1"/>
  <c r="J815" i="1"/>
  <c r="M814" i="36"/>
  <c r="I814" i="38" s="1"/>
  <c r="A816" i="1"/>
  <c r="H816" i="1" l="1"/>
  <c r="I816" i="1"/>
  <c r="K816" i="1" s="1"/>
  <c r="K815" i="36"/>
  <c r="M815" i="36" s="1"/>
  <c r="I815" i="38" s="1"/>
  <c r="A817" i="1"/>
  <c r="H817" i="1" l="1"/>
  <c r="I817" i="1"/>
  <c r="J817" i="1" s="1"/>
  <c r="J816" i="1"/>
  <c r="K816" i="36"/>
  <c r="M816" i="36" s="1"/>
  <c r="I816" i="38" s="1"/>
  <c r="A818" i="1"/>
  <c r="K817" i="1" l="1"/>
  <c r="H818" i="1"/>
  <c r="I818" i="1"/>
  <c r="K818" i="1"/>
  <c r="J818" i="1"/>
  <c r="K817" i="36"/>
  <c r="M817" i="36" s="1"/>
  <c r="I817" i="38" s="1"/>
  <c r="A819" i="1"/>
  <c r="H819" i="1" l="1"/>
  <c r="I819" i="1"/>
  <c r="J819" i="1" s="1"/>
  <c r="M818" i="36"/>
  <c r="I818" i="38" s="1"/>
  <c r="H818" i="38"/>
  <c r="A820" i="1"/>
  <c r="K819" i="1" l="1"/>
  <c r="H820" i="1"/>
  <c r="J820" i="1" s="1"/>
  <c r="I820" i="1"/>
  <c r="K820" i="1"/>
  <c r="K819" i="36"/>
  <c r="M819" i="36" s="1"/>
  <c r="I819" i="38" s="1"/>
  <c r="A821" i="1"/>
  <c r="H821" i="1" l="1"/>
  <c r="I821" i="1"/>
  <c r="J821" i="1" s="1"/>
  <c r="M820" i="36"/>
  <c r="I820" i="38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M822" i="36" s="1"/>
  <c r="I822" i="38" s="1"/>
  <c r="A824" i="1"/>
  <c r="H824" i="1" l="1"/>
  <c r="I824" i="1"/>
  <c r="J824" i="1" s="1"/>
  <c r="K823" i="1"/>
  <c r="M823" i="36"/>
  <c r="I823" i="38" s="1"/>
  <c r="H823" i="38"/>
  <c r="A825" i="1"/>
  <c r="H825" i="1" l="1"/>
  <c r="I825" i="1"/>
  <c r="J825" i="1" s="1"/>
  <c r="K824" i="1"/>
  <c r="M824" i="36"/>
  <c r="I824" i="38" s="1"/>
  <c r="H824" i="38"/>
  <c r="L825" i="36"/>
  <c r="A826" i="1"/>
  <c r="K825" i="1" l="1"/>
  <c r="H826" i="1"/>
  <c r="I826" i="1"/>
  <c r="K826" i="1"/>
  <c r="J826" i="1"/>
  <c r="M825" i="36"/>
  <c r="I825" i="38" s="1"/>
  <c r="H825" i="38"/>
  <c r="H826" i="38"/>
  <c r="A827" i="1"/>
  <c r="H827" i="1" l="1"/>
  <c r="I827" i="1"/>
  <c r="J827" i="1" s="1"/>
  <c r="M826" i="36"/>
  <c r="I826" i="38" s="1"/>
  <c r="A828" i="1"/>
  <c r="H828" i="1" l="1"/>
  <c r="I828" i="1"/>
  <c r="J828" i="1" s="1"/>
  <c r="K827" i="1"/>
  <c r="K827" i="36"/>
  <c r="M827" i="36" s="1"/>
  <c r="I827" i="38" s="1"/>
  <c r="A829" i="1"/>
  <c r="H829" i="1" l="1"/>
  <c r="I829" i="1"/>
  <c r="K829" i="1" s="1"/>
  <c r="K828" i="1"/>
  <c r="M828" i="36"/>
  <c r="I828" i="38" s="1"/>
  <c r="H828" i="38"/>
  <c r="K829" i="36"/>
  <c r="A830" i="1"/>
  <c r="J829" i="1" l="1"/>
  <c r="H830" i="1"/>
  <c r="J830" i="1" s="1"/>
  <c r="I830" i="1"/>
  <c r="K830" i="1"/>
  <c r="A831" i="1"/>
  <c r="H831" i="1" l="1"/>
  <c r="I831" i="1"/>
  <c r="J831" i="1" s="1"/>
  <c r="K830" i="36"/>
  <c r="M830" i="36" s="1"/>
  <c r="I830" i="38" s="1"/>
  <c r="A832" i="1"/>
  <c r="H832" i="1" l="1"/>
  <c r="I832" i="1"/>
  <c r="K831" i="1"/>
  <c r="K831" i="36"/>
  <c r="M831" i="36" s="1"/>
  <c r="I831" i="38" s="1"/>
  <c r="K832" i="36"/>
  <c r="A833" i="1"/>
  <c r="J832" i="1" l="1"/>
  <c r="H833" i="1"/>
  <c r="I833" i="1"/>
  <c r="K833" i="1" s="1"/>
  <c r="K832" i="1"/>
  <c r="M832" i="36"/>
  <c r="I832" i="38" s="1"/>
  <c r="K833" i="36"/>
  <c r="A834" i="1"/>
  <c r="H834" i="1" l="1"/>
  <c r="I834" i="1"/>
  <c r="J834" i="1" s="1"/>
  <c r="J833" i="1"/>
  <c r="K834" i="36"/>
  <c r="A835" i="1"/>
  <c r="H835" i="1" l="1"/>
  <c r="I835" i="1"/>
  <c r="J835" i="1" s="1"/>
  <c r="K834" i="1"/>
  <c r="M834" i="36"/>
  <c r="I834" i="38" s="1"/>
  <c r="H835" i="38"/>
  <c r="A836" i="1"/>
  <c r="H836" i="1" l="1"/>
  <c r="I836" i="1"/>
  <c r="J836" i="1" s="1"/>
  <c r="K835" i="1"/>
  <c r="M835" i="36"/>
  <c r="I835" i="38" s="1"/>
  <c r="A837" i="1"/>
  <c r="K836" i="1" l="1"/>
  <c r="H837" i="1"/>
  <c r="I837" i="1"/>
  <c r="K837" i="1"/>
  <c r="K836" i="36"/>
  <c r="M836" i="36" s="1"/>
  <c r="I836" i="38" s="1"/>
  <c r="A838" i="1"/>
  <c r="J837" i="1" l="1"/>
  <c r="H838" i="1"/>
  <c r="I838" i="1"/>
  <c r="J838" i="1" s="1"/>
  <c r="K837" i="36"/>
  <c r="M837" i="36"/>
  <c r="I837" i="38" s="1"/>
  <c r="H838" i="38"/>
  <c r="A839" i="1"/>
  <c r="H839" i="1" l="1"/>
  <c r="I839" i="1"/>
  <c r="K839" i="1" s="1"/>
  <c r="K838" i="1"/>
  <c r="M838" i="36"/>
  <c r="I838" i="38" s="1"/>
  <c r="A840" i="1"/>
  <c r="H840" i="1" l="1"/>
  <c r="I840" i="1"/>
  <c r="J840" i="1" s="1"/>
  <c r="J839" i="1"/>
  <c r="H839" i="38"/>
  <c r="M839" i="36"/>
  <c r="I839" i="38" s="1"/>
  <c r="A841" i="1"/>
  <c r="H841" i="1" l="1"/>
  <c r="I841" i="1"/>
  <c r="J841" i="1" s="1"/>
  <c r="K840" i="1"/>
  <c r="M840" i="36"/>
  <c r="I840" i="38" s="1"/>
  <c r="H840" i="38"/>
  <c r="K841" i="36"/>
  <c r="A842" i="1"/>
  <c r="K841" i="1" l="1"/>
  <c r="H842" i="1"/>
  <c r="I842" i="1"/>
  <c r="K842" i="1"/>
  <c r="A843" i="1"/>
  <c r="J842" i="1" l="1"/>
  <c r="H843" i="1"/>
  <c r="I843" i="1"/>
  <c r="J843" i="1" s="1"/>
  <c r="K842" i="36"/>
  <c r="M842" i="36" s="1"/>
  <c r="I842" i="38" s="1"/>
  <c r="A844" i="1"/>
  <c r="H844" i="1" l="1"/>
  <c r="I844" i="1"/>
  <c r="K844" i="1" s="1"/>
  <c r="K843" i="1"/>
  <c r="K843" i="36"/>
  <c r="M843" i="36" s="1"/>
  <c r="I843" i="38" s="1"/>
  <c r="A845" i="1"/>
  <c r="H845" i="1" l="1"/>
  <c r="I845" i="1"/>
  <c r="J845" i="1" s="1"/>
  <c r="J844" i="1"/>
  <c r="K844" i="36"/>
  <c r="M844" i="36" s="1"/>
  <c r="I844" i="38" s="1"/>
  <c r="A846" i="1"/>
  <c r="H846" i="1" l="1"/>
  <c r="I846" i="1"/>
  <c r="J846" i="1" s="1"/>
  <c r="K845" i="1"/>
  <c r="K845" i="36"/>
  <c r="M845" i="36" s="1"/>
  <c r="I845" i="38" s="1"/>
  <c r="A847" i="1"/>
  <c r="H847" i="1" l="1"/>
  <c r="I847" i="1"/>
  <c r="J847" i="1" s="1"/>
  <c r="K846" i="1"/>
  <c r="K846" i="36"/>
  <c r="M846" i="36" s="1"/>
  <c r="I846" i="38" s="1"/>
  <c r="A848" i="1"/>
  <c r="H848" i="1" l="1"/>
  <c r="I848" i="1"/>
  <c r="J848" i="1" s="1"/>
  <c r="K847" i="1"/>
  <c r="K847" i="36"/>
  <c r="M847" i="36" s="1"/>
  <c r="I847" i="38" s="1"/>
  <c r="A849" i="1"/>
  <c r="K848" i="1" l="1"/>
  <c r="H849" i="1"/>
  <c r="I849" i="1"/>
  <c r="K849" i="1" s="1"/>
  <c r="K848" i="36"/>
  <c r="M848" i="36" s="1"/>
  <c r="I848" i="38" s="1"/>
  <c r="A850" i="1"/>
  <c r="J849" i="1" l="1"/>
  <c r="H850" i="1"/>
  <c r="I850" i="1"/>
  <c r="K850" i="1" s="1"/>
  <c r="H849" i="38"/>
  <c r="A851" i="1"/>
  <c r="J850" i="1" l="1"/>
  <c r="H851" i="1"/>
  <c r="I851" i="1"/>
  <c r="K851" i="1"/>
  <c r="J851" i="1"/>
  <c r="M850" i="36"/>
  <c r="I850" i="38" s="1"/>
  <c r="H850" i="38"/>
  <c r="A852" i="1"/>
  <c r="H852" i="1" l="1"/>
  <c r="I852" i="1"/>
  <c r="J852" i="1" s="1"/>
  <c r="K851" i="36"/>
  <c r="M851" i="36" s="1"/>
  <c r="I851" i="38" s="1"/>
  <c r="A853" i="1"/>
  <c r="H853" i="1" l="1"/>
  <c r="I853" i="1"/>
  <c r="J853" i="1" s="1"/>
  <c r="K852" i="1"/>
  <c r="K852" i="36"/>
  <c r="M852" i="36" s="1"/>
  <c r="I852" i="38" s="1"/>
  <c r="A854" i="1"/>
  <c r="H854" i="1" l="1"/>
  <c r="I854" i="1"/>
  <c r="J854" i="1" s="1"/>
  <c r="K853" i="1"/>
  <c r="M853" i="36"/>
  <c r="I853" i="38" s="1"/>
  <c r="K853" i="36"/>
  <c r="A855" i="1"/>
  <c r="H855" i="1" l="1"/>
  <c r="I855" i="1"/>
  <c r="K855" i="1" s="1"/>
  <c r="K854" i="1"/>
  <c r="K854" i="36"/>
  <c r="M854" i="36" s="1"/>
  <c r="I854" i="38" s="1"/>
  <c r="A856" i="1"/>
  <c r="H856" i="1" l="1"/>
  <c r="I856" i="1"/>
  <c r="K856" i="1" s="1"/>
  <c r="J855" i="1"/>
  <c r="K855" i="36"/>
  <c r="M855" i="36" s="1"/>
  <c r="I855" i="38" s="1"/>
  <c r="A857" i="1"/>
  <c r="H857" i="1" l="1"/>
  <c r="I857" i="1"/>
  <c r="J857" i="1" s="1"/>
  <c r="J856" i="1"/>
  <c r="K856" i="36"/>
  <c r="M856" i="36" s="1"/>
  <c r="I856" i="38" s="1"/>
  <c r="A858" i="1"/>
  <c r="H858" i="1" l="1"/>
  <c r="I858" i="1"/>
  <c r="K858" i="1" s="1"/>
  <c r="K857" i="1"/>
  <c r="K857" i="36"/>
  <c r="M857" i="36" s="1"/>
  <c r="I857" i="38" s="1"/>
  <c r="H858" i="38"/>
  <c r="K858" i="36"/>
  <c r="L858" i="36"/>
  <c r="M858" i="36"/>
  <c r="I858" i="38" s="1"/>
  <c r="A859" i="1"/>
  <c r="J858" i="1" l="1"/>
  <c r="H859" i="1"/>
  <c r="I859" i="1"/>
  <c r="K859" i="1"/>
  <c r="H859" i="38"/>
  <c r="L859" i="36"/>
  <c r="M859" i="36"/>
  <c r="I859" i="38" s="1"/>
  <c r="K859" i="36"/>
  <c r="A860" i="1"/>
  <c r="J859" i="1" l="1"/>
  <c r="H860" i="1"/>
  <c r="I860" i="1"/>
  <c r="H860" i="38"/>
  <c r="M860" i="36"/>
  <c r="I860" i="38" s="1"/>
  <c r="L860" i="36"/>
  <c r="K860" i="36"/>
  <c r="A861" i="1"/>
  <c r="J860" i="1" l="1"/>
  <c r="K860" i="1"/>
  <c r="H861" i="1"/>
  <c r="I861" i="1"/>
  <c r="K861" i="1" s="1"/>
  <c r="H861" i="38"/>
  <c r="K861" i="36"/>
  <c r="M861" i="36"/>
  <c r="I861" i="38" s="1"/>
  <c r="L861" i="36"/>
  <c r="A862" i="1"/>
  <c r="J861" i="1" l="1"/>
  <c r="H862" i="1"/>
  <c r="I862" i="1"/>
  <c r="H862" i="38"/>
  <c r="K862" i="36"/>
  <c r="L862" i="36"/>
  <c r="M862" i="36"/>
  <c r="I862" i="38" s="1"/>
  <c r="A863" i="1"/>
  <c r="J862" i="1" l="1"/>
  <c r="K862" i="1"/>
  <c r="H863" i="1"/>
  <c r="I863" i="1"/>
  <c r="K863" i="1" s="1"/>
  <c r="H863" i="38"/>
  <c r="L863" i="36"/>
  <c r="M863" i="36"/>
  <c r="I863" i="38" s="1"/>
  <c r="K863" i="36"/>
  <c r="A864" i="1"/>
  <c r="J863" i="1" l="1"/>
  <c r="H864" i="1"/>
  <c r="I864" i="1"/>
  <c r="J864" i="1" s="1"/>
  <c r="H864" i="38"/>
  <c r="M864" i="36"/>
  <c r="I864" i="38" s="1"/>
  <c r="L864" i="36"/>
  <c r="K864" i="36"/>
  <c r="A865" i="1"/>
  <c r="K864" i="1" l="1"/>
  <c r="H865" i="1"/>
  <c r="J865" i="1" s="1"/>
  <c r="I865" i="1"/>
  <c r="K865" i="1"/>
  <c r="H865" i="38"/>
  <c r="K865" i="36"/>
  <c r="M865" i="36"/>
  <c r="I865" i="38" s="1"/>
  <c r="L865" i="36"/>
  <c r="A866" i="1"/>
  <c r="H866" i="1" l="1"/>
  <c r="I866" i="1"/>
  <c r="K866" i="1" s="1"/>
  <c r="H866" i="38"/>
  <c r="K866" i="36"/>
  <c r="L866" i="36"/>
  <c r="M866" i="36"/>
  <c r="I866" i="38" s="1"/>
  <c r="A867" i="1"/>
  <c r="J866" i="1" l="1"/>
  <c r="H867" i="1"/>
  <c r="I867" i="1"/>
  <c r="K867" i="1"/>
  <c r="J867" i="1"/>
  <c r="H867" i="38"/>
  <c r="L867" i="36"/>
  <c r="M867" i="36"/>
  <c r="I867" i="38" s="1"/>
  <c r="K867" i="36"/>
  <c r="A868" i="1"/>
  <c r="H868" i="1" l="1"/>
  <c r="I868" i="1"/>
  <c r="K868" i="1" s="1"/>
  <c r="H868" i="38"/>
  <c r="M868" i="36"/>
  <c r="I868" i="38" s="1"/>
  <c r="L868" i="36"/>
  <c r="K868" i="36"/>
  <c r="A869" i="1"/>
  <c r="J868" i="1" l="1"/>
  <c r="H869" i="1"/>
  <c r="I869" i="1"/>
  <c r="K869" i="1" s="1"/>
  <c r="H869" i="38"/>
  <c r="K869" i="36"/>
  <c r="M869" i="36"/>
  <c r="I869" i="38" s="1"/>
  <c r="L869" i="36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K871" i="1" s="1"/>
  <c r="J871" i="1"/>
  <c r="H871" i="38"/>
  <c r="L871" i="36"/>
  <c r="M871" i="36"/>
  <c r="I871" i="38" s="1"/>
  <c r="K871" i="36"/>
  <c r="A872" i="1"/>
  <c r="H872" i="1" l="1"/>
  <c r="I872" i="1"/>
  <c r="J872" i="1" s="1"/>
  <c r="H872" i="38"/>
  <c r="M872" i="36"/>
  <c r="I872" i="38" s="1"/>
  <c r="L872" i="36"/>
  <c r="K872" i="36"/>
  <c r="A873" i="1"/>
  <c r="K872" i="1" l="1"/>
  <c r="H873" i="1"/>
  <c r="J873" i="1" s="1"/>
  <c r="I873" i="1"/>
  <c r="K873" i="1"/>
  <c r="H873" i="38"/>
  <c r="K873" i="36"/>
  <c r="M873" i="36"/>
  <c r="I873" i="38" s="1"/>
  <c r="L873" i="36"/>
  <c r="A874" i="1"/>
  <c r="H874" i="1" l="1"/>
  <c r="I874" i="1"/>
  <c r="J874" i="1" s="1"/>
  <c r="H874" i="38"/>
  <c r="K874" i="36"/>
  <c r="L874" i="36"/>
  <c r="M874" i="36"/>
  <c r="I874" i="38" s="1"/>
  <c r="A875" i="1"/>
  <c r="K874" i="1" l="1"/>
  <c r="H875" i="1"/>
  <c r="J875" i="1" s="1"/>
  <c r="I875" i="1"/>
  <c r="K875" i="1"/>
  <c r="H875" i="38"/>
  <c r="L875" i="36"/>
  <c r="M875" i="36"/>
  <c r="I875" i="38" s="1"/>
  <c r="K875" i="36"/>
  <c r="A876" i="1"/>
  <c r="H876" i="1" l="1"/>
  <c r="I876" i="1"/>
  <c r="K876" i="1" s="1"/>
  <c r="H876" i="38"/>
  <c r="M876" i="36"/>
  <c r="I876" i="38" s="1"/>
  <c r="L876" i="36"/>
  <c r="K876" i="36"/>
  <c r="A877" i="1"/>
  <c r="J876" i="1" l="1"/>
  <c r="H877" i="1"/>
  <c r="I877" i="1"/>
  <c r="K877" i="1" s="1"/>
  <c r="H877" i="38"/>
  <c r="K877" i="36"/>
  <c r="M877" i="36"/>
  <c r="I877" i="38" s="1"/>
  <c r="L877" i="36"/>
  <c r="A878" i="1"/>
  <c r="J877" i="1" l="1"/>
  <c r="H878" i="1"/>
  <c r="I878" i="1"/>
  <c r="K878" i="1" s="1"/>
  <c r="H878" i="38"/>
  <c r="K878" i="36"/>
  <c r="L878" i="36"/>
  <c r="M878" i="36"/>
  <c r="I878" i="38" s="1"/>
  <c r="A879" i="1"/>
  <c r="J878" i="1" l="1"/>
  <c r="H879" i="1"/>
  <c r="I879" i="1"/>
  <c r="K879" i="1" s="1"/>
  <c r="H879" i="38"/>
  <c r="L879" i="36"/>
  <c r="M879" i="36"/>
  <c r="I879" i="38" s="1"/>
  <c r="K879" i="36"/>
  <c r="A880" i="1"/>
  <c r="J879" i="1" l="1"/>
  <c r="H880" i="1"/>
  <c r="I880" i="1"/>
  <c r="K880" i="1" s="1"/>
  <c r="H880" i="38"/>
  <c r="M880" i="36"/>
  <c r="I880" i="38" s="1"/>
  <c r="L880" i="36"/>
  <c r="K880" i="36"/>
  <c r="A881" i="1"/>
  <c r="J880" i="1" l="1"/>
  <c r="H881" i="1"/>
  <c r="I881" i="1"/>
  <c r="K881" i="1" s="1"/>
  <c r="H881" i="38"/>
  <c r="K881" i="36"/>
  <c r="M881" i="36"/>
  <c r="I881" i="38" s="1"/>
  <c r="L881" i="36"/>
  <c r="A882" i="1"/>
  <c r="J881" i="1" l="1"/>
  <c r="H882" i="1"/>
  <c r="I882" i="1"/>
  <c r="H882" i="38"/>
  <c r="K882" i="36"/>
  <c r="L882" i="36"/>
  <c r="M882" i="36"/>
  <c r="I882" i="38" s="1"/>
  <c r="A883" i="1"/>
  <c r="J882" i="1" l="1"/>
  <c r="K882" i="1"/>
  <c r="H883" i="1"/>
  <c r="I883" i="1"/>
  <c r="K883" i="1" s="1"/>
  <c r="H883" i="38"/>
  <c r="L883" i="36"/>
  <c r="M883" i="36"/>
  <c r="I883" i="38" s="1"/>
  <c r="K883" i="36"/>
  <c r="A884" i="1"/>
  <c r="J883" i="1" l="1"/>
  <c r="H884" i="1"/>
  <c r="I884" i="1"/>
  <c r="K884" i="1" s="1"/>
  <c r="H884" i="38"/>
  <c r="M884" i="36"/>
  <c r="I884" i="38" s="1"/>
  <c r="L884" i="36"/>
  <c r="K884" i="36"/>
  <c r="A885" i="1"/>
  <c r="J884" i="1" l="1"/>
  <c r="H885" i="1"/>
  <c r="J885" i="1" s="1"/>
  <c r="I885" i="1"/>
  <c r="K885" i="1"/>
  <c r="H885" i="38"/>
  <c r="K885" i="36"/>
  <c r="M885" i="36"/>
  <c r="I885" i="38" s="1"/>
  <c r="L885" i="36"/>
  <c r="A886" i="1"/>
  <c r="H886" i="1" l="1"/>
  <c r="I886" i="1"/>
  <c r="K886" i="1" s="1"/>
  <c r="H886" i="38"/>
  <c r="K886" i="36"/>
  <c r="L886" i="36"/>
  <c r="M886" i="36"/>
  <c r="I886" i="38" s="1"/>
  <c r="A887" i="1"/>
  <c r="J886" i="1" l="1"/>
  <c r="H887" i="1"/>
  <c r="I887" i="1"/>
  <c r="K887" i="1"/>
  <c r="J887" i="1"/>
  <c r="H887" i="38"/>
  <c r="L887" i="36"/>
  <c r="M887" i="36"/>
  <c r="I887" i="38" s="1"/>
  <c r="K887" i="36"/>
  <c r="A888" i="1"/>
  <c r="H888" i="1" l="1"/>
  <c r="I888" i="1"/>
  <c r="K888" i="1" s="1"/>
  <c r="H888" i="38"/>
  <c r="M888" i="36"/>
  <c r="I888" i="38" s="1"/>
  <c r="L888" i="36"/>
  <c r="K888" i="36"/>
  <c r="A889" i="1"/>
  <c r="J888" i="1" l="1"/>
  <c r="H889" i="1"/>
  <c r="I889" i="1"/>
  <c r="K889" i="1"/>
  <c r="J889" i="1"/>
  <c r="H889" i="38"/>
  <c r="K889" i="36"/>
  <c r="M889" i="36"/>
  <c r="I889" i="38" s="1"/>
  <c r="L889" i="36"/>
  <c r="A890" i="1"/>
  <c r="H890" i="1" l="1"/>
  <c r="I890" i="1"/>
  <c r="J890" i="1" s="1"/>
  <c r="H890" i="38"/>
  <c r="K890" i="36"/>
  <c r="L890" i="36"/>
  <c r="M890" i="36"/>
  <c r="I890" i="38" s="1"/>
  <c r="A891" i="1"/>
  <c r="K890" i="1" l="1"/>
  <c r="H891" i="1"/>
  <c r="I891" i="1"/>
  <c r="K891" i="1"/>
  <c r="H891" i="38"/>
  <c r="L891" i="36"/>
  <c r="M891" i="36"/>
  <c r="I891" i="38" s="1"/>
  <c r="K891" i="36"/>
  <c r="A892" i="1"/>
  <c r="J891" i="1" l="1"/>
  <c r="H892" i="1"/>
  <c r="I892" i="1"/>
  <c r="H892" i="38"/>
  <c r="M892" i="36"/>
  <c r="I892" i="38" s="1"/>
  <c r="L892" i="36"/>
  <c r="K892" i="36"/>
  <c r="A893" i="1"/>
  <c r="J892" i="1" l="1"/>
  <c r="K892" i="1"/>
  <c r="H893" i="1"/>
  <c r="J893" i="1" s="1"/>
  <c r="I893" i="1"/>
  <c r="K893" i="1"/>
  <c r="H893" i="38"/>
  <c r="K893" i="36"/>
  <c r="M893" i="36"/>
  <c r="I893" i="38" s="1"/>
  <c r="L893" i="36"/>
  <c r="A894" i="1"/>
  <c r="H894" i="1" l="1"/>
  <c r="I894" i="1"/>
  <c r="K894" i="1" s="1"/>
  <c r="H894" i="38"/>
  <c r="K894" i="36"/>
  <c r="L894" i="36"/>
  <c r="M894" i="36"/>
  <c r="I894" i="38" s="1"/>
  <c r="A895" i="1"/>
  <c r="J894" i="1" l="1"/>
  <c r="H895" i="1"/>
  <c r="J895" i="1" s="1"/>
  <c r="I895" i="1"/>
  <c r="K895" i="1"/>
  <c r="H895" i="38"/>
  <c r="L895" i="36"/>
  <c r="M895" i="36"/>
  <c r="I895" i="38" s="1"/>
  <c r="K895" i="36"/>
  <c r="A896" i="1"/>
  <c r="H896" i="1" l="1"/>
  <c r="I896" i="1"/>
  <c r="K896" i="1" s="1"/>
  <c r="H896" i="38"/>
  <c r="M896" i="36"/>
  <c r="I896" i="38" s="1"/>
  <c r="L896" i="36"/>
  <c r="K896" i="36"/>
  <c r="A897" i="1"/>
  <c r="J896" i="1" l="1"/>
  <c r="H897" i="1"/>
  <c r="J897" i="1" s="1"/>
  <c r="I897" i="1"/>
  <c r="K897" i="1" s="1"/>
  <c r="H897" i="38"/>
  <c r="K897" i="36"/>
  <c r="M897" i="36"/>
  <c r="I897" i="38" s="1"/>
  <c r="L897" i="36"/>
  <c r="A898" i="1"/>
  <c r="H898" i="1" l="1"/>
  <c r="I898" i="1"/>
  <c r="K898" i="1" s="1"/>
  <c r="H898" i="38"/>
  <c r="K898" i="36"/>
  <c r="L898" i="36"/>
  <c r="M898" i="36"/>
  <c r="I898" i="38" s="1"/>
  <c r="A899" i="1"/>
  <c r="J898" i="1" l="1"/>
  <c r="H899" i="1"/>
  <c r="I899" i="1"/>
  <c r="K899" i="1"/>
  <c r="H899" i="38"/>
  <c r="L899" i="36"/>
  <c r="M899" i="36"/>
  <c r="I899" i="38" s="1"/>
  <c r="K899" i="36"/>
  <c r="A900" i="1"/>
  <c r="J899" i="1" l="1"/>
  <c r="H900" i="1"/>
  <c r="I900" i="1"/>
  <c r="H900" i="38"/>
  <c r="M900" i="36"/>
  <c r="I900" i="38" s="1"/>
  <c r="L900" i="36"/>
  <c r="K900" i="36"/>
  <c r="A901" i="1"/>
  <c r="J900" i="1" l="1"/>
  <c r="K900" i="1"/>
  <c r="H901" i="1"/>
  <c r="I901" i="1"/>
  <c r="K901" i="1" s="1"/>
  <c r="H901" i="38"/>
  <c r="K901" i="36"/>
  <c r="M901" i="36"/>
  <c r="I901" i="38" s="1"/>
  <c r="L901" i="36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I903" i="1"/>
  <c r="K903" i="1" s="1"/>
  <c r="H903" i="38"/>
  <c r="L903" i="36"/>
  <c r="M903" i="36"/>
  <c r="I903" i="38" s="1"/>
  <c r="K903" i="36"/>
  <c r="A904" i="1"/>
  <c r="J903" i="1" l="1"/>
  <c r="H904" i="1"/>
  <c r="I904" i="1"/>
  <c r="K904" i="1" s="1"/>
  <c r="A905" i="1"/>
  <c r="H904" i="38"/>
  <c r="M904" i="36"/>
  <c r="I904" i="38" s="1"/>
  <c r="L904" i="36"/>
  <c r="K904" i="36"/>
  <c r="J904" i="1" l="1"/>
  <c r="A906" i="1"/>
  <c r="H905" i="1"/>
  <c r="I905" i="1"/>
  <c r="K905" i="1" s="1"/>
  <c r="J905" i="1"/>
  <c r="H906" i="38"/>
  <c r="K906" i="36"/>
  <c r="L906" i="36"/>
  <c r="M906" i="36"/>
  <c r="I906" i="38" s="1"/>
  <c r="H905" i="38"/>
  <c r="K905" i="36"/>
  <c r="M905" i="36"/>
  <c r="I905" i="38" s="1"/>
  <c r="L905" i="36"/>
  <c r="A907" i="1"/>
  <c r="H906" i="1" l="1"/>
  <c r="I906" i="1"/>
  <c r="K906" i="1" s="1"/>
  <c r="H907" i="1"/>
  <c r="I907" i="1"/>
  <c r="K907" i="1" s="1"/>
  <c r="H907" i="38"/>
  <c r="L907" i="36"/>
  <c r="M907" i="36"/>
  <c r="I907" i="38" s="1"/>
  <c r="K907" i="36"/>
  <c r="A908" i="1"/>
  <c r="J907" i="1" l="1"/>
  <c r="H908" i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M909" i="36"/>
  <c r="I909" i="38" s="1"/>
  <c r="L909" i="36"/>
  <c r="A910" i="1"/>
  <c r="H910" i="1" l="1"/>
  <c r="I910" i="1"/>
  <c r="J910" i="1" s="1"/>
  <c r="K909" i="1"/>
  <c r="H910" i="38"/>
  <c r="K910" i="36"/>
  <c r="L910" i="36"/>
  <c r="M910" i="36"/>
  <c r="I910" i="38" s="1"/>
  <c r="A911" i="1"/>
  <c r="H911" i="1" l="1"/>
  <c r="I911" i="1"/>
  <c r="J911" i="1" s="1"/>
  <c r="K910" i="1"/>
  <c r="H911" i="38"/>
  <c r="L911" i="36"/>
  <c r="M911" i="36"/>
  <c r="I911" i="38" s="1"/>
  <c r="K911" i="36"/>
  <c r="A912" i="1"/>
  <c r="H912" i="1" l="1"/>
  <c r="I912" i="1"/>
  <c r="J912" i="1" s="1"/>
  <c r="K911" i="1"/>
  <c r="H912" i="38"/>
  <c r="M912" i="36"/>
  <c r="I912" i="38" s="1"/>
  <c r="L912" i="36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J914" i="1" s="1"/>
  <c r="I914" i="1"/>
  <c r="K914" i="1"/>
  <c r="H914" i="38"/>
  <c r="K914" i="36"/>
  <c r="L914" i="36"/>
  <c r="M914" i="36"/>
  <c r="I914" i="38" s="1"/>
  <c r="A915" i="1"/>
  <c r="H915" i="1" l="1"/>
  <c r="I915" i="1"/>
  <c r="K915" i="1" s="1"/>
  <c r="H915" i="38"/>
  <c r="L915" i="36"/>
  <c r="M915" i="36"/>
  <c r="I915" i="38" s="1"/>
  <c r="K915" i="36"/>
  <c r="A916" i="1"/>
  <c r="J915" i="1" l="1"/>
  <c r="H916" i="1"/>
  <c r="J916" i="1" s="1"/>
  <c r="I916" i="1"/>
  <c r="K916" i="1"/>
  <c r="H916" i="38"/>
  <c r="M916" i="36"/>
  <c r="I916" i="38" s="1"/>
  <c r="K916" i="36"/>
  <c r="L916" i="36"/>
  <c r="A917" i="1"/>
  <c r="H917" i="1" l="1"/>
  <c r="I917" i="1"/>
  <c r="J917" i="1" s="1"/>
  <c r="H917" i="38"/>
  <c r="K917" i="36"/>
  <c r="M917" i="36"/>
  <c r="I917" i="38" s="1"/>
  <c r="L917" i="36"/>
  <c r="A918" i="1"/>
  <c r="K917" i="1" l="1"/>
  <c r="H918" i="1"/>
  <c r="J918" i="1" s="1"/>
  <c r="I918" i="1"/>
  <c r="K918" i="1"/>
  <c r="H918" i="38"/>
  <c r="K918" i="36"/>
  <c r="L918" i="36"/>
  <c r="M918" i="36"/>
  <c r="I918" i="38" s="1"/>
  <c r="A919" i="1"/>
  <c r="H919" i="1" l="1"/>
  <c r="I919" i="1"/>
  <c r="K919" i="1" s="1"/>
  <c r="H919" i="38"/>
  <c r="L919" i="36"/>
  <c r="M919" i="36"/>
  <c r="I919" i="38" s="1"/>
  <c r="K919" i="36"/>
  <c r="A920" i="1"/>
  <c r="J919" i="1" l="1"/>
  <c r="H920" i="1"/>
  <c r="I920" i="1"/>
  <c r="K920" i="1" s="1"/>
  <c r="H920" i="38"/>
  <c r="M920" i="36"/>
  <c r="I920" i="38" s="1"/>
  <c r="L920" i="36"/>
  <c r="K920" i="36"/>
  <c r="A921" i="1"/>
  <c r="J920" i="1" l="1"/>
  <c r="H921" i="1"/>
  <c r="I921" i="1"/>
  <c r="K921" i="1" s="1"/>
  <c r="H921" i="38"/>
  <c r="K921" i="36"/>
  <c r="L921" i="36"/>
  <c r="M921" i="36"/>
  <c r="I921" i="38" s="1"/>
  <c r="A922" i="1"/>
  <c r="J921" i="1" l="1"/>
  <c r="H922" i="1"/>
  <c r="I922" i="1"/>
  <c r="K922" i="1" s="1"/>
  <c r="H922" i="38"/>
  <c r="K922" i="36"/>
  <c r="L922" i="36"/>
  <c r="M922" i="36"/>
  <c r="I922" i="38" s="1"/>
  <c r="A923" i="1"/>
  <c r="J922" i="1" l="1"/>
  <c r="H923" i="1"/>
  <c r="I923" i="1"/>
  <c r="K923" i="1" s="1"/>
  <c r="H923" i="38"/>
  <c r="L923" i="36"/>
  <c r="M923" i="36"/>
  <c r="I923" i="38" s="1"/>
  <c r="K923" i="36"/>
  <c r="A924" i="1"/>
  <c r="J923" i="1" l="1"/>
  <c r="H924" i="1"/>
  <c r="J924" i="1" s="1"/>
  <c r="I924" i="1"/>
  <c r="K924" i="1"/>
  <c r="H924" i="38"/>
  <c r="M924" i="36"/>
  <c r="I924" i="38" s="1"/>
  <c r="K924" i="36"/>
  <c r="L924" i="36"/>
  <c r="A925" i="1"/>
  <c r="H925" i="1" l="1"/>
  <c r="I925" i="1"/>
  <c r="K925" i="1" s="1"/>
  <c r="H925" i="38"/>
  <c r="K925" i="36"/>
  <c r="M925" i="36"/>
  <c r="I925" i="38" s="1"/>
  <c r="L925" i="36"/>
  <c r="A926" i="1"/>
  <c r="J925" i="1" l="1"/>
  <c r="H926" i="1"/>
  <c r="I926" i="1"/>
  <c r="K926" i="1"/>
  <c r="J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M927" i="36"/>
  <c r="I927" i="38" s="1"/>
  <c r="K927" i="36"/>
  <c r="A928" i="1"/>
  <c r="K927" i="1" l="1"/>
  <c r="H928" i="1"/>
  <c r="I928" i="1"/>
  <c r="K928" i="1"/>
  <c r="J928" i="1"/>
  <c r="H928" i="38"/>
  <c r="M928" i="36"/>
  <c r="I928" i="38" s="1"/>
  <c r="L928" i="36"/>
  <c r="K928" i="36"/>
  <c r="A929" i="1"/>
  <c r="H929" i="1" l="1"/>
  <c r="I929" i="1"/>
  <c r="J929" i="1" s="1"/>
  <c r="H929" i="38"/>
  <c r="K929" i="36"/>
  <c r="L929" i="36"/>
  <c r="M929" i="36"/>
  <c r="I929" i="38" s="1"/>
  <c r="A930" i="1"/>
  <c r="K929" i="1" l="1"/>
  <c r="H930" i="1"/>
  <c r="J930" i="1" s="1"/>
  <c r="I930" i="1"/>
  <c r="K930" i="1"/>
  <c r="H930" i="38"/>
  <c r="K930" i="36"/>
  <c r="L930" i="36"/>
  <c r="M930" i="36"/>
  <c r="I930" i="38" s="1"/>
  <c r="A931" i="1"/>
  <c r="H931" i="1" l="1"/>
  <c r="I931" i="1"/>
  <c r="K931" i="1" s="1"/>
  <c r="H931" i="38"/>
  <c r="L931" i="36"/>
  <c r="M931" i="36"/>
  <c r="I931" i="38" s="1"/>
  <c r="K931" i="36"/>
  <c r="A932" i="1"/>
  <c r="J931" i="1" l="1"/>
  <c r="H932" i="1"/>
  <c r="J932" i="1" s="1"/>
  <c r="I932" i="1"/>
  <c r="K932" i="1"/>
  <c r="H932" i="38"/>
  <c r="M932" i="36"/>
  <c r="I932" i="38" s="1"/>
  <c r="K932" i="36"/>
  <c r="L932" i="36"/>
  <c r="A933" i="1"/>
  <c r="H933" i="1" l="1"/>
  <c r="I933" i="1"/>
  <c r="J933" i="1" s="1"/>
  <c r="H933" i="38"/>
  <c r="K933" i="36"/>
  <c r="M933" i="36"/>
  <c r="I933" i="38" s="1"/>
  <c r="L933" i="36"/>
  <c r="A934" i="1"/>
  <c r="K933" i="1" l="1"/>
  <c r="H934" i="1"/>
  <c r="J934" i="1" s="1"/>
  <c r="I934" i="1"/>
  <c r="K934" i="1"/>
  <c r="H934" i="38"/>
  <c r="K934" i="36"/>
  <c r="L934" i="36"/>
  <c r="M934" i="36"/>
  <c r="I934" i="38" s="1"/>
  <c r="A935" i="1"/>
  <c r="H935" i="1" l="1"/>
  <c r="I935" i="1"/>
  <c r="K935" i="1" s="1"/>
  <c r="H935" i="38"/>
  <c r="L935" i="36"/>
  <c r="M935" i="36"/>
  <c r="I935" i="38" s="1"/>
  <c r="K935" i="36"/>
  <c r="A936" i="1"/>
  <c r="J935" i="1" l="1"/>
  <c r="H936" i="1"/>
  <c r="I936" i="1"/>
  <c r="K936" i="1"/>
  <c r="H936" i="38"/>
  <c r="M936" i="36"/>
  <c r="I936" i="38" s="1"/>
  <c r="L936" i="36"/>
  <c r="K936" i="36"/>
  <c r="A937" i="1"/>
  <c r="J936" i="1" l="1"/>
  <c r="H937" i="1"/>
  <c r="I937" i="1"/>
  <c r="J937" i="1" s="1"/>
  <c r="H937" i="38"/>
  <c r="K937" i="36"/>
  <c r="L937" i="36"/>
  <c r="M937" i="36"/>
  <c r="I937" i="38" s="1"/>
  <c r="A938" i="1"/>
  <c r="K937" i="1" l="1"/>
  <c r="H938" i="1"/>
  <c r="J938" i="1" s="1"/>
  <c r="I938" i="1"/>
  <c r="K938" i="1"/>
  <c r="H938" i="38"/>
  <c r="K938" i="36"/>
  <c r="L938" i="36"/>
  <c r="M938" i="36"/>
  <c r="I938" i="38" s="1"/>
  <c r="A939" i="1"/>
  <c r="H939" i="1" l="1"/>
  <c r="I939" i="1"/>
  <c r="K939" i="1" s="1"/>
  <c r="H939" i="38"/>
  <c r="L939" i="36"/>
  <c r="M939" i="36"/>
  <c r="I939" i="38" s="1"/>
  <c r="K939" i="36"/>
  <c r="A940" i="1"/>
  <c r="J939" i="1" l="1"/>
  <c r="H940" i="1"/>
  <c r="I940" i="1"/>
  <c r="K940" i="1"/>
  <c r="J940" i="1"/>
  <c r="H940" i="38"/>
  <c r="M940" i="36"/>
  <c r="I940" i="38" s="1"/>
  <c r="K940" i="36"/>
  <c r="L940" i="36"/>
  <c r="A941" i="1"/>
  <c r="H941" i="1" l="1"/>
  <c r="I941" i="1"/>
  <c r="J941" i="1" s="1"/>
  <c r="H941" i="38"/>
  <c r="K941" i="36"/>
  <c r="M941" i="36"/>
  <c r="I941" i="38" s="1"/>
  <c r="L941" i="36"/>
  <c r="A942" i="1"/>
  <c r="K941" i="1" l="1"/>
  <c r="H942" i="1"/>
  <c r="I942" i="1"/>
  <c r="J942" i="1" s="1"/>
  <c r="H942" i="38"/>
  <c r="K942" i="36"/>
  <c r="L942" i="36"/>
  <c r="M942" i="36"/>
  <c r="I942" i="38" s="1"/>
  <c r="A943" i="1"/>
  <c r="K942" i="1" l="1"/>
  <c r="H943" i="1"/>
  <c r="I943" i="1"/>
  <c r="H943" i="38"/>
  <c r="L943" i="36"/>
  <c r="M943" i="36"/>
  <c r="I943" i="38" s="1"/>
  <c r="K943" i="36"/>
  <c r="A944" i="1"/>
  <c r="J943" i="1" l="1"/>
  <c r="K943" i="1"/>
  <c r="H944" i="1"/>
  <c r="I944" i="1"/>
  <c r="K944" i="1"/>
  <c r="H944" i="38"/>
  <c r="M944" i="36"/>
  <c r="I944" i="38" s="1"/>
  <c r="L944" i="36"/>
  <c r="K944" i="36"/>
  <c r="A945" i="1"/>
  <c r="J944" i="1" l="1"/>
  <c r="H945" i="1"/>
  <c r="I945" i="1"/>
  <c r="J945" i="1" s="1"/>
  <c r="H945" i="38"/>
  <c r="K945" i="36"/>
  <c r="L945" i="36"/>
  <c r="M945" i="36"/>
  <c r="I945" i="38" s="1"/>
  <c r="A946" i="1"/>
  <c r="K945" i="1" l="1"/>
  <c r="H946" i="1"/>
  <c r="J946" i="1" s="1"/>
  <c r="I946" i="1"/>
  <c r="K946" i="1"/>
  <c r="H946" i="38"/>
  <c r="K946" i="36"/>
  <c r="L946" i="36"/>
  <c r="M946" i="36"/>
  <c r="I946" i="38" s="1"/>
  <c r="A947" i="1"/>
  <c r="H947" i="1" l="1"/>
  <c r="I947" i="1"/>
  <c r="J947" i="1" s="1"/>
  <c r="H947" i="38"/>
  <c r="L947" i="36"/>
  <c r="M947" i="36"/>
  <c r="I947" i="38" s="1"/>
  <c r="K947" i="36"/>
  <c r="A948" i="1"/>
  <c r="K947" i="1" l="1"/>
  <c r="H948" i="1"/>
  <c r="I948" i="1"/>
  <c r="K948" i="1" s="1"/>
  <c r="J948" i="1"/>
  <c r="H948" i="38"/>
  <c r="M948" i="36"/>
  <c r="I948" i="38" s="1"/>
  <c r="K948" i="36"/>
  <c r="L948" i="36"/>
  <c r="A949" i="1"/>
  <c r="H949" i="1" l="1"/>
  <c r="I949" i="1"/>
  <c r="J949" i="1" s="1"/>
  <c r="H949" i="38"/>
  <c r="K949" i="36"/>
  <c r="M949" i="36"/>
  <c r="I949" i="38" s="1"/>
  <c r="L949" i="36"/>
  <c r="A950" i="1"/>
  <c r="K949" i="1" l="1"/>
  <c r="H950" i="1"/>
  <c r="I950" i="1"/>
  <c r="K950" i="1"/>
  <c r="J950" i="1"/>
  <c r="H950" i="38"/>
  <c r="K950" i="36"/>
  <c r="L950" i="36"/>
  <c r="M950" i="36"/>
  <c r="I950" i="38" s="1"/>
  <c r="A951" i="1"/>
  <c r="H951" i="1" l="1"/>
  <c r="I951" i="1"/>
  <c r="J951" i="1" s="1"/>
  <c r="H951" i="38"/>
  <c r="L951" i="36"/>
  <c r="M951" i="36"/>
  <c r="I951" i="38" s="1"/>
  <c r="K951" i="36"/>
  <c r="A952" i="1"/>
  <c r="K951" i="1" l="1"/>
  <c r="H952" i="1"/>
  <c r="I952" i="1"/>
  <c r="K952" i="1" s="1"/>
  <c r="H952" i="38"/>
  <c r="M952" i="36"/>
  <c r="I952" i="38" s="1"/>
  <c r="L952" i="36"/>
  <c r="K952" i="36"/>
  <c r="A953" i="1"/>
  <c r="J952" i="1" l="1"/>
  <c r="H953" i="1"/>
  <c r="I953" i="1"/>
  <c r="J953" i="1" s="1"/>
  <c r="H953" i="38"/>
  <c r="K953" i="36"/>
  <c r="L953" i="36"/>
  <c r="M953" i="36"/>
  <c r="I953" i="38" s="1"/>
  <c r="A954" i="1"/>
  <c r="K953" i="1" l="1"/>
  <c r="H954" i="1"/>
  <c r="I954" i="1"/>
  <c r="K954" i="1" s="1"/>
  <c r="H954" i="38"/>
  <c r="K954" i="36"/>
  <c r="L954" i="36"/>
  <c r="M954" i="36"/>
  <c r="I954" i="38" s="1"/>
  <c r="A955" i="1"/>
  <c r="J954" i="1" l="1"/>
  <c r="H955" i="1"/>
  <c r="I955" i="1"/>
  <c r="J955" i="1" s="1"/>
  <c r="H955" i="38"/>
  <c r="L955" i="36"/>
  <c r="M955" i="36"/>
  <c r="I955" i="38" s="1"/>
  <c r="K955" i="36"/>
  <c r="A956" i="1"/>
  <c r="K955" i="1" l="1"/>
  <c r="H956" i="1"/>
  <c r="I956" i="1"/>
  <c r="K956" i="1" s="1"/>
  <c r="H956" i="38"/>
  <c r="M956" i="36"/>
  <c r="I956" i="38" s="1"/>
  <c r="K956" i="36"/>
  <c r="L956" i="36"/>
  <c r="A957" i="1"/>
  <c r="J956" i="1" l="1"/>
  <c r="H957" i="1"/>
  <c r="I957" i="1"/>
  <c r="K957" i="1" s="1"/>
  <c r="H957" i="38"/>
  <c r="K957" i="36"/>
  <c r="M957" i="36"/>
  <c r="I957" i="38" s="1"/>
  <c r="L957" i="36"/>
  <c r="A958" i="1"/>
  <c r="J957" i="1" l="1"/>
  <c r="H958" i="1"/>
  <c r="J958" i="1" s="1"/>
  <c r="I958" i="1"/>
  <c r="K958" i="1"/>
  <c r="H958" i="38"/>
  <c r="K958" i="36"/>
  <c r="L958" i="36"/>
  <c r="M958" i="36"/>
  <c r="I958" i="38" s="1"/>
  <c r="A959" i="1"/>
  <c r="H959" i="1" l="1"/>
  <c r="I959" i="1"/>
  <c r="J959" i="1" s="1"/>
  <c r="H959" i="38"/>
  <c r="L959" i="36"/>
  <c r="M959" i="36"/>
  <c r="I959" i="38" s="1"/>
  <c r="K959" i="36"/>
  <c r="A960" i="1"/>
  <c r="K959" i="1" l="1"/>
  <c r="H960" i="1"/>
  <c r="I960" i="1"/>
  <c r="K960" i="1" s="1"/>
  <c r="H960" i="38"/>
  <c r="M960" i="36"/>
  <c r="I960" i="38" s="1"/>
  <c r="L960" i="36"/>
  <c r="K960" i="36"/>
  <c r="A961" i="1"/>
  <c r="J960" i="1" l="1"/>
  <c r="H961" i="1"/>
  <c r="I961" i="1"/>
  <c r="J961" i="1" s="1"/>
  <c r="H961" i="38"/>
  <c r="K961" i="36"/>
  <c r="L961" i="36"/>
  <c r="M961" i="36"/>
  <c r="I961" i="38" s="1"/>
  <c r="A962" i="1"/>
  <c r="K961" i="1" l="1"/>
  <c r="H962" i="1"/>
  <c r="I962" i="1"/>
  <c r="K962" i="1"/>
  <c r="H962" i="38"/>
  <c r="K962" i="36"/>
  <c r="L962" i="36"/>
  <c r="M962" i="36"/>
  <c r="I962" i="38" s="1"/>
  <c r="A963" i="1"/>
  <c r="J962" i="1" l="1"/>
  <c r="H963" i="1"/>
  <c r="I963" i="1"/>
  <c r="J963" i="1" s="1"/>
  <c r="H963" i="38"/>
  <c r="L963" i="36"/>
  <c r="M963" i="36"/>
  <c r="I963" i="38" s="1"/>
  <c r="K963" i="36"/>
  <c r="A964" i="1"/>
  <c r="K963" i="1" l="1"/>
  <c r="H964" i="1"/>
  <c r="J964" i="1" s="1"/>
  <c r="I964" i="1"/>
  <c r="K964" i="1"/>
  <c r="H964" i="38"/>
  <c r="M964" i="36"/>
  <c r="I964" i="38" s="1"/>
  <c r="K964" i="36"/>
  <c r="L964" i="36"/>
  <c r="A965" i="1"/>
  <c r="H965" i="1" l="1"/>
  <c r="I965" i="1"/>
  <c r="J965" i="1" s="1"/>
  <c r="H965" i="38"/>
  <c r="K965" i="36"/>
  <c r="M965" i="36"/>
  <c r="I965" i="38" s="1"/>
  <c r="L965" i="36"/>
  <c r="A966" i="1"/>
  <c r="K965" i="1" l="1"/>
  <c r="H966" i="1"/>
  <c r="I966" i="1"/>
  <c r="K966" i="1"/>
  <c r="J966" i="1"/>
  <c r="H966" i="38"/>
  <c r="K966" i="36"/>
  <c r="L966" i="36"/>
  <c r="M966" i="36"/>
  <c r="I966" i="38" s="1"/>
  <c r="A967" i="1"/>
  <c r="H967" i="1" l="1"/>
  <c r="I967" i="1"/>
  <c r="J967" i="1" s="1"/>
  <c r="H967" i="38"/>
  <c r="L967" i="36"/>
  <c r="M967" i="36"/>
  <c r="I967" i="38" s="1"/>
  <c r="K967" i="36"/>
  <c r="A968" i="1"/>
  <c r="K967" i="1" l="1"/>
  <c r="H968" i="1"/>
  <c r="I968" i="1"/>
  <c r="J968" i="1" s="1"/>
  <c r="H968" i="38"/>
  <c r="M968" i="36"/>
  <c r="I968" i="38" s="1"/>
  <c r="L968" i="36"/>
  <c r="K968" i="36"/>
  <c r="A969" i="1"/>
  <c r="K968" i="1" l="1"/>
  <c r="H969" i="1"/>
  <c r="I969" i="1"/>
  <c r="J969" i="1" s="1"/>
  <c r="H969" i="38"/>
  <c r="K969" i="36"/>
  <c r="L969" i="36"/>
  <c r="M969" i="36"/>
  <c r="I969" i="38" s="1"/>
  <c r="A970" i="1"/>
  <c r="K969" i="1" l="1"/>
  <c r="H970" i="1"/>
  <c r="I970" i="1"/>
  <c r="K970" i="1" s="1"/>
  <c r="H970" i="38"/>
  <c r="K970" i="36"/>
  <c r="L970" i="36"/>
  <c r="M970" i="36"/>
  <c r="I970" i="38" s="1"/>
  <c r="A971" i="1"/>
  <c r="J970" i="1" l="1"/>
  <c r="H971" i="1"/>
  <c r="I971" i="1"/>
  <c r="K971" i="1" s="1"/>
  <c r="H971" i="38"/>
  <c r="L971" i="36"/>
  <c r="M971" i="36"/>
  <c r="I971" i="38" s="1"/>
  <c r="K971" i="36"/>
  <c r="A972" i="1"/>
  <c r="J971" i="1" l="1"/>
  <c r="H972" i="1"/>
  <c r="J972" i="1" s="1"/>
  <c r="I972" i="1"/>
  <c r="K972" i="1"/>
  <c r="H972" i="38"/>
  <c r="M972" i="36"/>
  <c r="I972" i="38" s="1"/>
  <c r="K972" i="36"/>
  <c r="L972" i="36"/>
  <c r="A973" i="1"/>
  <c r="H973" i="1" l="1"/>
  <c r="I973" i="1"/>
  <c r="K973" i="1" s="1"/>
  <c r="H973" i="38"/>
  <c r="K973" i="36"/>
  <c r="M973" i="36"/>
  <c r="I973" i="38" s="1"/>
  <c r="L973" i="36"/>
  <c r="A974" i="1"/>
  <c r="J973" i="1" l="1"/>
  <c r="H974" i="1"/>
  <c r="J974" i="1" s="1"/>
  <c r="I974" i="1"/>
  <c r="K974" i="1"/>
  <c r="H974" i="38"/>
  <c r="K974" i="36"/>
  <c r="L974" i="36"/>
  <c r="M974" i="36"/>
  <c r="I974" i="38" s="1"/>
  <c r="A975" i="1"/>
  <c r="H975" i="1" l="1"/>
  <c r="I975" i="1"/>
  <c r="J975" i="1" s="1"/>
  <c r="H975" i="38"/>
  <c r="L975" i="36"/>
  <c r="M975" i="36"/>
  <c r="I975" i="38" s="1"/>
  <c r="K975" i="36"/>
  <c r="A976" i="1"/>
  <c r="K975" i="1" l="1"/>
  <c r="H976" i="1"/>
  <c r="I976" i="1"/>
  <c r="K976" i="1" s="1"/>
  <c r="H976" i="38"/>
  <c r="M976" i="36"/>
  <c r="I976" i="38" s="1"/>
  <c r="L976" i="36"/>
  <c r="K976" i="36"/>
  <c r="A977" i="1"/>
  <c r="J976" i="1" l="1"/>
  <c r="H977" i="1"/>
  <c r="I977" i="1"/>
  <c r="H977" i="38"/>
  <c r="K977" i="36"/>
  <c r="L977" i="36"/>
  <c r="M977" i="36"/>
  <c r="I977" i="38" s="1"/>
  <c r="A978" i="1"/>
  <c r="J977" i="1" l="1"/>
  <c r="K977" i="1"/>
  <c r="H978" i="1"/>
  <c r="I978" i="1"/>
  <c r="J978" i="1" s="1"/>
  <c r="H978" i="38"/>
  <c r="K978" i="36"/>
  <c r="L978" i="36"/>
  <c r="M978" i="36"/>
  <c r="I978" i="38" s="1"/>
  <c r="A979" i="1"/>
  <c r="K978" i="1" l="1"/>
  <c r="H979" i="1"/>
  <c r="I979" i="1"/>
  <c r="J979" i="1" s="1"/>
  <c r="H979" i="38"/>
  <c r="L979" i="36"/>
  <c r="M979" i="36"/>
  <c r="I979" i="38" s="1"/>
  <c r="K979" i="36"/>
  <c r="A980" i="1"/>
  <c r="K979" i="1" l="1"/>
  <c r="H980" i="1"/>
  <c r="I980" i="1"/>
  <c r="K980" i="1"/>
  <c r="H980" i="38"/>
  <c r="M980" i="36"/>
  <c r="I980" i="38" s="1"/>
  <c r="K980" i="36"/>
  <c r="L980" i="36"/>
  <c r="A981" i="1"/>
  <c r="J980" i="1" l="1"/>
  <c r="H981" i="1"/>
  <c r="I981" i="1"/>
  <c r="J981" i="1" s="1"/>
  <c r="H981" i="38"/>
  <c r="K981" i="36"/>
  <c r="M981" i="36"/>
  <c r="I981" i="38" s="1"/>
  <c r="L981" i="36"/>
  <c r="A982" i="1"/>
  <c r="K981" i="1" l="1"/>
  <c r="H982" i="1"/>
  <c r="I982" i="1"/>
  <c r="K982" i="1"/>
  <c r="J982" i="1"/>
  <c r="H982" i="38"/>
  <c r="K982" i="36"/>
  <c r="L982" i="36"/>
  <c r="M982" i="36"/>
  <c r="I982" i="38" s="1"/>
  <c r="A983" i="1"/>
  <c r="H983" i="1" l="1"/>
  <c r="I983" i="1"/>
  <c r="K983" i="1" s="1"/>
  <c r="H983" i="38"/>
  <c r="L983" i="36"/>
  <c r="M983" i="36"/>
  <c r="I983" i="38" s="1"/>
  <c r="K983" i="36"/>
  <c r="A984" i="1"/>
  <c r="J983" i="1" l="1"/>
  <c r="H984" i="1"/>
  <c r="I984" i="1"/>
  <c r="K984" i="1"/>
  <c r="H984" i="38"/>
  <c r="M984" i="36"/>
  <c r="I984" i="38" s="1"/>
  <c r="L984" i="36"/>
  <c r="K984" i="36"/>
  <c r="A985" i="1"/>
  <c r="J984" i="1" l="1"/>
  <c r="H985" i="1"/>
  <c r="I985" i="1"/>
  <c r="K985" i="1" s="1"/>
  <c r="H985" i="38"/>
  <c r="K985" i="36"/>
  <c r="L985" i="36"/>
  <c r="M985" i="36"/>
  <c r="I985" i="38" s="1"/>
  <c r="A986" i="1"/>
  <c r="J985" i="1" l="1"/>
  <c r="H986" i="1"/>
  <c r="J986" i="1" s="1"/>
  <c r="I986" i="1"/>
  <c r="K986" i="1"/>
  <c r="H986" i="38"/>
  <c r="K986" i="36"/>
  <c r="L986" i="36"/>
  <c r="M986" i="36"/>
  <c r="I986" i="38" s="1"/>
  <c r="A987" i="1"/>
  <c r="H987" i="1" l="1"/>
  <c r="I987" i="1"/>
  <c r="J987" i="1" s="1"/>
  <c r="H987" i="38"/>
  <c r="L987" i="36"/>
  <c r="M987" i="36"/>
  <c r="I987" i="38" s="1"/>
  <c r="K987" i="36"/>
  <c r="A988" i="1"/>
  <c r="K987" i="1" l="1"/>
  <c r="H988" i="1"/>
  <c r="I988" i="1"/>
  <c r="K988" i="1"/>
  <c r="J988" i="1"/>
  <c r="H988" i="38"/>
  <c r="M988" i="36"/>
  <c r="I988" i="38" s="1"/>
  <c r="K988" i="36"/>
  <c r="L988" i="36"/>
  <c r="A989" i="1"/>
  <c r="H989" i="1" l="1"/>
  <c r="I989" i="1"/>
  <c r="K989" i="1" s="1"/>
  <c r="H989" i="38"/>
  <c r="K989" i="36"/>
  <c r="M989" i="36"/>
  <c r="I989" i="38" s="1"/>
  <c r="L989" i="36"/>
  <c r="A990" i="1"/>
  <c r="J989" i="1" l="1"/>
  <c r="H990" i="1"/>
  <c r="I990" i="1"/>
  <c r="K990" i="1" s="1"/>
  <c r="H990" i="38"/>
  <c r="K990" i="36"/>
  <c r="L990" i="36"/>
  <c r="M990" i="36"/>
  <c r="I990" i="38" s="1"/>
  <c r="A991" i="1"/>
  <c r="J990" i="1" l="1"/>
  <c r="H991" i="1"/>
  <c r="I991" i="1"/>
  <c r="H991" i="38"/>
  <c r="L991" i="36"/>
  <c r="M991" i="36"/>
  <c r="I991" i="38" s="1"/>
  <c r="K991" i="36"/>
  <c r="A992" i="1"/>
  <c r="J991" i="1" l="1"/>
  <c r="K991" i="1"/>
  <c r="H992" i="1"/>
  <c r="I992" i="1"/>
  <c r="K992" i="1" s="1"/>
  <c r="J992" i="1"/>
  <c r="H992" i="38"/>
  <c r="M992" i="36"/>
  <c r="I992" i="38" s="1"/>
  <c r="L992" i="36"/>
  <c r="K992" i="36"/>
  <c r="A993" i="1"/>
  <c r="H993" i="1" l="1"/>
  <c r="I993" i="1"/>
  <c r="K993" i="1" s="1"/>
  <c r="H993" i="38"/>
  <c r="K993" i="36"/>
  <c r="L993" i="36"/>
  <c r="M993" i="36"/>
  <c r="I993" i="38" s="1"/>
  <c r="A994" i="1"/>
  <c r="J993" i="1" l="1"/>
  <c r="H994" i="1"/>
  <c r="J994" i="1" s="1"/>
  <c r="I994" i="1"/>
  <c r="K994" i="1"/>
  <c r="H994" i="38"/>
  <c r="K994" i="36"/>
  <c r="L994" i="36"/>
  <c r="M994" i="36"/>
  <c r="I994" i="38" s="1"/>
  <c r="A995" i="1"/>
  <c r="H995" i="1" l="1"/>
  <c r="I995" i="1"/>
  <c r="J995" i="1" s="1"/>
  <c r="H995" i="38"/>
  <c r="L995" i="36"/>
  <c r="M995" i="36"/>
  <c r="I995" i="38" s="1"/>
  <c r="K995" i="36"/>
  <c r="A996" i="1"/>
  <c r="K995" i="1" l="1"/>
  <c r="H996" i="1"/>
  <c r="I996" i="1"/>
  <c r="K996" i="1"/>
  <c r="J996" i="1"/>
  <c r="H996" i="38"/>
  <c r="M996" i="36"/>
  <c r="I996" i="38" s="1"/>
  <c r="K996" i="36"/>
  <c r="L996" i="36"/>
  <c r="A997" i="1"/>
  <c r="H997" i="1" l="1"/>
  <c r="I997" i="1"/>
  <c r="J997" i="1" s="1"/>
  <c r="H997" i="38"/>
  <c r="K997" i="36"/>
  <c r="M997" i="36"/>
  <c r="I997" i="38" s="1"/>
  <c r="L997" i="36"/>
  <c r="A998" i="1"/>
  <c r="K997" i="1" l="1"/>
  <c r="H998" i="1"/>
  <c r="I998" i="1"/>
  <c r="K998" i="1"/>
  <c r="J998" i="1"/>
  <c r="H998" i="38"/>
  <c r="K998" i="36"/>
  <c r="L998" i="36"/>
  <c r="M998" i="36"/>
  <c r="I998" i="38" s="1"/>
  <c r="A999" i="1"/>
  <c r="H999" i="1" l="1"/>
  <c r="I999" i="1"/>
  <c r="K999" i="1" s="1"/>
  <c r="H999" i="38"/>
  <c r="L999" i="36"/>
  <c r="M999" i="36"/>
  <c r="I999" i="38" s="1"/>
  <c r="K999" i="36"/>
  <c r="A1000" i="1"/>
  <c r="J999" i="1" l="1"/>
  <c r="H1000" i="1"/>
  <c r="I1000" i="1"/>
  <c r="K1000" i="1" s="1"/>
  <c r="H1000" i="38"/>
  <c r="M1000" i="36"/>
  <c r="I1000" i="38" s="1"/>
  <c r="L1000" i="36"/>
  <c r="K1000" i="36"/>
  <c r="A1001" i="1"/>
  <c r="J1000" i="1" l="1"/>
  <c r="H1001" i="1"/>
  <c r="I1001" i="1"/>
  <c r="J1001" i="1" s="1"/>
  <c r="H1001" i="38"/>
  <c r="K1001" i="36"/>
  <c r="L1001" i="36"/>
  <c r="M1001" i="36"/>
  <c r="I1001" i="38" s="1"/>
  <c r="A1002" i="1"/>
  <c r="K1001" i="1" l="1"/>
  <c r="H1002" i="1"/>
  <c r="I1002" i="1"/>
  <c r="J1002" i="1" s="1"/>
  <c r="A1003" i="1"/>
  <c r="H1002" i="38"/>
  <c r="K1002" i="36"/>
  <c r="L1002" i="36"/>
  <c r="M1002" i="36"/>
  <c r="I1002" i="38" s="1"/>
  <c r="A1004" i="1"/>
  <c r="K1002" i="1" l="1"/>
  <c r="H1004" i="1"/>
  <c r="I1004" i="1"/>
  <c r="J1004" i="1" s="1"/>
  <c r="H1003" i="1"/>
  <c r="I1003" i="1"/>
  <c r="K1003" i="1"/>
  <c r="J1003" i="1"/>
  <c r="H1004" i="38"/>
  <c r="M1004" i="36"/>
  <c r="I1004" i="38" s="1"/>
  <c r="K1004" i="36"/>
  <c r="L1004" i="36"/>
  <c r="H1003" i="38"/>
  <c r="L1003" i="36"/>
  <c r="M1003" i="36"/>
  <c r="I1003" i="38" s="1"/>
  <c r="K1003" i="36"/>
  <c r="A1005" i="1"/>
  <c r="H1005" i="1" l="1"/>
  <c r="I1005" i="1"/>
  <c r="J1005" i="1" s="1"/>
  <c r="K1004" i="1"/>
  <c r="H1005" i="38"/>
  <c r="K1005" i="36"/>
  <c r="M1005" i="36"/>
  <c r="I1005" i="38" s="1"/>
  <c r="L1005" i="36"/>
  <c r="A1006" i="1"/>
  <c r="K1005" i="1" l="1"/>
  <c r="H1006" i="1"/>
  <c r="I1006" i="1"/>
  <c r="K1006" i="1" s="1"/>
  <c r="H1006" i="38"/>
  <c r="K1006" i="36"/>
  <c r="L1006" i="36"/>
  <c r="M1006" i="36"/>
  <c r="I1006" i="38" s="1"/>
  <c r="A1007" i="1"/>
  <c r="J1006" i="1" l="1"/>
  <c r="H1007" i="1"/>
  <c r="J1007" i="1" s="1"/>
  <c r="I1007" i="1"/>
  <c r="K1007" i="1"/>
  <c r="H1007" i="38"/>
  <c r="L1007" i="36"/>
  <c r="M1007" i="36"/>
  <c r="I1007" i="38" s="1"/>
  <c r="K1007" i="36"/>
  <c r="A1008" i="1"/>
  <c r="H1008" i="1" l="1"/>
  <c r="I1008" i="1"/>
  <c r="K1008" i="1" s="1"/>
  <c r="H1008" i="38"/>
  <c r="M1008" i="36"/>
  <c r="I1008" i="38" s="1"/>
  <c r="L1008" i="36"/>
  <c r="K1008" i="36"/>
  <c r="A1009" i="1"/>
  <c r="J1008" i="1" l="1"/>
  <c r="H1009" i="1"/>
  <c r="J1009" i="1" s="1"/>
  <c r="I1009" i="1"/>
  <c r="K1009" i="1"/>
  <c r="H1009" i="38"/>
  <c r="K1009" i="36"/>
  <c r="L1009" i="36"/>
  <c r="M1009" i="36"/>
  <c r="I1009" i="38" s="1"/>
  <c r="A1010" i="1"/>
  <c r="H1010" i="1" l="1"/>
  <c r="I1010" i="1"/>
  <c r="J1010" i="1" s="1"/>
  <c r="H1010" i="38"/>
  <c r="K1010" i="36"/>
  <c r="L1010" i="36"/>
  <c r="M1010" i="36"/>
  <c r="I1010" i="38" s="1"/>
  <c r="A1011" i="1"/>
  <c r="K1010" i="1" l="1"/>
  <c r="H1011" i="1"/>
  <c r="I1011" i="1"/>
  <c r="K1011" i="1" s="1"/>
  <c r="H1011" i="38"/>
  <c r="L1011" i="36"/>
  <c r="M1011" i="36"/>
  <c r="I1011" i="38" s="1"/>
  <c r="K1011" i="36"/>
  <c r="A1012" i="1"/>
  <c r="J1011" i="1" l="1"/>
  <c r="H1012" i="1"/>
  <c r="I1012" i="1"/>
  <c r="J1012" i="1" s="1"/>
  <c r="H1012" i="38"/>
  <c r="M1012" i="36"/>
  <c r="I1012" i="38" s="1"/>
  <c r="K1012" i="36"/>
  <c r="L1012" i="36"/>
  <c r="A1013" i="1"/>
  <c r="K1012" i="1" l="1"/>
  <c r="H1013" i="1"/>
  <c r="I1013" i="1"/>
  <c r="K1013" i="1"/>
  <c r="H1013" i="38"/>
  <c r="K1013" i="36"/>
  <c r="M1013" i="36"/>
  <c r="I1013" i="38" s="1"/>
  <c r="L1013" i="36"/>
  <c r="A1014" i="1"/>
  <c r="J1013" i="1" l="1"/>
  <c r="H1014" i="1"/>
  <c r="I1014" i="1"/>
  <c r="J1014" i="1" s="1"/>
  <c r="H1014" i="38"/>
  <c r="K1014" i="36"/>
  <c r="L1014" i="36"/>
  <c r="M1014" i="36"/>
  <c r="I1014" i="38" s="1"/>
  <c r="A1015" i="1"/>
  <c r="K1014" i="1" l="1"/>
  <c r="H1015" i="1"/>
  <c r="J1015" i="1" s="1"/>
  <c r="I1015" i="1"/>
  <c r="K1015" i="1"/>
  <c r="H1015" i="38"/>
  <c r="L1015" i="36"/>
  <c r="M1015" i="36"/>
  <c r="I1015" i="38" s="1"/>
  <c r="K1015" i="36"/>
  <c r="A1016" i="1"/>
  <c r="H1016" i="1" l="1"/>
  <c r="I1016" i="1"/>
  <c r="K1016" i="1" s="1"/>
  <c r="H1016" i="38"/>
  <c r="M1016" i="36"/>
  <c r="I1016" i="38" s="1"/>
  <c r="L1016" i="36"/>
  <c r="K1016" i="36"/>
  <c r="A1017" i="1"/>
  <c r="J1016" i="1" l="1"/>
  <c r="H1017" i="1"/>
  <c r="I1017" i="1"/>
  <c r="K1017" i="1" s="1"/>
  <c r="H1017" i="38"/>
  <c r="K1017" i="36"/>
  <c r="L1017" i="36"/>
  <c r="M1017" i="36"/>
  <c r="I1017" i="38" s="1"/>
  <c r="A1018" i="1"/>
  <c r="J1017" i="1" l="1"/>
  <c r="H1018" i="1"/>
  <c r="I1018" i="1"/>
  <c r="J1018" i="1" s="1"/>
  <c r="H1018" i="38"/>
  <c r="K1018" i="36"/>
  <c r="L1018" i="36"/>
  <c r="M1018" i="36"/>
  <c r="I1018" i="38" s="1"/>
  <c r="A1019" i="1"/>
  <c r="K1018" i="1" l="1"/>
  <c r="H1019" i="1"/>
  <c r="I1019" i="1"/>
  <c r="J1019" i="1"/>
  <c r="K1019" i="1"/>
  <c r="H1019" i="38"/>
  <c r="L1019" i="36"/>
  <c r="M1019" i="36"/>
  <c r="I1019" i="38" s="1"/>
  <c r="K1019" i="36"/>
  <c r="A1020" i="1"/>
  <c r="H1020" i="1" l="1"/>
  <c r="I1020" i="1"/>
  <c r="J1020" i="1" s="1"/>
  <c r="H1020" i="38"/>
  <c r="M1020" i="36"/>
  <c r="I1020" i="38" s="1"/>
  <c r="K1020" i="36"/>
  <c r="L1020" i="36"/>
  <c r="A1021" i="1"/>
  <c r="K1020" i="1" l="1"/>
  <c r="H1021" i="1"/>
  <c r="I1021" i="1"/>
  <c r="K1021" i="1" s="1"/>
  <c r="H1021" i="38"/>
  <c r="K1021" i="36"/>
  <c r="M1021" i="36"/>
  <c r="I1021" i="38" s="1"/>
  <c r="L1021" i="36"/>
  <c r="A1022" i="1"/>
  <c r="J1021" i="1" l="1"/>
  <c r="H1022" i="1"/>
  <c r="I1022" i="1"/>
  <c r="K1022" i="1" s="1"/>
  <c r="H1022" i="38"/>
  <c r="K1022" i="36"/>
  <c r="L1022" i="36"/>
  <c r="M1022" i="36"/>
  <c r="I1022" i="38" s="1"/>
  <c r="A1023" i="1"/>
  <c r="J1022" i="1" l="1"/>
  <c r="H1023" i="1"/>
  <c r="J1023" i="1" s="1"/>
  <c r="I1023" i="1"/>
  <c r="K1023" i="1"/>
  <c r="H1023" i="38"/>
  <c r="L1023" i="36"/>
  <c r="M1023" i="36"/>
  <c r="I1023" i="38" s="1"/>
  <c r="K1023" i="36"/>
  <c r="A1024" i="1"/>
  <c r="H1024" i="1" l="1"/>
  <c r="I1024" i="1"/>
  <c r="J1024" i="1" s="1"/>
  <c r="H1024" i="38"/>
  <c r="M1024" i="36"/>
  <c r="I1024" i="38" s="1"/>
  <c r="L1024" i="36"/>
  <c r="K1024" i="36"/>
  <c r="A1025" i="1"/>
  <c r="K1024" i="1" l="1"/>
  <c r="H1025" i="1"/>
  <c r="I1025" i="1"/>
  <c r="J1025" i="1" s="1"/>
  <c r="H1025" i="38"/>
  <c r="K1025" i="36"/>
  <c r="L1025" i="36"/>
  <c r="M1025" i="36"/>
  <c r="I1025" i="38" s="1"/>
  <c r="A1026" i="1"/>
  <c r="K1025" i="1" l="1"/>
  <c r="H1026" i="1"/>
  <c r="I1026" i="1"/>
  <c r="K1026" i="1" s="1"/>
  <c r="H1026" i="38"/>
  <c r="K1026" i="36"/>
  <c r="L1026" i="36"/>
  <c r="M1026" i="36"/>
  <c r="I1026" i="38" s="1"/>
  <c r="A1027" i="1"/>
  <c r="J1026" i="1" l="1"/>
  <c r="H1027" i="1"/>
  <c r="I1027" i="1"/>
  <c r="K1027" i="1" s="1"/>
  <c r="H1027" i="38"/>
  <c r="L1027" i="36"/>
  <c r="M1027" i="36"/>
  <c r="I1027" i="38" s="1"/>
  <c r="K1027" i="36"/>
  <c r="A1028" i="1"/>
  <c r="J1027" i="1" l="1"/>
  <c r="H1028" i="1"/>
  <c r="I1028" i="1"/>
  <c r="J1028" i="1" s="1"/>
  <c r="H1028" i="38"/>
  <c r="M1028" i="36"/>
  <c r="I1028" i="38" s="1"/>
  <c r="K1028" i="36"/>
  <c r="L1028" i="36"/>
  <c r="A1029" i="1"/>
  <c r="K1028" i="1" l="1"/>
  <c r="H1029" i="1"/>
  <c r="J1029" i="1" s="1"/>
  <c r="I1029" i="1"/>
  <c r="K1029" i="1"/>
  <c r="H1029" i="38"/>
  <c r="K1029" i="36"/>
  <c r="M1029" i="36"/>
  <c r="I1029" i="38" s="1"/>
  <c r="L1029" i="36"/>
  <c r="A1030" i="1"/>
  <c r="H1030" i="1" l="1"/>
  <c r="I1030" i="1"/>
  <c r="K1030" i="1" s="1"/>
  <c r="H1030" i="38"/>
  <c r="K1030" i="36"/>
  <c r="L1030" i="36"/>
  <c r="M1030" i="36"/>
  <c r="I1030" i="38" s="1"/>
  <c r="A1031" i="1"/>
  <c r="J1030" i="1" l="1"/>
  <c r="H1031" i="1"/>
  <c r="J1031" i="1" s="1"/>
  <c r="I1031" i="1"/>
  <c r="K1031" i="1" s="1"/>
  <c r="H1031" i="38"/>
  <c r="L1031" i="36"/>
  <c r="M1031" i="36"/>
  <c r="I1031" i="38" s="1"/>
  <c r="K1031" i="36"/>
  <c r="A1032" i="1"/>
  <c r="H1032" i="1" l="1"/>
  <c r="I1032" i="1"/>
  <c r="K1032" i="1" s="1"/>
  <c r="H1032" i="38"/>
  <c r="M1032" i="36"/>
  <c r="I1032" i="38" s="1"/>
  <c r="L1032" i="36"/>
  <c r="K1032" i="36"/>
  <c r="A1033" i="1"/>
  <c r="J1032" i="1" l="1"/>
  <c r="H1033" i="1"/>
  <c r="I1033" i="1"/>
  <c r="K1033" i="1"/>
  <c r="H1033" i="38"/>
  <c r="K1033" i="36"/>
  <c r="L1033" i="36"/>
  <c r="M1033" i="36"/>
  <c r="I1033" i="38" s="1"/>
  <c r="A1034" i="1"/>
  <c r="J1033" i="1" l="1"/>
  <c r="H1034" i="1"/>
  <c r="I1034" i="1"/>
  <c r="K1034" i="1" s="1"/>
  <c r="H1034" i="38"/>
  <c r="K1034" i="36"/>
  <c r="L1034" i="36"/>
  <c r="M1034" i="36"/>
  <c r="I1034" i="38" s="1"/>
  <c r="A1035" i="1"/>
  <c r="J1034" i="1" l="1"/>
  <c r="H1035" i="1"/>
  <c r="J1035" i="1" s="1"/>
  <c r="I1035" i="1"/>
  <c r="K1035" i="1"/>
  <c r="H1035" i="38"/>
  <c r="L1035" i="36"/>
  <c r="M1035" i="36"/>
  <c r="I1035" i="38" s="1"/>
  <c r="K1035" i="36"/>
  <c r="A1036" i="1"/>
  <c r="H1036" i="1" l="1"/>
  <c r="I1036" i="1"/>
  <c r="K1036" i="1" s="1"/>
  <c r="H1036" i="38"/>
  <c r="M1036" i="36"/>
  <c r="I1036" i="38" s="1"/>
  <c r="K1036" i="36"/>
  <c r="L1036" i="36"/>
  <c r="A1037" i="1"/>
  <c r="J1036" i="1" l="1"/>
  <c r="H1037" i="1"/>
  <c r="I1037" i="1"/>
  <c r="K1037" i="1" s="1"/>
  <c r="H1037" i="38"/>
  <c r="K1037" i="36"/>
  <c r="M1037" i="36"/>
  <c r="I1037" i="38" s="1"/>
  <c r="L1037" i="36"/>
  <c r="A1038" i="1"/>
  <c r="J1037" i="1" l="1"/>
  <c r="H1038" i="1"/>
  <c r="I1038" i="1"/>
  <c r="H1038" i="38"/>
  <c r="K1038" i="36"/>
  <c r="L1038" i="36"/>
  <c r="M1038" i="36"/>
  <c r="I1038" i="38" s="1"/>
  <c r="A1039" i="1"/>
  <c r="J1038" i="1" l="1"/>
  <c r="K1038" i="1"/>
  <c r="H1039" i="1"/>
  <c r="I1039" i="1"/>
  <c r="K1039" i="1"/>
  <c r="H1039" i="38"/>
  <c r="L1039" i="36"/>
  <c r="M1039" i="36"/>
  <c r="I1039" i="38" s="1"/>
  <c r="K1039" i="36"/>
  <c r="A1040" i="1"/>
  <c r="J1039" i="1" l="1"/>
  <c r="H1040" i="1"/>
  <c r="I1040" i="1"/>
  <c r="K1040" i="1" s="1"/>
  <c r="H1040" i="38"/>
  <c r="M1040" i="36"/>
  <c r="I1040" i="38" s="1"/>
  <c r="L1040" i="36"/>
  <c r="K1040" i="36"/>
  <c r="A1041" i="1"/>
  <c r="J1040" i="1" l="1"/>
  <c r="H1041" i="1"/>
  <c r="J1041" i="1" s="1"/>
  <c r="I1041" i="1"/>
  <c r="K1041" i="1"/>
  <c r="H1041" i="38"/>
  <c r="K1041" i="36"/>
  <c r="L1041" i="36"/>
  <c r="M1041" i="36"/>
  <c r="I1041" i="38" s="1"/>
  <c r="A1042" i="1"/>
  <c r="H1042" i="1" l="1"/>
  <c r="I1042" i="1"/>
  <c r="K1042" i="1" s="1"/>
  <c r="H1042" i="38"/>
  <c r="K1042" i="36"/>
  <c r="L1042" i="36"/>
  <c r="M1042" i="36"/>
  <c r="I1042" i="38" s="1"/>
  <c r="A1043" i="1"/>
  <c r="J1042" i="1" l="1"/>
  <c r="H1043" i="1"/>
  <c r="I1043" i="1"/>
  <c r="K1043" i="1" s="1"/>
  <c r="H1043" i="38"/>
  <c r="L1043" i="36"/>
  <c r="M1043" i="36"/>
  <c r="I1043" i="38" s="1"/>
  <c r="K1043" i="36"/>
  <c r="A1044" i="1"/>
  <c r="J1043" i="1" l="1"/>
  <c r="H1044" i="1"/>
  <c r="I1044" i="1"/>
  <c r="K1044" i="1" s="1"/>
  <c r="H1044" i="38"/>
  <c r="M1044" i="36"/>
  <c r="I1044" i="38" s="1"/>
  <c r="K1044" i="36"/>
  <c r="L1044" i="36"/>
  <c r="A1045" i="1"/>
  <c r="J1044" i="1" l="1"/>
  <c r="H1045" i="1"/>
  <c r="I1045" i="1"/>
  <c r="K1045" i="1" s="1"/>
  <c r="H1045" i="38"/>
  <c r="K1045" i="36"/>
  <c r="M1045" i="36"/>
  <c r="I1045" i="38" s="1"/>
  <c r="L1045" i="36"/>
  <c r="A1046" i="1"/>
  <c r="J1045" i="1" l="1"/>
  <c r="H1046" i="1"/>
  <c r="I1046" i="1"/>
  <c r="K1046" i="1" s="1"/>
  <c r="H1046" i="38"/>
  <c r="K1046" i="36"/>
  <c r="L1046" i="36"/>
  <c r="M1046" i="36"/>
  <c r="I1046" i="38" s="1"/>
  <c r="A1047" i="1"/>
  <c r="J1046" i="1" l="1"/>
  <c r="H1047" i="1"/>
  <c r="I1047" i="1"/>
  <c r="K1047" i="1" s="1"/>
  <c r="H1047" i="38"/>
  <c r="L1047" i="36"/>
  <c r="M1047" i="36"/>
  <c r="I1047" i="38" s="1"/>
  <c r="K1047" i="36"/>
  <c r="A1048" i="1"/>
  <c r="J1047" i="1" l="1"/>
  <c r="H1048" i="1"/>
  <c r="I1048" i="1"/>
  <c r="K1048" i="1" s="1"/>
  <c r="H1048" i="38"/>
  <c r="M1048" i="36"/>
  <c r="I1048" i="38" s="1"/>
  <c r="L1048" i="36"/>
  <c r="K1048" i="36"/>
  <c r="A1049" i="1"/>
  <c r="J1048" i="1" l="1"/>
  <c r="H1049" i="1"/>
  <c r="J1049" i="1" s="1"/>
  <c r="I1049" i="1"/>
  <c r="K1049" i="1" s="1"/>
  <c r="H1049" i="38"/>
  <c r="K1049" i="36"/>
  <c r="L1049" i="36"/>
  <c r="M1049" i="36"/>
  <c r="I1049" i="38" s="1"/>
  <c r="A1050" i="1"/>
  <c r="H1050" i="1" l="1"/>
  <c r="I1050" i="1"/>
  <c r="J1050" i="1" s="1"/>
  <c r="H1050" i="38"/>
  <c r="K1050" i="36"/>
  <c r="L1050" i="36"/>
  <c r="M1050" i="36"/>
  <c r="I1050" i="38" s="1"/>
  <c r="A1051" i="1"/>
  <c r="K1050" i="1" l="1"/>
  <c r="H1051" i="1"/>
  <c r="I1051" i="1"/>
  <c r="K1051" i="1"/>
  <c r="J1051" i="1"/>
  <c r="H1051" i="38"/>
  <c r="L1051" i="36"/>
  <c r="M1051" i="36"/>
  <c r="I1051" i="38" s="1"/>
  <c r="K1051" i="36"/>
  <c r="A1052" i="1"/>
  <c r="H1052" i="1" l="1"/>
  <c r="I1052" i="1"/>
  <c r="K1052" i="1" s="1"/>
  <c r="H1052" i="38"/>
  <c r="M1052" i="36"/>
  <c r="I1052" i="38" s="1"/>
  <c r="K1052" i="36"/>
  <c r="L1052" i="36"/>
  <c r="A1053" i="1"/>
  <c r="J1052" i="1" l="1"/>
  <c r="H1053" i="1"/>
  <c r="I1053" i="1"/>
  <c r="K1053" i="1"/>
  <c r="J1053" i="1"/>
  <c r="H1053" i="38"/>
  <c r="K1053" i="36"/>
  <c r="M1053" i="36"/>
  <c r="I1053" i="38" s="1"/>
  <c r="L1053" i="36"/>
  <c r="A1054" i="1"/>
  <c r="H1054" i="1" l="1"/>
  <c r="I1054" i="1"/>
  <c r="K1054" i="1" s="1"/>
  <c r="H1054" i="38"/>
  <c r="K1054" i="36"/>
  <c r="L1054" i="36"/>
  <c r="M1054" i="36"/>
  <c r="I1054" i="38" s="1"/>
  <c r="A1055" i="1"/>
  <c r="J1054" i="1" l="1"/>
  <c r="H1055" i="1"/>
  <c r="I1055" i="1"/>
  <c r="K1055" i="1"/>
  <c r="H1055" i="38"/>
  <c r="L1055" i="36"/>
  <c r="M1055" i="36"/>
  <c r="I1055" i="38" s="1"/>
  <c r="K1055" i="36"/>
  <c r="A1056" i="1"/>
  <c r="J1055" i="1" l="1"/>
  <c r="H1056" i="1"/>
  <c r="I1056" i="1"/>
  <c r="K1056" i="1" s="1"/>
  <c r="H1056" i="38"/>
  <c r="M1056" i="36"/>
  <c r="I1056" i="38" s="1"/>
  <c r="L1056" i="36"/>
  <c r="K1056" i="36"/>
  <c r="A1057" i="1"/>
  <c r="J1056" i="1" l="1"/>
  <c r="H1057" i="1"/>
  <c r="I1057" i="1"/>
  <c r="K1057" i="1"/>
  <c r="J1057" i="1"/>
  <c r="H1057" i="38"/>
  <c r="K1057" i="36"/>
  <c r="L1057" i="36"/>
  <c r="M1057" i="36"/>
  <c r="I1057" i="38" s="1"/>
  <c r="A1058" i="1"/>
  <c r="H1058" i="1" l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M1060" i="36"/>
  <c r="I1060" i="38" s="1"/>
  <c r="K1060" i="36"/>
  <c r="L1060" i="36"/>
  <c r="A1061" i="1"/>
  <c r="K1060" i="1" l="1"/>
  <c r="H1061" i="1"/>
  <c r="I1061" i="1"/>
  <c r="K1061" i="1" s="1"/>
  <c r="H1061" i="38"/>
  <c r="K1061" i="36"/>
  <c r="M1061" i="36"/>
  <c r="I1061" i="38" s="1"/>
  <c r="L1061" i="36"/>
  <c r="A1062" i="1"/>
  <c r="J1061" i="1" l="1"/>
  <c r="H1062" i="1"/>
  <c r="I1062" i="1"/>
  <c r="J1062" i="1" s="1"/>
  <c r="H1062" i="38"/>
  <c r="K1062" i="36"/>
  <c r="L1062" i="36"/>
  <c r="M1062" i="36"/>
  <c r="I1062" i="38" s="1"/>
  <c r="A1063" i="1"/>
  <c r="K1062" i="1" l="1"/>
  <c r="H1063" i="1"/>
  <c r="J1063" i="1" s="1"/>
  <c r="I1063" i="1"/>
  <c r="K1063" i="1"/>
  <c r="H1063" i="38"/>
  <c r="L1063" i="36"/>
  <c r="M1063" i="36"/>
  <c r="I1063" i="38" s="1"/>
  <c r="K1063" i="36"/>
  <c r="A1064" i="1"/>
  <c r="H1064" i="1" l="1"/>
  <c r="I1064" i="1"/>
  <c r="K1064" i="1" s="1"/>
  <c r="H1064" i="38"/>
  <c r="M1064" i="36"/>
  <c r="I1064" i="38" s="1"/>
  <c r="L1064" i="36"/>
  <c r="K1064" i="36"/>
  <c r="A1065" i="1"/>
  <c r="J1064" i="1" l="1"/>
  <c r="H1065" i="1"/>
  <c r="J1065" i="1" s="1"/>
  <c r="I1065" i="1"/>
  <c r="K1065" i="1"/>
  <c r="H1065" i="38"/>
  <c r="K1065" i="36"/>
  <c r="L1065" i="36"/>
  <c r="M1065" i="36"/>
  <c r="I1065" i="38" s="1"/>
  <c r="A1066" i="1"/>
  <c r="H1066" i="1" l="1"/>
  <c r="I1066" i="1"/>
  <c r="J1066" i="1" s="1"/>
  <c r="H1066" i="38"/>
  <c r="K1066" i="36"/>
  <c r="L1066" i="36"/>
  <c r="M1066" i="36"/>
  <c r="I1066" i="38" s="1"/>
  <c r="A1067" i="1"/>
  <c r="K1066" i="1" l="1"/>
  <c r="H1067" i="1"/>
  <c r="I1067" i="1"/>
  <c r="K1067" i="1" s="1"/>
  <c r="H1067" i="38"/>
  <c r="L1067" i="36"/>
  <c r="M1067" i="36"/>
  <c r="I1067" i="38" s="1"/>
  <c r="K1067" i="36"/>
  <c r="A1068" i="1"/>
  <c r="J1067" i="1" l="1"/>
  <c r="H1068" i="1"/>
  <c r="I1068" i="1"/>
  <c r="J1068" i="1" s="1"/>
  <c r="H1068" i="38"/>
  <c r="M1068" i="36"/>
  <c r="I1068" i="38" s="1"/>
  <c r="K1068" i="36"/>
  <c r="L1068" i="36"/>
  <c r="A1069" i="1"/>
  <c r="K1068" i="1" l="1"/>
  <c r="H1069" i="1"/>
  <c r="J1069" i="1" s="1"/>
  <c r="I1069" i="1"/>
  <c r="K1069" i="1" s="1"/>
  <c r="H1069" i="38"/>
  <c r="K1069" i="36"/>
  <c r="M1069" i="36"/>
  <c r="I1069" i="38" s="1"/>
  <c r="L1069" i="36"/>
  <c r="A1070" i="1"/>
  <c r="H1070" i="1" l="1"/>
  <c r="I1070" i="1"/>
  <c r="K1070" i="1" s="1"/>
  <c r="H1070" i="38"/>
  <c r="K1070" i="36"/>
  <c r="L1070" i="36"/>
  <c r="M1070" i="36"/>
  <c r="I1070" i="38" s="1"/>
  <c r="A1071" i="1"/>
  <c r="J1070" i="1" l="1"/>
  <c r="H1071" i="1"/>
  <c r="I1071" i="1"/>
  <c r="K1071" i="1" s="1"/>
  <c r="H1071" i="38"/>
  <c r="L1071" i="36"/>
  <c r="M1071" i="36"/>
  <c r="I1071" i="38" s="1"/>
  <c r="K1071" i="36"/>
  <c r="A1072" i="1"/>
  <c r="J1071" i="1" l="1"/>
  <c r="H1072" i="1"/>
  <c r="I1072" i="1"/>
  <c r="K1072" i="1"/>
  <c r="J1072" i="1"/>
  <c r="H1072" i="38"/>
  <c r="M1072" i="36"/>
  <c r="I1072" i="38" s="1"/>
  <c r="L1072" i="36"/>
  <c r="K1072" i="36"/>
  <c r="A1073" i="1"/>
  <c r="H1073" i="1" l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 s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/>
  <c r="I1075" i="38" s="1"/>
  <c r="K1075" i="36"/>
  <c r="A1076" i="1"/>
  <c r="K1075" i="1" l="1"/>
  <c r="H1076" i="1"/>
  <c r="J1076" i="1" s="1"/>
  <c r="I1076" i="1"/>
  <c r="K1076" i="1"/>
  <c r="H1076" i="38"/>
  <c r="M1076" i="36"/>
  <c r="I1076" i="38" s="1"/>
  <c r="K1076" i="36"/>
  <c r="L1076" i="36"/>
  <c r="A1077" i="1"/>
  <c r="H1077" i="1" l="1"/>
  <c r="I1077" i="1"/>
  <c r="J1077" i="1" s="1"/>
  <c r="H1077" i="38"/>
  <c r="K1077" i="36"/>
  <c r="M1077" i="36"/>
  <c r="I1077" i="38" s="1"/>
  <c r="L1077" i="36"/>
  <c r="A1078" i="1"/>
  <c r="K1077" i="1" l="1"/>
  <c r="H1078" i="1"/>
  <c r="I1078" i="1"/>
  <c r="K1078" i="1" s="1"/>
  <c r="H1078" i="38"/>
  <c r="K1078" i="36"/>
  <c r="L1078" i="36"/>
  <c r="M1078" i="36"/>
  <c r="I1078" i="38" s="1"/>
  <c r="A1079" i="1"/>
  <c r="J1078" i="1" l="1"/>
  <c r="H1079" i="1"/>
  <c r="I1079" i="1"/>
  <c r="K1079" i="1" s="1"/>
  <c r="H1079" i="38"/>
  <c r="L1079" i="36"/>
  <c r="M1079" i="36"/>
  <c r="I1079" i="38" s="1"/>
  <c r="K1079" i="36"/>
  <c r="A1080" i="1"/>
  <c r="J1079" i="1" l="1"/>
  <c r="H1080" i="1"/>
  <c r="I1080" i="1"/>
  <c r="K1080" i="1" s="1"/>
  <c r="H1080" i="38"/>
  <c r="M1080" i="36"/>
  <c r="I1080" i="38" s="1"/>
  <c r="L1080" i="36"/>
  <c r="K1080" i="36"/>
  <c r="A1081" i="1"/>
  <c r="J1080" i="1" l="1"/>
  <c r="H1081" i="1"/>
  <c r="I1081" i="1"/>
  <c r="J1081" i="1" s="1"/>
  <c r="H1081" i="38"/>
  <c r="K1081" i="36"/>
  <c r="L1081" i="36"/>
  <c r="M1081" i="36"/>
  <c r="I1081" i="38" s="1"/>
  <c r="A1082" i="1"/>
  <c r="K1081" i="1" l="1"/>
  <c r="H1082" i="1"/>
  <c r="I1082" i="1"/>
  <c r="K1082" i="1"/>
  <c r="H1082" i="38"/>
  <c r="K1082" i="36"/>
  <c r="L1082" i="36"/>
  <c r="M1082" i="36"/>
  <c r="I1082" i="38" s="1"/>
  <c r="A1083" i="1"/>
  <c r="J1082" i="1" l="1"/>
  <c r="H1083" i="1"/>
  <c r="I1083" i="1"/>
  <c r="J1083" i="1" s="1"/>
  <c r="H1083" i="38"/>
  <c r="L1083" i="36"/>
  <c r="M1083" i="36"/>
  <c r="I1083" i="38" s="1"/>
  <c r="K1083" i="36"/>
  <c r="A1084" i="1"/>
  <c r="K1083" i="1" l="1"/>
  <c r="H1084" i="1"/>
  <c r="J1084" i="1" s="1"/>
  <c r="I1084" i="1"/>
  <c r="K1084" i="1"/>
  <c r="H1084" i="38"/>
  <c r="M1084" i="36"/>
  <c r="I1084" i="38" s="1"/>
  <c r="K1084" i="36"/>
  <c r="L1084" i="36"/>
  <c r="A1085" i="1"/>
  <c r="H1085" i="1" l="1"/>
  <c r="I1085" i="1"/>
  <c r="J1085" i="1" s="1"/>
  <c r="H1085" i="38"/>
  <c r="K1085" i="36"/>
  <c r="M1085" i="36"/>
  <c r="I1085" i="38" s="1"/>
  <c r="L1085" i="36"/>
  <c r="A1086" i="1"/>
  <c r="K1085" i="1" l="1"/>
  <c r="H1086" i="1"/>
  <c r="I1086" i="1"/>
  <c r="K1086" i="1" s="1"/>
  <c r="H1086" i="38"/>
  <c r="K1086" i="36"/>
  <c r="L1086" i="36"/>
  <c r="M1086" i="36"/>
  <c r="I1086" i="38" s="1"/>
  <c r="A1087" i="1"/>
  <c r="J1086" i="1" l="1"/>
  <c r="H1087" i="1"/>
  <c r="J1087" i="1" s="1"/>
  <c r="I1087" i="1"/>
  <c r="K1087" i="1"/>
  <c r="H1087" i="38"/>
  <c r="L1087" i="36"/>
  <c r="M1087" i="36"/>
  <c r="I1087" i="38" s="1"/>
  <c r="K1087" i="36"/>
  <c r="A1088" i="1"/>
  <c r="H1088" i="1" l="1"/>
  <c r="I1088" i="1"/>
  <c r="J1088" i="1" s="1"/>
  <c r="H1088" i="38"/>
  <c r="M1088" i="36"/>
  <c r="I1088" i="38" s="1"/>
  <c r="L1088" i="36"/>
  <c r="K1088" i="36"/>
  <c r="A1089" i="1"/>
  <c r="K1088" i="1" l="1"/>
  <c r="H1089" i="1"/>
  <c r="I1089" i="1"/>
  <c r="H1089" i="38"/>
  <c r="K1089" i="36"/>
  <c r="L1089" i="36"/>
  <c r="M1089" i="36"/>
  <c r="I1089" i="38" s="1"/>
  <c r="A1090" i="1"/>
  <c r="J1089" i="1" l="1"/>
  <c r="K1089" i="1"/>
  <c r="H1090" i="1"/>
  <c r="J1090" i="1" s="1"/>
  <c r="I1090" i="1"/>
  <c r="K1090" i="1"/>
  <c r="H1090" i="38"/>
  <c r="K1090" i="36"/>
  <c r="L1090" i="36"/>
  <c r="M1090" i="36"/>
  <c r="I1090" i="38" s="1"/>
  <c r="A1091" i="1"/>
  <c r="H1091" i="1" l="1"/>
  <c r="I1091" i="1"/>
  <c r="J1091" i="1" s="1"/>
  <c r="H1091" i="38"/>
  <c r="L1091" i="36"/>
  <c r="M1091" i="36"/>
  <c r="I1091" i="38" s="1"/>
  <c r="K1091" i="36"/>
  <c r="A1092" i="1"/>
  <c r="K1091" i="1" l="1"/>
  <c r="H1092" i="1"/>
  <c r="J1092" i="1" s="1"/>
  <c r="I1092" i="1"/>
  <c r="K1092" i="1"/>
  <c r="H1092" i="38"/>
  <c r="M1092" i="36"/>
  <c r="I1092" i="38" s="1"/>
  <c r="K1092" i="36"/>
  <c r="L1092" i="36"/>
  <c r="A1093" i="1"/>
  <c r="H1093" i="1" l="1"/>
  <c r="I1093" i="1"/>
  <c r="J1093" i="1" s="1"/>
  <c r="H1093" i="38"/>
  <c r="K1093" i="36"/>
  <c r="M1093" i="36"/>
  <c r="I1093" i="38" s="1"/>
  <c r="L1093" i="36"/>
  <c r="A1094" i="1"/>
  <c r="K1093" i="1" l="1"/>
  <c r="H1094" i="1"/>
  <c r="I1094" i="1"/>
  <c r="K1094" i="1" s="1"/>
  <c r="H1094" i="38"/>
  <c r="K1094" i="36"/>
  <c r="L1094" i="36"/>
  <c r="M1094" i="36"/>
  <c r="I1094" i="38" s="1"/>
  <c r="A1095" i="1"/>
  <c r="J1094" i="1" l="1"/>
  <c r="H1095" i="1"/>
  <c r="I1095" i="1"/>
  <c r="J1095" i="1" s="1"/>
  <c r="H1095" i="38"/>
  <c r="L1095" i="36"/>
  <c r="M1095" i="36"/>
  <c r="I1095" i="38" s="1"/>
  <c r="K1095" i="36"/>
  <c r="A1096" i="1"/>
  <c r="K1095" i="1" l="1"/>
  <c r="H1096" i="1"/>
  <c r="J1096" i="1" s="1"/>
  <c r="I1096" i="1"/>
  <c r="K1096" i="1"/>
  <c r="H1096" i="38"/>
  <c r="M1096" i="36"/>
  <c r="I1096" i="38" s="1"/>
  <c r="L1096" i="36"/>
  <c r="K1096" i="36"/>
  <c r="A1097" i="1"/>
  <c r="H1097" i="1" l="1"/>
  <c r="I1097" i="1"/>
  <c r="K1097" i="1" s="1"/>
  <c r="H1097" i="38"/>
  <c r="K1097" i="36"/>
  <c r="L1097" i="36"/>
  <c r="M1097" i="36"/>
  <c r="I1097" i="38" s="1"/>
  <c r="A1098" i="1"/>
  <c r="J1097" i="1" l="1"/>
  <c r="H1098" i="1"/>
  <c r="I1098" i="1"/>
  <c r="K1098" i="1" s="1"/>
  <c r="H1098" i="38"/>
  <c r="K1098" i="36"/>
  <c r="L1098" i="36"/>
  <c r="M1098" i="36"/>
  <c r="I1098" i="38" s="1"/>
  <c r="A1099" i="1"/>
  <c r="J1098" i="1" l="1"/>
  <c r="H1099" i="1"/>
  <c r="I1099" i="1"/>
  <c r="J1099" i="1" s="1"/>
  <c r="H1099" i="38"/>
  <c r="L1099" i="36"/>
  <c r="M1099" i="36"/>
  <c r="I1099" i="38" s="1"/>
  <c r="K1099" i="36"/>
  <c r="A1100" i="1"/>
  <c r="K1099" i="1" l="1"/>
  <c r="H1100" i="1"/>
  <c r="I1100" i="1"/>
  <c r="K1100" i="1"/>
  <c r="H1100" i="38"/>
  <c r="M1100" i="36"/>
  <c r="I1100" i="38" s="1"/>
  <c r="K1100" i="36"/>
  <c r="L1100" i="36"/>
  <c r="A1101" i="1"/>
  <c r="J1100" i="1" l="1"/>
  <c r="H1101" i="1"/>
  <c r="I1101" i="1"/>
  <c r="J1101" i="1" s="1"/>
  <c r="H1101" i="38"/>
  <c r="K1101" i="36"/>
  <c r="M1101" i="36"/>
  <c r="I1101" i="38" s="1"/>
  <c r="L1101" i="36"/>
  <c r="A1102" i="1"/>
  <c r="K1101" i="1" l="1"/>
  <c r="H1102" i="1"/>
  <c r="I1102" i="1"/>
  <c r="K1102" i="1"/>
  <c r="H1102" i="38"/>
  <c r="K1102" i="36"/>
  <c r="L1102" i="36"/>
  <c r="M1102" i="36"/>
  <c r="I1102" i="38" s="1"/>
  <c r="A1103" i="1"/>
  <c r="J1102" i="1" l="1"/>
  <c r="H1103" i="1"/>
  <c r="I1103" i="1"/>
  <c r="J1103" i="1" s="1"/>
  <c r="H1103" i="38"/>
  <c r="L1103" i="36"/>
  <c r="M1103" i="36"/>
  <c r="I1103" i="38" s="1"/>
  <c r="K1103" i="36"/>
  <c r="A1104" i="1"/>
  <c r="K1103" i="1" l="1"/>
  <c r="H1104" i="1"/>
  <c r="I1104" i="1"/>
  <c r="K1104" i="1"/>
  <c r="H1104" i="38"/>
  <c r="M1104" i="36"/>
  <c r="I1104" i="38" s="1"/>
  <c r="L1104" i="36"/>
  <c r="K1104" i="36"/>
  <c r="A1105" i="1"/>
  <c r="J1104" i="1" l="1"/>
  <c r="H1105" i="1"/>
  <c r="I1105" i="1"/>
  <c r="J1105" i="1" s="1"/>
  <c r="H1105" i="38"/>
  <c r="K1105" i="36"/>
  <c r="L1105" i="36"/>
  <c r="M1105" i="36"/>
  <c r="I1105" i="38" s="1"/>
  <c r="A1106" i="1"/>
  <c r="K1105" i="1" l="1"/>
  <c r="H1106" i="1"/>
  <c r="J1106" i="1" s="1"/>
  <c r="I1106" i="1"/>
  <c r="K1106" i="1"/>
  <c r="H1106" i="38"/>
  <c r="K1106" i="36"/>
  <c r="L1106" i="36"/>
  <c r="M1106" i="36"/>
  <c r="I1106" i="38" s="1"/>
  <c r="A1107" i="1"/>
  <c r="H1107" i="1" l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K1108" i="1" s="1"/>
  <c r="J1108" i="1"/>
  <c r="H1108" i="38"/>
  <c r="M1108" i="36"/>
  <c r="I1108" i="38" s="1"/>
  <c r="K1108" i="36"/>
  <c r="L1108" i="36"/>
  <c r="A1109" i="1"/>
  <c r="H1109" i="1" l="1"/>
  <c r="I1109" i="1"/>
  <c r="J1109" i="1" s="1"/>
  <c r="H1109" i="38"/>
  <c r="K1109" i="36"/>
  <c r="M1109" i="36"/>
  <c r="I1109" i="38" s="1"/>
  <c r="L1109" i="36"/>
  <c r="A1110" i="1"/>
  <c r="K1109" i="1" l="1"/>
  <c r="H1110" i="1"/>
  <c r="I1110" i="1"/>
  <c r="K1110" i="1" s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J1112" i="1" s="1"/>
  <c r="K1112" i="1"/>
  <c r="H1112" i="38"/>
  <c r="M1112" i="36"/>
  <c r="I1112" i="38" s="1"/>
  <c r="L1112" i="36"/>
  <c r="K1112" i="36"/>
  <c r="A1113" i="1"/>
  <c r="H1113" i="1" l="1"/>
  <c r="I1113" i="1"/>
  <c r="J1113" i="1" s="1"/>
  <c r="H1113" i="38"/>
  <c r="K1113" i="36"/>
  <c r="L1113" i="36"/>
  <c r="M1113" i="36"/>
  <c r="I1113" i="38" s="1"/>
  <c r="A1114" i="1"/>
  <c r="K1113" i="1" l="1"/>
  <c r="H1114" i="1"/>
  <c r="J1114" i="1" s="1"/>
  <c r="I1114" i="1"/>
  <c r="K1114" i="1"/>
  <c r="H1114" i="38"/>
  <c r="K1114" i="36"/>
  <c r="L1114" i="36"/>
  <c r="M1114" i="36"/>
  <c r="I1114" i="38" s="1"/>
  <c r="A1115" i="1"/>
  <c r="H1115" i="1" l="1"/>
  <c r="I1115" i="1"/>
  <c r="J1115" i="1" s="1"/>
  <c r="H1115" i="38"/>
  <c r="L1115" i="36"/>
  <c r="M1115" i="36"/>
  <c r="I1115" i="38" s="1"/>
  <c r="K1115" i="36"/>
  <c r="A1116" i="1"/>
  <c r="K1115" i="1" l="1"/>
  <c r="H1116" i="1"/>
  <c r="I1116" i="1"/>
  <c r="K1116" i="1"/>
  <c r="H1116" i="38"/>
  <c r="M1116" i="36"/>
  <c r="I1116" i="38" s="1"/>
  <c r="K1116" i="36"/>
  <c r="L1116" i="36"/>
  <c r="A1117" i="1"/>
  <c r="J1116" i="1" l="1"/>
  <c r="H1117" i="1"/>
  <c r="I1117" i="1"/>
  <c r="K1117" i="1" s="1"/>
  <c r="H1117" i="38"/>
  <c r="K1117" i="36"/>
  <c r="M1117" i="36"/>
  <c r="I1117" i="38" s="1"/>
  <c r="L1117" i="36"/>
  <c r="A1118" i="1"/>
  <c r="J1117" i="1" l="1"/>
  <c r="H1118" i="1"/>
  <c r="J1118" i="1" s="1"/>
  <c r="I1118" i="1"/>
  <c r="K1118" i="1"/>
  <c r="H1118" i="38"/>
  <c r="K1118" i="36"/>
  <c r="L1118" i="36"/>
  <c r="M1118" i="36"/>
  <c r="I1118" i="38" s="1"/>
  <c r="A1119" i="1"/>
  <c r="H1119" i="1" l="1"/>
  <c r="I1119" i="1"/>
  <c r="J1119" i="1" s="1"/>
  <c r="H1119" i="38"/>
  <c r="L1119" i="36"/>
  <c r="M1119" i="36"/>
  <c r="I1119" i="38" s="1"/>
  <c r="K1119" i="36"/>
  <c r="A1120" i="1"/>
  <c r="K1119" i="1" l="1"/>
  <c r="H1120" i="1"/>
  <c r="I1120" i="1"/>
  <c r="K1120" i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J1122" i="1" s="1"/>
  <c r="I1122" i="1"/>
  <c r="K1122" i="1"/>
  <c r="H1122" i="38"/>
  <c r="K1122" i="36"/>
  <c r="L1122" i="36"/>
  <c r="M1122" i="36"/>
  <c r="I1122" i="38" s="1"/>
  <c r="A1123" i="1"/>
  <c r="H1123" i="1" l="1"/>
  <c r="I1123" i="1"/>
  <c r="K1123" i="1" s="1"/>
  <c r="H1123" i="38"/>
  <c r="L1123" i="36"/>
  <c r="M1123" i="36"/>
  <c r="I1123" i="38" s="1"/>
  <c r="K1123" i="36"/>
  <c r="A1124" i="1"/>
  <c r="J1123" i="1" l="1"/>
  <c r="H1124" i="1"/>
  <c r="I1124" i="1"/>
  <c r="K1124" i="1"/>
  <c r="J1124" i="1"/>
  <c r="H1124" i="38"/>
  <c r="M1124" i="36"/>
  <c r="I1124" i="38" s="1"/>
  <c r="K1124" i="36"/>
  <c r="L1124" i="36"/>
  <c r="A1125" i="1"/>
  <c r="H1125" i="1" l="1"/>
  <c r="I1125" i="1"/>
  <c r="J1125" i="1" s="1"/>
  <c r="H1125" i="38"/>
  <c r="K1125" i="36"/>
  <c r="M1125" i="36"/>
  <c r="I1125" i="38" s="1"/>
  <c r="L1125" i="36"/>
  <c r="A1126" i="1"/>
  <c r="K1125" i="1" l="1"/>
  <c r="H1126" i="1"/>
  <c r="J1126" i="1" s="1"/>
  <c r="I1126" i="1"/>
  <c r="K1126" i="1"/>
  <c r="H1126" i="38"/>
  <c r="K1126" i="36"/>
  <c r="L1126" i="36"/>
  <c r="M1126" i="36"/>
  <c r="I1126" i="38" s="1"/>
  <c r="A1127" i="1"/>
  <c r="H1127" i="1" l="1"/>
  <c r="I1127" i="1"/>
  <c r="K1127" i="1" s="1"/>
  <c r="H1127" i="38"/>
  <c r="L1127" i="36"/>
  <c r="M1127" i="36"/>
  <c r="I1127" i="38" s="1"/>
  <c r="K1127" i="36"/>
  <c r="A1128" i="1"/>
  <c r="J1127" i="1" l="1"/>
  <c r="H1128" i="1"/>
  <c r="I1128" i="1"/>
  <c r="K1128" i="1"/>
  <c r="H1128" i="38"/>
  <c r="M1128" i="36"/>
  <c r="I1128" i="38" s="1"/>
  <c r="L1128" i="36"/>
  <c r="K1128" i="36"/>
  <c r="A1129" i="1"/>
  <c r="J1128" i="1" l="1"/>
  <c r="H1129" i="1"/>
  <c r="I1129" i="1"/>
  <c r="H1129" i="38"/>
  <c r="K1129" i="36"/>
  <c r="L1129" i="36"/>
  <c r="M1129" i="36"/>
  <c r="I1129" i="38" s="1"/>
  <c r="A1130" i="1"/>
  <c r="J1129" i="1" l="1"/>
  <c r="K1129" i="1"/>
  <c r="H1130" i="1"/>
  <c r="I1130" i="1"/>
  <c r="K1130" i="1" s="1"/>
  <c r="H1130" i="38"/>
  <c r="K1130" i="36"/>
  <c r="L1130" i="36"/>
  <c r="M1130" i="36"/>
  <c r="I1130" i="38" s="1"/>
  <c r="A1131" i="1"/>
  <c r="J1130" i="1" l="1"/>
  <c r="H1131" i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/>
  <c r="J1132" i="1"/>
  <c r="H1132" i="38"/>
  <c r="M1132" i="36"/>
  <c r="I1132" i="38" s="1"/>
  <c r="K1132" i="36"/>
  <c r="L1132" i="36"/>
  <c r="A1133" i="1"/>
  <c r="H1133" i="1" l="1"/>
  <c r="I1133" i="1"/>
  <c r="K1133" i="1" s="1"/>
  <c r="H1133" i="38"/>
  <c r="K1133" i="36"/>
  <c r="M1133" i="36"/>
  <c r="I1133" i="38" s="1"/>
  <c r="L1133" i="36"/>
  <c r="A1134" i="1"/>
  <c r="J1133" i="1" l="1"/>
  <c r="H1134" i="1"/>
  <c r="I1134" i="1"/>
  <c r="K1134" i="1" s="1"/>
  <c r="H1134" i="38"/>
  <c r="K1134" i="36"/>
  <c r="L1134" i="36"/>
  <c r="M1134" i="36"/>
  <c r="I1134" i="38" s="1"/>
  <c r="A1135" i="1"/>
  <c r="J1134" i="1" l="1"/>
  <c r="H1135" i="1"/>
  <c r="I1135" i="1"/>
  <c r="J1135" i="1" s="1"/>
  <c r="H1135" i="38"/>
  <c r="L1135" i="36"/>
  <c r="M1135" i="36"/>
  <c r="I1135" i="38" s="1"/>
  <c r="K1135" i="36"/>
  <c r="A1136" i="1"/>
  <c r="K1135" i="1" l="1"/>
  <c r="H1136" i="1"/>
  <c r="I1136" i="1"/>
  <c r="K1136" i="1"/>
  <c r="J1136" i="1"/>
  <c r="H1136" i="38"/>
  <c r="M1136" i="36"/>
  <c r="I1136" i="38" s="1"/>
  <c r="L1136" i="36"/>
  <c r="K1136" i="36"/>
  <c r="A1137" i="1"/>
  <c r="H1137" i="1" l="1"/>
  <c r="I1137" i="1"/>
  <c r="J1137" i="1" s="1"/>
  <c r="H1137" i="38"/>
  <c r="K1137" i="36"/>
  <c r="L1137" i="36"/>
  <c r="M1137" i="36"/>
  <c r="I1137" i="38" s="1"/>
  <c r="A1138" i="1"/>
  <c r="K1137" i="1" l="1"/>
  <c r="H1138" i="1"/>
  <c r="J1138" i="1" s="1"/>
  <c r="I1138" i="1"/>
  <c r="K1138" i="1"/>
  <c r="H1138" i="38"/>
  <c r="K1138" i="36"/>
  <c r="L1138" i="36"/>
  <c r="M1138" i="36"/>
  <c r="I1138" i="38" s="1"/>
  <c r="A1139" i="1"/>
  <c r="H1139" i="1" l="1"/>
  <c r="I1139" i="1"/>
  <c r="J1139" i="1" s="1"/>
  <c r="H1139" i="38"/>
  <c r="L1139" i="36"/>
  <c r="M1139" i="36"/>
  <c r="I1139" i="38" s="1"/>
  <c r="K1139" i="36"/>
  <c r="A1140" i="1"/>
  <c r="K1139" i="1" l="1"/>
  <c r="H1140" i="1"/>
  <c r="I1140" i="1"/>
  <c r="K1140" i="1" s="1"/>
  <c r="J1140" i="1"/>
  <c r="H1140" i="38"/>
  <c r="M1140" i="36"/>
  <c r="I1140" i="38" s="1"/>
  <c r="K1140" i="36"/>
  <c r="L1140" i="36"/>
  <c r="A1141" i="1"/>
  <c r="H1141" i="1" l="1"/>
  <c r="I1141" i="1"/>
  <c r="J1141" i="1" s="1"/>
  <c r="H1141" i="38"/>
  <c r="K1141" i="36"/>
  <c r="M1141" i="36"/>
  <c r="I1141" i="38" s="1"/>
  <c r="L1141" i="36"/>
  <c r="A1142" i="1"/>
  <c r="K1141" i="1" l="1"/>
  <c r="H1142" i="1"/>
  <c r="J1142" i="1" s="1"/>
  <c r="I1142" i="1"/>
  <c r="K1142" i="1"/>
  <c r="H1142" i="38"/>
  <c r="K1142" i="36"/>
  <c r="L1142" i="36"/>
  <c r="M1142" i="36"/>
  <c r="I1142" i="38" s="1"/>
  <c r="A1143" i="1"/>
  <c r="H1143" i="1" l="1"/>
  <c r="I1143" i="1"/>
  <c r="J1143" i="1" s="1"/>
  <c r="H1143" i="38"/>
  <c r="L1143" i="36"/>
  <c r="M1143" i="36"/>
  <c r="I1143" i="38" s="1"/>
  <c r="K1143" i="36"/>
  <c r="A1144" i="1"/>
  <c r="K1143" i="1" l="1"/>
  <c r="H1144" i="1"/>
  <c r="J1144" i="1" s="1"/>
  <c r="I1144" i="1"/>
  <c r="K1144" i="1"/>
  <c r="H1144" i="38"/>
  <c r="M1144" i="36"/>
  <c r="I1144" i="38" s="1"/>
  <c r="L1144" i="36"/>
  <c r="K1144" i="36"/>
  <c r="A1145" i="1"/>
  <c r="H1145" i="1" l="1"/>
  <c r="I1145" i="1"/>
  <c r="J1145" i="1" s="1"/>
  <c r="H1145" i="38"/>
  <c r="K1145" i="36"/>
  <c r="L1145" i="36"/>
  <c r="M1145" i="36"/>
  <c r="I1145" i="38" s="1"/>
  <c r="A1146" i="1"/>
  <c r="K1145" i="1" l="1"/>
  <c r="H1146" i="1"/>
  <c r="I1146" i="1"/>
  <c r="J1146" i="1" s="1"/>
  <c r="H1146" i="38"/>
  <c r="K1146" i="36"/>
  <c r="L1146" i="36"/>
  <c r="M1146" i="36"/>
  <c r="I1146" i="38" s="1"/>
  <c r="A1147" i="1"/>
  <c r="K1146" i="1" l="1"/>
  <c r="H1147" i="1"/>
  <c r="I1147" i="1"/>
  <c r="J1147" i="1" s="1"/>
  <c r="H1147" i="38"/>
  <c r="L1147" i="36"/>
  <c r="M1147" i="36"/>
  <c r="I1147" i="38" s="1"/>
  <c r="K1147" i="36"/>
  <c r="A1148" i="1"/>
  <c r="K1147" i="1" l="1"/>
  <c r="H1148" i="1"/>
  <c r="J1148" i="1" s="1"/>
  <c r="I1148" i="1"/>
  <c r="K1148" i="1"/>
  <c r="H1148" i="38"/>
  <c r="M1148" i="36"/>
  <c r="I1148" i="38" s="1"/>
  <c r="K1148" i="36"/>
  <c r="L1148" i="36"/>
  <c r="A1149" i="1"/>
  <c r="H1149" i="1" l="1"/>
  <c r="I1149" i="1"/>
  <c r="J1149" i="1" s="1"/>
  <c r="H1149" i="38"/>
  <c r="K1149" i="36"/>
  <c r="M1149" i="36"/>
  <c r="I1149" i="38" s="1"/>
  <c r="L1149" i="36"/>
  <c r="A1150" i="1"/>
  <c r="K1149" i="1" l="1"/>
  <c r="H1150" i="1"/>
  <c r="J1150" i="1" s="1"/>
  <c r="I1150" i="1"/>
  <c r="K1150" i="1"/>
  <c r="H1150" i="38"/>
  <c r="K1150" i="36"/>
  <c r="L1150" i="36"/>
  <c r="M1150" i="36"/>
  <c r="I1150" i="38" s="1"/>
  <c r="A1151" i="1"/>
  <c r="H1151" i="1" l="1"/>
  <c r="I1151" i="1"/>
  <c r="J1151" i="1" s="1"/>
  <c r="H1151" i="38"/>
  <c r="L1151" i="36"/>
  <c r="M1151" i="36"/>
  <c r="I1151" i="38" s="1"/>
  <c r="K1151" i="36"/>
  <c r="A1152" i="1"/>
  <c r="K1151" i="1" l="1"/>
  <c r="H1152" i="1"/>
  <c r="J1152" i="1" s="1"/>
  <c r="I1152" i="1"/>
  <c r="K1152" i="1" s="1"/>
  <c r="H1152" i="38"/>
  <c r="M1152" i="36"/>
  <c r="I1152" i="38" s="1"/>
  <c r="L1152" i="36"/>
  <c r="K1152" i="36"/>
  <c r="A1153" i="1"/>
  <c r="H1153" i="1" l="1"/>
  <c r="I1153" i="1"/>
  <c r="K1153" i="1" s="1"/>
  <c r="H1153" i="38"/>
  <c r="K1153" i="36"/>
  <c r="L1153" i="36"/>
  <c r="M1153" i="36"/>
  <c r="I1153" i="38" s="1"/>
  <c r="A1154" i="1"/>
  <c r="J1153" i="1" l="1"/>
  <c r="H1154" i="1"/>
  <c r="J1154" i="1" s="1"/>
  <c r="I1154" i="1"/>
  <c r="K1154" i="1"/>
  <c r="H1154" i="38"/>
  <c r="K1154" i="36"/>
  <c r="L1154" i="36"/>
  <c r="M1154" i="36"/>
  <c r="I1154" i="38" s="1"/>
  <c r="A1155" i="1"/>
  <c r="H1155" i="1" l="1"/>
  <c r="I1155" i="1"/>
  <c r="J1155" i="1" s="1"/>
  <c r="H1155" i="38"/>
  <c r="L1155" i="36"/>
  <c r="M1155" i="36"/>
  <c r="I1155" i="38" s="1"/>
  <c r="K1155" i="36"/>
  <c r="A1156" i="1"/>
  <c r="K1155" i="1" l="1"/>
  <c r="H1156" i="1"/>
  <c r="I1156" i="1"/>
  <c r="K1156" i="1" s="1"/>
  <c r="H1156" i="38"/>
  <c r="M1156" i="36"/>
  <c r="I1156" i="38" s="1"/>
  <c r="K1156" i="36"/>
  <c r="L1156" i="36"/>
  <c r="A1157" i="1"/>
  <c r="J1156" i="1" l="1"/>
  <c r="H1157" i="1"/>
  <c r="I1157" i="1"/>
  <c r="J1157" i="1" s="1"/>
  <c r="H1157" i="38"/>
  <c r="K1157" i="36"/>
  <c r="M1157" i="36"/>
  <c r="I1157" i="38" s="1"/>
  <c r="L1157" i="36"/>
  <c r="A1158" i="1"/>
  <c r="K1157" i="1" l="1"/>
  <c r="H1158" i="1"/>
  <c r="J1158" i="1" s="1"/>
  <c r="I1158" i="1"/>
  <c r="K1158" i="1"/>
  <c r="H1158" i="38"/>
  <c r="K1158" i="36"/>
  <c r="L1158" i="36"/>
  <c r="M1158" i="36"/>
  <c r="I1158" i="38" s="1"/>
  <c r="A1159" i="1"/>
  <c r="H1159" i="1" l="1"/>
  <c r="I1159" i="1"/>
  <c r="K1159" i="1" s="1"/>
  <c r="H1159" i="38"/>
  <c r="L1159" i="36"/>
  <c r="M1159" i="36"/>
  <c r="I1159" i="38" s="1"/>
  <c r="K1159" i="36"/>
  <c r="A1160" i="1"/>
  <c r="J1159" i="1" l="1"/>
  <c r="H1160" i="1"/>
  <c r="J1160" i="1" s="1"/>
  <c r="I1160" i="1"/>
  <c r="K1160" i="1"/>
  <c r="H1160" i="38"/>
  <c r="M1160" i="36"/>
  <c r="I1160" i="38" s="1"/>
  <c r="L1160" i="36"/>
  <c r="K1160" i="36"/>
  <c r="A1161" i="1"/>
  <c r="H1161" i="1" l="1"/>
  <c r="I1161" i="1"/>
  <c r="J1161" i="1" s="1"/>
  <c r="H1161" i="38"/>
  <c r="K1161" i="36"/>
  <c r="L1161" i="36"/>
  <c r="M1161" i="36"/>
  <c r="I1161" i="38" s="1"/>
  <c r="A1162" i="1"/>
  <c r="K1161" i="1" l="1"/>
  <c r="H1162" i="1"/>
  <c r="I1162" i="1"/>
  <c r="K1162" i="1" s="1"/>
  <c r="H1162" i="38"/>
  <c r="K1162" i="36"/>
  <c r="L1162" i="36"/>
  <c r="M1162" i="36"/>
  <c r="I1162" i="38" s="1"/>
  <c r="A1163" i="1"/>
  <c r="J1162" i="1" l="1"/>
  <c r="H1163" i="1"/>
  <c r="I1163" i="1"/>
  <c r="K1163" i="1" s="1"/>
  <c r="H1163" i="38"/>
  <c r="L1163" i="36"/>
  <c r="M1163" i="36"/>
  <c r="I1163" i="38" s="1"/>
  <c r="K1163" i="36"/>
  <c r="A1164" i="1"/>
  <c r="J1163" i="1" l="1"/>
  <c r="H1164" i="1"/>
  <c r="I1164" i="1"/>
  <c r="K1164" i="1"/>
  <c r="H1164" i="38"/>
  <c r="M1164" i="36"/>
  <c r="I1164" i="38" s="1"/>
  <c r="K1164" i="36"/>
  <c r="L1164" i="36"/>
  <c r="A1165" i="1"/>
  <c r="J1164" i="1" l="1"/>
  <c r="H1165" i="1"/>
  <c r="I1165" i="1"/>
  <c r="J1165" i="1" s="1"/>
  <c r="H1165" i="38"/>
  <c r="K1165" i="36"/>
  <c r="M1165" i="36"/>
  <c r="I1165" i="38" s="1"/>
  <c r="L1165" i="36"/>
  <c r="A1166" i="1"/>
  <c r="K1165" i="1" l="1"/>
  <c r="H1166" i="1"/>
  <c r="I1166" i="1"/>
  <c r="J1166" i="1" s="1"/>
  <c r="K1166" i="1"/>
  <c r="H1166" i="38"/>
  <c r="K1166" i="36"/>
  <c r="L1166" i="36"/>
  <c r="M1166" i="36"/>
  <c r="I1166" i="38" s="1"/>
  <c r="A1167" i="1"/>
  <c r="H1167" i="1" l="1"/>
  <c r="I1167" i="1"/>
  <c r="J1167" i="1" s="1"/>
  <c r="H1167" i="38"/>
  <c r="L1167" i="36"/>
  <c r="M1167" i="36"/>
  <c r="I1167" i="38" s="1"/>
  <c r="K1167" i="36"/>
  <c r="A1168" i="1"/>
  <c r="K1167" i="1" l="1"/>
  <c r="H1168" i="1"/>
  <c r="J1168" i="1" s="1"/>
  <c r="I1168" i="1"/>
  <c r="K1168" i="1"/>
  <c r="H1168" i="38"/>
  <c r="M1168" i="36"/>
  <c r="I1168" i="38" s="1"/>
  <c r="L1168" i="36"/>
  <c r="K1168" i="36"/>
  <c r="A1169" i="1"/>
  <c r="H1169" i="1" l="1"/>
  <c r="I1169" i="1"/>
  <c r="J1169" i="1" s="1"/>
  <c r="H1169" i="38"/>
  <c r="K1169" i="36"/>
  <c r="L1169" i="36"/>
  <c r="M1169" i="36"/>
  <c r="I1169" i="38" s="1"/>
  <c r="A1170" i="1"/>
  <c r="K1169" i="1" l="1"/>
  <c r="H1170" i="1"/>
  <c r="J1170" i="1" s="1"/>
  <c r="I1170" i="1"/>
  <c r="K1170" i="1"/>
  <c r="H1170" i="38"/>
  <c r="K1170" i="36"/>
  <c r="L1170" i="36"/>
  <c r="M1170" i="36"/>
  <c r="I1170" i="38" s="1"/>
  <c r="A1171" i="1"/>
  <c r="H1171" i="1" l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J1172" i="1" s="1"/>
  <c r="K1172" i="1"/>
  <c r="H1172" i="38"/>
  <c r="M1172" i="36"/>
  <c r="I1172" i="38" s="1"/>
  <c r="K1172" i="36"/>
  <c r="L1172" i="36"/>
  <c r="A1173" i="1"/>
  <c r="H1173" i="1" l="1"/>
  <c r="I1173" i="1"/>
  <c r="J1173" i="1" s="1"/>
  <c r="H1173" i="38"/>
  <c r="K1173" i="36"/>
  <c r="M1173" i="36"/>
  <c r="I1173" i="38" s="1"/>
  <c r="L1173" i="36"/>
  <c r="A1174" i="1"/>
  <c r="K1173" i="1" l="1"/>
  <c r="H1174" i="1"/>
  <c r="I1174" i="1"/>
  <c r="H1174" i="38"/>
  <c r="K1174" i="36"/>
  <c r="L1174" i="36"/>
  <c r="M1174" i="36"/>
  <c r="I1174" i="38" s="1"/>
  <c r="A1175" i="1"/>
  <c r="J1174" i="1" l="1"/>
  <c r="K1174" i="1"/>
  <c r="H1175" i="1"/>
  <c r="I1175" i="1"/>
  <c r="J1175" i="1" s="1"/>
  <c r="K1175" i="1"/>
  <c r="H1175" i="38"/>
  <c r="L1175" i="36"/>
  <c r="M1175" i="36"/>
  <c r="I1175" i="38" s="1"/>
  <c r="K1175" i="36"/>
  <c r="A1176" i="1"/>
  <c r="H1176" i="1" l="1"/>
  <c r="I1176" i="1"/>
  <c r="J1176" i="1" s="1"/>
  <c r="H1176" i="38"/>
  <c r="M1176" i="36"/>
  <c r="I1176" i="38" s="1"/>
  <c r="L1176" i="36"/>
  <c r="K1176" i="36"/>
  <c r="A1177" i="1"/>
  <c r="K1176" i="1" l="1"/>
  <c r="H1177" i="1"/>
  <c r="J1177" i="1" s="1"/>
  <c r="I1177" i="1"/>
  <c r="K1177" i="1" s="1"/>
  <c r="H1177" i="38"/>
  <c r="K1177" i="36"/>
  <c r="L1177" i="36"/>
  <c r="M1177" i="36"/>
  <c r="I1177" i="38" s="1"/>
  <c r="A1178" i="1"/>
  <c r="H1178" i="1" l="1"/>
  <c r="I1178" i="1"/>
  <c r="J1178" i="1" s="1"/>
  <c r="H1178" i="38"/>
  <c r="K1178" i="36"/>
  <c r="L1178" i="36"/>
  <c r="M1178" i="36"/>
  <c r="I1178" i="38" s="1"/>
  <c r="A1179" i="1"/>
  <c r="K1178" i="1" l="1"/>
  <c r="H1179" i="1"/>
  <c r="J1179" i="1" s="1"/>
  <c r="I1179" i="1"/>
  <c r="K1179" i="1" s="1"/>
  <c r="H1179" i="38"/>
  <c r="L1179" i="36"/>
  <c r="M1179" i="36"/>
  <c r="I1179" i="38" s="1"/>
  <c r="K1179" i="36"/>
  <c r="A1180" i="1"/>
  <c r="H1180" i="1" l="1"/>
  <c r="I1180" i="1"/>
  <c r="K1180" i="1" s="1"/>
  <c r="H1180" i="38"/>
  <c r="M1180" i="36"/>
  <c r="I1180" i="38" s="1"/>
  <c r="K1180" i="36"/>
  <c r="L1180" i="36"/>
  <c r="A1181" i="1"/>
  <c r="J1180" i="1" l="1"/>
  <c r="H1181" i="1"/>
  <c r="I1181" i="1"/>
  <c r="K1181" i="1"/>
  <c r="J1181" i="1"/>
  <c r="H1181" i="38"/>
  <c r="K1181" i="36"/>
  <c r="M1181" i="36"/>
  <c r="I1181" i="38" s="1"/>
  <c r="L1181" i="36"/>
  <c r="A1182" i="1"/>
  <c r="H1182" i="1" l="1"/>
  <c r="I1182" i="1"/>
  <c r="J1182" i="1" s="1"/>
  <c r="H1182" i="38"/>
  <c r="K1182" i="36"/>
  <c r="L1182" i="36"/>
  <c r="M1182" i="36"/>
  <c r="I1182" i="38" s="1"/>
  <c r="A1183" i="1"/>
  <c r="K1182" i="1" l="1"/>
  <c r="H1183" i="1"/>
  <c r="J1183" i="1" s="1"/>
  <c r="I1183" i="1"/>
  <c r="K1183" i="1"/>
  <c r="H1183" i="38"/>
  <c r="L1183" i="36"/>
  <c r="M1183" i="36"/>
  <c r="I1183" i="38" s="1"/>
  <c r="K1183" i="36"/>
  <c r="A1184" i="1"/>
  <c r="H1184" i="1" l="1"/>
  <c r="I1184" i="1"/>
  <c r="K1184" i="1" s="1"/>
  <c r="H1184" i="38"/>
  <c r="M1184" i="36"/>
  <c r="I1184" i="38" s="1"/>
  <c r="L1184" i="36"/>
  <c r="K1184" i="36"/>
  <c r="A1185" i="1"/>
  <c r="J1184" i="1" l="1"/>
  <c r="H1185" i="1"/>
  <c r="I1185" i="1"/>
  <c r="K1185" i="1"/>
  <c r="H1185" i="38"/>
  <c r="K1185" i="36"/>
  <c r="L1185" i="36"/>
  <c r="M1185" i="36"/>
  <c r="I1185" i="38" s="1"/>
  <c r="A1186" i="1"/>
  <c r="J1185" i="1" l="1"/>
  <c r="H1186" i="1"/>
  <c r="I1186" i="1"/>
  <c r="H1186" i="38"/>
  <c r="K1186" i="36"/>
  <c r="L1186" i="36"/>
  <c r="M1186" i="36"/>
  <c r="I1186" i="38" s="1"/>
  <c r="A1187" i="1"/>
  <c r="J1186" i="1" l="1"/>
  <c r="K1186" i="1"/>
  <c r="H1187" i="1"/>
  <c r="J1187" i="1" s="1"/>
  <c r="I1187" i="1"/>
  <c r="K1187" i="1"/>
  <c r="H1187" i="38"/>
  <c r="L1187" i="36"/>
  <c r="M1187" i="36"/>
  <c r="I1187" i="38" s="1"/>
  <c r="K1187" i="36"/>
  <c r="A1188" i="1"/>
  <c r="H1188" i="1" l="1"/>
  <c r="I1188" i="1"/>
  <c r="K1188" i="1" s="1"/>
  <c r="H1188" i="38"/>
  <c r="M1188" i="36"/>
  <c r="I1188" i="38" s="1"/>
  <c r="K1188" i="36"/>
  <c r="L1188" i="36"/>
  <c r="A1189" i="1"/>
  <c r="J1188" i="1" l="1"/>
  <c r="H1189" i="1"/>
  <c r="I1189" i="1"/>
  <c r="K1189" i="1" s="1"/>
  <c r="H1189" i="38"/>
  <c r="K1189" i="36"/>
  <c r="M1189" i="36"/>
  <c r="I1189" i="38" s="1"/>
  <c r="L1189" i="36"/>
  <c r="A1190" i="1"/>
  <c r="J1189" i="1" l="1"/>
  <c r="H1190" i="1"/>
  <c r="I1190" i="1"/>
  <c r="J1190" i="1" s="1"/>
  <c r="H1190" i="38"/>
  <c r="K1190" i="36"/>
  <c r="L1190" i="36"/>
  <c r="M1190" i="36"/>
  <c r="I1190" i="38" s="1"/>
  <c r="A1191" i="1"/>
  <c r="K1190" i="1" l="1"/>
  <c r="H1191" i="1"/>
  <c r="J1191" i="1" s="1"/>
  <c r="I1191" i="1"/>
  <c r="K1191" i="1"/>
  <c r="H1191" i="38"/>
  <c r="L1191" i="36"/>
  <c r="M1191" i="36"/>
  <c r="I1191" i="38" s="1"/>
  <c r="K1191" i="36"/>
  <c r="A1192" i="1"/>
  <c r="H1192" i="1" l="1"/>
  <c r="I1192" i="1"/>
  <c r="J1192" i="1" s="1"/>
  <c r="H1192" i="38"/>
  <c r="L1192" i="36"/>
  <c r="M1192" i="36"/>
  <c r="I1192" i="38" s="1"/>
  <c r="K1192" i="36"/>
  <c r="A1193" i="1"/>
  <c r="K1192" i="1" l="1"/>
  <c r="H1193" i="1"/>
  <c r="J1193" i="1" s="1"/>
  <c r="I1193" i="1"/>
  <c r="K1193" i="1"/>
  <c r="H1193" i="38"/>
  <c r="K1193" i="36"/>
  <c r="L1193" i="36"/>
  <c r="M1193" i="36"/>
  <c r="I1193" i="38" s="1"/>
  <c r="A1194" i="1"/>
  <c r="H1194" i="1" l="1"/>
  <c r="I1194" i="1"/>
  <c r="J1194" i="1" s="1"/>
  <c r="H1194" i="38"/>
  <c r="K1194" i="36"/>
  <c r="L1194" i="36"/>
  <c r="M1194" i="36"/>
  <c r="I1194" i="38" s="1"/>
  <c r="A1195" i="1"/>
  <c r="K1194" i="1" l="1"/>
  <c r="H1195" i="1"/>
  <c r="J1195" i="1" s="1"/>
  <c r="I1195" i="1"/>
  <c r="K1195" i="1"/>
  <c r="H1195" i="38"/>
  <c r="L1195" i="36"/>
  <c r="M1195" i="36"/>
  <c r="I1195" i="38" s="1"/>
  <c r="K1195" i="36"/>
  <c r="A1196" i="1"/>
  <c r="H1196" i="1" l="1"/>
  <c r="I1196" i="1"/>
  <c r="K1196" i="1" s="1"/>
  <c r="H1196" i="38"/>
  <c r="M1196" i="36"/>
  <c r="I1196" i="38" s="1"/>
  <c r="K1196" i="36"/>
  <c r="L1196" i="36"/>
  <c r="A1197" i="1"/>
  <c r="J1196" i="1" l="1"/>
  <c r="H1197" i="1"/>
  <c r="I1197" i="1"/>
  <c r="K1197" i="1" s="1"/>
  <c r="H1197" i="38"/>
  <c r="K1197" i="36"/>
  <c r="L1197" i="36"/>
  <c r="M1197" i="36"/>
  <c r="I1197" i="38" s="1"/>
  <c r="A1198" i="1"/>
  <c r="J1197" i="1" l="1"/>
  <c r="H1198" i="1"/>
  <c r="I1198" i="1"/>
  <c r="J1198" i="1" s="1"/>
  <c r="H1198" i="38"/>
  <c r="K1198" i="36"/>
  <c r="L1198" i="36"/>
  <c r="M1198" i="36"/>
  <c r="I1198" i="38" s="1"/>
  <c r="A1199" i="1"/>
  <c r="K1198" i="1" l="1"/>
  <c r="H1199" i="1"/>
  <c r="J1199" i="1" s="1"/>
  <c r="I1199" i="1"/>
  <c r="K1199" i="1"/>
  <c r="H1199" i="38"/>
  <c r="L1199" i="36"/>
  <c r="M1199" i="36"/>
  <c r="I1199" i="38" s="1"/>
  <c r="K1199" i="36"/>
  <c r="A1200" i="1"/>
  <c r="H1200" i="1" l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J1201" i="1" s="1"/>
  <c r="K1201" i="1"/>
  <c r="H1201" i="38"/>
  <c r="K1201" i="36"/>
  <c r="L1201" i="36"/>
  <c r="M1201" i="36"/>
  <c r="I1201" i="38" s="1"/>
  <c r="A1202" i="1"/>
  <c r="H1202" i="1" l="1"/>
  <c r="I1202" i="1"/>
  <c r="K1202" i="1" s="1"/>
  <c r="H1202" i="38"/>
  <c r="K1202" i="36"/>
  <c r="L1202" i="36"/>
  <c r="M1202" i="36"/>
  <c r="I1202" i="38" s="1"/>
  <c r="A1203" i="1"/>
  <c r="J1202" i="1" l="1"/>
  <c r="H1203" i="1"/>
  <c r="I1203" i="1"/>
  <c r="K1203" i="1"/>
  <c r="J1203" i="1"/>
  <c r="H1203" i="38"/>
  <c r="L1203" i="36"/>
  <c r="M1203" i="36"/>
  <c r="I1203" i="38" s="1"/>
  <c r="K1203" i="36"/>
  <c r="A1204" i="1"/>
  <c r="H1204" i="1" l="1"/>
  <c r="I1204" i="1"/>
  <c r="J1204" i="1" s="1"/>
  <c r="H1204" i="38"/>
  <c r="M1204" i="36"/>
  <c r="I1204" i="38" s="1"/>
  <c r="K1204" i="36"/>
  <c r="L1204" i="36"/>
  <c r="A1205" i="1"/>
  <c r="K1204" i="1" l="1"/>
  <c r="H1205" i="1"/>
  <c r="J1205" i="1" s="1"/>
  <c r="I1205" i="1"/>
  <c r="K1205" i="1"/>
  <c r="H1205" i="38"/>
  <c r="K1205" i="36"/>
  <c r="L1205" i="36"/>
  <c r="M1205" i="36"/>
  <c r="I1205" i="38" s="1"/>
  <c r="A1206" i="1"/>
  <c r="H1206" i="1" l="1"/>
  <c r="I1206" i="1"/>
  <c r="J1206" i="1" s="1"/>
  <c r="H1206" i="38"/>
  <c r="K1206" i="36"/>
  <c r="L1206" i="36"/>
  <c r="M1206" i="36"/>
  <c r="I1206" i="38" s="1"/>
  <c r="A1207" i="1"/>
  <c r="K1206" i="1" l="1"/>
  <c r="H1207" i="1"/>
  <c r="I1207" i="1"/>
  <c r="K1207" i="1" s="1"/>
  <c r="H1207" i="38"/>
  <c r="L1207" i="36"/>
  <c r="M1207" i="36"/>
  <c r="I1207" i="38" s="1"/>
  <c r="K1207" i="36"/>
  <c r="A1208" i="1"/>
  <c r="J1207" i="1" l="1"/>
  <c r="H1208" i="1"/>
  <c r="I1208" i="1"/>
  <c r="K1208" i="1" s="1"/>
  <c r="H1208" i="38"/>
  <c r="M1208" i="36"/>
  <c r="I1208" i="38" s="1"/>
  <c r="K1208" i="36"/>
  <c r="L1208" i="36"/>
  <c r="A1209" i="1"/>
  <c r="J1208" i="1" l="1"/>
  <c r="H1209" i="1"/>
  <c r="I1209" i="1"/>
  <c r="K1209" i="1"/>
  <c r="H1209" i="38"/>
  <c r="K1209" i="36"/>
  <c r="L1209" i="36"/>
  <c r="M1209" i="36"/>
  <c r="I1209" i="38" s="1"/>
  <c r="A1210" i="1"/>
  <c r="J1209" i="1" l="1"/>
  <c r="H1210" i="1"/>
  <c r="I1210" i="1"/>
  <c r="H1210" i="38"/>
  <c r="K1210" i="36"/>
  <c r="L1210" i="36"/>
  <c r="M1210" i="36"/>
  <c r="I1210" i="38" s="1"/>
  <c r="A1211" i="1"/>
  <c r="J1210" i="1" l="1"/>
  <c r="K1210" i="1"/>
  <c r="H1211" i="1"/>
  <c r="J1211" i="1" s="1"/>
  <c r="I1211" i="1"/>
  <c r="K1211" i="1"/>
  <c r="H1211" i="38"/>
  <c r="L1211" i="36"/>
  <c r="M1211" i="36"/>
  <c r="I1211" i="38" s="1"/>
  <c r="K1211" i="36"/>
  <c r="A1212" i="1"/>
  <c r="H1212" i="1" l="1"/>
  <c r="I1212" i="1"/>
  <c r="J1212" i="1" s="1"/>
  <c r="H1212" i="38"/>
  <c r="M1212" i="36"/>
  <c r="I1212" i="38" s="1"/>
  <c r="K1212" i="36"/>
  <c r="L1212" i="36"/>
  <c r="A1213" i="1"/>
  <c r="K1212" i="1" l="1"/>
  <c r="H1213" i="1"/>
  <c r="J1213" i="1" s="1"/>
  <c r="I1213" i="1"/>
  <c r="K1213" i="1"/>
  <c r="H1213" i="38"/>
  <c r="K1213" i="36"/>
  <c r="L1213" i="36"/>
  <c r="M1213" i="36"/>
  <c r="I1213" i="38" s="1"/>
  <c r="A1214" i="1"/>
  <c r="H1214" i="1" l="1"/>
  <c r="I1214" i="1"/>
  <c r="J1214" i="1" s="1"/>
  <c r="H1214" i="38"/>
  <c r="K1214" i="36"/>
  <c r="L1214" i="36"/>
  <c r="M1214" i="36"/>
  <c r="I1214" i="38" s="1"/>
  <c r="A1215" i="1"/>
  <c r="K1214" i="1" l="1"/>
  <c r="H1215" i="1"/>
  <c r="I1215" i="1"/>
  <c r="J1215" i="1" s="1"/>
  <c r="H1215" i="38"/>
  <c r="L1215" i="36"/>
  <c r="M1215" i="36"/>
  <c r="I1215" i="38" s="1"/>
  <c r="K1215" i="36"/>
  <c r="A1216" i="1"/>
  <c r="K1215" i="1" l="1"/>
  <c r="H1216" i="1"/>
  <c r="I1216" i="1"/>
  <c r="J1216" i="1" s="1"/>
  <c r="K1216" i="1"/>
  <c r="H1216" i="38"/>
  <c r="M1216" i="36"/>
  <c r="I1216" i="38" s="1"/>
  <c r="K1216" i="36"/>
  <c r="L1216" i="36"/>
  <c r="A1217" i="1"/>
  <c r="H1217" i="1" l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J1218" i="1" s="1"/>
  <c r="K1218" i="1"/>
  <c r="H1218" i="38"/>
  <c r="K1218" i="36"/>
  <c r="L1218" i="36"/>
  <c r="M1218" i="36"/>
  <c r="I1218" i="38" s="1"/>
  <c r="A1219" i="1"/>
  <c r="H1219" i="1" l="1"/>
  <c r="I1219" i="1"/>
  <c r="J1219" i="1" s="1"/>
  <c r="H1219" i="38"/>
  <c r="L1219" i="36"/>
  <c r="M1219" i="36"/>
  <c r="I1219" i="38" s="1"/>
  <c r="K1219" i="36"/>
  <c r="A1220" i="1"/>
  <c r="H1220" i="1" l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I1222" i="1"/>
  <c r="K1222" i="1" s="1"/>
  <c r="H1222" i="38"/>
  <c r="K1222" i="36"/>
  <c r="L1222" i="36"/>
  <c r="M1222" i="36"/>
  <c r="I1222" i="38" s="1"/>
  <c r="A1223" i="1"/>
  <c r="J1222" i="1" l="1"/>
  <c r="H1223" i="1"/>
  <c r="I1223" i="1"/>
  <c r="J1223" i="1" s="1"/>
  <c r="H1223" i="38"/>
  <c r="L1223" i="36"/>
  <c r="M1223" i="36"/>
  <c r="I1223" i="38" s="1"/>
  <c r="K1223" i="36"/>
  <c r="A1224" i="1"/>
  <c r="K1223" i="1" l="1"/>
  <c r="H1224" i="1"/>
  <c r="J1224" i="1" s="1"/>
  <c r="I1224" i="1"/>
  <c r="K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J1226" i="1" s="1"/>
  <c r="I1226" i="1"/>
  <c r="K1226" i="1"/>
  <c r="H1226" i="38"/>
  <c r="K1226" i="36"/>
  <c r="L1226" i="36"/>
  <c r="M1226" i="36"/>
  <c r="I1226" i="38" s="1"/>
  <c r="A1227" i="1"/>
  <c r="H1227" i="1" l="1"/>
  <c r="I1227" i="1"/>
  <c r="J1227" i="1" s="1"/>
  <c r="H1227" i="38"/>
  <c r="L1227" i="36"/>
  <c r="M1227" i="36"/>
  <c r="I1227" i="38" s="1"/>
  <c r="K1227" i="36"/>
  <c r="A1228" i="1"/>
  <c r="K1227" i="1" l="1"/>
  <c r="H1228" i="1"/>
  <c r="J1228" i="1" s="1"/>
  <c r="I1228" i="1"/>
  <c r="K1228" i="1"/>
  <c r="H1228" i="38"/>
  <c r="M1228" i="36"/>
  <c r="I1228" i="38" s="1"/>
  <c r="K1228" i="36"/>
  <c r="L1228" i="36"/>
  <c r="A1229" i="1"/>
  <c r="H1229" i="1" l="1"/>
  <c r="I1229" i="1"/>
  <c r="K1229" i="1" s="1"/>
  <c r="H1229" i="38"/>
  <c r="K1229" i="36"/>
  <c r="L1229" i="36"/>
  <c r="M1229" i="36"/>
  <c r="I1229" i="38" s="1"/>
  <c r="A1230" i="1"/>
  <c r="J1229" i="1" l="1"/>
  <c r="H1230" i="1"/>
  <c r="I1230" i="1"/>
  <c r="J1230" i="1"/>
  <c r="K1230" i="1"/>
  <c r="H1230" i="38"/>
  <c r="K1230" i="36"/>
  <c r="L1230" i="36"/>
  <c r="M1230" i="36"/>
  <c r="I1230" i="38" s="1"/>
  <c r="A1231" i="1"/>
  <c r="H1231" i="1" l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J1232" i="1"/>
  <c r="H1232" i="38"/>
  <c r="M1232" i="36"/>
  <c r="I1232" i="38" s="1"/>
  <c r="K1232" i="36"/>
  <c r="L1232" i="36"/>
  <c r="A1233" i="1"/>
  <c r="H1233" i="1" l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K1234" i="1" s="1"/>
  <c r="J1234" i="1"/>
  <c r="H1234" i="38"/>
  <c r="K1234" i="36"/>
  <c r="L1234" i="36"/>
  <c r="M1234" i="36"/>
  <c r="I1234" i="38" s="1"/>
  <c r="A1235" i="1"/>
  <c r="H1235" i="1" l="1"/>
  <c r="I1235" i="1"/>
  <c r="K1235" i="1" s="1"/>
  <c r="H1235" i="38"/>
  <c r="L1235" i="36"/>
  <c r="M1235" i="36"/>
  <c r="I1235" i="38" s="1"/>
  <c r="K1235" i="36"/>
  <c r="A1236" i="1"/>
  <c r="J1235" i="1" l="1"/>
  <c r="H1236" i="1"/>
  <c r="I1236" i="1"/>
  <c r="K1236" i="1" s="1"/>
  <c r="J1236" i="1"/>
  <c r="H1236" i="38"/>
  <c r="M1236" i="36"/>
  <c r="I1236" i="38" s="1"/>
  <c r="K1236" i="36"/>
  <c r="L1236" i="36"/>
  <c r="A1237" i="1"/>
  <c r="H1237" i="1" l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 s="1"/>
  <c r="H1238" i="38"/>
  <c r="K1238" i="36"/>
  <c r="L1238" i="36"/>
  <c r="M1238" i="36"/>
  <c r="I1238" i="38" s="1"/>
  <c r="A1239" i="1"/>
  <c r="J1238" i="1" l="1"/>
  <c r="H1239" i="1"/>
  <c r="I1239" i="1"/>
  <c r="J1239" i="1" s="1"/>
  <c r="H1239" i="38"/>
  <c r="L1239" i="36"/>
  <c r="M1239" i="36"/>
  <c r="I1239" i="38" s="1"/>
  <c r="K1239" i="36"/>
  <c r="A1240" i="1"/>
  <c r="K1239" i="1" l="1"/>
  <c r="H1240" i="1"/>
  <c r="J1240" i="1" s="1"/>
  <c r="I1240" i="1"/>
  <c r="K1240" i="1"/>
  <c r="H1240" i="38"/>
  <c r="M1240" i="36"/>
  <c r="I1240" i="38" s="1"/>
  <c r="K1240" i="36"/>
  <c r="L1240" i="36"/>
  <c r="A1241" i="1"/>
  <c r="H1241" i="1" l="1"/>
  <c r="I1241" i="1"/>
  <c r="K1241" i="1" s="1"/>
  <c r="H1241" i="38"/>
  <c r="K1241" i="36"/>
  <c r="L1241" i="36"/>
  <c r="M1241" i="36"/>
  <c r="I1241" i="38" s="1"/>
  <c r="A1242" i="1"/>
  <c r="J1241" i="1" l="1"/>
  <c r="H1242" i="1"/>
  <c r="J1242" i="1" s="1"/>
  <c r="I1242" i="1"/>
  <c r="K1242" i="1"/>
  <c r="H1242" i="38"/>
  <c r="K1242" i="36"/>
  <c r="L1242" i="36"/>
  <c r="M1242" i="36"/>
  <c r="I1242" i="38" s="1"/>
  <c r="A1243" i="1"/>
  <c r="H1243" i="1" l="1"/>
  <c r="I1243" i="1"/>
  <c r="K1243" i="1" s="1"/>
  <c r="H1243" i="38"/>
  <c r="L1243" i="36"/>
  <c r="M1243" i="36"/>
  <c r="I1243" i="38" s="1"/>
  <c r="K1243" i="36"/>
  <c r="A1244" i="1"/>
  <c r="J1243" i="1" l="1"/>
  <c r="H1244" i="1"/>
  <c r="I1244" i="1"/>
  <c r="K1244" i="1" s="1"/>
  <c r="H1244" i="38"/>
  <c r="M1244" i="36"/>
  <c r="I1244" i="38" s="1"/>
  <c r="K1244" i="36"/>
  <c r="L1244" i="36"/>
  <c r="A1245" i="1"/>
  <c r="J1244" i="1" l="1"/>
  <c r="H1245" i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 s="1"/>
  <c r="H1246" i="38"/>
  <c r="K1246" i="36"/>
  <c r="L1246" i="36"/>
  <c r="M1246" i="36"/>
  <c r="I1246" i="38" s="1"/>
  <c r="A1247" i="1"/>
  <c r="K1246" i="1" l="1"/>
  <c r="H1247" i="1"/>
  <c r="I1247" i="1"/>
  <c r="J1247" i="1" s="1"/>
  <c r="H1247" i="38"/>
  <c r="L1247" i="36"/>
  <c r="M1247" i="36"/>
  <c r="I1247" i="38" s="1"/>
  <c r="K1247" i="36"/>
  <c r="A1248" i="1"/>
  <c r="H1248" i="1" l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J1249" i="1" s="1"/>
  <c r="K1248" i="1"/>
  <c r="H1249" i="38"/>
  <c r="K1249" i="36"/>
  <c r="L1249" i="36"/>
  <c r="M1249" i="36"/>
  <c r="I1249" i="38" s="1"/>
  <c r="A1250" i="1"/>
  <c r="H1250" i="1" l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/>
  <c r="J1251" i="1"/>
  <c r="H1251" i="38"/>
  <c r="L1251" i="36"/>
  <c r="M1251" i="36"/>
  <c r="I1251" i="38" s="1"/>
  <c r="K1251" i="36"/>
  <c r="A1252" i="1"/>
  <c r="H1252" i="1" l="1"/>
  <c r="I1252" i="1"/>
  <c r="K1252" i="1" s="1"/>
  <c r="H1252" i="38"/>
  <c r="M1252" i="36"/>
  <c r="I1252" i="38" s="1"/>
  <c r="K1252" i="36"/>
  <c r="L1252" i="36"/>
  <c r="A1253" i="1"/>
  <c r="J1252" i="1" l="1"/>
  <c r="H1253" i="1"/>
  <c r="J1253" i="1" s="1"/>
  <c r="I1253" i="1"/>
  <c r="K1253" i="1"/>
  <c r="H1253" i="38"/>
  <c r="K1253" i="36"/>
  <c r="L1253" i="36"/>
  <c r="M1253" i="36"/>
  <c r="I1253" i="38" s="1"/>
  <c r="A1254" i="1"/>
  <c r="H1254" i="1" l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/>
  <c r="J1255" i="1"/>
  <c r="H1255" i="38"/>
  <c r="L1255" i="36"/>
  <c r="M1255" i="36"/>
  <c r="I1255" i="38" s="1"/>
  <c r="K1255" i="36"/>
  <c r="A1256" i="1"/>
  <c r="H1256" i="1" l="1"/>
  <c r="I1256" i="1"/>
  <c r="K1256" i="1" s="1"/>
  <c r="H1256" i="38"/>
  <c r="M1256" i="36"/>
  <c r="I1256" i="38" s="1"/>
  <c r="K1256" i="36"/>
  <c r="L1256" i="36"/>
  <c r="A1257" i="1"/>
  <c r="J1256" i="1" l="1"/>
  <c r="H1257" i="1"/>
  <c r="I1257" i="1"/>
  <c r="K1257" i="1"/>
  <c r="H1257" i="38"/>
  <c r="K1257" i="36"/>
  <c r="L1257" i="36"/>
  <c r="M1257" i="36"/>
  <c r="I1257" i="38" s="1"/>
  <c r="A1258" i="1"/>
  <c r="J1257" i="1" l="1"/>
  <c r="H1258" i="1"/>
  <c r="I1258" i="1"/>
  <c r="H1258" i="38"/>
  <c r="K1258" i="36"/>
  <c r="L1258" i="36"/>
  <c r="M1258" i="36"/>
  <c r="I1258" i="38" s="1"/>
  <c r="A1259" i="1"/>
  <c r="J1258" i="1" l="1"/>
  <c r="K1258" i="1"/>
  <c r="H1259" i="1"/>
  <c r="I1259" i="1"/>
  <c r="K1259" i="1"/>
  <c r="J1259" i="1"/>
  <c r="H1259" i="38"/>
  <c r="L1259" i="36"/>
  <c r="M1259" i="36"/>
  <c r="I1259" i="38" s="1"/>
  <c r="K1259" i="36"/>
  <c r="A1260" i="1"/>
  <c r="H1260" i="1" l="1"/>
  <c r="I1260" i="1"/>
  <c r="J1260" i="1" s="1"/>
  <c r="H1260" i="38"/>
  <c r="M1260" i="36"/>
  <c r="I1260" i="38" s="1"/>
  <c r="K1260" i="36"/>
  <c r="L1260" i="36"/>
  <c r="A1261" i="1"/>
  <c r="K1260" i="1" l="1"/>
  <c r="H1261" i="1"/>
  <c r="J1261" i="1" s="1"/>
  <c r="I1261" i="1"/>
  <c r="K1261" i="1"/>
  <c r="H1261" i="38"/>
  <c r="K1261" i="36"/>
  <c r="L1261" i="36"/>
  <c r="M1261" i="36"/>
  <c r="I1261" i="38" s="1"/>
  <c r="A1262" i="1"/>
  <c r="H1262" i="1" l="1"/>
  <c r="I1262" i="1"/>
  <c r="K1262" i="1" s="1"/>
  <c r="H1262" i="38"/>
  <c r="K1262" i="36"/>
  <c r="L1262" i="36"/>
  <c r="M1262" i="36"/>
  <c r="I1262" i="38" s="1"/>
  <c r="A1263" i="1"/>
  <c r="J1262" i="1" l="1"/>
  <c r="H1263" i="1"/>
  <c r="J1263" i="1" s="1"/>
  <c r="I1263" i="1"/>
  <c r="K1263" i="1"/>
  <c r="H1263" i="38"/>
  <c r="L1263" i="36"/>
  <c r="M1263" i="36"/>
  <c r="I1263" i="38" s="1"/>
  <c r="K1263" i="36"/>
  <c r="A1264" i="1"/>
  <c r="H1264" i="1" l="1"/>
  <c r="I1264" i="1"/>
  <c r="K1264" i="1" s="1"/>
  <c r="H1264" i="38"/>
  <c r="M1264" i="36"/>
  <c r="I1264" i="38" s="1"/>
  <c r="K1264" i="36"/>
  <c r="L1264" i="36"/>
  <c r="A1265" i="1"/>
  <c r="J1264" i="1" l="1"/>
  <c r="H1265" i="1"/>
  <c r="J1265" i="1" s="1"/>
  <c r="I1265" i="1"/>
  <c r="K1265" i="1"/>
  <c r="H1265" i="38"/>
  <c r="K1265" i="36"/>
  <c r="L1265" i="36"/>
  <c r="M1265" i="36"/>
  <c r="I1265" i="38" s="1"/>
  <c r="A1266" i="1"/>
  <c r="H1266" i="1" l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 s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J1271" i="1" s="1"/>
  <c r="I1271" i="1"/>
  <c r="K1271" i="1"/>
  <c r="H1271" i="38"/>
  <c r="L1271" i="36"/>
  <c r="M1271" i="36"/>
  <c r="I1271" i="38" s="1"/>
  <c r="K1271" i="36"/>
  <c r="A1272" i="1"/>
  <c r="H1272" i="1" l="1"/>
  <c r="I1272" i="1"/>
  <c r="K1272" i="1" s="1"/>
  <c r="H1272" i="38"/>
  <c r="M1272" i="36"/>
  <c r="I1272" i="38" s="1"/>
  <c r="K1272" i="36"/>
  <c r="L1272" i="36"/>
  <c r="A1273" i="1"/>
  <c r="J1272" i="1" l="1"/>
  <c r="H1273" i="1"/>
  <c r="I1273" i="1"/>
  <c r="K1273" i="1" s="1"/>
  <c r="H1273" i="38"/>
  <c r="K1273" i="36"/>
  <c r="L1273" i="36"/>
  <c r="M1273" i="36"/>
  <c r="I1273" i="38" s="1"/>
  <c r="A1274" i="1"/>
  <c r="J1273" i="1" l="1"/>
  <c r="H1274" i="1"/>
  <c r="I1274" i="1"/>
  <c r="J1274" i="1" s="1"/>
  <c r="H1274" i="38"/>
  <c r="K1274" i="36"/>
  <c r="L1274" i="36"/>
  <c r="M1274" i="36"/>
  <c r="I1274" i="38" s="1"/>
  <c r="A1275" i="1"/>
  <c r="K1274" i="1" l="1"/>
  <c r="H1275" i="1"/>
  <c r="J1275" i="1" s="1"/>
  <c r="I1275" i="1"/>
  <c r="K1275" i="1"/>
  <c r="H1275" i="38"/>
  <c r="L1275" i="36"/>
  <c r="M1275" i="36"/>
  <c r="I1275" i="38" s="1"/>
  <c r="K1275" i="36"/>
  <c r="A1276" i="1"/>
  <c r="H1276" i="1" l="1"/>
  <c r="I1276" i="1"/>
  <c r="J1276" i="1" s="1"/>
  <c r="H1276" i="38"/>
  <c r="M1276" i="36"/>
  <c r="I1276" i="38" s="1"/>
  <c r="K1276" i="36"/>
  <c r="L1276" i="36"/>
  <c r="A1277" i="1"/>
  <c r="K1276" i="1" l="1"/>
  <c r="H1277" i="1"/>
  <c r="I1277" i="1"/>
  <c r="K1277" i="1" s="1"/>
  <c r="H1277" i="38"/>
  <c r="K1277" i="36"/>
  <c r="L1277" i="36"/>
  <c r="M1277" i="36"/>
  <c r="I1277" i="38" s="1"/>
  <c r="A1278" i="1"/>
  <c r="J1277" i="1" l="1"/>
  <c r="H1278" i="1"/>
  <c r="I1278" i="1"/>
  <c r="K1278" i="1" s="1"/>
  <c r="H1278" i="38"/>
  <c r="K1278" i="36"/>
  <c r="L1278" i="36"/>
  <c r="M1278" i="36"/>
  <c r="I1278" i="38" s="1"/>
  <c r="A1279" i="1"/>
  <c r="J1278" i="1" l="1"/>
  <c r="H1279" i="1"/>
  <c r="I1279" i="1"/>
  <c r="K1279" i="1"/>
  <c r="H1279" i="38"/>
  <c r="L1279" i="36"/>
  <c r="M1279" i="36"/>
  <c r="I1279" i="38" s="1"/>
  <c r="K1279" i="36"/>
  <c r="A1280" i="1"/>
  <c r="J1279" i="1" l="1"/>
  <c r="H1280" i="1"/>
  <c r="I1280" i="1"/>
  <c r="J1280" i="1" s="1"/>
  <c r="H1280" i="38"/>
  <c r="M1280" i="36"/>
  <c r="I1280" i="38" s="1"/>
  <c r="K1280" i="36"/>
  <c r="L1280" i="36"/>
  <c r="A1281" i="1"/>
  <c r="K1280" i="1" l="1"/>
  <c r="H1281" i="1"/>
  <c r="J1281" i="1" s="1"/>
  <c r="I1281" i="1"/>
  <c r="K1281" i="1"/>
  <c r="H1281" i="38"/>
  <c r="K1281" i="36"/>
  <c r="L1281" i="36"/>
  <c r="M1281" i="36"/>
  <c r="I1281" i="38" s="1"/>
  <c r="A1282" i="1"/>
  <c r="H1282" i="1" l="1"/>
  <c r="I1282" i="1"/>
  <c r="K1282" i="1" s="1"/>
  <c r="H1282" i="38"/>
  <c r="K1282" i="36"/>
  <c r="L1282" i="36"/>
  <c r="M1282" i="36"/>
  <c r="I1282" i="38" s="1"/>
  <c r="A1283" i="1"/>
  <c r="J1282" i="1" l="1"/>
  <c r="H1283" i="1"/>
  <c r="J1283" i="1" s="1"/>
  <c r="I1283" i="1"/>
  <c r="K1283" i="1"/>
  <c r="H1283" i="38"/>
  <c r="L1283" i="36"/>
  <c r="M1283" i="36"/>
  <c r="I1283" i="38" s="1"/>
  <c r="K1283" i="36"/>
  <c r="A1284" i="1"/>
  <c r="H1284" i="1" l="1"/>
  <c r="I1284" i="1"/>
  <c r="J1284" i="1" s="1"/>
  <c r="H1284" i="38"/>
  <c r="M1284" i="36"/>
  <c r="I1284" i="38" s="1"/>
  <c r="K1284" i="36"/>
  <c r="L1284" i="36"/>
  <c r="A1285" i="1"/>
  <c r="K1284" i="1" l="1"/>
  <c r="H1285" i="1"/>
  <c r="J1285" i="1" s="1"/>
  <c r="I1285" i="1"/>
  <c r="K1285" i="1"/>
  <c r="H1285" i="38"/>
  <c r="K1285" i="36"/>
  <c r="L1285" i="36"/>
  <c r="M1285" i="36"/>
  <c r="I1285" i="38" s="1"/>
  <c r="A1286" i="1"/>
  <c r="H1286" i="1" l="1"/>
  <c r="I1286" i="1"/>
  <c r="K1286" i="1" s="1"/>
  <c r="H1286" i="38"/>
  <c r="K1286" i="36"/>
  <c r="L1286" i="36"/>
  <c r="M1286" i="36"/>
  <c r="I1286" i="38" s="1"/>
  <c r="A1287" i="1"/>
  <c r="J1286" i="1" l="1"/>
  <c r="H1287" i="1"/>
  <c r="J1287" i="1" s="1"/>
  <c r="I1287" i="1"/>
  <c r="K1287" i="1"/>
  <c r="H1287" i="38"/>
  <c r="L1287" i="36"/>
  <c r="M1287" i="36"/>
  <c r="I1287" i="38" s="1"/>
  <c r="K1287" i="36"/>
  <c r="A1288" i="1"/>
  <c r="H1288" i="1" l="1"/>
  <c r="I1288" i="1"/>
  <c r="K1288" i="1" s="1"/>
  <c r="H1288" i="38"/>
  <c r="M1288" i="36"/>
  <c r="I1288" i="38" s="1"/>
  <c r="K1288" i="36"/>
  <c r="L1288" i="36"/>
  <c r="A1289" i="1"/>
  <c r="J1288" i="1" l="1"/>
  <c r="H1289" i="1"/>
  <c r="I1289" i="1"/>
  <c r="J1289" i="1"/>
  <c r="K1289" i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K1291" i="1"/>
  <c r="J1291" i="1"/>
  <c r="H1291" i="38"/>
  <c r="L1291" i="36"/>
  <c r="M1291" i="36"/>
  <c r="I1291" i="38" s="1"/>
  <c r="K1291" i="36"/>
  <c r="A1292" i="1"/>
  <c r="H1292" i="1" l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K1293" i="1"/>
  <c r="J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J1295" i="1" s="1"/>
  <c r="I1295" i="1"/>
  <c r="K1295" i="1"/>
  <c r="H1295" i="38"/>
  <c r="L1295" i="36"/>
  <c r="M1295" i="36"/>
  <c r="I1295" i="38" s="1"/>
  <c r="K1295" i="36"/>
  <c r="A1296" i="1"/>
  <c r="H1296" i="1" l="1"/>
  <c r="I1296" i="1"/>
  <c r="K1296" i="1" s="1"/>
  <c r="H1296" i="38"/>
  <c r="M1296" i="36"/>
  <c r="I1296" i="38" s="1"/>
  <c r="K1296" i="36"/>
  <c r="L1296" i="36"/>
  <c r="A1297" i="1"/>
  <c r="J1296" i="1" l="1"/>
  <c r="H1297" i="1"/>
  <c r="I1297" i="1"/>
  <c r="K1297" i="1"/>
  <c r="J1297" i="1"/>
  <c r="H1297" i="38"/>
  <c r="K1297" i="36"/>
  <c r="L1297" i="36"/>
  <c r="M1297" i="36"/>
  <c r="I1297" i="38" s="1"/>
  <c r="A1298" i="1"/>
  <c r="H1298" i="1" l="1"/>
  <c r="I1298" i="1"/>
  <c r="K1298" i="1" s="1"/>
  <c r="H1298" i="38"/>
  <c r="K1298" i="36"/>
  <c r="L1298" i="36"/>
  <c r="M1298" i="36"/>
  <c r="I1298" i="38" s="1"/>
  <c r="A1299" i="1"/>
  <c r="J1298" i="1" l="1"/>
  <c r="H1299" i="1"/>
  <c r="J1299" i="1" s="1"/>
  <c r="I1299" i="1"/>
  <c r="K1299" i="1"/>
  <c r="H1299" i="38"/>
  <c r="L1299" i="36"/>
  <c r="M1299" i="36"/>
  <c r="I1299" i="38" s="1"/>
  <c r="K1299" i="36"/>
  <c r="A1300" i="1"/>
  <c r="H1300" i="1" l="1"/>
  <c r="I1300" i="1"/>
  <c r="J1300" i="1" s="1"/>
  <c r="H1300" i="38"/>
  <c r="M1300" i="36"/>
  <c r="I1300" i="38" s="1"/>
  <c r="K1300" i="36"/>
  <c r="L1300" i="36"/>
  <c r="A1301" i="1"/>
  <c r="K1300" i="1" l="1"/>
  <c r="H1301" i="1"/>
  <c r="I1301" i="1"/>
  <c r="K1301" i="1" s="1"/>
  <c r="H1301" i="38"/>
  <c r="K1301" i="36"/>
  <c r="L1301" i="36"/>
  <c r="M1301" i="36"/>
  <c r="I1301" i="38" s="1"/>
  <c r="A1302" i="1"/>
  <c r="J1301" i="1" l="1"/>
  <c r="H1302" i="1"/>
  <c r="I1302" i="1"/>
  <c r="H1302" i="38"/>
  <c r="K1302" i="36"/>
  <c r="L1302" i="36"/>
  <c r="M1302" i="36"/>
  <c r="I1302" i="38" s="1"/>
  <c r="A1303" i="1"/>
  <c r="J1302" i="1" l="1"/>
  <c r="K1302" i="1"/>
  <c r="H1303" i="1"/>
  <c r="I1303" i="1"/>
  <c r="K1303" i="1"/>
  <c r="J1303" i="1"/>
  <c r="H1303" i="38"/>
  <c r="L1303" i="36"/>
  <c r="M1303" i="36"/>
  <c r="I1303" i="38" s="1"/>
  <c r="K1303" i="36"/>
  <c r="A1304" i="1"/>
  <c r="H1304" i="1" l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 s="1"/>
  <c r="J1305" i="1"/>
  <c r="H1305" i="38"/>
  <c r="K1305" i="36"/>
  <c r="L1305" i="36"/>
  <c r="M1305" i="36"/>
  <c r="I1305" i="38" s="1"/>
  <c r="A1306" i="1"/>
  <c r="H1306" i="1" l="1"/>
  <c r="I1306" i="1"/>
  <c r="J1306" i="1" s="1"/>
  <c r="H1306" i="38"/>
  <c r="K1306" i="36"/>
  <c r="L1306" i="36"/>
  <c r="M1306" i="36"/>
  <c r="I1306" i="38" s="1"/>
  <c r="A1307" i="1"/>
  <c r="K1306" i="1" l="1"/>
  <c r="H1307" i="1"/>
  <c r="I1307" i="1"/>
  <c r="K1307" i="1"/>
  <c r="J1307" i="1"/>
  <c r="H1307" i="38"/>
  <c r="L1307" i="36"/>
  <c r="M1307" i="36"/>
  <c r="I1307" i="38" s="1"/>
  <c r="K1307" i="36"/>
  <c r="A1308" i="1"/>
  <c r="H1308" i="1" l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K1309" i="1"/>
  <c r="J1309" i="1"/>
  <c r="H1309" i="38"/>
  <c r="K1309" i="36"/>
  <c r="L1309" i="36"/>
  <c r="M1309" i="36"/>
  <c r="I1309" i="38" s="1"/>
  <c r="A1310" i="1"/>
  <c r="H1310" i="1" l="1"/>
  <c r="I1310" i="1"/>
  <c r="K1310" i="1" s="1"/>
  <c r="H1310" i="38"/>
  <c r="K1310" i="36"/>
  <c r="L1310" i="36"/>
  <c r="M1310" i="36"/>
  <c r="I1310" i="38" s="1"/>
  <c r="A1311" i="1"/>
  <c r="J1310" i="1" l="1"/>
  <c r="H1311" i="1"/>
  <c r="I1311" i="1"/>
  <c r="K1311" i="1" s="1"/>
  <c r="H1311" i="38"/>
  <c r="L1311" i="36"/>
  <c r="M1311" i="36"/>
  <c r="I1311" i="38" s="1"/>
  <c r="K1311" i="36"/>
  <c r="A1312" i="1"/>
  <c r="J1311" i="1" l="1"/>
  <c r="H1312" i="1"/>
  <c r="I1312" i="1"/>
  <c r="K1312" i="1" s="1"/>
  <c r="H1312" i="38"/>
  <c r="M1312" i="36"/>
  <c r="I1312" i="38" s="1"/>
  <c r="K1312" i="36"/>
  <c r="L1312" i="36"/>
  <c r="A1313" i="1"/>
  <c r="J1312" i="1" l="1"/>
  <c r="H1313" i="1"/>
  <c r="I1313" i="1"/>
  <c r="K1313" i="1"/>
  <c r="H1313" i="38"/>
  <c r="K1313" i="36"/>
  <c r="L1313" i="36"/>
  <c r="M1313" i="36"/>
  <c r="I1313" i="38" s="1"/>
  <c r="A1314" i="1"/>
  <c r="J1313" i="1" l="1"/>
  <c r="H1314" i="1"/>
  <c r="I1314" i="1"/>
  <c r="H1314" i="38"/>
  <c r="K1314" i="36"/>
  <c r="L1314" i="36"/>
  <c r="M1314" i="36"/>
  <c r="I1314" i="38" s="1"/>
  <c r="A1315" i="1"/>
  <c r="J1314" i="1" l="1"/>
  <c r="K1314" i="1"/>
  <c r="H1315" i="1"/>
  <c r="J1315" i="1" s="1"/>
  <c r="I1315" i="1"/>
  <c r="K1315" i="1"/>
  <c r="H1315" i="38"/>
  <c r="L1315" i="36"/>
  <c r="M1315" i="36"/>
  <c r="I1315" i="38" s="1"/>
  <c r="K1315" i="36"/>
  <c r="A1316" i="1"/>
  <c r="H1316" i="1" l="1"/>
  <c r="I1316" i="1"/>
  <c r="K1316" i="1" s="1"/>
  <c r="H1316" i="38"/>
  <c r="M1316" i="36"/>
  <c r="I1316" i="38" s="1"/>
  <c r="K1316" i="36"/>
  <c r="L1316" i="36"/>
  <c r="A1317" i="1"/>
  <c r="J1316" i="1" l="1"/>
  <c r="H1317" i="1"/>
  <c r="I1317" i="1"/>
  <c r="K1317" i="1" s="1"/>
  <c r="H1317" i="38"/>
  <c r="K1317" i="36"/>
  <c r="L1317" i="36"/>
  <c r="M1317" i="36"/>
  <c r="I1317" i="38" s="1"/>
  <c r="A1318" i="1"/>
  <c r="J1317" i="1" l="1"/>
  <c r="H1318" i="1"/>
  <c r="I1318" i="1"/>
  <c r="K1318" i="1" s="1"/>
  <c r="H1318" i="38"/>
  <c r="K1318" i="36"/>
  <c r="L1318" i="36"/>
  <c r="M1318" i="36"/>
  <c r="I1318" i="38" s="1"/>
  <c r="A1319" i="1"/>
  <c r="J1318" i="1" l="1"/>
  <c r="H1319" i="1"/>
  <c r="I1319" i="1"/>
  <c r="K1319" i="1" s="1"/>
  <c r="H1319" i="38"/>
  <c r="L1319" i="36"/>
  <c r="M1319" i="36"/>
  <c r="I1319" i="38" s="1"/>
  <c r="K1319" i="36"/>
  <c r="A1320" i="1"/>
  <c r="J1319" i="1" l="1"/>
  <c r="H1320" i="1"/>
  <c r="I1320" i="1"/>
  <c r="J1320" i="1" s="1"/>
  <c r="H1320" i="38"/>
  <c r="M1320" i="36"/>
  <c r="I1320" i="38" s="1"/>
  <c r="K1320" i="36"/>
  <c r="L1320" i="36"/>
  <c r="A1321" i="1"/>
  <c r="K1320" i="1" l="1"/>
  <c r="H1321" i="1"/>
  <c r="I1321" i="1"/>
  <c r="K1321" i="1" s="1"/>
  <c r="H1321" i="38"/>
  <c r="K1321" i="36"/>
  <c r="L1321" i="36"/>
  <c r="M1321" i="36"/>
  <c r="I1321" i="38" s="1"/>
  <c r="A1322" i="1"/>
  <c r="J1321" i="1" l="1"/>
  <c r="H1322" i="1"/>
  <c r="I1322" i="1"/>
  <c r="J1322" i="1" s="1"/>
  <c r="H1322" i="38"/>
  <c r="K1322" i="36"/>
  <c r="L1322" i="36"/>
  <c r="M1322" i="36"/>
  <c r="I1322" i="38" s="1"/>
  <c r="A1323" i="1"/>
  <c r="K1322" i="1" l="1"/>
  <c r="H1323" i="1"/>
  <c r="I1323" i="1"/>
  <c r="K1323" i="1"/>
  <c r="H1323" i="38"/>
  <c r="L1323" i="36"/>
  <c r="M1323" i="36"/>
  <c r="I1323" i="38" s="1"/>
  <c r="K1323" i="36"/>
  <c r="A1324" i="1"/>
  <c r="J1323" i="1" l="1"/>
  <c r="H1324" i="1"/>
  <c r="I1324" i="1"/>
  <c r="K1324" i="1" s="1"/>
  <c r="H1324" i="38"/>
  <c r="M1324" i="36"/>
  <c r="I1324" i="38" s="1"/>
  <c r="K1324" i="36"/>
  <c r="L1324" i="36"/>
  <c r="A1325" i="1"/>
  <c r="J1324" i="1" l="1"/>
  <c r="H1325" i="1"/>
  <c r="J1325" i="1" s="1"/>
  <c r="I1325" i="1"/>
  <c r="K1325" i="1"/>
  <c r="H1325" i="38"/>
  <c r="K1325" i="36"/>
  <c r="L1325" i="36"/>
  <c r="M1325" i="36"/>
  <c r="I1325" i="38" s="1"/>
  <c r="A1326" i="1"/>
  <c r="H1326" i="1" l="1"/>
  <c r="I1326" i="1"/>
  <c r="J1326" i="1" s="1"/>
  <c r="H1326" i="38"/>
  <c r="K1326" i="36"/>
  <c r="L1326" i="36"/>
  <c r="M1326" i="36"/>
  <c r="I1326" i="38" s="1"/>
  <c r="A1327" i="1"/>
  <c r="K1326" i="1" l="1"/>
  <c r="H1327" i="1"/>
  <c r="I1327" i="1"/>
  <c r="K1327" i="1"/>
  <c r="J1327" i="1"/>
  <c r="H1327" i="38"/>
  <c r="L1327" i="36"/>
  <c r="M1327" i="36"/>
  <c r="I1327" i="38" s="1"/>
  <c r="K1327" i="36"/>
  <c r="A1328" i="1"/>
  <c r="H1328" i="1" l="1"/>
  <c r="I1328" i="1"/>
  <c r="K1328" i="1" s="1"/>
  <c r="H1328" i="38"/>
  <c r="M1328" i="36"/>
  <c r="I1328" i="38" s="1"/>
  <c r="K1328" i="36"/>
  <c r="L1328" i="36"/>
  <c r="A1329" i="1"/>
  <c r="J1328" i="1" l="1"/>
  <c r="H1329" i="1"/>
  <c r="J1329" i="1" s="1"/>
  <c r="I1329" i="1"/>
  <c r="K1329" i="1"/>
  <c r="H1329" i="38"/>
  <c r="K1329" i="36"/>
  <c r="L1329" i="36"/>
  <c r="M1329" i="36"/>
  <c r="I1329" i="38" s="1"/>
  <c r="A1330" i="1"/>
  <c r="H1330" i="1" l="1"/>
  <c r="I1330" i="1"/>
  <c r="K1330" i="1" s="1"/>
  <c r="H1330" i="38"/>
  <c r="K1330" i="36"/>
  <c r="L1330" i="36"/>
  <c r="M1330" i="36"/>
  <c r="I1330" i="38" s="1"/>
  <c r="A1331" i="1"/>
  <c r="J1330" i="1" l="1"/>
  <c r="H1331" i="1"/>
  <c r="I1331" i="1"/>
  <c r="H1331" i="38"/>
  <c r="L1331" i="36"/>
  <c r="M1331" i="36"/>
  <c r="I1331" i="38" s="1"/>
  <c r="K1331" i="36"/>
  <c r="A1332" i="1"/>
  <c r="J1331" i="1" l="1"/>
  <c r="K1331" i="1"/>
  <c r="H1332" i="1"/>
  <c r="I1332" i="1"/>
  <c r="K1332" i="1"/>
  <c r="J1332" i="1"/>
  <c r="H1332" i="38"/>
  <c r="M1332" i="36"/>
  <c r="I1332" i="38" s="1"/>
  <c r="K1332" i="36"/>
  <c r="L1332" i="36"/>
  <c r="A1333" i="1"/>
  <c r="H1333" i="1" l="1"/>
  <c r="I1333" i="1"/>
  <c r="J1333" i="1" s="1"/>
  <c r="H1333" i="38"/>
  <c r="K1333" i="36"/>
  <c r="L1333" i="36"/>
  <c r="M1333" i="36"/>
  <c r="I1333" i="38" s="1"/>
  <c r="A1334" i="1"/>
  <c r="K1333" i="1" l="1"/>
  <c r="H1334" i="1"/>
  <c r="I1334" i="1"/>
  <c r="K1334" i="1" s="1"/>
  <c r="J1334" i="1"/>
  <c r="H1334" i="38"/>
  <c r="K1334" i="36"/>
  <c r="L1334" i="36"/>
  <c r="M1334" i="36"/>
  <c r="I1334" i="38" s="1"/>
  <c r="A1335" i="1"/>
  <c r="H1335" i="1" l="1"/>
  <c r="I1335" i="1"/>
  <c r="J1335" i="1" s="1"/>
  <c r="H1335" i="38"/>
  <c r="L1335" i="36"/>
  <c r="M1335" i="36"/>
  <c r="I1335" i="38" s="1"/>
  <c r="K1335" i="36"/>
  <c r="A1336" i="1"/>
  <c r="K1335" i="1" l="1"/>
  <c r="H1336" i="1"/>
  <c r="I1336" i="1"/>
  <c r="J1336" i="1" s="1"/>
  <c r="H1336" i="38"/>
  <c r="M1336" i="36"/>
  <c r="I1336" i="38" s="1"/>
  <c r="K1336" i="36"/>
  <c r="L1336" i="36"/>
  <c r="A1337" i="1"/>
  <c r="K1336" i="1" l="1"/>
  <c r="H1337" i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/>
  <c r="K1338" i="1"/>
  <c r="H1338" i="38"/>
  <c r="K1338" i="36"/>
  <c r="L1338" i="36"/>
  <c r="M1338" i="36"/>
  <c r="I1338" i="38" s="1"/>
  <c r="A1339" i="1"/>
  <c r="H1339" i="1" l="1"/>
  <c r="I1339" i="1"/>
  <c r="J1339" i="1" s="1"/>
  <c r="H1339" i="38"/>
  <c r="L1339" i="36"/>
  <c r="M1339" i="36"/>
  <c r="I1339" i="38" s="1"/>
  <c r="K1339" i="36"/>
  <c r="A1340" i="1"/>
  <c r="K1339" i="1" l="1"/>
  <c r="H1340" i="1"/>
  <c r="J1340" i="1" s="1"/>
  <c r="I1340" i="1"/>
  <c r="K1340" i="1"/>
  <c r="H1340" i="38"/>
  <c r="M1340" i="36"/>
  <c r="I1340" i="38" s="1"/>
  <c r="K1340" i="36"/>
  <c r="L1340" i="36"/>
  <c r="A1341" i="1"/>
  <c r="H1341" i="1" l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/>
  <c r="J1342" i="1"/>
  <c r="H1342" i="38"/>
  <c r="K1342" i="36"/>
  <c r="L1342" i="36"/>
  <c r="M1342" i="36"/>
  <c r="I1342" i="38" s="1"/>
  <c r="A1343" i="1"/>
  <c r="H1343" i="1" l="1"/>
  <c r="I1343" i="1"/>
  <c r="J1343" i="1" s="1"/>
  <c r="H1343" i="38"/>
  <c r="L1343" i="36"/>
  <c r="M1343" i="36"/>
  <c r="I1343" i="38" s="1"/>
  <c r="K1343" i="36"/>
  <c r="A1344" i="1"/>
  <c r="K1343" i="1" l="1"/>
  <c r="H1344" i="1"/>
  <c r="I1344" i="1"/>
  <c r="K1344" i="1" s="1"/>
  <c r="H1344" i="38"/>
  <c r="M1344" i="36"/>
  <c r="I1344" i="38" s="1"/>
  <c r="K1344" i="36"/>
  <c r="L1344" i="36"/>
  <c r="A1345" i="1"/>
  <c r="J1344" i="1" l="1"/>
  <c r="H1345" i="1"/>
  <c r="I1345" i="1"/>
  <c r="J1345" i="1" s="1"/>
  <c r="H1345" i="38"/>
  <c r="K1345" i="36"/>
  <c r="L1345" i="36"/>
  <c r="M1345" i="36"/>
  <c r="I1345" i="38" s="1"/>
  <c r="A1346" i="1"/>
  <c r="K1345" i="1" l="1"/>
  <c r="H1346" i="1"/>
  <c r="I1346" i="1"/>
  <c r="K1346" i="1" s="1"/>
  <c r="H1346" i="38"/>
  <c r="K1346" i="36"/>
  <c r="L1346" i="36"/>
  <c r="M1346" i="36"/>
  <c r="I1346" i="38" s="1"/>
  <c r="A1347" i="1"/>
  <c r="J1346" i="1" l="1"/>
  <c r="H1347" i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K1348" i="1"/>
  <c r="J1348" i="1"/>
  <c r="H222" i="38"/>
  <c r="L222" i="36"/>
  <c r="M222" i="36" s="1"/>
  <c r="I222" i="38" s="1"/>
  <c r="L223" i="36"/>
  <c r="M223" i="36" s="1"/>
  <c r="I223" i="38" s="1"/>
  <c r="H223" i="38"/>
  <c r="H224" i="38"/>
  <c r="L224" i="36"/>
  <c r="M224" i="36" s="1"/>
  <c r="I224" i="38" s="1"/>
  <c r="L225" i="36"/>
  <c r="M225" i="36" s="1"/>
  <c r="I225" i="38" s="1"/>
  <c r="H225" i="38"/>
  <c r="K226" i="36"/>
  <c r="L226" i="36"/>
  <c r="M226" i="36" s="1"/>
  <c r="I226" i="38" s="1"/>
  <c r="H227" i="38"/>
  <c r="L227" i="36"/>
  <c r="M227" i="36" s="1"/>
  <c r="I227" i="38" s="1"/>
  <c r="H228" i="38"/>
  <c r="L228" i="36"/>
  <c r="M228" i="36" s="1"/>
  <c r="I228" i="38" s="1"/>
  <c r="L229" i="36"/>
  <c r="M229" i="36" s="1"/>
  <c r="I229" i="38" s="1"/>
  <c r="H229" i="38"/>
  <c r="L230" i="36"/>
  <c r="M230" i="36" s="1"/>
  <c r="I230" i="38" s="1"/>
  <c r="H230" i="38"/>
  <c r="H231" i="38"/>
  <c r="H232" i="38"/>
  <c r="L232" i="36"/>
  <c r="M232" i="36" s="1"/>
  <c r="I232" i="38" s="1"/>
  <c r="H233" i="38"/>
  <c r="L233" i="36"/>
  <c r="M233" i="36" s="1"/>
  <c r="I233" i="38" s="1"/>
  <c r="H234" i="38"/>
  <c r="L234" i="36"/>
  <c r="M234" i="36" s="1"/>
  <c r="I234" i="38" s="1"/>
  <c r="H235" i="38"/>
  <c r="L235" i="36"/>
  <c r="M235" i="36" s="1"/>
  <c r="I235" i="38" s="1"/>
  <c r="H236" i="38"/>
  <c r="L237" i="36"/>
  <c r="M237" i="36" s="1"/>
  <c r="I237" i="38" s="1"/>
  <c r="K237" i="36"/>
  <c r="H238" i="38"/>
  <c r="L238" i="36"/>
  <c r="M238" i="36" s="1"/>
  <c r="I238" i="38" s="1"/>
  <c r="K239" i="36"/>
  <c r="L239" i="36"/>
  <c r="H240" i="38"/>
  <c r="L241" i="36"/>
  <c r="M241" i="36" s="1"/>
  <c r="I241" i="38" s="1"/>
  <c r="H241" i="38"/>
  <c r="L242" i="36"/>
  <c r="K242" i="36"/>
  <c r="K243" i="36"/>
  <c r="L243" i="36"/>
  <c r="M243" i="36" s="1"/>
  <c r="I243" i="38" s="1"/>
  <c r="H244" i="38"/>
  <c r="L244" i="36"/>
  <c r="M244" i="36" s="1"/>
  <c r="I244" i="38" s="1"/>
  <c r="H245" i="38"/>
  <c r="L245" i="36"/>
  <c r="M245" i="36" s="1"/>
  <c r="I245" i="38" s="1"/>
  <c r="H246" i="38"/>
  <c r="L247" i="36"/>
  <c r="M247" i="36" s="1"/>
  <c r="I247" i="38" s="1"/>
  <c r="H247" i="38"/>
  <c r="H248" i="38"/>
  <c r="L249" i="36"/>
  <c r="K249" i="36"/>
  <c r="H251" i="38"/>
  <c r="L251" i="36"/>
  <c r="M251" i="36" s="1"/>
  <c r="I251" i="38" s="1"/>
  <c r="H252" i="38"/>
  <c r="H253" i="38"/>
  <c r="K254" i="36"/>
  <c r="M254" i="36" s="1"/>
  <c r="I254" i="38" s="1"/>
  <c r="L255" i="36"/>
  <c r="M255" i="36" s="1"/>
  <c r="I255" i="38" s="1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M259" i="36" s="1"/>
  <c r="I259" i="38" s="1"/>
  <c r="H259" i="38"/>
  <c r="L260" i="36"/>
  <c r="M260" i="36" s="1"/>
  <c r="I260" i="38" s="1"/>
  <c r="H260" i="38"/>
  <c r="H261" i="38"/>
  <c r="L261" i="36"/>
  <c r="M261" i="36" s="1"/>
  <c r="I261" i="38" s="1"/>
  <c r="H262" i="38"/>
  <c r="L262" i="36"/>
  <c r="M262" i="36" s="1"/>
  <c r="I262" i="38" s="1"/>
  <c r="K263" i="36"/>
  <c r="L263" i="36"/>
  <c r="K264" i="36"/>
  <c r="L264" i="36"/>
  <c r="M264" i="36" s="1"/>
  <c r="I264" i="38" s="1"/>
  <c r="H265" i="38"/>
  <c r="L265" i="36"/>
  <c r="M265" i="36" s="1"/>
  <c r="I265" i="38" s="1"/>
  <c r="L266" i="36"/>
  <c r="M266" i="36" s="1"/>
  <c r="I266" i="38" s="1"/>
  <c r="H266" i="38"/>
  <c r="L267" i="36"/>
  <c r="K267" i="36"/>
  <c r="K268" i="36"/>
  <c r="L268" i="36"/>
  <c r="M268" i="36" s="1"/>
  <c r="I268" i="38" s="1"/>
  <c r="L269" i="36"/>
  <c r="M269" i="36" s="1"/>
  <c r="I269" i="38" s="1"/>
  <c r="H269" i="38"/>
  <c r="L270" i="36"/>
  <c r="K270" i="36"/>
  <c r="M270" i="36" s="1"/>
  <c r="I270" i="38" s="1"/>
  <c r="L271" i="36"/>
  <c r="M271" i="36" s="1"/>
  <c r="I271" i="38" s="1"/>
  <c r="H271" i="38"/>
  <c r="H272" i="38"/>
  <c r="L272" i="36"/>
  <c r="M272" i="36" s="1"/>
  <c r="I272" i="38" s="1"/>
  <c r="K273" i="36"/>
  <c r="L273" i="36"/>
  <c r="M273" i="36" s="1"/>
  <c r="I273" i="38" s="1"/>
  <c r="L274" i="36"/>
  <c r="K274" i="36"/>
  <c r="L275" i="36"/>
  <c r="M275" i="36" s="1"/>
  <c r="I275" i="38" s="1"/>
  <c r="H275" i="38"/>
  <c r="L276" i="36"/>
  <c r="K276" i="36"/>
  <c r="L277" i="36"/>
  <c r="K277" i="36"/>
  <c r="L278" i="36"/>
  <c r="M278" i="36" s="1"/>
  <c r="I278" i="38" s="1"/>
  <c r="K278" i="36"/>
  <c r="L279" i="36"/>
  <c r="K279" i="36"/>
  <c r="H280" i="38"/>
  <c r="L281" i="36"/>
  <c r="M281" i="36" s="1"/>
  <c r="I281" i="38" s="1"/>
  <c r="H281" i="38"/>
  <c r="K282" i="36"/>
  <c r="L282" i="36"/>
  <c r="M282" i="36" s="1"/>
  <c r="I282" i="38" s="1"/>
  <c r="K283" i="36"/>
  <c r="L283" i="36"/>
  <c r="K284" i="36"/>
  <c r="M284" i="36" s="1"/>
  <c r="I284" i="38" s="1"/>
  <c r="L285" i="36"/>
  <c r="M285" i="36" s="1"/>
  <c r="I285" i="38" s="1"/>
  <c r="H285" i="38"/>
  <c r="H286" i="38"/>
  <c r="L286" i="36"/>
  <c r="M286" i="36" s="1"/>
  <c r="I286" i="38" s="1"/>
  <c r="L287" i="36"/>
  <c r="M287" i="36" s="1"/>
  <c r="I287" i="38" s="1"/>
  <c r="H287" i="38"/>
  <c r="L288" i="36"/>
  <c r="M288" i="36" s="1"/>
  <c r="I288" i="38" s="1"/>
  <c r="K288" i="36"/>
  <c r="L289" i="36"/>
  <c r="M289" i="36" s="1"/>
  <c r="I289" i="38" s="1"/>
  <c r="H289" i="38"/>
  <c r="K290" i="36"/>
  <c r="L290" i="36"/>
  <c r="M290" i="36" s="1"/>
  <c r="I290" i="38" s="1"/>
  <c r="L291" i="36"/>
  <c r="M291" i="36" s="1"/>
  <c r="I291" i="38" s="1"/>
  <c r="H291" i="38"/>
  <c r="L292" i="36"/>
  <c r="M292" i="36" s="1"/>
  <c r="I292" i="38" s="1"/>
  <c r="H292" i="38"/>
  <c r="L293" i="36"/>
  <c r="K293" i="36"/>
  <c r="L294" i="36"/>
  <c r="M294" i="36" s="1"/>
  <c r="I294" i="38" s="1"/>
  <c r="H294" i="38"/>
  <c r="H295" i="38"/>
  <c r="L295" i="36"/>
  <c r="M295" i="36" s="1"/>
  <c r="I295" i="38" s="1"/>
  <c r="L296" i="36"/>
  <c r="K296" i="36"/>
  <c r="L297" i="36"/>
  <c r="M297" i="36" s="1"/>
  <c r="I297" i="38" s="1"/>
  <c r="K297" i="36"/>
  <c r="L298" i="36"/>
  <c r="K298" i="36"/>
  <c r="H299" i="38"/>
  <c r="L299" i="36"/>
  <c r="M299" i="36" s="1"/>
  <c r="I299" i="38" s="1"/>
  <c r="K300" i="36"/>
  <c r="L300" i="36"/>
  <c r="L301" i="36"/>
  <c r="M301" i="36" s="1"/>
  <c r="I301" i="38" s="1"/>
  <c r="H301" i="38"/>
  <c r="H302" i="38"/>
  <c r="L302" i="36"/>
  <c r="M302" i="36" s="1"/>
  <c r="I302" i="38" s="1"/>
  <c r="L303" i="36"/>
  <c r="M303" i="36" s="1"/>
  <c r="I303" i="38" s="1"/>
  <c r="H303" i="38"/>
  <c r="L304" i="36"/>
  <c r="M304" i="36" s="1"/>
  <c r="I304" i="38" s="1"/>
  <c r="H304" i="38"/>
  <c r="H305" i="38"/>
  <c r="L305" i="36"/>
  <c r="M305" i="36" s="1"/>
  <c r="I305" i="38" s="1"/>
  <c r="H306" i="38"/>
  <c r="L306" i="36"/>
  <c r="M306" i="36" s="1"/>
  <c r="I306" i="38" s="1"/>
  <c r="L307" i="36"/>
  <c r="K307" i="36"/>
  <c r="L308" i="36"/>
  <c r="K308" i="36"/>
  <c r="L309" i="36"/>
  <c r="M309" i="36" s="1"/>
  <c r="I309" i="38" s="1"/>
  <c r="H309" i="38"/>
  <c r="K310" i="36"/>
  <c r="L310" i="36"/>
  <c r="L311" i="36"/>
  <c r="M311" i="36" s="1"/>
  <c r="I311" i="38" s="1"/>
  <c r="H311" i="38"/>
  <c r="H312" i="38"/>
  <c r="L312" i="36"/>
  <c r="M312" i="36" s="1"/>
  <c r="I312" i="38" s="1"/>
  <c r="H313" i="38"/>
  <c r="L314" i="36"/>
  <c r="M314" i="36" s="1"/>
  <c r="I314" i="38" s="1"/>
  <c r="K314" i="36"/>
  <c r="L315" i="36"/>
  <c r="K315" i="36"/>
  <c r="L316" i="36"/>
  <c r="K316" i="36"/>
  <c r="K317" i="36"/>
  <c r="L317" i="36"/>
  <c r="L318" i="36"/>
  <c r="K318" i="36"/>
  <c r="H319" i="38"/>
  <c r="L319" i="36"/>
  <c r="M319" i="36" s="1"/>
  <c r="I319" i="38" s="1"/>
  <c r="H320" i="38"/>
  <c r="L320" i="36"/>
  <c r="M320" i="36" s="1"/>
  <c r="I320" i="38" s="1"/>
  <c r="L321" i="36"/>
  <c r="K321" i="36"/>
  <c r="L322" i="36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M325" i="36" s="1"/>
  <c r="I325" i="38" s="1"/>
  <c r="H326" i="38"/>
  <c r="L326" i="36"/>
  <c r="M326" i="36" s="1"/>
  <c r="I326" i="38" s="1"/>
  <c r="L327" i="36"/>
  <c r="K327" i="36"/>
  <c r="L328" i="36"/>
  <c r="K328" i="36"/>
  <c r="L329" i="36"/>
  <c r="M329" i="36" s="1"/>
  <c r="I329" i="38" s="1"/>
  <c r="H329" i="38"/>
  <c r="H330" i="38"/>
  <c r="L330" i="36"/>
  <c r="M330" i="36" s="1"/>
  <c r="I330" i="38" s="1"/>
  <c r="H331" i="38"/>
  <c r="L331" i="36"/>
  <c r="M331" i="36" s="1"/>
  <c r="I331" i="38" s="1"/>
  <c r="L332" i="36"/>
  <c r="M332" i="36" s="1"/>
  <c r="I332" i="38" s="1"/>
  <c r="H332" i="38"/>
  <c r="L333" i="36"/>
  <c r="M333" i="36" s="1"/>
  <c r="I333" i="38" s="1"/>
  <c r="H333" i="38"/>
  <c r="K334" i="36"/>
  <c r="L334" i="36"/>
  <c r="M334" i="36" s="1"/>
  <c r="I334" i="38" s="1"/>
  <c r="L335" i="36"/>
  <c r="M335" i="36" s="1"/>
  <c r="I335" i="38" s="1"/>
  <c r="H335" i="38"/>
  <c r="K336" i="36"/>
  <c r="L336" i="36"/>
  <c r="M336" i="36" s="1"/>
  <c r="I336" i="38" s="1"/>
  <c r="H337" i="38"/>
  <c r="L337" i="36"/>
  <c r="M337" i="36" s="1"/>
  <c r="I337" i="38" s="1"/>
  <c r="L338" i="36"/>
  <c r="M338" i="36" s="1"/>
  <c r="I338" i="38" s="1"/>
  <c r="H338" i="38"/>
  <c r="H339" i="38"/>
  <c r="L339" i="36"/>
  <c r="M339" i="36" s="1"/>
  <c r="I339" i="38" s="1"/>
  <c r="H340" i="38"/>
  <c r="L340" i="36"/>
  <c r="M340" i="36" s="1"/>
  <c r="I340" i="38" s="1"/>
  <c r="H341" i="38"/>
  <c r="L341" i="36"/>
  <c r="M341" i="36" s="1"/>
  <c r="I341" i="38" s="1"/>
  <c r="L342" i="36"/>
  <c r="M342" i="36" s="1"/>
  <c r="I342" i="38" s="1"/>
  <c r="H342" i="38"/>
  <c r="L343" i="36"/>
  <c r="H343" i="38"/>
  <c r="H344" i="38"/>
  <c r="L344" i="36"/>
  <c r="H345" i="38"/>
  <c r="L345" i="36"/>
  <c r="M345" i="36" s="1"/>
  <c r="I345" i="38" s="1"/>
  <c r="H346" i="38"/>
  <c r="L346" i="36"/>
  <c r="K347" i="36"/>
  <c r="L347" i="36"/>
  <c r="M347" i="36" s="1"/>
  <c r="I347" i="38" s="1"/>
  <c r="L348" i="36"/>
  <c r="H348" i="38"/>
  <c r="K349" i="36"/>
  <c r="L349" i="36"/>
  <c r="L350" i="36"/>
  <c r="H350" i="38"/>
  <c r="H351" i="38"/>
  <c r="L351" i="36"/>
  <c r="H352" i="38"/>
  <c r="L352" i="36"/>
  <c r="H353" i="38"/>
  <c r="L353" i="36"/>
  <c r="H354" i="38"/>
  <c r="L354" i="36"/>
  <c r="K355" i="36"/>
  <c r="L355" i="36"/>
  <c r="M355" i="36" s="1"/>
  <c r="I355" i="38" s="1"/>
  <c r="H356" i="38"/>
  <c r="L356" i="36"/>
  <c r="L357" i="36"/>
  <c r="M357" i="36" s="1"/>
  <c r="I357" i="38" s="1"/>
  <c r="H357" i="38"/>
  <c r="H358" i="38"/>
  <c r="L358" i="36"/>
  <c r="K359" i="36"/>
  <c r="L359" i="36"/>
  <c r="L360" i="36"/>
  <c r="K360" i="36"/>
  <c r="K361" i="36"/>
  <c r="L361" i="36"/>
  <c r="K362" i="36"/>
  <c r="L362" i="36"/>
  <c r="L363" i="36"/>
  <c r="K363" i="36"/>
  <c r="L364" i="36"/>
  <c r="K364" i="36"/>
  <c r="K365" i="36"/>
  <c r="L365" i="36"/>
  <c r="H366" i="38"/>
  <c r="L366" i="36"/>
  <c r="L367" i="36"/>
  <c r="H367" i="38"/>
  <c r="L368" i="36"/>
  <c r="H368" i="38"/>
  <c r="L369" i="36"/>
  <c r="H369" i="38"/>
  <c r="K370" i="36"/>
  <c r="H371" i="38"/>
  <c r="L371" i="36"/>
  <c r="K372" i="36"/>
  <c r="L372" i="36"/>
  <c r="M372" i="36" s="1"/>
  <c r="I372" i="38" s="1"/>
  <c r="H373" i="38"/>
  <c r="L373" i="36"/>
  <c r="L374" i="36"/>
  <c r="H374" i="38"/>
  <c r="H375" i="38"/>
  <c r="L376" i="36"/>
  <c r="H376" i="38"/>
  <c r="H377" i="38"/>
  <c r="L377" i="36"/>
  <c r="M377" i="36" s="1"/>
  <c r="I377" i="38" s="1"/>
  <c r="H378" i="38"/>
  <c r="L378" i="36"/>
  <c r="H379" i="38"/>
  <c r="L379" i="36"/>
  <c r="L380" i="36"/>
  <c r="H380" i="38"/>
  <c r="H381" i="38"/>
  <c r="L381" i="36"/>
  <c r="L382" i="36"/>
  <c r="H382" i="38"/>
  <c r="L383" i="36"/>
  <c r="M383" i="36" s="1"/>
  <c r="I383" i="38" s="1"/>
  <c r="H384" i="38"/>
  <c r="L384" i="36"/>
  <c r="K385" i="36"/>
  <c r="L385" i="36"/>
  <c r="M385" i="36" s="1"/>
  <c r="I385" i="38" s="1"/>
  <c r="L387" i="36"/>
  <c r="M387" i="36" s="1"/>
  <c r="I387" i="38" s="1"/>
  <c r="H387" i="38"/>
  <c r="H388" i="38"/>
  <c r="L388" i="36"/>
  <c r="L389" i="36"/>
  <c r="M389" i="36" s="1"/>
  <c r="I389" i="38" s="1"/>
  <c r="H389" i="38"/>
  <c r="H390" i="38"/>
  <c r="L390" i="36"/>
  <c r="L391" i="36"/>
  <c r="H391" i="38"/>
  <c r="H392" i="38"/>
  <c r="L392" i="36"/>
  <c r="H393" i="38"/>
  <c r="L393" i="36"/>
  <c r="K394" i="36"/>
  <c r="L394" i="36"/>
  <c r="H395" i="38"/>
  <c r="L395" i="36"/>
  <c r="H396" i="38"/>
  <c r="L396" i="36"/>
  <c r="K397" i="36"/>
  <c r="M397" i="36" s="1"/>
  <c r="I397" i="38" s="1"/>
  <c r="L398" i="36"/>
  <c r="H398" i="38"/>
  <c r="H399" i="38"/>
  <c r="L399" i="36"/>
  <c r="H400" i="38"/>
  <c r="L400" i="36"/>
  <c r="M400" i="36" s="1"/>
  <c r="I400" i="38" s="1"/>
  <c r="H401" i="38"/>
  <c r="L401" i="36"/>
  <c r="H402" i="38"/>
  <c r="L403" i="36"/>
  <c r="M403" i="36" s="1"/>
  <c r="I403" i="38" s="1"/>
  <c r="K403" i="36"/>
  <c r="K404" i="36"/>
  <c r="L404" i="36"/>
  <c r="M404" i="36" s="1"/>
  <c r="I404" i="38" s="1"/>
  <c r="L405" i="36"/>
  <c r="K405" i="36"/>
  <c r="K406" i="36"/>
  <c r="L406" i="36"/>
  <c r="H407" i="38"/>
  <c r="K408" i="36"/>
  <c r="L408" i="36"/>
  <c r="K409" i="36"/>
  <c r="L409" i="36"/>
  <c r="H410" i="38"/>
  <c r="L410" i="36"/>
  <c r="H411" i="38"/>
  <c r="L411" i="36"/>
  <c r="M411" i="36" s="1"/>
  <c r="I411" i="38" s="1"/>
  <c r="L412" i="36"/>
  <c r="H412" i="38"/>
  <c r="H413" i="38"/>
  <c r="L413" i="36"/>
  <c r="H414" i="38"/>
  <c r="L414" i="36"/>
  <c r="H415" i="38"/>
  <c r="H416" i="38"/>
  <c r="K417" i="36"/>
  <c r="L418" i="36"/>
  <c r="H418" i="38"/>
  <c r="L419" i="36"/>
  <c r="H419" i="38"/>
  <c r="K420" i="36"/>
  <c r="L420" i="36"/>
  <c r="H421" i="38"/>
  <c r="L421" i="36"/>
  <c r="H422" i="38"/>
  <c r="L422" i="36"/>
  <c r="H423" i="38"/>
  <c r="L423" i="36"/>
  <c r="M423" i="36" s="1"/>
  <c r="I423" i="38" s="1"/>
  <c r="L424" i="36"/>
  <c r="M424" i="36" s="1"/>
  <c r="I424" i="38" s="1"/>
  <c r="K424" i="36"/>
  <c r="H425" i="38"/>
  <c r="L425" i="36"/>
  <c r="H426" i="38"/>
  <c r="L426" i="36"/>
  <c r="L427" i="36"/>
  <c r="H427" i="38"/>
  <c r="K428" i="36"/>
  <c r="L428" i="36"/>
  <c r="M428" i="36" s="1"/>
  <c r="I428" i="38" s="1"/>
  <c r="K429" i="36"/>
  <c r="L429" i="36"/>
  <c r="M429" i="36" s="1"/>
  <c r="I429" i="38" s="1"/>
  <c r="K430" i="36"/>
  <c r="L430" i="36"/>
  <c r="M430" i="36" s="1"/>
  <c r="I430" i="38" s="1"/>
  <c r="H431" i="38"/>
  <c r="L431" i="36"/>
  <c r="L432" i="36"/>
  <c r="H432" i="38"/>
  <c r="H433" i="38"/>
  <c r="K434" i="36"/>
  <c r="L434" i="36"/>
  <c r="L435" i="36"/>
  <c r="M435" i="36" s="1"/>
  <c r="I435" i="38" s="1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L440" i="36"/>
  <c r="H440" i="38"/>
  <c r="H441" i="38"/>
  <c r="L441" i="36"/>
  <c r="L442" i="36"/>
  <c r="H442" i="38"/>
  <c r="H443" i="38"/>
  <c r="L443" i="36"/>
  <c r="L444" i="36"/>
  <c r="H444" i="38"/>
  <c r="L445" i="36"/>
  <c r="M445" i="36" s="1"/>
  <c r="I445" i="38" s="1"/>
  <c r="H445" i="38"/>
  <c r="K446" i="36"/>
  <c r="L446" i="36"/>
  <c r="L447" i="36"/>
  <c r="K447" i="36"/>
  <c r="H448" i="38"/>
  <c r="L448" i="36"/>
  <c r="H449" i="38"/>
  <c r="L449" i="36"/>
  <c r="M449" i="36" s="1"/>
  <c r="I449" i="38" s="1"/>
  <c r="L450" i="36"/>
  <c r="K450" i="36"/>
  <c r="L451" i="36"/>
  <c r="H451" i="38"/>
  <c r="H452" i="38"/>
  <c r="H453" i="38"/>
  <c r="L453" i="36"/>
  <c r="H454" i="38"/>
  <c r="L454" i="36"/>
  <c r="M454" i="36" s="1"/>
  <c r="I454" i="38" s="1"/>
  <c r="K455" i="36"/>
  <c r="L455" i="36"/>
  <c r="L456" i="36"/>
  <c r="H456" i="38"/>
  <c r="K457" i="36"/>
  <c r="K458" i="36"/>
  <c r="L458" i="36"/>
  <c r="K459" i="36"/>
  <c r="L459" i="36"/>
  <c r="L460" i="36"/>
  <c r="K460" i="36"/>
  <c r="K461" i="36"/>
  <c r="L461" i="36"/>
  <c r="L462" i="36"/>
  <c r="K462" i="36"/>
  <c r="L463" i="36"/>
  <c r="H463" i="38"/>
  <c r="L464" i="36"/>
  <c r="M464" i="36" s="1"/>
  <c r="I464" i="38" s="1"/>
  <c r="H464" i="38"/>
  <c r="L465" i="36"/>
  <c r="H465" i="38"/>
  <c r="L466" i="36"/>
  <c r="H466" i="38"/>
  <c r="H467" i="38"/>
  <c r="H468" i="38"/>
  <c r="H469" i="38"/>
  <c r="K470" i="36"/>
  <c r="L470" i="36"/>
  <c r="L471" i="36"/>
  <c r="K471" i="36"/>
  <c r="L472" i="36"/>
  <c r="K472" i="36"/>
  <c r="H473" i="38"/>
  <c r="L473" i="36"/>
  <c r="L474" i="36"/>
  <c r="K474" i="36"/>
  <c r="H475" i="38"/>
  <c r="L475" i="36"/>
  <c r="M475" i="36" s="1"/>
  <c r="I475" i="38" s="1"/>
  <c r="K476" i="36"/>
  <c r="K477" i="36"/>
  <c r="L477" i="36"/>
  <c r="M477" i="36" s="1"/>
  <c r="I477" i="38" s="1"/>
  <c r="L478" i="36"/>
  <c r="K478" i="36"/>
  <c r="H479" i="38"/>
  <c r="L480" i="36"/>
  <c r="H480" i="38"/>
  <c r="H481" i="38"/>
  <c r="L481" i="36"/>
  <c r="L482" i="36"/>
  <c r="H482" i="38"/>
  <c r="L483" i="36"/>
  <c r="K483" i="36"/>
  <c r="L484" i="36"/>
  <c r="M484" i="36" s="1"/>
  <c r="I484" i="38" s="1"/>
  <c r="K484" i="36"/>
  <c r="L485" i="36"/>
  <c r="K485" i="36"/>
  <c r="H486" i="38"/>
  <c r="L486" i="36"/>
  <c r="H487" i="38"/>
  <c r="L487" i="36"/>
  <c r="M487" i="36" s="1"/>
  <c r="I487" i="38" s="1"/>
  <c r="H488" i="38"/>
  <c r="L488" i="36"/>
  <c r="H489" i="38"/>
  <c r="L489" i="36"/>
  <c r="H490" i="38"/>
  <c r="L490" i="36"/>
  <c r="L491" i="36"/>
  <c r="H491" i="38"/>
  <c r="H492" i="38"/>
  <c r="H493" i="38"/>
  <c r="H494" i="38"/>
  <c r="L494" i="36"/>
  <c r="H495" i="38"/>
  <c r="L495" i="36"/>
  <c r="H496" i="38"/>
  <c r="L496" i="36"/>
  <c r="H497" i="38"/>
  <c r="K498" i="36"/>
  <c r="M498" i="36" s="1"/>
  <c r="I498" i="38" s="1"/>
  <c r="L499" i="36"/>
  <c r="H499" i="38"/>
  <c r="K500" i="36"/>
  <c r="L500" i="36"/>
  <c r="K501" i="36"/>
  <c r="L501" i="36"/>
  <c r="H502" i="38"/>
  <c r="L502" i="36"/>
  <c r="L503" i="36"/>
  <c r="K504" i="36"/>
  <c r="L504" i="36"/>
  <c r="H505" i="38"/>
  <c r="L505" i="36"/>
  <c r="L506" i="36"/>
  <c r="H506" i="38"/>
  <c r="H507" i="38"/>
  <c r="L507" i="36"/>
  <c r="H508" i="38"/>
  <c r="L508" i="36"/>
  <c r="H509" i="38"/>
  <c r="H510" i="38"/>
  <c r="L510" i="36"/>
  <c r="K511" i="36"/>
  <c r="L511" i="36"/>
  <c r="H512" i="38"/>
  <c r="L512" i="36"/>
  <c r="M512" i="36" s="1"/>
  <c r="I512" i="38" s="1"/>
  <c r="H513" i="38"/>
  <c r="L513" i="36"/>
  <c r="H514" i="38"/>
  <c r="L514" i="36"/>
  <c r="H515" i="38"/>
  <c r="L515" i="36"/>
  <c r="H516" i="38"/>
  <c r="H517" i="38"/>
  <c r="L517" i="36"/>
  <c r="H518" i="38"/>
  <c r="L518" i="36"/>
  <c r="H519" i="38"/>
  <c r="H520" i="38"/>
  <c r="L520" i="36"/>
  <c r="H521" i="38"/>
  <c r="L521" i="36"/>
  <c r="K522" i="36"/>
  <c r="L522" i="36"/>
  <c r="L523" i="36"/>
  <c r="K523" i="36"/>
  <c r="K524" i="36"/>
  <c r="L524" i="36"/>
  <c r="K525" i="36"/>
  <c r="L525" i="36"/>
  <c r="L526" i="36"/>
  <c r="K526" i="36"/>
  <c r="H527" i="38"/>
  <c r="L527" i="36"/>
  <c r="M527" i="36" s="1"/>
  <c r="I527" i="38" s="1"/>
  <c r="L528" i="36"/>
  <c r="H528" i="38"/>
  <c r="H529" i="38"/>
  <c r="L529" i="36"/>
  <c r="M529" i="36" s="1"/>
  <c r="I529" i="38" s="1"/>
  <c r="H530" i="38"/>
  <c r="L530" i="36"/>
  <c r="K531" i="36"/>
  <c r="K532" i="36"/>
  <c r="L532" i="36"/>
  <c r="K533" i="36"/>
  <c r="L533" i="36"/>
  <c r="L534" i="36"/>
  <c r="H534" i="38"/>
  <c r="H535" i="38"/>
  <c r="L535" i="36"/>
  <c r="K536" i="36"/>
  <c r="L536" i="36"/>
  <c r="M536" i="36" s="1"/>
  <c r="I536" i="38" s="1"/>
  <c r="H537" i="38"/>
  <c r="L537" i="36"/>
  <c r="K538" i="36"/>
  <c r="L538" i="36"/>
  <c r="L539" i="36"/>
  <c r="K539" i="36"/>
  <c r="H540" i="38"/>
  <c r="L540" i="36"/>
  <c r="H541" i="38"/>
  <c r="L541" i="36"/>
  <c r="H542" i="38"/>
  <c r="K543" i="36"/>
  <c r="L543" i="36"/>
  <c r="H544" i="38"/>
  <c r="L544" i="36"/>
  <c r="H545" i="38"/>
  <c r="L545" i="36"/>
  <c r="H546" i="38"/>
  <c r="L546" i="36"/>
  <c r="H547" i="38"/>
  <c r="L547" i="36"/>
  <c r="H548" i="38"/>
  <c r="L548" i="36"/>
  <c r="H549" i="38"/>
  <c r="L549" i="36"/>
  <c r="K550" i="36"/>
  <c r="K551" i="36"/>
  <c r="L551" i="36"/>
  <c r="H552" i="38"/>
  <c r="H553" i="38"/>
  <c r="L553" i="36"/>
  <c r="H554" i="38"/>
  <c r="H555" i="38"/>
  <c r="L555" i="36"/>
  <c r="H556" i="38"/>
  <c r="H557" i="38"/>
  <c r="L557" i="36"/>
  <c r="H558" i="38"/>
  <c r="L558" i="36"/>
  <c r="H559" i="38"/>
  <c r="H560" i="38"/>
  <c r="L560" i="36"/>
  <c r="K561" i="36"/>
  <c r="L562" i="36"/>
  <c r="H562" i="38"/>
  <c r="K563" i="36"/>
  <c r="L563" i="36"/>
  <c r="M563" i="36" s="1"/>
  <c r="I563" i="38" s="1"/>
  <c r="K564" i="36"/>
  <c r="L564" i="36"/>
  <c r="H565" i="38"/>
  <c r="L565" i="36"/>
  <c r="H566" i="38"/>
  <c r="L566" i="36"/>
  <c r="M566" i="36" s="1"/>
  <c r="I566" i="38" s="1"/>
  <c r="H567" i="38"/>
  <c r="L567" i="36"/>
  <c r="H568" i="38"/>
  <c r="L568" i="36"/>
  <c r="H569" i="38"/>
  <c r="L569" i="36"/>
  <c r="M569" i="36" s="1"/>
  <c r="I569" i="38" s="1"/>
  <c r="L570" i="36"/>
  <c r="M570" i="36" s="1"/>
  <c r="I570" i="38" s="1"/>
  <c r="K570" i="36"/>
  <c r="H571" i="38"/>
  <c r="L571" i="36"/>
  <c r="L572" i="36"/>
  <c r="H572" i="38"/>
  <c r="H573" i="38"/>
  <c r="L573" i="36"/>
  <c r="H574" i="38"/>
  <c r="H575" i="38"/>
  <c r="H576" i="38"/>
  <c r="L576" i="36"/>
  <c r="H577" i="38"/>
  <c r="L577" i="36"/>
  <c r="H578" i="38"/>
  <c r="K579" i="36"/>
  <c r="L579" i="36"/>
  <c r="K580" i="36"/>
  <c r="L580" i="36"/>
  <c r="H581" i="38"/>
  <c r="L581" i="36"/>
  <c r="H582" i="38"/>
  <c r="L582" i="36"/>
  <c r="M582" i="36" s="1"/>
  <c r="I582" i="38" s="1"/>
  <c r="L583" i="36"/>
  <c r="H583" i="38"/>
  <c r="H584" i="38"/>
  <c r="L584" i="36"/>
  <c r="H585" i="38"/>
  <c r="L585" i="36"/>
  <c r="L586" i="36"/>
  <c r="H586" i="38"/>
  <c r="H587" i="38"/>
  <c r="L587" i="36"/>
  <c r="M587" i="36" s="1"/>
  <c r="I587" i="38" s="1"/>
  <c r="L588" i="36"/>
  <c r="M588" i="36" s="1"/>
  <c r="I588" i="38" s="1"/>
  <c r="H588" i="38"/>
  <c r="L589" i="36"/>
  <c r="K589" i="36"/>
  <c r="H590" i="38"/>
  <c r="H591" i="38"/>
  <c r="L592" i="36"/>
  <c r="M592" i="36" s="1"/>
  <c r="I592" i="38" s="1"/>
  <c r="K592" i="36"/>
  <c r="H593" i="38"/>
  <c r="L593" i="36"/>
  <c r="L594" i="36"/>
  <c r="K594" i="36"/>
  <c r="K595" i="36"/>
  <c r="L595" i="36"/>
  <c r="L596" i="36"/>
  <c r="H596" i="38"/>
  <c r="H597" i="38"/>
  <c r="H598" i="38"/>
  <c r="L598" i="36"/>
  <c r="K599" i="36"/>
  <c r="L599" i="36"/>
  <c r="L600" i="36"/>
  <c r="H600" i="38"/>
  <c r="H601" i="38"/>
  <c r="L602" i="36"/>
  <c r="M602" i="36" s="1"/>
  <c r="I602" i="38" s="1"/>
  <c r="K602" i="36"/>
  <c r="K603" i="36"/>
  <c r="L603" i="36"/>
  <c r="L604" i="36"/>
  <c r="H604" i="38"/>
  <c r="H605" i="38"/>
  <c r="L605" i="36"/>
  <c r="L606" i="36"/>
  <c r="H606" i="38"/>
  <c r="K607" i="36"/>
  <c r="L607" i="36"/>
  <c r="K608" i="36"/>
  <c r="L608" i="36"/>
  <c r="M608" i="36" s="1"/>
  <c r="I608" i="38" s="1"/>
  <c r="K609" i="36"/>
  <c r="L609" i="36"/>
  <c r="M609" i="36" s="1"/>
  <c r="I609" i="38" s="1"/>
  <c r="L610" i="36"/>
  <c r="M610" i="36" s="1"/>
  <c r="I610" i="38" s="1"/>
  <c r="K610" i="36"/>
  <c r="H611" i="38"/>
  <c r="L611" i="36"/>
  <c r="L612" i="36"/>
  <c r="H612" i="38"/>
  <c r="H613" i="38"/>
  <c r="L613" i="36"/>
  <c r="M613" i="36" s="1"/>
  <c r="I613" i="38" s="1"/>
  <c r="K614" i="36"/>
  <c r="K615" i="36"/>
  <c r="L615" i="36"/>
  <c r="M615" i="36" s="1"/>
  <c r="I615" i="38" s="1"/>
  <c r="L616" i="36"/>
  <c r="K616" i="36"/>
  <c r="H617" i="38"/>
  <c r="L617" i="36"/>
  <c r="L618" i="36"/>
  <c r="H618" i="38"/>
  <c r="H619" i="38"/>
  <c r="L620" i="36"/>
  <c r="M620" i="36" s="1"/>
  <c r="I620" i="38" s="1"/>
  <c r="K620" i="36"/>
  <c r="K621" i="36"/>
  <c r="L621" i="36"/>
  <c r="L622" i="36"/>
  <c r="K622" i="36"/>
  <c r="H623" i="38"/>
  <c r="L623" i="36"/>
  <c r="L624" i="36"/>
  <c r="H624" i="38"/>
  <c r="K625" i="36"/>
  <c r="K626" i="36"/>
  <c r="L626" i="36"/>
  <c r="K627" i="36"/>
  <c r="L627" i="36"/>
  <c r="M627" i="36" s="1"/>
  <c r="I627" i="38" s="1"/>
  <c r="L628" i="36"/>
  <c r="H628" i="38"/>
  <c r="K629" i="36"/>
  <c r="L629" i="36"/>
  <c r="M629" i="36" s="1"/>
  <c r="I629" i="38" s="1"/>
  <c r="L630" i="36"/>
  <c r="K630" i="36"/>
  <c r="H631" i="38"/>
  <c r="L631" i="36"/>
  <c r="H632" i="38"/>
  <c r="K633" i="36"/>
  <c r="L633" i="36"/>
  <c r="L634" i="36"/>
  <c r="K634" i="36"/>
  <c r="H635" i="38"/>
  <c r="L636" i="36"/>
  <c r="M636" i="36" s="1"/>
  <c r="I636" i="38" s="1"/>
  <c r="K636" i="36"/>
  <c r="H637" i="38"/>
  <c r="H638" i="38"/>
  <c r="K639" i="36"/>
  <c r="M639" i="36" s="1"/>
  <c r="I639" i="38" s="1"/>
  <c r="L640" i="36"/>
  <c r="K640" i="36"/>
  <c r="H641" i="38"/>
  <c r="L641" i="36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H646" i="38"/>
  <c r="L647" i="36"/>
  <c r="M647" i="36" s="1"/>
  <c r="I647" i="38" s="1"/>
  <c r="K647" i="36"/>
  <c r="L648" i="36"/>
  <c r="H648" i="38"/>
  <c r="H649" i="38"/>
  <c r="L649" i="36"/>
  <c r="L650" i="36"/>
  <c r="H650" i="38"/>
  <c r="H651" i="38"/>
  <c r="L651" i="36"/>
  <c r="K652" i="36"/>
  <c r="L652" i="36"/>
  <c r="H653" i="38"/>
  <c r="L653" i="36"/>
  <c r="H654" i="38"/>
  <c r="L654" i="36"/>
  <c r="K655" i="36"/>
  <c r="L655" i="36"/>
  <c r="M655" i="36" s="1"/>
  <c r="I655" i="38" s="1"/>
  <c r="L656" i="36"/>
  <c r="K656" i="36"/>
  <c r="K657" i="36"/>
  <c r="K658" i="36"/>
  <c r="H659" i="38"/>
  <c r="L659" i="36"/>
  <c r="L660" i="36"/>
  <c r="K660" i="36"/>
  <c r="K661" i="36"/>
  <c r="L661" i="36"/>
  <c r="L662" i="36"/>
  <c r="H662" i="38"/>
  <c r="H663" i="38"/>
  <c r="L663" i="36"/>
  <c r="L664" i="36"/>
  <c r="H664" i="38"/>
  <c r="H665" i="38"/>
  <c r="L665" i="36"/>
  <c r="H666" i="38"/>
  <c r="H667" i="38"/>
  <c r="L667" i="36"/>
  <c r="K668" i="36"/>
  <c r="L668" i="36"/>
  <c r="K669" i="36"/>
  <c r="L669" i="36"/>
  <c r="L670" i="36"/>
  <c r="K670" i="36"/>
  <c r="H671" i="38"/>
  <c r="L671" i="36"/>
  <c r="K672" i="36"/>
  <c r="L672" i="36"/>
  <c r="H673" i="38"/>
  <c r="L673" i="36"/>
  <c r="M673" i="36" s="1"/>
  <c r="I673" i="38" s="1"/>
  <c r="L674" i="36"/>
  <c r="H674" i="38"/>
  <c r="H675" i="38"/>
  <c r="L675" i="36"/>
  <c r="L676" i="36"/>
  <c r="K676" i="36"/>
  <c r="H677" i="38"/>
  <c r="L677" i="36"/>
  <c r="L678" i="36"/>
  <c r="M678" i="36" s="1"/>
  <c r="I678" i="38" s="1"/>
  <c r="K678" i="36"/>
  <c r="L679" i="36"/>
  <c r="H679" i="38"/>
  <c r="L680" i="36"/>
  <c r="H680" i="38"/>
  <c r="K681" i="36"/>
  <c r="L681" i="36"/>
  <c r="M681" i="36" s="1"/>
  <c r="I681" i="38" s="1"/>
  <c r="L682" i="36"/>
  <c r="K682" i="36"/>
  <c r="L683" i="36"/>
  <c r="K683" i="36"/>
  <c r="L684" i="36"/>
  <c r="K684" i="36"/>
  <c r="L685" i="36"/>
  <c r="K685" i="36"/>
  <c r="K686" i="36"/>
  <c r="L687" i="36"/>
  <c r="H687" i="38"/>
  <c r="L688" i="36"/>
  <c r="K688" i="36"/>
  <c r="H689" i="38"/>
  <c r="L689" i="36"/>
  <c r="M689" i="36" s="1"/>
  <c r="I689" i="38" s="1"/>
  <c r="K690" i="36"/>
  <c r="L690" i="36"/>
  <c r="H691" i="38"/>
  <c r="L691" i="36"/>
  <c r="L692" i="36"/>
  <c r="H692" i="38"/>
  <c r="K693" i="36"/>
  <c r="L693" i="36"/>
  <c r="K694" i="36"/>
  <c r="H695" i="38"/>
  <c r="L695" i="36"/>
  <c r="L696" i="36"/>
  <c r="H696" i="38"/>
  <c r="K697" i="36"/>
  <c r="L697" i="36"/>
  <c r="L698" i="36"/>
  <c r="H698" i="38"/>
  <c r="K699" i="36"/>
  <c r="L699" i="36"/>
  <c r="K700" i="36"/>
  <c r="L700" i="36"/>
  <c r="H701" i="38"/>
  <c r="L701" i="36"/>
  <c r="H702" i="38"/>
  <c r="L702" i="36"/>
  <c r="K703" i="36"/>
  <c r="L703" i="36"/>
  <c r="M703" i="36" s="1"/>
  <c r="I703" i="38" s="1"/>
  <c r="K704" i="36"/>
  <c r="L704" i="36"/>
  <c r="L705" i="36"/>
  <c r="M705" i="36" s="1"/>
  <c r="I705" i="38" s="1"/>
  <c r="H705" i="38"/>
  <c r="K706" i="36"/>
  <c r="L706" i="36"/>
  <c r="L707" i="36"/>
  <c r="H707" i="38"/>
  <c r="L708" i="36"/>
  <c r="H708" i="38"/>
  <c r="L709" i="36"/>
  <c r="M709" i="36" s="1"/>
  <c r="I709" i="38" s="1"/>
  <c r="H709" i="38"/>
  <c r="L710" i="36"/>
  <c r="H710" i="38"/>
  <c r="H711" i="38"/>
  <c r="L712" i="36"/>
  <c r="H712" i="38"/>
  <c r="K713" i="36"/>
  <c r="L713" i="36"/>
  <c r="M713" i="36" s="1"/>
  <c r="I713" i="38" s="1"/>
  <c r="L714" i="36"/>
  <c r="K714" i="36"/>
  <c r="K715" i="36"/>
  <c r="L715" i="36"/>
  <c r="K716" i="36"/>
  <c r="L716" i="36"/>
  <c r="L717" i="36"/>
  <c r="M717" i="36" s="1"/>
  <c r="I717" i="38" s="1"/>
  <c r="H718" i="38"/>
  <c r="L718" i="36"/>
  <c r="H719" i="38"/>
  <c r="L720" i="36"/>
  <c r="H720" i="38"/>
  <c r="K721" i="36"/>
  <c r="L721" i="36"/>
  <c r="M721" i="36" s="1"/>
  <c r="I721" i="38" s="1"/>
  <c r="L722" i="36"/>
  <c r="K722" i="36"/>
  <c r="L723" i="36"/>
  <c r="K723" i="36"/>
  <c r="K724" i="36"/>
  <c r="L724" i="36"/>
  <c r="L725" i="36"/>
  <c r="H725" i="38"/>
  <c r="L726" i="36"/>
  <c r="M726" i="36" s="1"/>
  <c r="I726" i="38" s="1"/>
  <c r="K726" i="36"/>
  <c r="K727" i="36"/>
  <c r="L727" i="36"/>
  <c r="K728" i="36"/>
  <c r="L728" i="36"/>
  <c r="H729" i="38"/>
  <c r="L729" i="36"/>
  <c r="M729" i="36" s="1"/>
  <c r="I729" i="38" s="1"/>
  <c r="L730" i="36"/>
  <c r="H730" i="38"/>
  <c r="H731" i="38"/>
  <c r="L731" i="36"/>
  <c r="L732" i="36"/>
  <c r="H732" i="38"/>
  <c r="K733" i="36"/>
  <c r="L733" i="36"/>
  <c r="M733" i="36" s="1"/>
  <c r="I733" i="38" s="1"/>
  <c r="L734" i="36"/>
  <c r="H734" i="38"/>
  <c r="H735" i="38"/>
  <c r="L736" i="36"/>
  <c r="H736" i="38"/>
  <c r="K737" i="36"/>
  <c r="L737" i="36"/>
  <c r="M737" i="36" s="1"/>
  <c r="I737" i="38" s="1"/>
  <c r="L738" i="36"/>
  <c r="K738" i="36"/>
  <c r="L739" i="36"/>
  <c r="H739" i="38"/>
  <c r="L740" i="36"/>
  <c r="H740" i="38"/>
  <c r="K741" i="36"/>
  <c r="L741" i="36"/>
  <c r="M741" i="36" s="1"/>
  <c r="I741" i="38" s="1"/>
  <c r="L742" i="36"/>
  <c r="K742" i="36"/>
  <c r="K743" i="36"/>
  <c r="L744" i="36"/>
  <c r="K744" i="36"/>
  <c r="H745" i="38"/>
  <c r="L745" i="36"/>
  <c r="K746" i="36"/>
  <c r="L746" i="36"/>
  <c r="M746" i="36" s="1"/>
  <c r="I746" i="38" s="1"/>
  <c r="L747" i="36"/>
  <c r="K747" i="36"/>
  <c r="L748" i="36"/>
  <c r="H748" i="38"/>
  <c r="K749" i="36"/>
  <c r="L749" i="36"/>
  <c r="L750" i="36"/>
  <c r="K750" i="36"/>
  <c r="K751" i="36"/>
  <c r="L751" i="36"/>
  <c r="M751" i="36" s="1"/>
  <c r="I751" i="38" s="1"/>
  <c r="K752" i="36"/>
  <c r="L752" i="36"/>
  <c r="M752" i="36" s="1"/>
  <c r="I752" i="38" s="1"/>
  <c r="L753" i="36"/>
  <c r="H753" i="38"/>
  <c r="L754" i="36"/>
  <c r="H754" i="38"/>
  <c r="H755" i="38"/>
  <c r="L755" i="36"/>
  <c r="L756" i="36"/>
  <c r="M756" i="36" s="1"/>
  <c r="I756" i="38" s="1"/>
  <c r="H756" i="38"/>
  <c r="K757" i="36"/>
  <c r="L758" i="36"/>
  <c r="K758" i="36"/>
  <c r="L759" i="36"/>
  <c r="H759" i="38"/>
  <c r="L760" i="36"/>
  <c r="H760" i="38"/>
  <c r="K761" i="36"/>
  <c r="L761" i="36"/>
  <c r="M761" i="36" s="1"/>
  <c r="I761" i="38" s="1"/>
  <c r="L762" i="36"/>
  <c r="K762" i="36"/>
  <c r="H763" i="38"/>
  <c r="L763" i="36"/>
  <c r="L764" i="36"/>
  <c r="H764" i="38"/>
  <c r="K765" i="36"/>
  <c r="L765" i="36"/>
  <c r="M765" i="36" s="1"/>
  <c r="I765" i="38" s="1"/>
  <c r="L766" i="36"/>
  <c r="K766" i="36"/>
  <c r="H767" i="38"/>
  <c r="L767" i="36"/>
  <c r="L768" i="36"/>
  <c r="H768" i="38"/>
  <c r="K769" i="36"/>
  <c r="L769" i="36"/>
  <c r="M769" i="36" s="1"/>
  <c r="I769" i="38" s="1"/>
  <c r="L770" i="36"/>
  <c r="M770" i="36" s="1"/>
  <c r="I770" i="38" s="1"/>
  <c r="K770" i="36"/>
  <c r="K771" i="36"/>
  <c r="L771" i="36"/>
  <c r="M771" i="36" s="1"/>
  <c r="I771" i="38" s="1"/>
  <c r="L772" i="36"/>
  <c r="H772" i="38"/>
  <c r="K773" i="36"/>
  <c r="L773" i="36"/>
  <c r="M773" i="36" s="1"/>
  <c r="I773" i="38" s="1"/>
  <c r="L774" i="36"/>
  <c r="K774" i="36"/>
  <c r="H775" i="38"/>
  <c r="L775" i="36"/>
  <c r="L776" i="36"/>
  <c r="H776" i="38"/>
  <c r="K777" i="36"/>
  <c r="L777" i="36"/>
  <c r="K778" i="36"/>
  <c r="L778" i="36"/>
  <c r="L779" i="36"/>
  <c r="H779" i="38"/>
  <c r="L780" i="36"/>
  <c r="H780" i="38"/>
  <c r="H781" i="38"/>
  <c r="L781" i="36"/>
  <c r="L782" i="36"/>
  <c r="M782" i="36" s="1"/>
  <c r="I782" i="38" s="1"/>
  <c r="K782" i="36"/>
  <c r="K783" i="36"/>
  <c r="L783" i="36"/>
  <c r="M783" i="36" s="1"/>
  <c r="I783" i="38" s="1"/>
  <c r="L784" i="36"/>
  <c r="K784" i="36"/>
  <c r="H785" i="38"/>
  <c r="L785" i="36"/>
  <c r="H786" i="38"/>
  <c r="L787" i="36"/>
  <c r="H787" i="38"/>
  <c r="L788" i="36"/>
  <c r="H788" i="38"/>
  <c r="K789" i="36"/>
  <c r="L789" i="36"/>
  <c r="L790" i="36"/>
  <c r="K790" i="36"/>
  <c r="L791" i="36"/>
  <c r="K791" i="36"/>
  <c r="L792" i="36"/>
  <c r="K792" i="36"/>
  <c r="K793" i="36"/>
  <c r="L794" i="36"/>
  <c r="H794" i="38"/>
  <c r="L795" i="36"/>
  <c r="H795" i="38"/>
  <c r="L796" i="36"/>
  <c r="K796" i="36"/>
  <c r="L797" i="36"/>
  <c r="H797" i="38"/>
  <c r="L798" i="36"/>
  <c r="K798" i="36"/>
  <c r="L799" i="36"/>
  <c r="H799" i="38"/>
  <c r="L800" i="36"/>
  <c r="M800" i="36" s="1"/>
  <c r="I800" i="38" s="1"/>
  <c r="K800" i="36"/>
  <c r="L801" i="36"/>
  <c r="K801" i="36"/>
  <c r="L802" i="36"/>
  <c r="K802" i="36"/>
  <c r="L803" i="36"/>
  <c r="H803" i="38"/>
  <c r="L804" i="36"/>
  <c r="H804" i="38"/>
  <c r="L805" i="36"/>
  <c r="K805" i="36"/>
  <c r="K806" i="36"/>
  <c r="L806" i="36"/>
  <c r="L807" i="36"/>
  <c r="K807" i="36"/>
  <c r="K808" i="36"/>
  <c r="L808" i="36"/>
  <c r="L809" i="36"/>
  <c r="M809" i="36" s="1"/>
  <c r="I809" i="38" s="1"/>
  <c r="H810" i="38"/>
  <c r="L811" i="36"/>
  <c r="H811" i="38"/>
  <c r="L812" i="36"/>
  <c r="K812" i="36"/>
  <c r="L813" i="36"/>
  <c r="K813" i="36"/>
  <c r="L814" i="36"/>
  <c r="K814" i="36"/>
  <c r="H815" i="38"/>
  <c r="L815" i="36"/>
  <c r="L816" i="36"/>
  <c r="H816" i="38"/>
  <c r="H817" i="38"/>
  <c r="L817" i="36"/>
  <c r="L818" i="36"/>
  <c r="K818" i="36"/>
  <c r="L819" i="36"/>
  <c r="H819" i="38"/>
  <c r="L820" i="36"/>
  <c r="K820" i="36"/>
  <c r="H821" i="38"/>
  <c r="L821" i="36"/>
  <c r="M821" i="36" s="1"/>
  <c r="I821" i="38" s="1"/>
  <c r="L822" i="36"/>
  <c r="H822" i="38"/>
  <c r="K823" i="36"/>
  <c r="L823" i="36"/>
  <c r="K824" i="36"/>
  <c r="L824" i="36"/>
  <c r="K825" i="36"/>
  <c r="L826" i="36"/>
  <c r="K826" i="36"/>
  <c r="H827" i="38"/>
  <c r="L827" i="36"/>
  <c r="L828" i="36"/>
  <c r="K828" i="36"/>
  <c r="H829" i="38"/>
  <c r="L829" i="36"/>
  <c r="M829" i="36" s="1"/>
  <c r="I829" i="38" s="1"/>
  <c r="L830" i="36"/>
  <c r="H830" i="38"/>
  <c r="H831" i="38"/>
  <c r="L831" i="36"/>
  <c r="H832" i="38"/>
  <c r="L832" i="36"/>
  <c r="L833" i="36"/>
  <c r="M833" i="36" s="1"/>
  <c r="I833" i="38" s="1"/>
  <c r="H833" i="38"/>
  <c r="L834" i="36"/>
  <c r="H834" i="38"/>
  <c r="L835" i="36"/>
  <c r="K835" i="36"/>
  <c r="L836" i="36"/>
  <c r="H836" i="38"/>
  <c r="H837" i="38"/>
  <c r="L837" i="36"/>
  <c r="L838" i="36"/>
  <c r="K838" i="36"/>
  <c r="K839" i="36"/>
  <c r="L839" i="36"/>
  <c r="K840" i="36"/>
  <c r="L840" i="36"/>
  <c r="H841" i="38"/>
  <c r="L841" i="36"/>
  <c r="M841" i="36" s="1"/>
  <c r="I841" i="38" s="1"/>
  <c r="L842" i="36"/>
  <c r="H842" i="38"/>
  <c r="H843" i="38"/>
  <c r="L843" i="36"/>
  <c r="L844" i="36"/>
  <c r="H844" i="38"/>
  <c r="H845" i="38"/>
  <c r="L845" i="36"/>
  <c r="L846" i="36"/>
  <c r="H846" i="38"/>
  <c r="H847" i="38"/>
  <c r="L847" i="36"/>
  <c r="L848" i="36"/>
  <c r="H848" i="38"/>
  <c r="K849" i="36"/>
  <c r="L849" i="36"/>
  <c r="M849" i="36" s="1"/>
  <c r="I849" i="38" s="1"/>
  <c r="L850" i="36"/>
  <c r="K850" i="36"/>
  <c r="L851" i="36"/>
  <c r="H851" i="38"/>
  <c r="L852" i="36"/>
  <c r="H852" i="38"/>
  <c r="H853" i="38"/>
  <c r="L853" i="36"/>
  <c r="H854" i="38"/>
  <c r="L854" i="36"/>
  <c r="H855" i="38"/>
  <c r="L855" i="36"/>
  <c r="L856" i="36"/>
  <c r="H856" i="38"/>
  <c r="H857" i="38"/>
  <c r="L857" i="36"/>
  <c r="H1348" i="38"/>
  <c r="M1348" i="36"/>
  <c r="I1348" i="38" s="1"/>
  <c r="K1348" i="36"/>
  <c r="L1348" i="36"/>
  <c r="A1349" i="1"/>
  <c r="M328" i="36" l="1"/>
  <c r="I328" i="38" s="1"/>
  <c r="M322" i="36"/>
  <c r="I322" i="38" s="1"/>
  <c r="M316" i="36"/>
  <c r="I316" i="38" s="1"/>
  <c r="M327" i="36"/>
  <c r="I327" i="38" s="1"/>
  <c r="M321" i="36"/>
  <c r="I321" i="38" s="1"/>
  <c r="M315" i="36"/>
  <c r="I315" i="38" s="1"/>
  <c r="M308" i="36"/>
  <c r="I308" i="38" s="1"/>
  <c r="M296" i="36"/>
  <c r="I296" i="38" s="1"/>
  <c r="M283" i="36"/>
  <c r="I283" i="38" s="1"/>
  <c r="M277" i="36"/>
  <c r="I277" i="38" s="1"/>
  <c r="M307" i="36"/>
  <c r="I307" i="38" s="1"/>
  <c r="M276" i="36"/>
  <c r="I276" i="38" s="1"/>
  <c r="M249" i="36"/>
  <c r="I249" i="38" s="1"/>
  <c r="M242" i="36"/>
  <c r="I242" i="38" s="1"/>
  <c r="M300" i="36"/>
  <c r="I300" i="38" s="1"/>
  <c r="M263" i="36"/>
  <c r="I263" i="38" s="1"/>
  <c r="M318" i="36"/>
  <c r="I318" i="38" s="1"/>
  <c r="M317" i="36"/>
  <c r="I317" i="38" s="1"/>
  <c r="M293" i="36"/>
  <c r="I293" i="38" s="1"/>
  <c r="M274" i="36"/>
  <c r="I274" i="38" s="1"/>
  <c r="M239" i="36"/>
  <c r="I239" i="38" s="1"/>
  <c r="M298" i="36"/>
  <c r="I298" i="38" s="1"/>
  <c r="M310" i="36"/>
  <c r="I310" i="38" s="1"/>
  <c r="M279" i="36"/>
  <c r="I279" i="38" s="1"/>
  <c r="M267" i="36"/>
  <c r="I267" i="38" s="1"/>
  <c r="H1349" i="1"/>
  <c r="I1349" i="1"/>
  <c r="J1349" i="1" s="1"/>
  <c r="H1349" i="38"/>
  <c r="K1349" i="36"/>
  <c r="L1349" i="36"/>
  <c r="M1349" i="36"/>
  <c r="I1349" i="38" s="1"/>
  <c r="A1350" i="1"/>
  <c r="K1349" i="1" l="1"/>
  <c r="H1350" i="1"/>
  <c r="J1350" i="1" s="1"/>
  <c r="I1350" i="1"/>
  <c r="K1350" i="1"/>
  <c r="H1350" i="38"/>
  <c r="K1350" i="36"/>
  <c r="L1350" i="36"/>
  <c r="M1350" i="36"/>
  <c r="I1350" i="38" s="1"/>
  <c r="A1351" i="1"/>
  <c r="H1351" i="1" l="1"/>
  <c r="I1351" i="1"/>
  <c r="K1351" i="1" s="1"/>
  <c r="H1351" i="38"/>
  <c r="L1351" i="36"/>
  <c r="M1351" i="36"/>
  <c r="I1351" i="38" s="1"/>
  <c r="K1351" i="36"/>
  <c r="A1352" i="1"/>
  <c r="J1351" i="1" l="1"/>
  <c r="H1352" i="1"/>
  <c r="I1352" i="1"/>
  <c r="K1352" i="1"/>
  <c r="H1352" i="38"/>
  <c r="M1352" i="36"/>
  <c r="I1352" i="38" s="1"/>
  <c r="K1352" i="36"/>
  <c r="L1352" i="36"/>
  <c r="A1353" i="1"/>
  <c r="J1352" i="1" l="1"/>
  <c r="H1353" i="1"/>
  <c r="I1353" i="1"/>
  <c r="J1353" i="1" s="1"/>
  <c r="H1353" i="38"/>
  <c r="K1353" i="36"/>
  <c r="L1353" i="36"/>
  <c r="M1353" i="36"/>
  <c r="I1353" i="38" s="1"/>
  <c r="A1354" i="1"/>
  <c r="K1353" i="1" l="1"/>
  <c r="H1354" i="1"/>
  <c r="I1354" i="1"/>
  <c r="J1354" i="1"/>
  <c r="K1354" i="1"/>
  <c r="H1354" i="38"/>
  <c r="K1354" i="36"/>
  <c r="L1354" i="36"/>
  <c r="M1354" i="36"/>
  <c r="I1354" i="38" s="1"/>
  <c r="A1355" i="1"/>
  <c r="H1355" i="1" l="1"/>
  <c r="I1355" i="1"/>
  <c r="K1355" i="1" s="1"/>
  <c r="H1355" i="38"/>
  <c r="L1355" i="36"/>
  <c r="M1355" i="36"/>
  <c r="I1355" i="38" s="1"/>
  <c r="K1355" i="36"/>
  <c r="A1356" i="1"/>
  <c r="J1355" i="1" l="1"/>
  <c r="H1356" i="1"/>
  <c r="I1356" i="1"/>
  <c r="K1356" i="1" s="1"/>
  <c r="H1356" i="38"/>
  <c r="M1356" i="36"/>
  <c r="I1356" i="38" s="1"/>
  <c r="K1356" i="36"/>
  <c r="L1356" i="36"/>
  <c r="A1357" i="1"/>
  <c r="J1356" i="1" l="1"/>
  <c r="H1357" i="1"/>
  <c r="I1357" i="1"/>
  <c r="J1357" i="1" s="1"/>
  <c r="H1357" i="38"/>
  <c r="K1357" i="36"/>
  <c r="L1357" i="36"/>
  <c r="M1357" i="36"/>
  <c r="I1357" i="38" s="1"/>
  <c r="A1358" i="1"/>
  <c r="K1357" i="1" l="1"/>
  <c r="H1358" i="1"/>
  <c r="I1358" i="1"/>
  <c r="K1358" i="1" s="1"/>
  <c r="H1358" i="38"/>
  <c r="K1358" i="36"/>
  <c r="L1358" i="36"/>
  <c r="M1358" i="36"/>
  <c r="I1358" i="38" s="1"/>
  <c r="A1359" i="1"/>
  <c r="J1358" i="1" l="1"/>
  <c r="H1359" i="1"/>
  <c r="I1359" i="1"/>
  <c r="J1359" i="1" s="1"/>
  <c r="H1359" i="38"/>
  <c r="L1359" i="36"/>
  <c r="M1359" i="36"/>
  <c r="I1359" i="38" s="1"/>
  <c r="K1359" i="36"/>
  <c r="A1360" i="1"/>
  <c r="K1359" i="1" l="1"/>
  <c r="H1360" i="1"/>
  <c r="I1360" i="1"/>
  <c r="K1360" i="1" s="1"/>
  <c r="J1360" i="1"/>
  <c r="H1360" i="38"/>
  <c r="M1360" i="36"/>
  <c r="I1360" i="38" s="1"/>
  <c r="K1360" i="36"/>
  <c r="L1360" i="36"/>
  <c r="A1361" i="1"/>
  <c r="H1361" i="1" l="1"/>
  <c r="I1361" i="1"/>
  <c r="J1361" i="1" s="1"/>
  <c r="H1361" i="38"/>
  <c r="K1361" i="36"/>
  <c r="L1361" i="36"/>
  <c r="M1361" i="36"/>
  <c r="I1361" i="38" s="1"/>
  <c r="A1362" i="1"/>
  <c r="K1361" i="1" l="1"/>
  <c r="H1362" i="1"/>
  <c r="J1362" i="1" s="1"/>
  <c r="I1362" i="1"/>
  <c r="K1362" i="1"/>
  <c r="H1362" i="38"/>
  <c r="K1362" i="36"/>
  <c r="L1362" i="36"/>
  <c r="M1362" i="36"/>
  <c r="I1362" i="38" s="1"/>
  <c r="A1363" i="1"/>
  <c r="H1363" i="1" l="1"/>
  <c r="I1363" i="1"/>
  <c r="K1363" i="1" s="1"/>
  <c r="H1363" i="38"/>
  <c r="L1363" i="36"/>
  <c r="M1363" i="36"/>
  <c r="I1363" i="38" s="1"/>
  <c r="K1363" i="36"/>
  <c r="A1364" i="1"/>
  <c r="J1363" i="1" l="1"/>
  <c r="H1364" i="1"/>
  <c r="J1364" i="1" s="1"/>
  <c r="I1364" i="1"/>
  <c r="K1364" i="1"/>
  <c r="H1364" i="38"/>
  <c r="M1364" i="36"/>
  <c r="I1364" i="38" s="1"/>
  <c r="K1364" i="36"/>
  <c r="L1364" i="36"/>
  <c r="A1365" i="1"/>
  <c r="H1365" i="1" l="1"/>
  <c r="I1365" i="1"/>
  <c r="J1365" i="1" s="1"/>
  <c r="H1365" i="38"/>
  <c r="K1365" i="36"/>
  <c r="L1365" i="36"/>
  <c r="M1365" i="36"/>
  <c r="I1365" i="38" s="1"/>
  <c r="A1366" i="1"/>
  <c r="K1365" i="1" l="1"/>
  <c r="H1366" i="1"/>
  <c r="I1366" i="1"/>
  <c r="K1366" i="1"/>
  <c r="J1366" i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J1368" i="1" s="1"/>
  <c r="I1368" i="1"/>
  <c r="K1368" i="1"/>
  <c r="H1368" i="38"/>
  <c r="M1368" i="36"/>
  <c r="I1368" i="38" s="1"/>
  <c r="K1368" i="36"/>
  <c r="L1368" i="36"/>
  <c r="A1369" i="1"/>
  <c r="H1369" i="1" l="1"/>
  <c r="I1369" i="1"/>
  <c r="J1369" i="1" s="1"/>
  <c r="H1369" i="38"/>
  <c r="K1369" i="36"/>
  <c r="L1369" i="36"/>
  <c r="M1369" i="36"/>
  <c r="I1369" i="38" s="1"/>
  <c r="A1370" i="1"/>
  <c r="K1369" i="1" l="1"/>
  <c r="H1370" i="1"/>
  <c r="I1370" i="1"/>
  <c r="K1370" i="1" s="1"/>
  <c r="H1370" i="38"/>
  <c r="K1370" i="36"/>
  <c r="L1370" i="36"/>
  <c r="M1370" i="36"/>
  <c r="I1370" i="38" s="1"/>
  <c r="A1371" i="1"/>
  <c r="J1370" i="1" l="1"/>
  <c r="H1371" i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J1372" i="1" s="1"/>
  <c r="H1372" i="38"/>
  <c r="M1372" i="36"/>
  <c r="I1372" i="38" s="1"/>
  <c r="K1372" i="36"/>
  <c r="L1372" i="36"/>
  <c r="A1373" i="1"/>
  <c r="K1372" i="1" l="1"/>
  <c r="H1373" i="1"/>
  <c r="J1373" i="1" s="1"/>
  <c r="I1373" i="1"/>
  <c r="K1373" i="1"/>
  <c r="H1373" i="38"/>
  <c r="K1373" i="36"/>
  <c r="L1373" i="36"/>
  <c r="M1373" i="36"/>
  <c r="I1373" i="38" s="1"/>
  <c r="A1374" i="1"/>
  <c r="H1374" i="1" l="1"/>
  <c r="I1374" i="1"/>
  <c r="K1374" i="1" s="1"/>
  <c r="H1374" i="38"/>
  <c r="K1374" i="36"/>
  <c r="L1374" i="36"/>
  <c r="M1374" i="36"/>
  <c r="I1374" i="38" s="1"/>
  <c r="A1375" i="1"/>
  <c r="J1374" i="1" l="1"/>
  <c r="H1375" i="1"/>
  <c r="J1375" i="1" s="1"/>
  <c r="I1375" i="1"/>
  <c r="K1375" i="1"/>
  <c r="H1375" i="38"/>
  <c r="L1375" i="36"/>
  <c r="M1375" i="36"/>
  <c r="I1375" i="38" s="1"/>
  <c r="K1375" i="36"/>
  <c r="A1376" i="1"/>
  <c r="H1376" i="1" l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K1377" i="1"/>
  <c r="J1377" i="1"/>
  <c r="H1377" i="38"/>
  <c r="K1377" i="36"/>
  <c r="L1377" i="36"/>
  <c r="M1377" i="36"/>
  <c r="I1377" i="38" s="1"/>
  <c r="A1378" i="1"/>
  <c r="H1378" i="1" l="1"/>
  <c r="I1378" i="1"/>
  <c r="J1378" i="1" s="1"/>
  <c r="H1378" i="38"/>
  <c r="K1378" i="36"/>
  <c r="L1378" i="36"/>
  <c r="M1378" i="36"/>
  <c r="I1378" i="38" s="1"/>
  <c r="A1379" i="1"/>
  <c r="K1378" i="1" l="1"/>
  <c r="H1379" i="1"/>
  <c r="I1379" i="1"/>
  <c r="K1379" i="1"/>
  <c r="J1379" i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I1381" i="1"/>
  <c r="K1381" i="1" s="1"/>
  <c r="H1381" i="38"/>
  <c r="K1381" i="36"/>
  <c r="L1381" i="36"/>
  <c r="M1381" i="36"/>
  <c r="I1381" i="38" s="1"/>
  <c r="A1382" i="1"/>
  <c r="J1381" i="1" l="1"/>
  <c r="H1382" i="1"/>
  <c r="I1382" i="1"/>
  <c r="J1382" i="1" s="1"/>
  <c r="H1382" i="38"/>
  <c r="K1382" i="36"/>
  <c r="L1382" i="36"/>
  <c r="M1382" i="36"/>
  <c r="I1382" i="38" s="1"/>
  <c r="A1383" i="1"/>
  <c r="K1382" i="1" l="1"/>
  <c r="H1383" i="1"/>
  <c r="I1383" i="1"/>
  <c r="K1383" i="1"/>
  <c r="J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J1385" i="1" s="1"/>
  <c r="I1385" i="1"/>
  <c r="K1385" i="1"/>
  <c r="H1385" i="38"/>
  <c r="K1385" i="36"/>
  <c r="L1385" i="36"/>
  <c r="M1385" i="36"/>
  <c r="I1385" i="38" s="1"/>
  <c r="A1386" i="1"/>
  <c r="H1386" i="1" l="1"/>
  <c r="I1386" i="1"/>
  <c r="J1386" i="1" s="1"/>
  <c r="H1386" i="38"/>
  <c r="K1386" i="36"/>
  <c r="L1386" i="36"/>
  <c r="M1386" i="36"/>
  <c r="I1386" i="38" s="1"/>
  <c r="A1387" i="1"/>
  <c r="K1386" i="1" l="1"/>
  <c r="H1387" i="1"/>
  <c r="I1387" i="1"/>
  <c r="K1387" i="1"/>
  <c r="J1387" i="1"/>
  <c r="H1387" i="38"/>
  <c r="L1387" i="36"/>
  <c r="M1387" i="36"/>
  <c r="I1387" i="38" s="1"/>
  <c r="K1387" i="36"/>
  <c r="A1388" i="1"/>
  <c r="H1388" i="1" l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J1389" i="1"/>
  <c r="K1389" i="1"/>
  <c r="H1389" i="38"/>
  <c r="K1389" i="36"/>
  <c r="L1389" i="36"/>
  <c r="M1389" i="36"/>
  <c r="I1389" i="38" s="1"/>
  <c r="A1390" i="1"/>
  <c r="H1390" i="1" l="1"/>
  <c r="I1390" i="1"/>
  <c r="K1390" i="1" s="1"/>
  <c r="H1390" i="38"/>
  <c r="K1390" i="36"/>
  <c r="L1390" i="36"/>
  <c r="M1390" i="36"/>
  <c r="I1390" i="38" s="1"/>
  <c r="A1391" i="1"/>
  <c r="J1390" i="1" l="1"/>
  <c r="H1391" i="1"/>
  <c r="J1391" i="1" s="1"/>
  <c r="I1391" i="1"/>
  <c r="K1391" i="1"/>
  <c r="H1391" i="38"/>
  <c r="L1391" i="36"/>
  <c r="M1391" i="36"/>
  <c r="I1391" i="38" s="1"/>
  <c r="K1391" i="36"/>
  <c r="A1392" i="1"/>
  <c r="H1392" i="1" l="1"/>
  <c r="I1392" i="1"/>
  <c r="K1392" i="1" s="1"/>
  <c r="H1392" i="38"/>
  <c r="M1392" i="36"/>
  <c r="I1392" i="38" s="1"/>
  <c r="K1392" i="36"/>
  <c r="L1392" i="36"/>
  <c r="A1393" i="1"/>
  <c r="J1392" i="1" l="1"/>
  <c r="H1393" i="1"/>
  <c r="J1393" i="1" s="1"/>
  <c r="I1393" i="1"/>
  <c r="K1393" i="1" s="1"/>
  <c r="H1393" i="38"/>
  <c r="K1393" i="36"/>
  <c r="L1393" i="36"/>
  <c r="M1393" i="36"/>
  <c r="I1393" i="38" s="1"/>
  <c r="A1394" i="1"/>
  <c r="H1394" i="1" l="1"/>
  <c r="I1394" i="1"/>
  <c r="J1394" i="1" s="1"/>
  <c r="H1394" i="38"/>
  <c r="K1394" i="36"/>
  <c r="L1394" i="36"/>
  <c r="M1394" i="36"/>
  <c r="I1394" i="38" s="1"/>
  <c r="A1395" i="1"/>
  <c r="K1394" i="1" l="1"/>
  <c r="H1395" i="1"/>
  <c r="I1395" i="1"/>
  <c r="K1395" i="1" s="1"/>
  <c r="H1395" i="38"/>
  <c r="L1395" i="36"/>
  <c r="M1395" i="36"/>
  <c r="I1395" i="38" s="1"/>
  <c r="K1395" i="36"/>
  <c r="A1396" i="1"/>
  <c r="J1395" i="1" l="1"/>
  <c r="H1396" i="1"/>
  <c r="I1396" i="1"/>
  <c r="J1396" i="1" s="1"/>
  <c r="H1396" i="38"/>
  <c r="M1396" i="36"/>
  <c r="I1396" i="38" s="1"/>
  <c r="K1396" i="36"/>
  <c r="L1396" i="36"/>
  <c r="A1397" i="1"/>
  <c r="K1396" i="1" l="1"/>
  <c r="H1397" i="1"/>
  <c r="I1397" i="1"/>
  <c r="K1397" i="1"/>
  <c r="H1397" i="38"/>
  <c r="K1397" i="36"/>
  <c r="L1397" i="36"/>
  <c r="M1397" i="36"/>
  <c r="I1397" i="38" s="1"/>
  <c r="A1398" i="1"/>
  <c r="J1397" i="1" l="1"/>
  <c r="H1398" i="1"/>
  <c r="I1398" i="1"/>
  <c r="H1398" i="38"/>
  <c r="K1398" i="36"/>
  <c r="L1398" i="36"/>
  <c r="M1398" i="36"/>
  <c r="I1398" i="38" s="1"/>
  <c r="A1399" i="1"/>
  <c r="J1398" i="1" l="1"/>
  <c r="K1398" i="1"/>
  <c r="H1399" i="1"/>
  <c r="I1399" i="1"/>
  <c r="K1399" i="1"/>
  <c r="H1399" i="38"/>
  <c r="L1399" i="36"/>
  <c r="M1399" i="36"/>
  <c r="I1399" i="38" s="1"/>
  <c r="K1399" i="36"/>
  <c r="A1400" i="1"/>
  <c r="J1399" i="1" l="1"/>
  <c r="H1400" i="1"/>
  <c r="I1400" i="1"/>
  <c r="K1400" i="1" s="1"/>
  <c r="H1400" i="38"/>
  <c r="M1400" i="36"/>
  <c r="I1400" i="38" s="1"/>
  <c r="K1400" i="36"/>
  <c r="L1400" i="36"/>
  <c r="A1401" i="1"/>
  <c r="J1400" i="1" l="1"/>
  <c r="H1401" i="1"/>
  <c r="J1401" i="1" s="1"/>
  <c r="I1401" i="1"/>
  <c r="K1401" i="1"/>
  <c r="H1401" i="38"/>
  <c r="K1401" i="36"/>
  <c r="L1401" i="36"/>
  <c r="M1401" i="36"/>
  <c r="I1401" i="38" s="1"/>
  <c r="A1402" i="1"/>
  <c r="H1402" i="1" l="1"/>
  <c r="I1402" i="1"/>
  <c r="J1402" i="1" s="1"/>
  <c r="H1402" i="38"/>
  <c r="K1402" i="36"/>
  <c r="L1402" i="36"/>
  <c r="M1402" i="36"/>
  <c r="I1402" i="38" s="1"/>
  <c r="A1403" i="1"/>
  <c r="K1402" i="1" l="1"/>
  <c r="H1403" i="1"/>
  <c r="I1403" i="1"/>
  <c r="K1403" i="1"/>
  <c r="H1403" i="38"/>
  <c r="L1403" i="36"/>
  <c r="M1403" i="36"/>
  <c r="I1403" i="38" s="1"/>
  <c r="K1403" i="36"/>
  <c r="A1404" i="1"/>
  <c r="J1403" i="1" l="1"/>
  <c r="H1404" i="1"/>
  <c r="I1404" i="1"/>
  <c r="K1404" i="1" s="1"/>
  <c r="H1404" i="38"/>
  <c r="M1404" i="36"/>
  <c r="I1404" i="38" s="1"/>
  <c r="K1404" i="36"/>
  <c r="L1404" i="36"/>
  <c r="A1405" i="1"/>
  <c r="J1404" i="1" l="1"/>
  <c r="H1405" i="1"/>
  <c r="I1405" i="1"/>
  <c r="K1405" i="1"/>
  <c r="J1405" i="1"/>
  <c r="H1405" i="38"/>
  <c r="K1405" i="36"/>
  <c r="L1405" i="36"/>
  <c r="M1405" i="36"/>
  <c r="I1405" i="38" s="1"/>
  <c r="A1406" i="1"/>
  <c r="H1406" i="1" l="1"/>
  <c r="I1406" i="1"/>
  <c r="K1406" i="1" s="1"/>
  <c r="H1406" i="38"/>
  <c r="K1406" i="36"/>
  <c r="L1406" i="36"/>
  <c r="M1406" i="36"/>
  <c r="I1406" i="38" s="1"/>
  <c r="A1407" i="1"/>
  <c r="J1406" i="1" l="1"/>
  <c r="H1407" i="1"/>
  <c r="J1407" i="1" s="1"/>
  <c r="I1407" i="1"/>
  <c r="K1407" i="1"/>
  <c r="H1407" i="38"/>
  <c r="L1407" i="36"/>
  <c r="M1407" i="36"/>
  <c r="I1407" i="38" s="1"/>
  <c r="K1407" i="36"/>
  <c r="A1408" i="1"/>
  <c r="H1408" i="1" l="1"/>
  <c r="I1408" i="1"/>
  <c r="J1408" i="1" s="1"/>
  <c r="H1408" i="38"/>
  <c r="M1408" i="36"/>
  <c r="I1408" i="38" s="1"/>
  <c r="K1408" i="36"/>
  <c r="L1408" i="36"/>
  <c r="A1409" i="1"/>
  <c r="K1408" i="1" l="1"/>
  <c r="H1409" i="1"/>
  <c r="J1409" i="1" s="1"/>
  <c r="I1409" i="1"/>
  <c r="K1409" i="1"/>
  <c r="H1409" i="38"/>
  <c r="K1409" i="36"/>
  <c r="L1409" i="36"/>
  <c r="M1409" i="36"/>
  <c r="I1409" i="38" s="1"/>
  <c r="A1410" i="1"/>
  <c r="H1410" i="1" l="1"/>
  <c r="I1410" i="1"/>
  <c r="K1410" i="1" s="1"/>
  <c r="H1410" i="38"/>
  <c r="K1410" i="36"/>
  <c r="L1410" i="36"/>
  <c r="M1410" i="36"/>
  <c r="I1410" i="38" s="1"/>
  <c r="A1411" i="1"/>
  <c r="J1410" i="1" l="1"/>
  <c r="H1411" i="1"/>
  <c r="J1411" i="1" s="1"/>
  <c r="I1411" i="1"/>
  <c r="K1411" i="1"/>
  <c r="H1411" i="38"/>
  <c r="L1411" i="36"/>
  <c r="M1411" i="36"/>
  <c r="I1411" i="38" s="1"/>
  <c r="K1411" i="36"/>
  <c r="A1412" i="1"/>
  <c r="H1412" i="1" l="1"/>
  <c r="I1412" i="1"/>
  <c r="K1412" i="1" s="1"/>
  <c r="H1412" i="38"/>
  <c r="M1412" i="36"/>
  <c r="I1412" i="38" s="1"/>
  <c r="K1412" i="36"/>
  <c r="L1412" i="36"/>
  <c r="A1413" i="1"/>
  <c r="J1412" i="1" l="1"/>
  <c r="H1413" i="1"/>
  <c r="J1413" i="1" s="1"/>
  <c r="I1413" i="1"/>
  <c r="K1413" i="1"/>
  <c r="H1413" i="38"/>
  <c r="K1413" i="36"/>
  <c r="L1413" i="36"/>
  <c r="M1413" i="36"/>
  <c r="I1413" i="38" s="1"/>
  <c r="A1414" i="1"/>
  <c r="H1414" i="1" l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K1415" i="1"/>
  <c r="J1415" i="1"/>
  <c r="H1415" i="38"/>
  <c r="L1415" i="36"/>
  <c r="M1415" i="36"/>
  <c r="I1415" i="38" s="1"/>
  <c r="K1415" i="36"/>
  <c r="A1416" i="1"/>
  <c r="H1416" i="1" l="1"/>
  <c r="I1416" i="1"/>
  <c r="J1416" i="1" s="1"/>
  <c r="H1416" i="38"/>
  <c r="M1416" i="36"/>
  <c r="I1416" i="38" s="1"/>
  <c r="K1416" i="36"/>
  <c r="L1416" i="36"/>
  <c r="A1417" i="1"/>
  <c r="K1416" i="1" l="1"/>
  <c r="H1417" i="1"/>
  <c r="J1417" i="1" s="1"/>
  <c r="I1417" i="1"/>
  <c r="K1417" i="1"/>
  <c r="H1417" i="38"/>
  <c r="K1417" i="36"/>
  <c r="L1417" i="36"/>
  <c r="M1417" i="36"/>
  <c r="I1417" i="38" s="1"/>
  <c r="A1418" i="1"/>
  <c r="H1418" i="1" l="1"/>
  <c r="I1418" i="1"/>
  <c r="J1418" i="1" s="1"/>
  <c r="H1418" i="38"/>
  <c r="K1418" i="36"/>
  <c r="L1418" i="36"/>
  <c r="M1418" i="36"/>
  <c r="I1418" i="38" s="1"/>
  <c r="A1419" i="1"/>
  <c r="K1418" i="1" l="1"/>
  <c r="H1419" i="1"/>
  <c r="J1419" i="1" s="1"/>
  <c r="I1419" i="1"/>
  <c r="K1419" i="1"/>
  <c r="H1419" i="38"/>
  <c r="L1419" i="36"/>
  <c r="M1419" i="36"/>
  <c r="I1419" i="38" s="1"/>
  <c r="K1419" i="36"/>
  <c r="A1420" i="1"/>
  <c r="H1420" i="1" l="1"/>
  <c r="I1420" i="1"/>
  <c r="J1420" i="1" s="1"/>
  <c r="H1420" i="38"/>
  <c r="M1420" i="36"/>
  <c r="I1420" i="38" s="1"/>
  <c r="K1420" i="36"/>
  <c r="L1420" i="36"/>
  <c r="A1421" i="1"/>
  <c r="K1420" i="1" l="1"/>
  <c r="H1421" i="1"/>
  <c r="J1421" i="1" s="1"/>
  <c r="I1421" i="1"/>
  <c r="K1421" i="1"/>
  <c r="H1421" i="38"/>
  <c r="K1421" i="36"/>
  <c r="L1421" i="36"/>
  <c r="M1421" i="36"/>
  <c r="I1421" i="38" s="1"/>
  <c r="A1422" i="1"/>
  <c r="H1422" i="1" l="1"/>
  <c r="I1422" i="1"/>
  <c r="J1422" i="1" s="1"/>
  <c r="H1422" i="38"/>
  <c r="K1422" i="36"/>
  <c r="L1422" i="36"/>
  <c r="M1422" i="36"/>
  <c r="I1422" i="38" s="1"/>
  <c r="A1423" i="1"/>
  <c r="K1422" i="1" l="1"/>
  <c r="H1423" i="1"/>
  <c r="J1423" i="1" s="1"/>
  <c r="I1423" i="1"/>
  <c r="K1423" i="1" s="1"/>
  <c r="H1423" i="38"/>
  <c r="L1423" i="36"/>
  <c r="M1423" i="36"/>
  <c r="I1423" i="38" s="1"/>
  <c r="K1423" i="36"/>
  <c r="A1424" i="1"/>
  <c r="H1424" i="1" l="1"/>
  <c r="I1424" i="1"/>
  <c r="J1424" i="1" s="1"/>
  <c r="H1424" i="38"/>
  <c r="M1424" i="36"/>
  <c r="I1424" i="38" s="1"/>
  <c r="K1424" i="36"/>
  <c r="L1424" i="36"/>
  <c r="A1425" i="1"/>
  <c r="K1424" i="1" l="1"/>
  <c r="H1425" i="1"/>
  <c r="I1425" i="1"/>
  <c r="K1425" i="1"/>
  <c r="J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K1427" i="1"/>
  <c r="J1427" i="1"/>
  <c r="H1427" i="38"/>
  <c r="L1427" i="36"/>
  <c r="M1427" i="36"/>
  <c r="I1427" i="38" s="1"/>
  <c r="K1427" i="36"/>
  <c r="A1428" i="1"/>
  <c r="H1428" i="1" l="1"/>
  <c r="I1428" i="1"/>
  <c r="K1428" i="1" s="1"/>
  <c r="H1428" i="38"/>
  <c r="M1428" i="36"/>
  <c r="I1428" i="38" s="1"/>
  <c r="K1428" i="36"/>
  <c r="L1428" i="36"/>
  <c r="A1429" i="1"/>
  <c r="J1428" i="1" l="1"/>
  <c r="H1429" i="1"/>
  <c r="J1429" i="1" s="1"/>
  <c r="I1429" i="1"/>
  <c r="K1429" i="1"/>
  <c r="H1429" i="38"/>
  <c r="K1429" i="36"/>
  <c r="L1429" i="36"/>
  <c r="M1429" i="36"/>
  <c r="I1429" i="38" s="1"/>
  <c r="A1430" i="1"/>
  <c r="H1430" i="1" l="1"/>
  <c r="I1430" i="1"/>
  <c r="J1430" i="1" s="1"/>
  <c r="H1430" i="38"/>
  <c r="K1430" i="36"/>
  <c r="L1430" i="36"/>
  <c r="M1430" i="36"/>
  <c r="I1430" i="38" s="1"/>
  <c r="A1431" i="1"/>
  <c r="K1430" i="1" l="1"/>
  <c r="H1431" i="1"/>
  <c r="I1431" i="1"/>
  <c r="K1431" i="1"/>
  <c r="H1431" i="38"/>
  <c r="L1431" i="36"/>
  <c r="M1431" i="36"/>
  <c r="I1431" i="38" s="1"/>
  <c r="K1431" i="36"/>
  <c r="A1432" i="1"/>
  <c r="J1431" i="1" l="1"/>
  <c r="H1432" i="1"/>
  <c r="I1432" i="1"/>
  <c r="J1432" i="1" s="1"/>
  <c r="H1432" i="38"/>
  <c r="M1432" i="36"/>
  <c r="I1432" i="38" s="1"/>
  <c r="K1432" i="36"/>
  <c r="L1432" i="36"/>
  <c r="A1433" i="1"/>
  <c r="K1432" i="1" l="1"/>
  <c r="H1433" i="1"/>
  <c r="I1433" i="1"/>
  <c r="K1433" i="1" s="1"/>
  <c r="H1433" i="38"/>
  <c r="K1433" i="36"/>
  <c r="L1433" i="36"/>
  <c r="M1433" i="36"/>
  <c r="I1433" i="38" s="1"/>
  <c r="A1434" i="1"/>
  <c r="J1433" i="1" l="1"/>
  <c r="H1434" i="1"/>
  <c r="I1434" i="1"/>
  <c r="J1434" i="1" s="1"/>
  <c r="H1434" i="38"/>
  <c r="K1434" i="36"/>
  <c r="L1434" i="36"/>
  <c r="M1434" i="36"/>
  <c r="I1434" i="38" s="1"/>
  <c r="A1435" i="1"/>
  <c r="K1434" i="1" l="1"/>
  <c r="H1435" i="1"/>
  <c r="I1435" i="1"/>
  <c r="K1435" i="1" s="1"/>
  <c r="H1435" i="38"/>
  <c r="L1435" i="36"/>
  <c r="M1435" i="36"/>
  <c r="I1435" i="38" s="1"/>
  <c r="K1435" i="36"/>
  <c r="A1436" i="1"/>
  <c r="J1435" i="1" l="1"/>
  <c r="H1436" i="1"/>
  <c r="I1436" i="1"/>
  <c r="K1436" i="1" s="1"/>
  <c r="H1436" i="38"/>
  <c r="M1436" i="36"/>
  <c r="I1436" i="38" s="1"/>
  <c r="K1436" i="36"/>
  <c r="L1436" i="36"/>
  <c r="A1437" i="1"/>
  <c r="J1436" i="1" l="1"/>
  <c r="H1437" i="1"/>
  <c r="J1437" i="1" s="1"/>
  <c r="I1437" i="1"/>
  <c r="K1437" i="1"/>
  <c r="H1437" i="38"/>
  <c r="K1437" i="36"/>
  <c r="L1437" i="36"/>
  <c r="M1437" i="36"/>
  <c r="I1437" i="38" s="1"/>
  <c r="A1438" i="1"/>
  <c r="H1438" i="1" l="1"/>
  <c r="I1438" i="1"/>
  <c r="J1438" i="1" s="1"/>
  <c r="H1438" i="38"/>
  <c r="K1438" i="36"/>
  <c r="L1438" i="36"/>
  <c r="M1438" i="36"/>
  <c r="I1438" i="38" s="1"/>
  <c r="A1439" i="1"/>
  <c r="K1438" i="1" l="1"/>
  <c r="H1439" i="1"/>
  <c r="J1439" i="1" s="1"/>
  <c r="I1439" i="1"/>
  <c r="K1439" i="1"/>
  <c r="H1439" i="38"/>
  <c r="L1439" i="36"/>
  <c r="M1439" i="36"/>
  <c r="I1439" i="38" s="1"/>
  <c r="K1439" i="36"/>
  <c r="A1440" i="1"/>
  <c r="H1440" i="1" l="1"/>
  <c r="I1440" i="1"/>
  <c r="K1440" i="1" s="1"/>
  <c r="H1440" i="38"/>
  <c r="M1440" i="36"/>
  <c r="I1440" i="38" s="1"/>
  <c r="K1440" i="36"/>
  <c r="L1440" i="36"/>
  <c r="A1441" i="1"/>
  <c r="J1440" i="1" l="1"/>
  <c r="H1441" i="1"/>
  <c r="I1441" i="1"/>
  <c r="K1441" i="1" s="1"/>
  <c r="H1441" i="38"/>
  <c r="K1441" i="36"/>
  <c r="L1441" i="36"/>
  <c r="M1441" i="36"/>
  <c r="I1441" i="38" s="1"/>
  <c r="A1442" i="1"/>
  <c r="J1441" i="1" l="1"/>
  <c r="H1442" i="1"/>
  <c r="I1442" i="1"/>
  <c r="J1442" i="1" s="1"/>
  <c r="H1442" i="38"/>
  <c r="K1442" i="36"/>
  <c r="L1442" i="36"/>
  <c r="M1442" i="36"/>
  <c r="I1442" i="38" s="1"/>
  <c r="A1443" i="1"/>
  <c r="K1442" i="1" l="1"/>
  <c r="H1443" i="1"/>
  <c r="I1443" i="1"/>
  <c r="K1443" i="1" s="1"/>
  <c r="J1443" i="1"/>
  <c r="H1443" i="38"/>
  <c r="L1443" i="36"/>
  <c r="M1443" i="36"/>
  <c r="I1443" i="38" s="1"/>
  <c r="K1443" i="36"/>
  <c r="A1444" i="1"/>
  <c r="H1444" i="1" l="1"/>
  <c r="I1444" i="1"/>
  <c r="J1444" i="1" s="1"/>
  <c r="H1444" i="38"/>
  <c r="M1444" i="36"/>
  <c r="I1444" i="38" s="1"/>
  <c r="K1444" i="36"/>
  <c r="L1444" i="36"/>
  <c r="A1445" i="1"/>
  <c r="K1444" i="1" l="1"/>
  <c r="H1445" i="1"/>
  <c r="I1445" i="1"/>
  <c r="J1445" i="1" s="1"/>
  <c r="H1445" i="38"/>
  <c r="K1445" i="36"/>
  <c r="L1445" i="36"/>
  <c r="M1445" i="36"/>
  <c r="I1445" i="38" s="1"/>
  <c r="A1446" i="1"/>
  <c r="K1445" i="1" l="1"/>
  <c r="H1446" i="1"/>
  <c r="I1446" i="1"/>
  <c r="J1446" i="1" s="1"/>
  <c r="H1446" i="38"/>
  <c r="K1446" i="36"/>
  <c r="L1446" i="36"/>
  <c r="M1446" i="36"/>
  <c r="I1446" i="38" s="1"/>
  <c r="A1447" i="1"/>
  <c r="K1446" i="1" l="1"/>
  <c r="H1447" i="1"/>
  <c r="I1447" i="1"/>
  <c r="K1447" i="1"/>
  <c r="J1447" i="1"/>
  <c r="H1447" i="38"/>
  <c r="L1447" i="36"/>
  <c r="M1447" i="36"/>
  <c r="I1447" i="38" s="1"/>
  <c r="K1447" i="36"/>
  <c r="A1448" i="1"/>
  <c r="H1448" i="1" l="1"/>
  <c r="I1448" i="1"/>
  <c r="K1448" i="1" s="1"/>
  <c r="H1448" i="38"/>
  <c r="M1448" i="36"/>
  <c r="I1448" i="38" s="1"/>
  <c r="K1448" i="36"/>
  <c r="L1448" i="36"/>
  <c r="A1449" i="1"/>
  <c r="J1448" i="1" l="1"/>
  <c r="H1449" i="1"/>
  <c r="I1449" i="1"/>
  <c r="K1449" i="1"/>
  <c r="H1449" i="38"/>
  <c r="K1449" i="36"/>
  <c r="L1449" i="36"/>
  <c r="M1449" i="36"/>
  <c r="I1449" i="38" s="1"/>
  <c r="A1450" i="1"/>
  <c r="J1449" i="1" l="1"/>
  <c r="H1450" i="1"/>
  <c r="I1450" i="1"/>
  <c r="H1450" i="38"/>
  <c r="K1450" i="36"/>
  <c r="L1450" i="36"/>
  <c r="M1450" i="36"/>
  <c r="I1450" i="38" s="1"/>
  <c r="A1451" i="1"/>
  <c r="J1450" i="1" l="1"/>
  <c r="K1450" i="1"/>
  <c r="H1451" i="1"/>
  <c r="I1451" i="1"/>
  <c r="K1451" i="1"/>
  <c r="J1451" i="1"/>
  <c r="H1451" i="38"/>
  <c r="L1451" i="36"/>
  <c r="M1451" i="36"/>
  <c r="I1451" i="38" s="1"/>
  <c r="K1451" i="36"/>
  <c r="A1452" i="1"/>
  <c r="H1452" i="1" l="1"/>
  <c r="I1452" i="1"/>
  <c r="K1452" i="1" s="1"/>
  <c r="H1452" i="38"/>
  <c r="M1452" i="36"/>
  <c r="I1452" i="38" s="1"/>
  <c r="K1452" i="36"/>
  <c r="L1452" i="36"/>
  <c r="A1453" i="1"/>
  <c r="J1452" i="1" l="1"/>
  <c r="H1453" i="1"/>
  <c r="J1453" i="1" s="1"/>
  <c r="I1453" i="1"/>
  <c r="K1453" i="1"/>
  <c r="H1453" i="38"/>
  <c r="K1453" i="36"/>
  <c r="L1453" i="36"/>
  <c r="M1453" i="36"/>
  <c r="I1453" i="38" s="1"/>
  <c r="A1454" i="1"/>
  <c r="H1454" i="1" l="1"/>
  <c r="I1454" i="1"/>
  <c r="J1454" i="1" s="1"/>
  <c r="H1454" i="38"/>
  <c r="K1454" i="36"/>
  <c r="L1454" i="36"/>
  <c r="M1454" i="36"/>
  <c r="I1454" i="38" s="1"/>
  <c r="A1455" i="1"/>
  <c r="K1454" i="1" l="1"/>
  <c r="H1455" i="1"/>
  <c r="J1455" i="1" s="1"/>
  <c r="I1455" i="1"/>
  <c r="K1455" i="1"/>
  <c r="H1455" i="38"/>
  <c r="L1455" i="36"/>
  <c r="M1455" i="36"/>
  <c r="I1455" i="38" s="1"/>
  <c r="K1455" i="36"/>
  <c r="A1456" i="1"/>
  <c r="H1456" i="1" l="1"/>
  <c r="I1456" i="1"/>
  <c r="J1456" i="1" s="1"/>
  <c r="H1456" i="38"/>
  <c r="M1456" i="36"/>
  <c r="I1456" i="38" s="1"/>
  <c r="K1456" i="36"/>
  <c r="L1456" i="36"/>
  <c r="A1457" i="1"/>
  <c r="K1456" i="1" l="1"/>
  <c r="H1457" i="1"/>
  <c r="I1457" i="1"/>
  <c r="K1457" i="1" s="1"/>
  <c r="H1457" i="38"/>
  <c r="K1457" i="36"/>
  <c r="L1457" i="36"/>
  <c r="M1457" i="36"/>
  <c r="I1457" i="38" s="1"/>
  <c r="A1458" i="1"/>
  <c r="J1457" i="1" l="1"/>
  <c r="H1458" i="1"/>
  <c r="I1458" i="1"/>
  <c r="J1458" i="1" s="1"/>
  <c r="H1458" i="38"/>
  <c r="K1458" i="36"/>
  <c r="L1458" i="36"/>
  <c r="M1458" i="36"/>
  <c r="I1458" i="38" s="1"/>
  <c r="A1459" i="1"/>
  <c r="K1458" i="1" l="1"/>
  <c r="H1459" i="1"/>
  <c r="I1459" i="1"/>
  <c r="K1459" i="1" s="1"/>
  <c r="H1459" i="38"/>
  <c r="L1459" i="36"/>
  <c r="M1459" i="36"/>
  <c r="I1459" i="38" s="1"/>
  <c r="K1459" i="36"/>
  <c r="A1460" i="1"/>
  <c r="J1459" i="1" l="1"/>
  <c r="H1460" i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J1461" i="1" s="1"/>
  <c r="H1461" i="38"/>
  <c r="K1461" i="36"/>
  <c r="L1461" i="36"/>
  <c r="M1461" i="36"/>
  <c r="I1461" i="38" s="1"/>
  <c r="A1462" i="1"/>
  <c r="K1461" i="1" l="1"/>
  <c r="H1462" i="1"/>
  <c r="I1462" i="1"/>
  <c r="K1462" i="1"/>
  <c r="J1462" i="1"/>
  <c r="H1462" i="38"/>
  <c r="K1462" i="36"/>
  <c r="L1462" i="36"/>
  <c r="M1462" i="36"/>
  <c r="I1462" i="38" s="1"/>
  <c r="A1463" i="1"/>
  <c r="H1463" i="1" l="1"/>
  <c r="I1463" i="1"/>
  <c r="K1463" i="1" s="1"/>
  <c r="H1463" i="38"/>
  <c r="L1463" i="36"/>
  <c r="M1463" i="36"/>
  <c r="I1463" i="38" s="1"/>
  <c r="K1463" i="36"/>
  <c r="A1464" i="1"/>
  <c r="J1463" i="1" l="1"/>
  <c r="H1464" i="1"/>
  <c r="I1464" i="1"/>
  <c r="K1464" i="1"/>
  <c r="H1464" i="38"/>
  <c r="M1464" i="36"/>
  <c r="I1464" i="38" s="1"/>
  <c r="K1464" i="36"/>
  <c r="L1464" i="36"/>
  <c r="A1465" i="1"/>
  <c r="J1464" i="1" l="1"/>
  <c r="H1465" i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J1466" i="1" s="1"/>
  <c r="H1466" i="38"/>
  <c r="K1466" i="36"/>
  <c r="L1466" i="36"/>
  <c r="M1466" i="36"/>
  <c r="I1466" i="38" s="1"/>
  <c r="A1467" i="1"/>
  <c r="K1466" i="1" l="1"/>
  <c r="H1467" i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K1469" i="1"/>
  <c r="J1469" i="1"/>
  <c r="H1469" i="38"/>
  <c r="K1469" i="36"/>
  <c r="L1469" i="36"/>
  <c r="M1469" i="36"/>
  <c r="I1469" i="38" s="1"/>
  <c r="A1470" i="1"/>
  <c r="H1470" i="1" l="1"/>
  <c r="I1470" i="1"/>
  <c r="J1470" i="1" s="1"/>
  <c r="H1470" i="38"/>
  <c r="K1470" i="36"/>
  <c r="L1470" i="36"/>
  <c r="M1470" i="36"/>
  <c r="I1470" i="38" s="1"/>
  <c r="A1471" i="1"/>
  <c r="K1470" i="1" l="1"/>
  <c r="H1471" i="1"/>
  <c r="J1471" i="1" s="1"/>
  <c r="I1471" i="1"/>
  <c r="K1471" i="1"/>
  <c r="H1471" i="38"/>
  <c r="L1471" i="36"/>
  <c r="M1471" i="36"/>
  <c r="I1471" i="38" s="1"/>
  <c r="K1471" i="36"/>
  <c r="A1472" i="1"/>
  <c r="H1472" i="1" l="1"/>
  <c r="I1472" i="1"/>
  <c r="J1472" i="1" s="1"/>
  <c r="H1472" i="38"/>
  <c r="M1472" i="36"/>
  <c r="I1472" i="38" s="1"/>
  <c r="K1472" i="36"/>
  <c r="L1472" i="36"/>
  <c r="A1473" i="1"/>
  <c r="K1472" i="1" l="1"/>
  <c r="H1473" i="1"/>
  <c r="J1473" i="1" s="1"/>
  <c r="I1473" i="1"/>
  <c r="K1473" i="1"/>
  <c r="H1473" i="38"/>
  <c r="K1473" i="36"/>
  <c r="L1473" i="36"/>
  <c r="M1473" i="36"/>
  <c r="I1473" i="38" s="1"/>
  <c r="A1474" i="1"/>
  <c r="H1474" i="1" l="1"/>
  <c r="I1474" i="1"/>
  <c r="K1474" i="1" s="1"/>
  <c r="H1474" i="38"/>
  <c r="K1474" i="36"/>
  <c r="L1474" i="36"/>
  <c r="M1474" i="36"/>
  <c r="I1474" i="38" s="1"/>
  <c r="A1475" i="1"/>
  <c r="J1474" i="1" l="1"/>
  <c r="H1475" i="1"/>
  <c r="I1475" i="1"/>
  <c r="K1475" i="1"/>
  <c r="H1475" i="38"/>
  <c r="L1475" i="36"/>
  <c r="M1475" i="36"/>
  <c r="I1475" i="38" s="1"/>
  <c r="K1475" i="36"/>
  <c r="A1476" i="1"/>
  <c r="J1475" i="1" l="1"/>
  <c r="H1476" i="1"/>
  <c r="I1476" i="1"/>
  <c r="J1476" i="1" s="1"/>
  <c r="H1476" i="38"/>
  <c r="M1476" i="36"/>
  <c r="I1476" i="38" s="1"/>
  <c r="K1476" i="36"/>
  <c r="L1476" i="36"/>
  <c r="A1477" i="1"/>
  <c r="K1476" i="1" l="1"/>
  <c r="H1477" i="1"/>
  <c r="I1477" i="1"/>
  <c r="H1477" i="38"/>
  <c r="K1477" i="36"/>
  <c r="L1477" i="36"/>
  <c r="M1477" i="36"/>
  <c r="I1477" i="38" s="1"/>
  <c r="A1478" i="1"/>
  <c r="J1477" i="1" l="1"/>
  <c r="K1477" i="1"/>
  <c r="H1478" i="1"/>
  <c r="I1478" i="1"/>
  <c r="K1478" i="1"/>
  <c r="H1478" i="38"/>
  <c r="K1478" i="36"/>
  <c r="L1478" i="36"/>
  <c r="M1478" i="36"/>
  <c r="I1478" i="38" s="1"/>
  <c r="A1479" i="1"/>
  <c r="J1478" i="1" l="1"/>
  <c r="H1479" i="1"/>
  <c r="I1479" i="1"/>
  <c r="J1479" i="1" s="1"/>
  <c r="H1479" i="38"/>
  <c r="L1479" i="36"/>
  <c r="M1479" i="36"/>
  <c r="I1479" i="38" s="1"/>
  <c r="K1479" i="36"/>
  <c r="A1480" i="1"/>
  <c r="K1479" i="1" l="1"/>
  <c r="H1480" i="1"/>
  <c r="I1480" i="1"/>
  <c r="K1480" i="1" s="1"/>
  <c r="J1480" i="1"/>
  <c r="H1480" i="38"/>
  <c r="M1480" i="36"/>
  <c r="I1480" i="38" s="1"/>
  <c r="K1480" i="36"/>
  <c r="L1480" i="36"/>
  <c r="A1481" i="1"/>
  <c r="H1481" i="1" l="1"/>
  <c r="I1481" i="1"/>
  <c r="J1481" i="1" s="1"/>
  <c r="H1481" i="38"/>
  <c r="K1481" i="36"/>
  <c r="L1481" i="36"/>
  <c r="M1481" i="36"/>
  <c r="I1481" i="38" s="1"/>
  <c r="A1482" i="1"/>
  <c r="K1481" i="1" l="1"/>
  <c r="H1482" i="1"/>
  <c r="I1482" i="1"/>
  <c r="K1482" i="1" s="1"/>
  <c r="H1482" i="38"/>
  <c r="K1482" i="36"/>
  <c r="L1482" i="36"/>
  <c r="M1482" i="36"/>
  <c r="I1482" i="38" s="1"/>
  <c r="A1483" i="1"/>
  <c r="J1482" i="1" l="1"/>
  <c r="H1483" i="1"/>
  <c r="I1483" i="1"/>
  <c r="K1483" i="1" s="1"/>
  <c r="H1483" i="38"/>
  <c r="L1483" i="36"/>
  <c r="M1483" i="36"/>
  <c r="I1483" i="38" s="1"/>
  <c r="K1483" i="36"/>
  <c r="A1484" i="1"/>
  <c r="J1483" i="1" l="1"/>
  <c r="H1484" i="1"/>
  <c r="I1484" i="1"/>
  <c r="K1484" i="1"/>
  <c r="H1484" i="38"/>
  <c r="M1484" i="36"/>
  <c r="I1484" i="38" s="1"/>
  <c r="K1484" i="36"/>
  <c r="L1484" i="36"/>
  <c r="A1485" i="1"/>
  <c r="J1484" i="1" l="1"/>
  <c r="H1485" i="1"/>
  <c r="I1485" i="1"/>
  <c r="K1485" i="1" s="1"/>
  <c r="H1485" i="38"/>
  <c r="K1485" i="36"/>
  <c r="L1485" i="36"/>
  <c r="M1485" i="36"/>
  <c r="I1485" i="38" s="1"/>
  <c r="A1486" i="1"/>
  <c r="J1485" i="1" l="1"/>
  <c r="H1486" i="1"/>
  <c r="J1486" i="1" s="1"/>
  <c r="I1486" i="1"/>
  <c r="K1486" i="1"/>
  <c r="H1486" i="38"/>
  <c r="K1486" i="36"/>
  <c r="L1486" i="36"/>
  <c r="M1486" i="36"/>
  <c r="I1486" i="38" s="1"/>
  <c r="A1487" i="1"/>
  <c r="H1487" i="1" l="1"/>
  <c r="I1487" i="1"/>
  <c r="J1487" i="1" s="1"/>
  <c r="H1487" i="38"/>
  <c r="L1487" i="36"/>
  <c r="M1487" i="36"/>
  <c r="I1487" i="38" s="1"/>
  <c r="K1487" i="36"/>
  <c r="A1488" i="1"/>
  <c r="K1487" i="1" l="1"/>
  <c r="H1488" i="1"/>
  <c r="J1488" i="1" s="1"/>
  <c r="I1488" i="1"/>
  <c r="K1488" i="1"/>
  <c r="H1488" i="38"/>
  <c r="K1488" i="36"/>
  <c r="L1488" i="36"/>
  <c r="M1488" i="36"/>
  <c r="I1488" i="38" s="1"/>
  <c r="A1489" i="1"/>
  <c r="H1489" i="1" l="1"/>
  <c r="I1489" i="1"/>
  <c r="K1489" i="1" s="1"/>
  <c r="H1489" i="38"/>
  <c r="L1489" i="36"/>
  <c r="M1489" i="36"/>
  <c r="I1489" i="38" s="1"/>
  <c r="K1489" i="36"/>
  <c r="A1490" i="1"/>
  <c r="J1489" i="1" l="1"/>
  <c r="H1490" i="1"/>
  <c r="I1490" i="1"/>
  <c r="K1490" i="1" s="1"/>
  <c r="J1490" i="1"/>
  <c r="H1490" i="38"/>
  <c r="M1490" i="36"/>
  <c r="I1490" i="38" s="1"/>
  <c r="K1490" i="36"/>
  <c r="L1490" i="36"/>
  <c r="A1491" i="1"/>
  <c r="H1491" i="1" l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J1493" i="1" s="1"/>
  <c r="I1493" i="1"/>
  <c r="K1493" i="1"/>
  <c r="H1493" i="38"/>
  <c r="L1493" i="36"/>
  <c r="M1493" i="36"/>
  <c r="I1493" i="38" s="1"/>
  <c r="K1493" i="36"/>
  <c r="A1494" i="1"/>
  <c r="H1494" i="1" l="1"/>
  <c r="I1494" i="1"/>
  <c r="J1494" i="1" s="1"/>
  <c r="H1494" i="38"/>
  <c r="M1494" i="36"/>
  <c r="I1494" i="38" s="1"/>
  <c r="K1494" i="36"/>
  <c r="L1494" i="36"/>
  <c r="A1495" i="1"/>
  <c r="K1494" i="1" l="1"/>
  <c r="H1495" i="1"/>
  <c r="I1495" i="1"/>
  <c r="K1495" i="1" s="1"/>
  <c r="H1495" i="38"/>
  <c r="K1495" i="36"/>
  <c r="L1495" i="36"/>
  <c r="M1495" i="36"/>
  <c r="I1495" i="38" s="1"/>
  <c r="A1496" i="1"/>
  <c r="J1495" i="1" l="1"/>
  <c r="H1496" i="1"/>
  <c r="I1496" i="1"/>
  <c r="J1496" i="1" s="1"/>
  <c r="H1496" i="38"/>
  <c r="K1496" i="36"/>
  <c r="L1496" i="36"/>
  <c r="M1496" i="36"/>
  <c r="I1496" i="38" s="1"/>
  <c r="A1497" i="1"/>
  <c r="K1496" i="1" l="1"/>
  <c r="H1497" i="1"/>
  <c r="I1497" i="1"/>
  <c r="K1497" i="1"/>
  <c r="J1497" i="1"/>
  <c r="H1497" i="38"/>
  <c r="L1497" i="36"/>
  <c r="M1497" i="36"/>
  <c r="I1497" i="38" s="1"/>
  <c r="K1497" i="36"/>
  <c r="A1498" i="1"/>
  <c r="H1498" i="1" l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K1499" i="1"/>
  <c r="J1499" i="1"/>
  <c r="H1499" i="38"/>
  <c r="K1499" i="36"/>
  <c r="L1499" i="36"/>
  <c r="M1499" i="36"/>
  <c r="I1499" i="38" s="1"/>
  <c r="A1500" i="1"/>
  <c r="H1500" i="1" l="1"/>
  <c r="I1500" i="1"/>
  <c r="K1500" i="1" s="1"/>
  <c r="H1500" i="38"/>
  <c r="K1500" i="36"/>
  <c r="L1500" i="36"/>
  <c r="M1500" i="36"/>
  <c r="I1500" i="38" s="1"/>
  <c r="A1501" i="1"/>
  <c r="J1500" i="1" l="1"/>
  <c r="H1501" i="1"/>
  <c r="J1501" i="1" s="1"/>
  <c r="I1501" i="1"/>
  <c r="K1501" i="1"/>
  <c r="H1501" i="38"/>
  <c r="L1501" i="36"/>
  <c r="M1501" i="36"/>
  <c r="I1501" i="38" s="1"/>
  <c r="K1501" i="36"/>
  <c r="A1502" i="1"/>
  <c r="H1502" i="1" l="1"/>
  <c r="I1502" i="1"/>
  <c r="J1502" i="1" s="1"/>
  <c r="H1502" i="38"/>
  <c r="M1502" i="36"/>
  <c r="I1502" i="38" s="1"/>
  <c r="K1502" i="36"/>
  <c r="L1502" i="36"/>
  <c r="A1503" i="1"/>
  <c r="K1502" i="1" l="1"/>
  <c r="H1503" i="1"/>
  <c r="J1503" i="1" s="1"/>
  <c r="I1503" i="1"/>
  <c r="K1503" i="1"/>
  <c r="H1503" i="38"/>
  <c r="K1503" i="36"/>
  <c r="L1503" i="36"/>
  <c r="M1503" i="36"/>
  <c r="I1503" i="38" s="1"/>
  <c r="A1504" i="1"/>
  <c r="H1504" i="1" l="1"/>
  <c r="I1504" i="1"/>
  <c r="J1504" i="1" s="1"/>
  <c r="H1504" i="38"/>
  <c r="K1504" i="36"/>
  <c r="L1504" i="36"/>
  <c r="M1504" i="36"/>
  <c r="I1504" i="38" s="1"/>
  <c r="A1505" i="1"/>
  <c r="K1504" i="1" l="1"/>
  <c r="H1505" i="1"/>
  <c r="J1505" i="1" s="1"/>
  <c r="I1505" i="1"/>
  <c r="K1505" i="1"/>
  <c r="H1505" i="38"/>
  <c r="L1505" i="36"/>
  <c r="M1505" i="36"/>
  <c r="I1505" i="38" s="1"/>
  <c r="K1505" i="36"/>
  <c r="A1506" i="1"/>
  <c r="H1506" i="1" l="1"/>
  <c r="I1506" i="1"/>
  <c r="J1506" i="1" s="1"/>
  <c r="H1506" i="38"/>
  <c r="M1506" i="36"/>
  <c r="I1506" i="38" s="1"/>
  <c r="K1506" i="36"/>
  <c r="L1506" i="36"/>
  <c r="A1507" i="1"/>
  <c r="K1506" i="1" l="1"/>
  <c r="H1507" i="1"/>
  <c r="I1507" i="1"/>
  <c r="K1507" i="1"/>
  <c r="J1507" i="1"/>
  <c r="H1507" i="38"/>
  <c r="K1507" i="36"/>
  <c r="L1507" i="36"/>
  <c r="M1507" i="36"/>
  <c r="I1507" i="38" s="1"/>
  <c r="A1508" i="1"/>
  <c r="H1508" i="1" l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K1509" i="1"/>
  <c r="J1509" i="1"/>
  <c r="H1509" i="38"/>
  <c r="L1509" i="36"/>
  <c r="M1509" i="36"/>
  <c r="I1509" i="38" s="1"/>
  <c r="K1509" i="36"/>
  <c r="A1510" i="1"/>
  <c r="H1510" i="1" l="1"/>
  <c r="I1510" i="1"/>
  <c r="J1510" i="1" s="1"/>
  <c r="H1510" i="38"/>
  <c r="M1510" i="36"/>
  <c r="I1510" i="38" s="1"/>
  <c r="K1510" i="36"/>
  <c r="L1510" i="36"/>
  <c r="A1511" i="1"/>
  <c r="K1510" i="1" l="1"/>
  <c r="H1511" i="1"/>
  <c r="J1511" i="1" s="1"/>
  <c r="I1511" i="1"/>
  <c r="K1511" i="1"/>
  <c r="H1511" i="38"/>
  <c r="K1511" i="36"/>
  <c r="L1511" i="36"/>
  <c r="M1511" i="36"/>
  <c r="I1511" i="38" s="1"/>
  <c r="A1512" i="1"/>
  <c r="H1512" i="1" l="1"/>
  <c r="I1512" i="1"/>
  <c r="J1512" i="1" s="1"/>
  <c r="H1512" i="38"/>
  <c r="K1512" i="36"/>
  <c r="L1512" i="36"/>
  <c r="M1512" i="36"/>
  <c r="I1512" i="38" s="1"/>
  <c r="A1513" i="1"/>
  <c r="K1512" i="1" l="1"/>
  <c r="H1513" i="1"/>
  <c r="I1513" i="1"/>
  <c r="K1513" i="1" s="1"/>
  <c r="J1513" i="1"/>
  <c r="H1513" i="38"/>
  <c r="L1513" i="36"/>
  <c r="M1513" i="36"/>
  <c r="I1513" i="38" s="1"/>
  <c r="K1513" i="36"/>
  <c r="A1514" i="1"/>
  <c r="H1514" i="1" l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J1517" i="1" s="1"/>
  <c r="I1517" i="1"/>
  <c r="K1517" i="1"/>
  <c r="H1517" i="38"/>
  <c r="L1517" i="36"/>
  <c r="M1517" i="36"/>
  <c r="I1517" i="38" s="1"/>
  <c r="K1517" i="36"/>
  <c r="A1518" i="1"/>
  <c r="H1518" i="1" l="1"/>
  <c r="I1518" i="1"/>
  <c r="K1518" i="1" s="1"/>
  <c r="H1518" i="38"/>
  <c r="M1518" i="36"/>
  <c r="I1518" i="38" s="1"/>
  <c r="K1518" i="36"/>
  <c r="L1518" i="36"/>
  <c r="A1519" i="1"/>
  <c r="J1518" i="1" l="1"/>
  <c r="H1519" i="1"/>
  <c r="I1519" i="1"/>
  <c r="K1519" i="1"/>
  <c r="J1519" i="1"/>
  <c r="H1519" i="38"/>
  <c r="K1519" i="36"/>
  <c r="L1519" i="36"/>
  <c r="M1519" i="36"/>
  <c r="I1519" i="38" s="1"/>
  <c r="A1520" i="1"/>
  <c r="H1520" i="1" l="1"/>
  <c r="I1520" i="1"/>
  <c r="J1520" i="1" s="1"/>
  <c r="H1520" i="38"/>
  <c r="K1520" i="36"/>
  <c r="L1520" i="36"/>
  <c r="M1520" i="36"/>
  <c r="I1520" i="38" s="1"/>
  <c r="A1521" i="1"/>
  <c r="K1520" i="1" l="1"/>
  <c r="H1521" i="1"/>
  <c r="J1521" i="1" s="1"/>
  <c r="I1521" i="1"/>
  <c r="K1521" i="1"/>
  <c r="H1521" i="38"/>
  <c r="L1521" i="36"/>
  <c r="M1521" i="36"/>
  <c r="I1521" i="38" s="1"/>
  <c r="K1521" i="36"/>
  <c r="A1522" i="1"/>
  <c r="H1522" i="1" l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 s="1"/>
  <c r="H1523" i="38"/>
  <c r="K1523" i="36"/>
  <c r="L1523" i="36"/>
  <c r="M1523" i="36"/>
  <c r="I1523" i="38" s="1"/>
  <c r="A1524" i="1"/>
  <c r="J1523" i="1" l="1"/>
  <c r="H1524" i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K1525" i="1"/>
  <c r="J1525" i="1"/>
  <c r="H1525" i="38"/>
  <c r="L1525" i="36"/>
  <c r="M1525" i="36"/>
  <c r="I1525" i="38" s="1"/>
  <c r="K1525" i="36"/>
  <c r="A1526" i="1"/>
  <c r="H1526" i="1" l="1"/>
  <c r="I1526" i="1"/>
  <c r="J1526" i="1" s="1"/>
  <c r="H1526" i="38"/>
  <c r="M1526" i="36"/>
  <c r="I1526" i="38" s="1"/>
  <c r="K1526" i="36"/>
  <c r="L1526" i="36"/>
  <c r="A1527" i="1"/>
  <c r="K1526" i="1" l="1"/>
  <c r="H1527" i="1"/>
  <c r="J1527" i="1" s="1"/>
  <c r="I1527" i="1"/>
  <c r="K1527" i="1"/>
  <c r="H1527" i="38"/>
  <c r="K1527" i="36"/>
  <c r="L1527" i="36"/>
  <c r="M1527" i="36"/>
  <c r="I1527" i="38" s="1"/>
  <c r="A1528" i="1"/>
  <c r="H1528" i="1" l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K1529" i="1" s="1"/>
  <c r="H1529" i="38"/>
  <c r="L1529" i="36"/>
  <c r="M1529" i="36"/>
  <c r="I1529" i="38" s="1"/>
  <c r="K1529" i="36"/>
  <c r="A1530" i="1"/>
  <c r="J1529" i="1" l="1"/>
  <c r="H1530" i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/>
  <c r="J1531" i="1"/>
  <c r="H1531" i="38"/>
  <c r="K1531" i="36"/>
  <c r="L1531" i="36"/>
  <c r="M1531" i="36"/>
  <c r="I1531" i="38" s="1"/>
  <c r="A1532" i="1"/>
  <c r="H1532" i="1" l="1"/>
  <c r="I1532" i="1"/>
  <c r="J1532" i="1" s="1"/>
  <c r="H1532" i="38"/>
  <c r="K1532" i="36"/>
  <c r="L1532" i="36"/>
  <c r="M1532" i="36"/>
  <c r="I1532" i="38" s="1"/>
  <c r="A1533" i="1"/>
  <c r="K1532" i="1" l="1"/>
  <c r="H1533" i="1"/>
  <c r="J1533" i="1" s="1"/>
  <c r="I1533" i="1"/>
  <c r="K1533" i="1"/>
  <c r="H1533" i="38"/>
  <c r="L1533" i="36"/>
  <c r="M1533" i="36"/>
  <c r="I1533" i="38" s="1"/>
  <c r="K1533" i="36"/>
  <c r="A1534" i="1"/>
  <c r="H1534" i="1" l="1"/>
  <c r="I1534" i="1"/>
  <c r="K1534" i="1" s="1"/>
  <c r="H1534" i="38"/>
  <c r="M1534" i="36"/>
  <c r="I1534" i="38" s="1"/>
  <c r="K1534" i="36"/>
  <c r="L1534" i="36"/>
  <c r="A1535" i="1"/>
  <c r="J1534" i="1" l="1"/>
  <c r="H1535" i="1"/>
  <c r="I1535" i="1"/>
  <c r="K1535" i="1"/>
  <c r="H1535" i="38"/>
  <c r="K1535" i="36"/>
  <c r="L1535" i="36"/>
  <c r="M1535" i="36"/>
  <c r="I1535" i="38" s="1"/>
  <c r="A1536" i="1"/>
  <c r="J1535" i="1" l="1"/>
  <c r="H1536" i="1"/>
  <c r="I1536" i="1"/>
  <c r="J1536" i="1" s="1"/>
  <c r="H1536" i="38"/>
  <c r="K1536" i="36"/>
  <c r="L1536" i="36"/>
  <c r="M1536" i="36"/>
  <c r="I1536" i="38" s="1"/>
  <c r="A1537" i="1"/>
  <c r="K1536" i="1" l="1"/>
  <c r="H1537" i="1"/>
  <c r="I1537" i="1"/>
  <c r="J1537" i="1" s="1"/>
  <c r="H1537" i="38"/>
  <c r="L1537" i="36"/>
  <c r="M1537" i="36"/>
  <c r="I1537" i="38" s="1"/>
  <c r="K1537" i="36"/>
  <c r="A1538" i="1"/>
  <c r="K1537" i="1" l="1"/>
  <c r="H1538" i="1"/>
  <c r="I1538" i="1"/>
  <c r="J1538" i="1" s="1"/>
  <c r="H1538" i="38"/>
  <c r="M1538" i="36"/>
  <c r="I1538" i="38" s="1"/>
  <c r="K1538" i="36"/>
  <c r="L1538" i="36"/>
  <c r="A1539" i="1"/>
  <c r="K1538" i="1" l="1"/>
  <c r="H1539" i="1"/>
  <c r="I1539" i="1"/>
  <c r="K1539" i="1"/>
  <c r="J1539" i="1"/>
  <c r="H1539" i="38"/>
  <c r="K1539" i="36"/>
  <c r="L1539" i="36"/>
  <c r="M1539" i="36"/>
  <c r="I1539" i="38" s="1"/>
  <c r="A1540" i="1"/>
  <c r="H1540" i="1" l="1"/>
  <c r="I1540" i="1"/>
  <c r="K1540" i="1" s="1"/>
  <c r="H1540" i="38"/>
  <c r="K1540" i="36"/>
  <c r="L1540" i="36"/>
  <c r="M1540" i="36"/>
  <c r="I1540" i="38" s="1"/>
  <c r="A1541" i="1"/>
  <c r="J1540" i="1" l="1"/>
  <c r="H1541" i="1"/>
  <c r="J1541" i="1" s="1"/>
  <c r="I1541" i="1"/>
  <c r="K1541" i="1"/>
  <c r="H1541" i="38"/>
  <c r="L1541" i="36"/>
  <c r="M1541" i="36"/>
  <c r="I1541" i="38" s="1"/>
  <c r="K1541" i="36"/>
  <c r="A1542" i="1"/>
  <c r="H1542" i="1" l="1"/>
  <c r="I1542" i="1"/>
  <c r="K1542" i="1" s="1"/>
  <c r="H1542" i="38"/>
  <c r="M1542" i="36"/>
  <c r="I1542" i="38" s="1"/>
  <c r="K1542" i="36"/>
  <c r="L1542" i="36"/>
  <c r="A1543" i="1"/>
  <c r="J1542" i="1" l="1"/>
  <c r="H1543" i="1"/>
  <c r="I1543" i="1"/>
  <c r="K1543" i="1"/>
  <c r="H1543" i="38"/>
  <c r="K1543" i="36"/>
  <c r="L1543" i="36"/>
  <c r="M1543" i="36"/>
  <c r="I1543" i="38" s="1"/>
  <c r="A1544" i="1"/>
  <c r="J1543" i="1" l="1"/>
  <c r="H1544" i="1"/>
  <c r="I1544" i="1"/>
  <c r="K1544" i="1" s="1"/>
  <c r="H1544" i="38"/>
  <c r="K1544" i="36"/>
  <c r="L1544" i="36"/>
  <c r="M1544" i="36"/>
  <c r="I1544" i="38" s="1"/>
  <c r="A1545" i="1"/>
  <c r="J1544" i="1" l="1"/>
  <c r="H1545" i="1"/>
  <c r="I1545" i="1"/>
  <c r="K1545" i="1" s="1"/>
  <c r="H1545" i="38"/>
  <c r="L1545" i="36"/>
  <c r="M1545" i="36"/>
  <c r="I1545" i="38" s="1"/>
  <c r="K1545" i="36"/>
  <c r="A1546" i="1"/>
  <c r="J1545" i="1" l="1"/>
  <c r="H1546" i="1"/>
  <c r="I1546" i="1"/>
  <c r="K1546" i="1" s="1"/>
  <c r="H1546" i="38"/>
  <c r="M1546" i="36"/>
  <c r="I1546" i="38" s="1"/>
  <c r="K1546" i="36"/>
  <c r="L1546" i="36"/>
  <c r="A1547" i="1"/>
  <c r="J1546" i="1" l="1"/>
  <c r="H1547" i="1"/>
  <c r="I1547" i="1"/>
  <c r="K1547" i="1" s="1"/>
  <c r="H1547" i="38"/>
  <c r="K1547" i="36"/>
  <c r="L1547" i="36"/>
  <c r="M1547" i="36"/>
  <c r="I1547" i="38" s="1"/>
  <c r="A1548" i="1"/>
  <c r="J1547" i="1" l="1"/>
  <c r="H1548" i="1"/>
  <c r="I1548" i="1"/>
  <c r="K1548" i="1" s="1"/>
  <c r="H1548" i="38"/>
  <c r="K1548" i="36"/>
  <c r="L1548" i="36"/>
  <c r="M1548" i="36"/>
  <c r="I1548" i="38" s="1"/>
  <c r="A1549" i="1"/>
  <c r="J1548" i="1" l="1"/>
  <c r="H1549" i="1"/>
  <c r="I1549" i="1"/>
  <c r="K1549" i="1"/>
  <c r="H1549" i="38"/>
  <c r="L1549" i="36"/>
  <c r="M1549" i="36"/>
  <c r="I1549" i="38" s="1"/>
  <c r="K1549" i="36"/>
  <c r="A1550" i="1"/>
  <c r="J1549" i="1" l="1"/>
  <c r="H1550" i="1"/>
  <c r="I1550" i="1"/>
  <c r="J1550" i="1" s="1"/>
  <c r="H1550" i="38"/>
  <c r="M1550" i="36"/>
  <c r="I1550" i="38" s="1"/>
  <c r="K1550" i="36"/>
  <c r="L1550" i="36"/>
  <c r="A1551" i="1"/>
  <c r="K1550" i="1" l="1"/>
  <c r="H1551" i="1"/>
  <c r="I1551" i="1"/>
  <c r="K1551" i="1"/>
  <c r="J1551" i="1"/>
  <c r="H1551" i="38"/>
  <c r="K1551" i="36"/>
  <c r="L1551" i="36"/>
  <c r="M1551" i="36"/>
  <c r="I1551" i="38" s="1"/>
  <c r="A1552" i="1"/>
  <c r="H1552" i="1" l="1"/>
  <c r="I1552" i="1"/>
  <c r="J1552" i="1" s="1"/>
  <c r="H1552" i="38"/>
  <c r="K1552" i="36"/>
  <c r="L1552" i="36"/>
  <c r="M1552" i="36"/>
  <c r="I1552" i="38" s="1"/>
  <c r="A1553" i="1"/>
  <c r="K1552" i="1" l="1"/>
  <c r="H1553" i="1"/>
  <c r="J1553" i="1" s="1"/>
  <c r="I1553" i="1"/>
  <c r="K1553" i="1"/>
  <c r="H1553" i="38"/>
  <c r="L1553" i="36"/>
  <c r="M1553" i="36"/>
  <c r="I1553" i="38" s="1"/>
  <c r="K1553" i="36"/>
  <c r="A1554" i="1"/>
  <c r="H1554" i="1" l="1"/>
  <c r="I1554" i="1"/>
  <c r="K1554" i="1" s="1"/>
  <c r="H1554" i="38"/>
  <c r="M1554" i="36"/>
  <c r="I1554" i="38" s="1"/>
  <c r="K1554" i="36"/>
  <c r="L1554" i="36"/>
  <c r="A1555" i="1"/>
  <c r="J1554" i="1" l="1"/>
  <c r="H1555" i="1"/>
  <c r="I1555" i="1"/>
  <c r="K1555" i="1"/>
  <c r="J1555" i="1"/>
  <c r="H1555" i="38"/>
  <c r="K1555" i="36"/>
  <c r="L1555" i="36"/>
  <c r="M1555" i="36"/>
  <c r="I1555" i="38" s="1"/>
  <c r="A1556" i="1"/>
  <c r="H1556" i="1" l="1"/>
  <c r="I1556" i="1"/>
  <c r="J1556" i="1" s="1"/>
  <c r="H1556" i="38"/>
  <c r="K1556" i="36"/>
  <c r="L1556" i="36"/>
  <c r="M1556" i="36"/>
  <c r="I1556" i="38" s="1"/>
  <c r="A1557" i="1"/>
  <c r="K1556" i="1" l="1"/>
  <c r="H1557" i="1"/>
  <c r="I1557" i="1"/>
  <c r="K1557" i="1"/>
  <c r="H1557" i="38"/>
  <c r="L1557" i="36"/>
  <c r="M1557" i="36"/>
  <c r="I1557" i="38" s="1"/>
  <c r="K1557" i="36"/>
  <c r="A1558" i="1"/>
  <c r="J1557" i="1" l="1"/>
  <c r="H1558" i="1"/>
  <c r="I1558" i="1"/>
  <c r="H1558" i="38"/>
  <c r="M1558" i="36"/>
  <c r="I1558" i="38" s="1"/>
  <c r="K1558" i="36"/>
  <c r="L1558" i="36"/>
  <c r="A1559" i="1"/>
  <c r="J1558" i="1" l="1"/>
  <c r="K1558" i="1"/>
  <c r="H1559" i="1"/>
  <c r="J1559" i="1" s="1"/>
  <c r="I1559" i="1"/>
  <c r="K1559" i="1"/>
  <c r="H1559" i="38"/>
  <c r="K1559" i="36"/>
  <c r="L1559" i="36"/>
  <c r="M1559" i="36"/>
  <c r="I1559" i="38" s="1"/>
  <c r="A1560" i="1"/>
  <c r="H1560" i="1" l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 s="1"/>
  <c r="H1561" i="38"/>
  <c r="L1561" i="36"/>
  <c r="M1561" i="36"/>
  <c r="I1561" i="38" s="1"/>
  <c r="K1561" i="36"/>
  <c r="A1562" i="1"/>
  <c r="J1561" i="1" l="1"/>
  <c r="H1562" i="1"/>
  <c r="I1562" i="1"/>
  <c r="J1562" i="1" s="1"/>
  <c r="H1562" i="38"/>
  <c r="M1562" i="36"/>
  <c r="I1562" i="38" s="1"/>
  <c r="K1562" i="36"/>
  <c r="L1562" i="36"/>
  <c r="A1563" i="1"/>
  <c r="K1562" i="1" l="1"/>
  <c r="H1563" i="1"/>
  <c r="I1563" i="1"/>
  <c r="K1563" i="1" s="1"/>
  <c r="J1563" i="1"/>
  <c r="H1563" i="38"/>
  <c r="K1563" i="36"/>
  <c r="L1563" i="36"/>
  <c r="M1563" i="36"/>
  <c r="I1563" i="38" s="1"/>
  <c r="A1564" i="1"/>
  <c r="H1564" i="1" l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/>
  <c r="J1565" i="1"/>
  <c r="H1565" i="38"/>
  <c r="L1565" i="36"/>
  <c r="M1565" i="36"/>
  <c r="I1565" i="38" s="1"/>
  <c r="K1565" i="36"/>
  <c r="A1566" i="1"/>
  <c r="H1566" i="1" l="1"/>
  <c r="I1566" i="1"/>
  <c r="H1566" i="38"/>
  <c r="M1566" i="36"/>
  <c r="I1566" i="38" s="1"/>
  <c r="K1566" i="36"/>
  <c r="L1566" i="36"/>
  <c r="A1567" i="1"/>
  <c r="J1566" i="1" l="1"/>
  <c r="K1566" i="1"/>
  <c r="H1567" i="1"/>
  <c r="I1567" i="1"/>
  <c r="K1567" i="1"/>
  <c r="H1567" i="38"/>
  <c r="K1567" i="36"/>
  <c r="L1567" i="36"/>
  <c r="M1567" i="36"/>
  <c r="I1567" i="38" s="1"/>
  <c r="A1568" i="1"/>
  <c r="J1567" i="1" l="1"/>
  <c r="H1568" i="1"/>
  <c r="I1568" i="1"/>
  <c r="H1568" i="38"/>
  <c r="K1568" i="36"/>
  <c r="L1568" i="36"/>
  <c r="M1568" i="36"/>
  <c r="I1568" i="38" s="1"/>
  <c r="A1569" i="1"/>
  <c r="J1568" i="1" l="1"/>
  <c r="K1568" i="1"/>
  <c r="H1569" i="1"/>
  <c r="J1569" i="1" s="1"/>
  <c r="I1569" i="1"/>
  <c r="K1569" i="1"/>
  <c r="H1569" i="38"/>
  <c r="L1569" i="36"/>
  <c r="M1569" i="36"/>
  <c r="I1569" i="38" s="1"/>
  <c r="K1569" i="36"/>
  <c r="A1570" i="1"/>
  <c r="H1570" i="1" l="1"/>
  <c r="I1570" i="1"/>
  <c r="J1570" i="1" s="1"/>
  <c r="H1570" i="38"/>
  <c r="M1570" i="36"/>
  <c r="I1570" i="38" s="1"/>
  <c r="K1570" i="36"/>
  <c r="L1570" i="36"/>
  <c r="A1571" i="1"/>
  <c r="K1570" i="1" l="1"/>
  <c r="H1571" i="1"/>
  <c r="I1571" i="1"/>
  <c r="K1571" i="1"/>
  <c r="J1571" i="1"/>
  <c r="H1571" i="38"/>
  <c r="K1571" i="36"/>
  <c r="L1571" i="36"/>
  <c r="M1571" i="36"/>
  <c r="I1571" i="38" s="1"/>
  <c r="A1572" i="1"/>
  <c r="H1572" i="1" l="1"/>
  <c r="I1572" i="1"/>
  <c r="J1572" i="1" s="1"/>
  <c r="H1572" i="38"/>
  <c r="K1572" i="36"/>
  <c r="L1572" i="36"/>
  <c r="M1572" i="36"/>
  <c r="I1572" i="38" s="1"/>
  <c r="A1573" i="1"/>
  <c r="K1572" i="1" l="1"/>
  <c r="H1573" i="1"/>
  <c r="I1573" i="1"/>
  <c r="K1573" i="1" s="1"/>
  <c r="H1573" i="38"/>
  <c r="L1573" i="36"/>
  <c r="M1573" i="36"/>
  <c r="I1573" i="38" s="1"/>
  <c r="K1573" i="36"/>
  <c r="A1574" i="1"/>
  <c r="J1573" i="1" l="1"/>
  <c r="H1574" i="1"/>
  <c r="I1574" i="1"/>
  <c r="J1574" i="1" s="1"/>
  <c r="H1574" i="38"/>
  <c r="M1574" i="36"/>
  <c r="I1574" i="38" s="1"/>
  <c r="K1574" i="36"/>
  <c r="L1574" i="36"/>
  <c r="A1575" i="1"/>
  <c r="K1574" i="1" l="1"/>
  <c r="H1575" i="1"/>
  <c r="I1575" i="1"/>
  <c r="K1575" i="1"/>
  <c r="J1575" i="1"/>
  <c r="H1575" i="38"/>
  <c r="K1575" i="36"/>
  <c r="L1575" i="36"/>
  <c r="M1575" i="36"/>
  <c r="I1575" i="38" s="1"/>
  <c r="A1576" i="1"/>
  <c r="H1576" i="1" l="1"/>
  <c r="I1576" i="1"/>
  <c r="J1576" i="1" s="1"/>
  <c r="H1576" i="38"/>
  <c r="K1576" i="36"/>
  <c r="L1576" i="36"/>
  <c r="M1576" i="36"/>
  <c r="I1576" i="38" s="1"/>
  <c r="A1577" i="1"/>
  <c r="K1576" i="1" l="1"/>
  <c r="H1577" i="1"/>
  <c r="I1577" i="1"/>
  <c r="K1577" i="1"/>
  <c r="J1577" i="1"/>
  <c r="H1577" i="38"/>
  <c r="L1577" i="36"/>
  <c r="M1577" i="36"/>
  <c r="I1577" i="38" s="1"/>
  <c r="K1577" i="36"/>
  <c r="A1578" i="1"/>
  <c r="H1578" i="1" l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 s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K1581" i="1"/>
  <c r="H1581" i="38"/>
  <c r="L1581" i="36"/>
  <c r="M1581" i="36"/>
  <c r="I1581" i="38" s="1"/>
  <c r="K1581" i="36"/>
  <c r="A1582" i="1"/>
  <c r="H1582" i="1" l="1"/>
  <c r="I1582" i="1"/>
  <c r="K1582" i="1" s="1"/>
  <c r="H1582" i="38"/>
  <c r="M1582" i="36"/>
  <c r="I1582" i="38" s="1"/>
  <c r="K1582" i="36"/>
  <c r="L1582" i="36"/>
  <c r="A1583" i="1"/>
  <c r="J1582" i="1" l="1"/>
  <c r="H1583" i="1"/>
  <c r="I1583" i="1"/>
  <c r="K1583" i="1"/>
  <c r="H1583" i="38"/>
  <c r="K1583" i="36"/>
  <c r="L1583" i="36"/>
  <c r="M1583" i="36"/>
  <c r="I1583" i="38" s="1"/>
  <c r="A1584" i="1"/>
  <c r="J1583" i="1" l="1"/>
  <c r="H1584" i="1"/>
  <c r="I1584" i="1"/>
  <c r="H1584" i="38"/>
  <c r="K1584" i="36"/>
  <c r="L1584" i="36"/>
  <c r="M1584" i="36"/>
  <c r="I1584" i="38" s="1"/>
  <c r="A1585" i="1"/>
  <c r="J1584" i="1" l="1"/>
  <c r="K1584" i="1"/>
  <c r="H1585" i="1"/>
  <c r="I1585" i="1"/>
  <c r="K1585" i="1" s="1"/>
  <c r="H1585" i="38"/>
  <c r="L1585" i="36"/>
  <c r="M1585" i="36"/>
  <c r="I1585" i="38" s="1"/>
  <c r="K1585" i="36"/>
  <c r="A1586" i="1"/>
  <c r="J1585" i="1" l="1"/>
  <c r="H1586" i="1"/>
  <c r="I1586" i="1"/>
  <c r="K1586" i="1" s="1"/>
  <c r="H1586" i="38"/>
  <c r="M1586" i="36"/>
  <c r="I1586" i="38" s="1"/>
  <c r="K1586" i="36"/>
  <c r="L1586" i="36"/>
  <c r="A1587" i="1"/>
  <c r="J1586" i="1" l="1"/>
  <c r="H1587" i="1"/>
  <c r="I1587" i="1"/>
  <c r="K1587" i="1"/>
  <c r="J1587" i="1"/>
  <c r="H1587" i="38"/>
  <c r="K1587" i="36"/>
  <c r="L1587" i="36"/>
  <c r="M1587" i="36"/>
  <c r="I1587" i="38" s="1"/>
  <c r="A1588" i="1"/>
  <c r="H1588" i="1" l="1"/>
  <c r="I1588" i="1"/>
  <c r="K1588" i="1" s="1"/>
  <c r="H1588" i="38"/>
  <c r="K1588" i="36"/>
  <c r="L1588" i="36"/>
  <c r="M1588" i="36"/>
  <c r="I1588" i="38" s="1"/>
  <c r="A1589" i="1"/>
  <c r="J1588" i="1" l="1"/>
  <c r="H1589" i="1"/>
  <c r="I1589" i="1"/>
  <c r="J1589" i="1" s="1"/>
  <c r="H1589" i="38"/>
  <c r="L1589" i="36"/>
  <c r="M1589" i="36"/>
  <c r="I1589" i="38" s="1"/>
  <c r="K1589" i="36"/>
  <c r="A1590" i="1"/>
  <c r="K1589" i="1" l="1"/>
  <c r="H1590" i="1"/>
  <c r="I1590" i="1"/>
  <c r="J1590" i="1" s="1"/>
  <c r="H1590" i="38"/>
  <c r="M1590" i="36"/>
  <c r="I1590" i="38" s="1"/>
  <c r="K1590" i="36"/>
  <c r="L1590" i="36"/>
  <c r="A1591" i="1"/>
  <c r="K1590" i="1" l="1"/>
  <c r="H1591" i="1"/>
  <c r="I1591" i="1"/>
  <c r="K1591" i="1" s="1"/>
  <c r="H1591" i="38"/>
  <c r="K1591" i="36"/>
  <c r="L1591" i="36"/>
  <c r="M1591" i="36"/>
  <c r="I1591" i="38" s="1"/>
  <c r="A1592" i="1"/>
  <c r="J1591" i="1" l="1"/>
  <c r="H1592" i="1"/>
  <c r="I1592" i="1"/>
  <c r="K1592" i="1" s="1"/>
  <c r="H1592" i="38"/>
  <c r="K1592" i="36"/>
  <c r="L1592" i="36"/>
  <c r="M1592" i="36"/>
  <c r="I1592" i="38" s="1"/>
  <c r="A1593" i="1"/>
  <c r="J1592" i="1" l="1"/>
  <c r="H1593" i="1"/>
  <c r="I1593" i="1"/>
  <c r="K1593" i="1"/>
  <c r="H1593" i="38"/>
  <c r="L1593" i="36"/>
  <c r="M1593" i="36"/>
  <c r="I1593" i="38" s="1"/>
  <c r="K1593" i="36"/>
  <c r="A1594" i="1"/>
  <c r="J1593" i="1" l="1"/>
  <c r="H1594" i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 s="1"/>
  <c r="H1595" i="38"/>
  <c r="K1595" i="36"/>
  <c r="L1595" i="36"/>
  <c r="M1595" i="36"/>
  <c r="I1595" i="38" s="1"/>
  <c r="A1596" i="1"/>
  <c r="J1595" i="1" l="1"/>
  <c r="H1596" i="1"/>
  <c r="I1596" i="1"/>
  <c r="K1596" i="1" s="1"/>
  <c r="H1596" i="38"/>
  <c r="K1596" i="36"/>
  <c r="L1596" i="36"/>
  <c r="M1596" i="36"/>
  <c r="I1596" i="38" s="1"/>
  <c r="A1597" i="1"/>
  <c r="J1596" i="1" l="1"/>
  <c r="H1597" i="1"/>
  <c r="I1597" i="1"/>
  <c r="K1597" i="1" s="1"/>
  <c r="H1597" i="38"/>
  <c r="L1597" i="36"/>
  <c r="M1597" i="36"/>
  <c r="I1597" i="38" s="1"/>
  <c r="K1597" i="36"/>
  <c r="A1598" i="1"/>
  <c r="J1597" i="1" l="1"/>
  <c r="H1598" i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/>
  <c r="J1599" i="1"/>
  <c r="H1599" i="38"/>
  <c r="K1599" i="36"/>
  <c r="L1599" i="36"/>
  <c r="M1599" i="36"/>
  <c r="I1599" i="38" s="1"/>
  <c r="A1600" i="1"/>
  <c r="H1600" i="1" l="1"/>
  <c r="I1600" i="1"/>
  <c r="J1600" i="1" s="1"/>
  <c r="H1600" i="38"/>
  <c r="K1600" i="36"/>
  <c r="L1600" i="36"/>
  <c r="M1600" i="36"/>
  <c r="I1600" i="38" s="1"/>
  <c r="A1601" i="1"/>
  <c r="K1600" i="1" l="1"/>
  <c r="H1601" i="1"/>
  <c r="I1601" i="1"/>
  <c r="J1601" i="1" s="1"/>
  <c r="H1601" i="38"/>
  <c r="L1601" i="36"/>
  <c r="M1601" i="36"/>
  <c r="I1601" i="38" s="1"/>
  <c r="K1601" i="36"/>
  <c r="A1602" i="1"/>
  <c r="K1601" i="1" l="1"/>
  <c r="H1602" i="1"/>
  <c r="I1602" i="1"/>
  <c r="H1602" i="38"/>
  <c r="M1602" i="36"/>
  <c r="I1602" i="38" s="1"/>
  <c r="K1602" i="36"/>
  <c r="L1602" i="36"/>
  <c r="A1603" i="1"/>
  <c r="J1602" i="1" l="1"/>
  <c r="K1602" i="1"/>
  <c r="H1603" i="1"/>
  <c r="I1603" i="1"/>
  <c r="J1603" i="1" s="1"/>
  <c r="H1603" i="38"/>
  <c r="K1603" i="36"/>
  <c r="L1603" i="36"/>
  <c r="M1603" i="36"/>
  <c r="I1603" i="38" s="1"/>
  <c r="A1604" i="1"/>
  <c r="K1603" i="1" l="1"/>
  <c r="H1604" i="1"/>
  <c r="I1604" i="1"/>
  <c r="K1604" i="1" s="1"/>
  <c r="H1604" i="38"/>
  <c r="K1604" i="36"/>
  <c r="L1604" i="36"/>
  <c r="M1604" i="36"/>
  <c r="I1604" i="38" s="1"/>
  <c r="A1605" i="1"/>
  <c r="J1604" i="1" l="1"/>
  <c r="H1605" i="1"/>
  <c r="I1605" i="1"/>
  <c r="K1605" i="1"/>
  <c r="H1605" i="38"/>
  <c r="L1605" i="36"/>
  <c r="M1605" i="36"/>
  <c r="I1605" i="38" s="1"/>
  <c r="K1605" i="36"/>
  <c r="A1606" i="1"/>
  <c r="J1605" i="1" l="1"/>
  <c r="H1606" i="1"/>
  <c r="I1606" i="1"/>
  <c r="H1606" i="38"/>
  <c r="M1606" i="36"/>
  <c r="I1606" i="38" s="1"/>
  <c r="K1606" i="36"/>
  <c r="L1606" i="36"/>
  <c r="A1607" i="1"/>
  <c r="J1606" i="1" l="1"/>
  <c r="K1606" i="1"/>
  <c r="H1607" i="1"/>
  <c r="I1607" i="1"/>
  <c r="K1607" i="1" s="1"/>
  <c r="H1607" i="38"/>
  <c r="K1607" i="36"/>
  <c r="L1607" i="36"/>
  <c r="M1607" i="36"/>
  <c r="I1607" i="38" s="1"/>
  <c r="A1608" i="1"/>
  <c r="J1607" i="1" l="1"/>
  <c r="H1608" i="1"/>
  <c r="I1608" i="1"/>
  <c r="K1608" i="1" s="1"/>
  <c r="H1608" i="38"/>
  <c r="K1608" i="36"/>
  <c r="L1608" i="36"/>
  <c r="M1608" i="36"/>
  <c r="I1608" i="38" s="1"/>
  <c r="A1609" i="1"/>
  <c r="J1608" i="1" l="1"/>
  <c r="H1609" i="1"/>
  <c r="J1609" i="1" s="1"/>
  <c r="I1609" i="1"/>
  <c r="K1609" i="1"/>
  <c r="H1609" i="38"/>
  <c r="L1609" i="36"/>
  <c r="M1609" i="36"/>
  <c r="I1609" i="38" s="1"/>
  <c r="K1609" i="36"/>
  <c r="A1610" i="1"/>
  <c r="H1610" i="1" l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/>
  <c r="J1611" i="1"/>
  <c r="H1611" i="38"/>
  <c r="K1611" i="36"/>
  <c r="L1611" i="36"/>
  <c r="M1611" i="36"/>
  <c r="I1611" i="38" s="1"/>
  <c r="A1612" i="1"/>
  <c r="H1612" i="1" l="1"/>
  <c r="I1612" i="1"/>
  <c r="K1612" i="1" s="1"/>
  <c r="H1612" i="38"/>
  <c r="K1612" i="36"/>
  <c r="L1612" i="36"/>
  <c r="M1612" i="36"/>
  <c r="I1612" i="38" s="1"/>
  <c r="A1613" i="1"/>
  <c r="J1612" i="1" l="1"/>
  <c r="H1613" i="1"/>
  <c r="I1613" i="1"/>
  <c r="K1613" i="1" s="1"/>
  <c r="H1613" i="38"/>
  <c r="L1613" i="36"/>
  <c r="M1613" i="36"/>
  <c r="I1613" i="38" s="1"/>
  <c r="K1613" i="36"/>
  <c r="A1614" i="1"/>
  <c r="J1613" i="1" l="1"/>
  <c r="H1614" i="1"/>
  <c r="I1614" i="1"/>
  <c r="J1614" i="1" s="1"/>
  <c r="H1614" i="38"/>
  <c r="M1614" i="36"/>
  <c r="I1614" i="38" s="1"/>
  <c r="K1614" i="36"/>
  <c r="L1614" i="36"/>
  <c r="A1615" i="1"/>
  <c r="K1614" i="1" l="1"/>
  <c r="H1615" i="1"/>
  <c r="I1615" i="1"/>
  <c r="K1615" i="1"/>
  <c r="J1615" i="1"/>
  <c r="H1615" i="38"/>
  <c r="K1615" i="36"/>
  <c r="L1615" i="36"/>
  <c r="M1615" i="36"/>
  <c r="I1615" i="38" s="1"/>
  <c r="A1616" i="1"/>
  <c r="H1616" i="1" l="1"/>
  <c r="I1616" i="1"/>
  <c r="K1616" i="1" s="1"/>
  <c r="H1616" i="38"/>
  <c r="K1616" i="36"/>
  <c r="L1616" i="36"/>
  <c r="M1616" i="36"/>
  <c r="I1616" i="38" s="1"/>
  <c r="A1617" i="1"/>
  <c r="J1616" i="1" l="1"/>
  <c r="H1617" i="1"/>
  <c r="I1617" i="1"/>
  <c r="K1617" i="1" s="1"/>
  <c r="H1617" i="38"/>
  <c r="L1617" i="36"/>
  <c r="M1617" i="36"/>
  <c r="I1617" i="38" s="1"/>
  <c r="K1617" i="36"/>
  <c r="A1618" i="1"/>
  <c r="J1617" i="1" l="1"/>
  <c r="H1618" i="1"/>
  <c r="I1618" i="1"/>
  <c r="J1618" i="1" s="1"/>
  <c r="H1618" i="38"/>
  <c r="M1618" i="36"/>
  <c r="I1618" i="38" s="1"/>
  <c r="K1618" i="36"/>
  <c r="L1618" i="36"/>
  <c r="A1619" i="1"/>
  <c r="K1618" i="1" l="1"/>
  <c r="H1619" i="1"/>
  <c r="J1619" i="1" s="1"/>
  <c r="I1619" i="1"/>
  <c r="K1619" i="1"/>
  <c r="H1619" i="38"/>
  <c r="K1619" i="36"/>
  <c r="L1619" i="36"/>
  <c r="M1619" i="36"/>
  <c r="I1619" i="38" s="1"/>
  <c r="A1620" i="1"/>
  <c r="H1620" i="1" l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/>
  <c r="J1621" i="1"/>
  <c r="H1621" i="38"/>
  <c r="L1621" i="36"/>
  <c r="M1621" i="36"/>
  <c r="I1621" i="38" s="1"/>
  <c r="K1621" i="36"/>
  <c r="A1622" i="1"/>
  <c r="H1622" i="1" l="1"/>
  <c r="I1622" i="1"/>
  <c r="J1622" i="1" s="1"/>
  <c r="H1622" i="38"/>
  <c r="M1622" i="36"/>
  <c r="I1622" i="38" s="1"/>
  <c r="K1622" i="36"/>
  <c r="L1622" i="36"/>
  <c r="A1623" i="1"/>
  <c r="K1622" i="1" l="1"/>
  <c r="H1623" i="1"/>
  <c r="J1623" i="1" s="1"/>
  <c r="I1623" i="1"/>
  <c r="K1623" i="1"/>
  <c r="H1623" i="38"/>
  <c r="K1623" i="36"/>
  <c r="L1623" i="36"/>
  <c r="M1623" i="36"/>
  <c r="I1623" i="38" s="1"/>
  <c r="A1624" i="1"/>
  <c r="H1624" i="1" l="1"/>
  <c r="I1624" i="1"/>
  <c r="K1624" i="1" s="1"/>
  <c r="H1624" i="38"/>
  <c r="K1624" i="36"/>
  <c r="L1624" i="36"/>
  <c r="M1624" i="36"/>
  <c r="I1624" i="38" s="1"/>
  <c r="A1625" i="1"/>
  <c r="J1624" i="1" l="1"/>
  <c r="H1625" i="1"/>
  <c r="I1625" i="1"/>
  <c r="K1625" i="1"/>
  <c r="H1625" i="38"/>
  <c r="L1625" i="36"/>
  <c r="M1625" i="36"/>
  <c r="I1625" i="38" s="1"/>
  <c r="K1625" i="36"/>
  <c r="A1626" i="1"/>
  <c r="J1625" i="1" l="1"/>
  <c r="H1626" i="1"/>
  <c r="I1626" i="1"/>
  <c r="J1626" i="1" s="1"/>
  <c r="H1626" i="38"/>
  <c r="M1626" i="36"/>
  <c r="I1626" i="38" s="1"/>
  <c r="K1626" i="36"/>
  <c r="L1626" i="36"/>
  <c r="A1627" i="1"/>
  <c r="K1626" i="1" l="1"/>
  <c r="H1627" i="1"/>
  <c r="I1627" i="1"/>
  <c r="K1627" i="1"/>
  <c r="J1627" i="1"/>
  <c r="H1627" i="38"/>
  <c r="K1627" i="36"/>
  <c r="L1627" i="36"/>
  <c r="M1627" i="36"/>
  <c r="I1627" i="38" s="1"/>
  <c r="A1628" i="1"/>
  <c r="H1628" i="1" l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/>
  <c r="J1629" i="1"/>
  <c r="H1629" i="38"/>
  <c r="L1629" i="36"/>
  <c r="M1629" i="36"/>
  <c r="I1629" i="38" s="1"/>
  <c r="K1629" i="36"/>
  <c r="A1630" i="1"/>
  <c r="H1630" i="1" l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/>
  <c r="J1631" i="1"/>
  <c r="H1631" i="38"/>
  <c r="K1631" i="36"/>
  <c r="L1631" i="36"/>
  <c r="M1631" i="36"/>
  <c r="I1631" i="38" s="1"/>
  <c r="A1632" i="1"/>
  <c r="H1632" i="1" l="1"/>
  <c r="I1632" i="1"/>
  <c r="J1632" i="1" s="1"/>
  <c r="H1632" i="38"/>
  <c r="K1632" i="36"/>
  <c r="L1632" i="36"/>
  <c r="M1632" i="36"/>
  <c r="I1632" i="38" s="1"/>
  <c r="A1633" i="1"/>
  <c r="K1632" i="1" l="1"/>
  <c r="H1633" i="1"/>
  <c r="I1633" i="1"/>
  <c r="K1633" i="1"/>
  <c r="J1633" i="1"/>
  <c r="H1633" i="38"/>
  <c r="L1633" i="36"/>
  <c r="M1633" i="36"/>
  <c r="I1633" i="38" s="1"/>
  <c r="K1633" i="36"/>
  <c r="A1634" i="1"/>
  <c r="H1634" i="1" l="1"/>
  <c r="I1634" i="1"/>
  <c r="J1634" i="1" s="1"/>
  <c r="H1634" i="38"/>
  <c r="M1634" i="36"/>
  <c r="I1634" i="38" s="1"/>
  <c r="K1634" i="36"/>
  <c r="L1634" i="36"/>
  <c r="A1635" i="1"/>
  <c r="K1634" i="1" l="1"/>
  <c r="H1635" i="1"/>
  <c r="I1635" i="1"/>
  <c r="K1635" i="1"/>
  <c r="J1635" i="1"/>
  <c r="H1635" i="38"/>
  <c r="K1635" i="36"/>
  <c r="L1635" i="36"/>
  <c r="M1635" i="36"/>
  <c r="I1635" i="38" s="1"/>
  <c r="A1636" i="1"/>
  <c r="H1636" i="1" l="1"/>
  <c r="I1636" i="1"/>
  <c r="K1636" i="1" s="1"/>
  <c r="H1636" i="38"/>
  <c r="K1636" i="36"/>
  <c r="L1636" i="36"/>
  <c r="M1636" i="36"/>
  <c r="I1636" i="38" s="1"/>
  <c r="A1637" i="1"/>
  <c r="J1636" i="1" l="1"/>
  <c r="H1637" i="1"/>
  <c r="J1637" i="1" s="1"/>
  <c r="I1637" i="1"/>
  <c r="K1637" i="1"/>
  <c r="H1637" i="38"/>
  <c r="L1637" i="36"/>
  <c r="M1637" i="36"/>
  <c r="I1637" i="38" s="1"/>
  <c r="K1637" i="36"/>
  <c r="A1638" i="1"/>
  <c r="H1638" i="1" l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/>
  <c r="J1639" i="1"/>
  <c r="H1639" i="38"/>
  <c r="K1639" i="36"/>
  <c r="L1639" i="36"/>
  <c r="M1639" i="36"/>
  <c r="I1639" i="38" s="1"/>
  <c r="A1640" i="1"/>
  <c r="H1640" i="1" l="1"/>
  <c r="I1640" i="1"/>
  <c r="K1640" i="1" s="1"/>
  <c r="H1640" i="38"/>
  <c r="K1640" i="36"/>
  <c r="L1640" i="36"/>
  <c r="M1640" i="36"/>
  <c r="I1640" i="38" s="1"/>
  <c r="A1641" i="1"/>
  <c r="J1640" i="1" l="1"/>
  <c r="H1641" i="1"/>
  <c r="J1641" i="1" s="1"/>
  <c r="I1641" i="1"/>
  <c r="K1641" i="1"/>
  <c r="H1641" i="38"/>
  <c r="L1641" i="36"/>
  <c r="M1641" i="36"/>
  <c r="I1641" i="38" s="1"/>
  <c r="K1641" i="36"/>
  <c r="A1642" i="1"/>
  <c r="H1642" i="1" l="1"/>
  <c r="I1642" i="1"/>
  <c r="J1642" i="1" s="1"/>
  <c r="H1642" i="38"/>
  <c r="M1642" i="36"/>
  <c r="I1642" i="38" s="1"/>
  <c r="K1642" i="36"/>
  <c r="L1642" i="36"/>
  <c r="A1643" i="1"/>
  <c r="K1642" i="1" l="1"/>
  <c r="H1643" i="1"/>
  <c r="J1643" i="1" s="1"/>
  <c r="I1643" i="1"/>
  <c r="K1643" i="1"/>
  <c r="H1643" i="38"/>
  <c r="K1643" i="36"/>
  <c r="L1643" i="36"/>
  <c r="M1643" i="36"/>
  <c r="I1643" i="38" s="1"/>
  <c r="A1644" i="1"/>
  <c r="H1644" i="1" l="1"/>
  <c r="I1644" i="1"/>
  <c r="K1644" i="1" s="1"/>
  <c r="H1644" i="38"/>
  <c r="K1644" i="36"/>
  <c r="L1644" i="36"/>
  <c r="M1644" i="36"/>
  <c r="I1644" i="38" s="1"/>
  <c r="A1645" i="1"/>
  <c r="J1644" i="1" l="1"/>
  <c r="H1645" i="1"/>
  <c r="J1645" i="1" s="1"/>
  <c r="I1645" i="1"/>
  <c r="K1645" i="1"/>
  <c r="H1645" i="38"/>
  <c r="L1645" i="36"/>
  <c r="M1645" i="36"/>
  <c r="I1645" i="38" s="1"/>
  <c r="K1645" i="36"/>
  <c r="A1646" i="1"/>
  <c r="H1646" i="1" l="1"/>
  <c r="I1646" i="1"/>
  <c r="K1646" i="1" s="1"/>
  <c r="H1646" i="38"/>
  <c r="M1646" i="36"/>
  <c r="I1646" i="38" s="1"/>
  <c r="K1646" i="36"/>
  <c r="L1646" i="36"/>
  <c r="A1647" i="1"/>
  <c r="J1646" i="1" l="1"/>
  <c r="H1647" i="1"/>
  <c r="I1647" i="1"/>
  <c r="K1647" i="1"/>
  <c r="H1647" i="38"/>
  <c r="K1647" i="36"/>
  <c r="L1647" i="36"/>
  <c r="M1647" i="36"/>
  <c r="I1647" i="38" s="1"/>
  <c r="A1648" i="1"/>
  <c r="J1647" i="1" l="1"/>
  <c r="H1648" i="1"/>
  <c r="I1648" i="1"/>
  <c r="K1648" i="1" s="1"/>
  <c r="H1648" i="38"/>
  <c r="K1648" i="36"/>
  <c r="L1648" i="36"/>
  <c r="M1648" i="36"/>
  <c r="I1648" i="38" s="1"/>
  <c r="A1649" i="1"/>
  <c r="J1648" i="1" l="1"/>
  <c r="H1649" i="1"/>
  <c r="J1649" i="1" s="1"/>
  <c r="I1649" i="1"/>
  <c r="K1649" i="1"/>
  <c r="H1649" i="38"/>
  <c r="L1649" i="36"/>
  <c r="M1649" i="36"/>
  <c r="I1649" i="38" s="1"/>
  <c r="K1649" i="36"/>
  <c r="A1650" i="1"/>
  <c r="H1650" i="1" l="1"/>
  <c r="I1650" i="1"/>
  <c r="J1650" i="1" s="1"/>
  <c r="H1650" i="38"/>
  <c r="M1650" i="36"/>
  <c r="I1650" i="38" s="1"/>
  <c r="K1650" i="36"/>
  <c r="L1650" i="36"/>
  <c r="A1651" i="1"/>
  <c r="K1650" i="1" l="1"/>
  <c r="H1651" i="1"/>
  <c r="J1651" i="1" s="1"/>
  <c r="I1651" i="1"/>
  <c r="K1651" i="1"/>
  <c r="H1651" i="38"/>
  <c r="K1651" i="36"/>
  <c r="L1651" i="36"/>
  <c r="M1651" i="36"/>
  <c r="I1651" i="38" s="1"/>
  <c r="A1652" i="1"/>
  <c r="H1652" i="1" l="1"/>
  <c r="I1652" i="1"/>
  <c r="K1652" i="1" s="1"/>
  <c r="H1652" i="38"/>
  <c r="K1652" i="36"/>
  <c r="L1652" i="36"/>
  <c r="M1652" i="36"/>
  <c r="I1652" i="38" s="1"/>
  <c r="A1653" i="1"/>
  <c r="J1652" i="1" l="1"/>
  <c r="H1653" i="1"/>
  <c r="I1653" i="1"/>
  <c r="K1653" i="1" s="1"/>
  <c r="H1653" i="38"/>
  <c r="L1653" i="36"/>
  <c r="M1653" i="36"/>
  <c r="I1653" i="38" s="1"/>
  <c r="K1653" i="36"/>
  <c r="A1654" i="1"/>
  <c r="J1653" i="1" l="1"/>
  <c r="H1654" i="1"/>
  <c r="I1654" i="1"/>
  <c r="J1654" i="1" s="1"/>
  <c r="H1654" i="38"/>
  <c r="M1654" i="36"/>
  <c r="I1654" i="38" s="1"/>
  <c r="K1654" i="36"/>
  <c r="L1654" i="36"/>
  <c r="A1655" i="1"/>
  <c r="K1654" i="1" l="1"/>
  <c r="H1655" i="1"/>
  <c r="I1655" i="1"/>
  <c r="K1655" i="1" s="1"/>
  <c r="H1655" i="38"/>
  <c r="K1655" i="36"/>
  <c r="L1655" i="36"/>
  <c r="M1655" i="36"/>
  <c r="I1655" i="38" s="1"/>
  <c r="A1656" i="1"/>
  <c r="J1655" i="1" l="1"/>
  <c r="H1656" i="1"/>
  <c r="I1656" i="1"/>
  <c r="K1656" i="1" s="1"/>
  <c r="H1656" i="38"/>
  <c r="K1656" i="36"/>
  <c r="L1656" i="36"/>
  <c r="M1656" i="36"/>
  <c r="I1656" i="38" s="1"/>
  <c r="A1657" i="1"/>
  <c r="J1656" i="1" l="1"/>
  <c r="H1657" i="1"/>
  <c r="J1657" i="1" s="1"/>
  <c r="I1657" i="1"/>
  <c r="K1657" i="1"/>
  <c r="H1657" i="38"/>
  <c r="L1657" i="36"/>
  <c r="M1657" i="36"/>
  <c r="I1657" i="38" s="1"/>
  <c r="K1657" i="36"/>
  <c r="A1658" i="1"/>
  <c r="H1658" i="1" l="1"/>
  <c r="I1658" i="1"/>
  <c r="K1658" i="1" s="1"/>
  <c r="H1658" i="38"/>
  <c r="M1658" i="36"/>
  <c r="I1658" i="38" s="1"/>
  <c r="K1658" i="36"/>
  <c r="L1658" i="36"/>
  <c r="A1659" i="1"/>
  <c r="J1658" i="1" l="1"/>
  <c r="H1659" i="1"/>
  <c r="J1659" i="1" s="1"/>
  <c r="I1659" i="1"/>
  <c r="K1659" i="1"/>
  <c r="H1659" i="38"/>
  <c r="K1659" i="36"/>
  <c r="L1659" i="36"/>
  <c r="M1659" i="36"/>
  <c r="I1659" i="38" s="1"/>
  <c r="A1660" i="1"/>
  <c r="H1660" i="1" l="1"/>
  <c r="I1660" i="1"/>
  <c r="J1660" i="1" s="1"/>
  <c r="H1660" i="38"/>
  <c r="K1660" i="36"/>
  <c r="L1660" i="36"/>
  <c r="M1660" i="36"/>
  <c r="I1660" i="38" s="1"/>
  <c r="A1661" i="1"/>
  <c r="K1660" i="1" l="1"/>
  <c r="H1661" i="1"/>
  <c r="J1661" i="1" s="1"/>
  <c r="I1661" i="1"/>
  <c r="K1661" i="1"/>
  <c r="H1661" i="38"/>
  <c r="L1661" i="36"/>
  <c r="M1661" i="36"/>
  <c r="I1661" i="38" s="1"/>
  <c r="K1661" i="36"/>
  <c r="A1662" i="1"/>
  <c r="H1662" i="1" l="1"/>
  <c r="I1662" i="1"/>
  <c r="K1662" i="1" s="1"/>
  <c r="H1662" i="38"/>
  <c r="M1662" i="36"/>
  <c r="I1662" i="38" s="1"/>
  <c r="K1662" i="36"/>
  <c r="L1662" i="36"/>
  <c r="A1663" i="1"/>
  <c r="J1662" i="1" l="1"/>
  <c r="H1663" i="1"/>
  <c r="J1663" i="1" s="1"/>
  <c r="I1663" i="1"/>
  <c r="K1663" i="1"/>
  <c r="H1663" i="38"/>
  <c r="K1663" i="36"/>
  <c r="L1663" i="36"/>
  <c r="M1663" i="36"/>
  <c r="I1663" i="38" s="1"/>
  <c r="A1664" i="1"/>
  <c r="H1664" i="1" l="1"/>
  <c r="I1664" i="1"/>
  <c r="J1664" i="1" s="1"/>
  <c r="H1664" i="38"/>
  <c r="K1664" i="36"/>
  <c r="L1664" i="36"/>
  <c r="M1664" i="36"/>
  <c r="I1664" i="38" s="1"/>
  <c r="A1665" i="1"/>
  <c r="K1664" i="1" l="1"/>
  <c r="H1665" i="1"/>
  <c r="J1665" i="1" s="1"/>
  <c r="I1665" i="1"/>
  <c r="K1665" i="1"/>
  <c r="H1665" i="38"/>
  <c r="L1665" i="36"/>
  <c r="M1665" i="36"/>
  <c r="I1665" i="38" s="1"/>
  <c r="K1665" i="36"/>
  <c r="A1666" i="1"/>
  <c r="H1666" i="1" l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K1667" i="1"/>
  <c r="J1667" i="1"/>
  <c r="H1667" i="38"/>
  <c r="K1667" i="36"/>
  <c r="L1667" i="36"/>
  <c r="M1667" i="36"/>
  <c r="I1667" i="38" s="1"/>
  <c r="A1668" i="1"/>
  <c r="H1668" i="1" l="1"/>
  <c r="I1668" i="1"/>
  <c r="K1668" i="1" s="1"/>
  <c r="H1668" i="38"/>
  <c r="K1668" i="36"/>
  <c r="L1668" i="36"/>
  <c r="M1668" i="36"/>
  <c r="I1668" i="38" s="1"/>
  <c r="A1669" i="1"/>
  <c r="J1668" i="1" l="1"/>
  <c r="H1669" i="1"/>
  <c r="J1669" i="1" s="1"/>
  <c r="I1669" i="1"/>
  <c r="K1669" i="1"/>
  <c r="H1669" i="38"/>
  <c r="L1669" i="36"/>
  <c r="M1669" i="36"/>
  <c r="I1669" i="38" s="1"/>
  <c r="K1669" i="36"/>
  <c r="A1670" i="1"/>
  <c r="H1670" i="1" l="1"/>
  <c r="I1670" i="1"/>
  <c r="J1670" i="1" s="1"/>
  <c r="H1670" i="38"/>
  <c r="M1670" i="36"/>
  <c r="I1670" i="38" s="1"/>
  <c r="K1670" i="36"/>
  <c r="L1670" i="36"/>
  <c r="A1671" i="1"/>
  <c r="K1670" i="1" l="1"/>
  <c r="H1671" i="1"/>
  <c r="I1671" i="1"/>
  <c r="K1671" i="1"/>
  <c r="J1671" i="1"/>
  <c r="H1671" i="38"/>
  <c r="K1671" i="36"/>
  <c r="L1671" i="36"/>
  <c r="M1671" i="36"/>
  <c r="I1671" i="38" s="1"/>
  <c r="A1672" i="1"/>
  <c r="H1672" i="1" l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/>
  <c r="J1673" i="1"/>
  <c r="H1673" i="38"/>
  <c r="L1673" i="36"/>
  <c r="M1673" i="36"/>
  <c r="I1673" i="38" s="1"/>
  <c r="K1673" i="36"/>
  <c r="A1674" i="1"/>
  <c r="H1674" i="1" l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/>
  <c r="J1675" i="1"/>
  <c r="H1675" i="38"/>
  <c r="K1675" i="36"/>
  <c r="L1675" i="36"/>
  <c r="M1675" i="36"/>
  <c r="I1675" i="38" s="1"/>
  <c r="A1676" i="1"/>
  <c r="H1676" i="1" l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K1677" i="1" s="1"/>
  <c r="H1677" i="38"/>
  <c r="L1677" i="36"/>
  <c r="M1677" i="36"/>
  <c r="I1677" i="38" s="1"/>
  <c r="K1677" i="36"/>
  <c r="A1678" i="1"/>
  <c r="J1677" i="1" l="1"/>
  <c r="H1678" i="1"/>
  <c r="I1678" i="1"/>
  <c r="J1678" i="1" s="1"/>
  <c r="H1678" i="38"/>
  <c r="M1678" i="36"/>
  <c r="I1678" i="38" s="1"/>
  <c r="K1678" i="36"/>
  <c r="L1678" i="36"/>
  <c r="A1679" i="1"/>
  <c r="K1678" i="1" l="1"/>
  <c r="H1679" i="1"/>
  <c r="I1679" i="1"/>
  <c r="K1679" i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I1681" i="1"/>
  <c r="K1681" i="1"/>
  <c r="H1681" i="38"/>
  <c r="L1681" i="36"/>
  <c r="M1681" i="36"/>
  <c r="I1681" i="38" s="1"/>
  <c r="K1681" i="36"/>
  <c r="A1682" i="1"/>
  <c r="J1681" i="1" l="1"/>
  <c r="H1682" i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/>
  <c r="J1683" i="1"/>
  <c r="H1683" i="38"/>
  <c r="K1683" i="36"/>
  <c r="L1683" i="36"/>
  <c r="M1683" i="36"/>
  <c r="I1683" i="38" s="1"/>
  <c r="A1684" i="1"/>
  <c r="H1684" i="1" l="1"/>
  <c r="I1684" i="1"/>
  <c r="J1684" i="1" s="1"/>
  <c r="H1684" i="38"/>
  <c r="K1684" i="36"/>
  <c r="L1684" i="36"/>
  <c r="M1684" i="36"/>
  <c r="I1684" i="38" s="1"/>
  <c r="A1685" i="1"/>
  <c r="K1684" i="1" l="1"/>
  <c r="H1685" i="1"/>
  <c r="I1685" i="1"/>
  <c r="K1685" i="1"/>
  <c r="H1685" i="38"/>
  <c r="L1685" i="36"/>
  <c r="M1685" i="36"/>
  <c r="I1685" i="38" s="1"/>
  <c r="K1685" i="36"/>
  <c r="A1686" i="1"/>
  <c r="J1685" i="1" l="1"/>
  <c r="H1686" i="1"/>
  <c r="I1686" i="1"/>
  <c r="J1686" i="1" s="1"/>
  <c r="H1686" i="38"/>
  <c r="M1686" i="36"/>
  <c r="I1686" i="38" s="1"/>
  <c r="K1686" i="36"/>
  <c r="L1686" i="36"/>
  <c r="A1687" i="1"/>
  <c r="K1686" i="1" l="1"/>
  <c r="H1687" i="1"/>
  <c r="J1687" i="1" s="1"/>
  <c r="I1687" i="1"/>
  <c r="K1687" i="1"/>
  <c r="H1687" i="38"/>
  <c r="K1687" i="36"/>
  <c r="L1687" i="36"/>
  <c r="M1687" i="36"/>
  <c r="I1687" i="38" s="1"/>
  <c r="A1688" i="1"/>
  <c r="H1688" i="1" l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J1690" i="1" s="1"/>
  <c r="I1690" i="1"/>
  <c r="K1690" i="1"/>
  <c r="H1690" i="38"/>
  <c r="M1690" i="36"/>
  <c r="I1690" i="38" s="1"/>
  <c r="K1690" i="36"/>
  <c r="L1690" i="36"/>
  <c r="A1691" i="1"/>
  <c r="H1691" i="1" l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/>
  <c r="J1692" i="1"/>
  <c r="H1692" i="38"/>
  <c r="K1692" i="36"/>
  <c r="L1692" i="36"/>
  <c r="M1692" i="36"/>
  <c r="I1692" i="38" s="1"/>
  <c r="A1693" i="1"/>
  <c r="H1693" i="1" l="1"/>
  <c r="I1693" i="1"/>
  <c r="J1693" i="1" s="1"/>
  <c r="H1693" i="38"/>
  <c r="L1693" i="36"/>
  <c r="M1693" i="36"/>
  <c r="I1693" i="38" s="1"/>
  <c r="K1693" i="36"/>
  <c r="A1694" i="1"/>
  <c r="K1693" i="1" l="1"/>
  <c r="H1694" i="1"/>
  <c r="J1694" i="1" s="1"/>
  <c r="I1694" i="1"/>
  <c r="K1694" i="1"/>
  <c r="H1694" i="38"/>
  <c r="M1694" i="36"/>
  <c r="I1694" i="38" s="1"/>
  <c r="K1694" i="36"/>
  <c r="L1694" i="36"/>
  <c r="A1695" i="1"/>
  <c r="H1695" i="1" l="1"/>
  <c r="I1695" i="1"/>
  <c r="J1695" i="1" s="1"/>
  <c r="H1695" i="38"/>
  <c r="K1695" i="36"/>
  <c r="L1695" i="36"/>
  <c r="M1695" i="36"/>
  <c r="I1695" i="38" s="1"/>
  <c r="A1696" i="1"/>
  <c r="K1695" i="1" l="1"/>
  <c r="H1696" i="1"/>
  <c r="I1696" i="1"/>
  <c r="K1696" i="1"/>
  <c r="J1696" i="1"/>
  <c r="H1696" i="38"/>
  <c r="K1696" i="36"/>
  <c r="L1696" i="36"/>
  <c r="M1696" i="36"/>
  <c r="I1696" i="38" s="1"/>
  <c r="A1697" i="1"/>
  <c r="H1697" i="1" l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J1698" i="1" s="1"/>
  <c r="K1698" i="1"/>
  <c r="H1698" i="38"/>
  <c r="M1698" i="36"/>
  <c r="I1698" i="38" s="1"/>
  <c r="K1698" i="36"/>
  <c r="L1698" i="36"/>
  <c r="A1699" i="1"/>
  <c r="H1699" i="1" l="1"/>
  <c r="I1699" i="1"/>
  <c r="K1699" i="1" s="1"/>
  <c r="H1699" i="38"/>
  <c r="K1699" i="36"/>
  <c r="L1699" i="36"/>
  <c r="M1699" i="36"/>
  <c r="I1699" i="38" s="1"/>
  <c r="A1700" i="1"/>
  <c r="J1699" i="1" l="1"/>
  <c r="H1700" i="1"/>
  <c r="J1700" i="1" s="1"/>
  <c r="I1700" i="1"/>
  <c r="K1700" i="1"/>
  <c r="H1700" i="38"/>
  <c r="K1700" i="36"/>
  <c r="L1700" i="36"/>
  <c r="M1700" i="36"/>
  <c r="I1700" i="38" s="1"/>
  <c r="A1701" i="1"/>
  <c r="H1701" i="1" l="1"/>
  <c r="I1701" i="1"/>
  <c r="J1701" i="1" s="1"/>
  <c r="H1701" i="38"/>
  <c r="L1701" i="36"/>
  <c r="M1701" i="36"/>
  <c r="I1701" i="38" s="1"/>
  <c r="K1701" i="36"/>
  <c r="A1702" i="1"/>
  <c r="K1701" i="1" l="1"/>
  <c r="H1702" i="1"/>
  <c r="I1702" i="1"/>
  <c r="K1702" i="1"/>
  <c r="J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I1704" i="1"/>
  <c r="K1704" i="1"/>
  <c r="J1704" i="1"/>
  <c r="H1704" i="38"/>
  <c r="K1704" i="36"/>
  <c r="L1704" i="36"/>
  <c r="M1704" i="36"/>
  <c r="I1704" i="38" s="1"/>
  <c r="A1705" i="1"/>
  <c r="H1705" i="1" l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K1708" i="1" s="1"/>
  <c r="J1708" i="1"/>
  <c r="H1708" i="38"/>
  <c r="K1708" i="36"/>
  <c r="L1708" i="36"/>
  <c r="M1708" i="36"/>
  <c r="I1708" i="38" s="1"/>
  <c r="A1709" i="1"/>
  <c r="H1709" i="1" l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I1712" i="1"/>
  <c r="K1712" i="1" s="1"/>
  <c r="H1712" i="38"/>
  <c r="K1712" i="36"/>
  <c r="L1712" i="36"/>
  <c r="M1712" i="36"/>
  <c r="I1712" i="38" s="1"/>
  <c r="A1713" i="1"/>
  <c r="J1712" i="1" l="1"/>
  <c r="H1713" i="1"/>
  <c r="I1713" i="1"/>
  <c r="J1713" i="1" s="1"/>
  <c r="H1713" i="38"/>
  <c r="L1713" i="36"/>
  <c r="M1713" i="36"/>
  <c r="I1713" i="38" s="1"/>
  <c r="K1713" i="36"/>
  <c r="A1714" i="1"/>
  <c r="K1713" i="1" l="1"/>
  <c r="H1714" i="1"/>
  <c r="J1714" i="1" s="1"/>
  <c r="I1714" i="1"/>
  <c r="K1714" i="1"/>
  <c r="H1714" i="38"/>
  <c r="M1714" i="36"/>
  <c r="I1714" i="38" s="1"/>
  <c r="K1714" i="36"/>
  <c r="L1714" i="36"/>
  <c r="A1715" i="1"/>
  <c r="H1715" i="1" l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/>
  <c r="J1716" i="1"/>
  <c r="H1716" i="38"/>
  <c r="K1716" i="36"/>
  <c r="L1716" i="36"/>
  <c r="M1716" i="36"/>
  <c r="I1716" i="38" s="1"/>
  <c r="A1717" i="1"/>
  <c r="H1717" i="1" l="1"/>
  <c r="I1717" i="1"/>
  <c r="J1717" i="1" s="1"/>
  <c r="H1717" i="38"/>
  <c r="L1717" i="36"/>
  <c r="M1717" i="36"/>
  <c r="I1717" i="38" s="1"/>
  <c r="K1717" i="36"/>
  <c r="A1718" i="1"/>
  <c r="K1717" i="1" l="1"/>
  <c r="H1718" i="1"/>
  <c r="J1718" i="1" s="1"/>
  <c r="I1718" i="1"/>
  <c r="K1718" i="1"/>
  <c r="H1718" i="38"/>
  <c r="M1718" i="36"/>
  <c r="I1718" i="38" s="1"/>
  <c r="K1718" i="36"/>
  <c r="L1718" i="36"/>
  <c r="A1719" i="1"/>
  <c r="H1719" i="1" l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/>
  <c r="J1720" i="1"/>
  <c r="H1720" i="38"/>
  <c r="K1720" i="36"/>
  <c r="L1720" i="36"/>
  <c r="M1720" i="36"/>
  <c r="I1720" i="38" s="1"/>
  <c r="A1721" i="1"/>
  <c r="H1721" i="1" l="1"/>
  <c r="I1721" i="1"/>
  <c r="J1721" i="1" s="1"/>
  <c r="H1721" i="38"/>
  <c r="L1721" i="36"/>
  <c r="M1721" i="36"/>
  <c r="I1721" i="38" s="1"/>
  <c r="K1721" i="36"/>
  <c r="A1722" i="1"/>
  <c r="K1721" i="1" l="1"/>
  <c r="H1722" i="1"/>
  <c r="I1722" i="1"/>
  <c r="K1722" i="1" s="1"/>
  <c r="J1722" i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J1724" i="1" s="1"/>
  <c r="I1724" i="1"/>
  <c r="K1724" i="1"/>
  <c r="H1724" i="38"/>
  <c r="K1724" i="36"/>
  <c r="L1724" i="36"/>
  <c r="M1724" i="36"/>
  <c r="I1724" i="38" s="1"/>
  <c r="A1725" i="1"/>
  <c r="H1725" i="1" l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K1726" i="1"/>
  <c r="H1726" i="38"/>
  <c r="M1726" i="36"/>
  <c r="I1726" i="38" s="1"/>
  <c r="K1726" i="36"/>
  <c r="L1726" i="36"/>
  <c r="A1727" i="1"/>
  <c r="J1726" i="1" l="1"/>
  <c r="H1727" i="1"/>
  <c r="I1727" i="1"/>
  <c r="H1727" i="38"/>
  <c r="K1727" i="36"/>
  <c r="L1727" i="36"/>
  <c r="M1727" i="36"/>
  <c r="I1727" i="38" s="1"/>
  <c r="A1728" i="1"/>
  <c r="J1727" i="1" l="1"/>
  <c r="K1727" i="1"/>
  <c r="H1728" i="1"/>
  <c r="I1728" i="1"/>
  <c r="K1728" i="1" s="1"/>
  <c r="H1728" i="38"/>
  <c r="K1728" i="36"/>
  <c r="L1728" i="36"/>
  <c r="M1728" i="36"/>
  <c r="I1728" i="38" s="1"/>
  <c r="A1729" i="1"/>
  <c r="J1728" i="1" l="1"/>
  <c r="H1729" i="1"/>
  <c r="I1729" i="1"/>
  <c r="K1729" i="1" s="1"/>
  <c r="H1729" i="38"/>
  <c r="L1729" i="36"/>
  <c r="M1729" i="36"/>
  <c r="I1729" i="38" s="1"/>
  <c r="K1729" i="36"/>
  <c r="A1730" i="1"/>
  <c r="J1729" i="1" l="1"/>
  <c r="H1730" i="1"/>
  <c r="I1730" i="1"/>
  <c r="K1730" i="1"/>
  <c r="J1730" i="1"/>
  <c r="H1730" i="38"/>
  <c r="M1730" i="36"/>
  <c r="I1730" i="38" s="1"/>
  <c r="K1730" i="36"/>
  <c r="L1730" i="36"/>
  <c r="A1731" i="1"/>
  <c r="H1731" i="1" l="1"/>
  <c r="I1731" i="1"/>
  <c r="K1731" i="1" s="1"/>
  <c r="H1731" i="38"/>
  <c r="K1731" i="36"/>
  <c r="L1731" i="36"/>
  <c r="M1731" i="36"/>
  <c r="I1731" i="38" s="1"/>
  <c r="A1732" i="1"/>
  <c r="J1731" i="1" l="1"/>
  <c r="H1732" i="1"/>
  <c r="J1732" i="1" s="1"/>
  <c r="I1732" i="1"/>
  <c r="K1732" i="1"/>
  <c r="H1732" i="38"/>
  <c r="K1732" i="36"/>
  <c r="L1732" i="36"/>
  <c r="M1732" i="36"/>
  <c r="I1732" i="38" s="1"/>
  <c r="A1733" i="1"/>
  <c r="H1733" i="1" l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K1734" i="1"/>
  <c r="J1734" i="1"/>
  <c r="H1734" i="38"/>
  <c r="M1734" i="36"/>
  <c r="I1734" i="38" s="1"/>
  <c r="K1734" i="36"/>
  <c r="L1734" i="36"/>
  <c r="A1735" i="1"/>
  <c r="H1735" i="1" l="1"/>
  <c r="I1735" i="1"/>
  <c r="J1735" i="1" s="1"/>
  <c r="H1735" i="38"/>
  <c r="K1735" i="36"/>
  <c r="L1735" i="36"/>
  <c r="M1735" i="36"/>
  <c r="I1735" i="38" s="1"/>
  <c r="A1736" i="1"/>
  <c r="K1735" i="1" l="1"/>
  <c r="H1736" i="1"/>
  <c r="I1736" i="1"/>
  <c r="K1736" i="1" s="1"/>
  <c r="H1736" i="38"/>
  <c r="K1736" i="36"/>
  <c r="L1736" i="36"/>
  <c r="M1736" i="36"/>
  <c r="I1736" i="38" s="1"/>
  <c r="A1737" i="1"/>
  <c r="J1736" i="1" l="1"/>
  <c r="H1737" i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 s="1"/>
  <c r="J1738" i="1"/>
  <c r="H1738" i="38"/>
  <c r="M1738" i="36"/>
  <c r="I1738" i="38" s="1"/>
  <c r="K1738" i="36"/>
  <c r="L1738" i="36"/>
  <c r="A1739" i="1"/>
  <c r="H1739" i="1" l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/>
  <c r="J1740" i="1"/>
  <c r="H1740" i="38"/>
  <c r="K1740" i="36"/>
  <c r="L1740" i="36"/>
  <c r="M1740" i="36"/>
  <c r="I1740" i="38" s="1"/>
  <c r="A1741" i="1"/>
  <c r="H1741" i="1" l="1"/>
  <c r="I1741" i="1"/>
  <c r="J1741" i="1" s="1"/>
  <c r="H1741" i="38"/>
  <c r="L1741" i="36"/>
  <c r="M1741" i="36"/>
  <c r="I1741" i="38" s="1"/>
  <c r="K1741" i="36"/>
  <c r="A1742" i="1"/>
  <c r="K1741" i="1" l="1"/>
  <c r="H1742" i="1"/>
  <c r="I1742" i="1"/>
  <c r="K1742" i="1"/>
  <c r="H1742" i="38"/>
  <c r="M1742" i="36"/>
  <c r="I1742" i="38" s="1"/>
  <c r="K1742" i="36"/>
  <c r="L1742" i="36"/>
  <c r="A1743" i="1"/>
  <c r="J1742" i="1" l="1"/>
  <c r="H1743" i="1"/>
  <c r="I1743" i="1"/>
  <c r="J1743" i="1" s="1"/>
  <c r="H1743" i="38"/>
  <c r="K1743" i="36"/>
  <c r="L1743" i="36"/>
  <c r="M1743" i="36"/>
  <c r="I1743" i="38" s="1"/>
  <c r="A1744" i="1"/>
  <c r="K1743" i="1" l="1"/>
  <c r="H1744" i="1"/>
  <c r="I1744" i="1"/>
  <c r="K1744" i="1"/>
  <c r="J1744" i="1"/>
  <c r="H1744" i="38"/>
  <c r="K1744" i="36"/>
  <c r="L1744" i="36"/>
  <c r="M1744" i="36"/>
  <c r="I1744" i="38" s="1"/>
  <c r="A1745" i="1"/>
  <c r="H1745" i="1" l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J1748" i="1" s="1"/>
  <c r="I1748" i="1"/>
  <c r="K1748" i="1"/>
  <c r="H1748" i="38"/>
  <c r="K1748" i="36"/>
  <c r="L1748" i="36"/>
  <c r="M1748" i="36"/>
  <c r="I1748" i="38" s="1"/>
  <c r="A1749" i="1"/>
  <c r="H1749" i="1" l="1"/>
  <c r="I1749" i="1"/>
  <c r="J1749" i="1" s="1"/>
  <c r="H1749" i="38"/>
  <c r="L1749" i="36"/>
  <c r="M1749" i="36"/>
  <c r="I1749" i="38" s="1"/>
  <c r="K1749" i="36"/>
  <c r="A1750" i="1"/>
  <c r="K1749" i="1" l="1"/>
  <c r="H1750" i="1"/>
  <c r="J1750" i="1" s="1"/>
  <c r="I1750" i="1"/>
  <c r="K1750" i="1"/>
  <c r="H1750" i="38"/>
  <c r="M1750" i="36"/>
  <c r="I1750" i="38" s="1"/>
  <c r="K1750" i="36"/>
  <c r="L1750" i="36"/>
  <c r="A1751" i="1"/>
  <c r="H1751" i="1" l="1"/>
  <c r="I1751" i="1"/>
  <c r="J1751" i="1" s="1"/>
  <c r="H1751" i="38"/>
  <c r="K1751" i="36"/>
  <c r="L1751" i="36"/>
  <c r="M1751" i="36"/>
  <c r="I1751" i="38" s="1"/>
  <c r="A1752" i="1"/>
  <c r="K1751" i="1" l="1"/>
  <c r="H1752" i="1"/>
  <c r="J1752" i="1" s="1"/>
  <c r="I1752" i="1"/>
  <c r="K1752" i="1"/>
  <c r="H1752" i="38"/>
  <c r="K1752" i="36"/>
  <c r="L1752" i="36"/>
  <c r="M1752" i="36"/>
  <c r="I1752" i="38" s="1"/>
  <c r="A1753" i="1"/>
  <c r="H1753" i="1" l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/>
  <c r="J1754" i="1"/>
  <c r="H1754" i="38"/>
  <c r="M1754" i="36"/>
  <c r="I1754" i="38" s="1"/>
  <c r="K1754" i="36"/>
  <c r="L1754" i="36"/>
  <c r="A1755" i="1"/>
  <c r="H1755" i="1" l="1"/>
  <c r="I1755" i="1"/>
  <c r="K1755" i="1" s="1"/>
  <c r="H1755" i="38"/>
  <c r="K1755" i="36"/>
  <c r="L1755" i="36"/>
  <c r="M1755" i="36"/>
  <c r="I1755" i="38" s="1"/>
  <c r="A1756" i="1"/>
  <c r="J1755" i="1" l="1"/>
  <c r="H1756" i="1"/>
  <c r="J1756" i="1" s="1"/>
  <c r="I1756" i="1"/>
  <c r="K1756" i="1"/>
  <c r="H1756" i="38"/>
  <c r="K1756" i="36"/>
  <c r="L1756" i="36"/>
  <c r="M1756" i="36"/>
  <c r="I1756" i="38" s="1"/>
  <c r="A1757" i="1"/>
  <c r="H1757" i="1" l="1"/>
  <c r="I1757" i="1"/>
  <c r="K1757" i="1" s="1"/>
  <c r="H1757" i="38"/>
  <c r="L1757" i="36"/>
  <c r="M1757" i="36"/>
  <c r="I1757" i="38" s="1"/>
  <c r="K1757" i="36"/>
  <c r="A1758" i="1"/>
  <c r="J1757" i="1" l="1"/>
  <c r="H1758" i="1"/>
  <c r="I1758" i="1"/>
  <c r="K1758" i="1" s="1"/>
  <c r="H1758" i="38"/>
  <c r="M1758" i="36"/>
  <c r="I1758" i="38" s="1"/>
  <c r="K1758" i="36"/>
  <c r="L1758" i="36"/>
  <c r="A1759" i="1"/>
  <c r="J1758" i="1" l="1"/>
  <c r="H1759" i="1"/>
  <c r="I1759" i="1"/>
  <c r="K1759" i="1" s="1"/>
  <c r="H1759" i="38"/>
  <c r="K1759" i="36"/>
  <c r="L1759" i="36"/>
  <c r="M1759" i="36"/>
  <c r="I1759" i="38" s="1"/>
  <c r="A1760" i="1"/>
  <c r="J1759" i="1" l="1"/>
  <c r="H1760" i="1"/>
  <c r="I1760" i="1"/>
  <c r="K1760" i="1"/>
  <c r="H1760" i="38"/>
  <c r="K1760" i="36"/>
  <c r="L1760" i="36"/>
  <c r="M1760" i="36"/>
  <c r="I1760" i="38" s="1"/>
  <c r="A1761" i="1"/>
  <c r="J1760" i="1" l="1"/>
  <c r="H1761" i="1"/>
  <c r="I1761" i="1"/>
  <c r="K1761" i="1" s="1"/>
  <c r="H1761" i="38"/>
  <c r="L1761" i="36"/>
  <c r="M1761" i="36"/>
  <c r="I1761" i="38" s="1"/>
  <c r="K1761" i="36"/>
  <c r="A1762" i="1"/>
  <c r="J1761" i="1" l="1"/>
  <c r="H1762" i="1"/>
  <c r="J1762" i="1" s="1"/>
  <c r="I1762" i="1"/>
  <c r="K1762" i="1"/>
  <c r="H1762" i="38"/>
  <c r="M1762" i="36"/>
  <c r="I1762" i="38" s="1"/>
  <c r="K1762" i="36"/>
  <c r="L1762" i="36"/>
  <c r="A1763" i="1"/>
  <c r="H1763" i="1" l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I1766" i="1"/>
  <c r="K1766" i="1"/>
  <c r="H1766" i="38"/>
  <c r="M1766" i="36"/>
  <c r="I1766" i="38" s="1"/>
  <c r="K1766" i="36"/>
  <c r="L1766" i="36"/>
  <c r="A1767" i="1"/>
  <c r="J1766" i="1" l="1"/>
  <c r="H1767" i="1"/>
  <c r="I1767" i="1"/>
  <c r="K1767" i="1" s="1"/>
  <c r="H1767" i="38"/>
  <c r="K1767" i="36"/>
  <c r="L1767" i="36"/>
  <c r="M1767" i="36"/>
  <c r="I1767" i="38" s="1"/>
  <c r="A1768" i="1"/>
  <c r="J1767" i="1" l="1"/>
  <c r="H1768" i="1"/>
  <c r="J1768" i="1" s="1"/>
  <c r="I1768" i="1"/>
  <c r="K1768" i="1"/>
  <c r="H1768" i="38"/>
  <c r="K1768" i="36"/>
  <c r="L1768" i="36"/>
  <c r="M1768" i="36"/>
  <c r="I1768" i="38" s="1"/>
  <c r="A1769" i="1"/>
  <c r="H1769" i="1" l="1"/>
  <c r="I1769" i="1"/>
  <c r="K1769" i="1" s="1"/>
  <c r="H1769" i="38"/>
  <c r="L1769" i="36"/>
  <c r="M1769" i="36"/>
  <c r="I1769" i="38" s="1"/>
  <c r="K1769" i="36"/>
  <c r="A1770" i="1"/>
  <c r="J1769" i="1" l="1"/>
  <c r="H1770" i="1"/>
  <c r="J1770" i="1" s="1"/>
  <c r="I1770" i="1"/>
  <c r="K1770" i="1"/>
  <c r="H1770" i="38"/>
  <c r="M1770" i="36"/>
  <c r="I1770" i="38" s="1"/>
  <c r="K1770" i="36"/>
  <c r="L1770" i="36"/>
  <c r="A1771" i="1"/>
  <c r="H1771" i="1" l="1"/>
  <c r="I1771" i="1"/>
  <c r="K1771" i="1" s="1"/>
  <c r="H1771" i="38"/>
  <c r="K1771" i="36"/>
  <c r="L1771" i="36"/>
  <c r="M1771" i="36"/>
  <c r="I1771" i="38" s="1"/>
  <c r="A1772" i="1"/>
  <c r="J1771" i="1" l="1"/>
  <c r="H1772" i="1"/>
  <c r="I1772" i="1"/>
  <c r="K1772" i="1"/>
  <c r="J1772" i="1"/>
  <c r="H1772" i="38"/>
  <c r="K1772" i="36"/>
  <c r="L1772" i="36"/>
  <c r="M1772" i="36"/>
  <c r="I1772" i="38" s="1"/>
  <c r="A1773" i="1"/>
  <c r="H1773" i="1" l="1"/>
  <c r="I1773" i="1"/>
  <c r="J1773" i="1" s="1"/>
  <c r="H1773" i="38"/>
  <c r="L1773" i="36"/>
  <c r="M1773" i="36"/>
  <c r="I1773" i="38" s="1"/>
  <c r="K1773" i="36"/>
  <c r="A1774" i="1"/>
  <c r="K1773" i="1" l="1"/>
  <c r="H1774" i="1"/>
  <c r="I1774" i="1"/>
  <c r="K1774" i="1"/>
  <c r="J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J1776" i="1" s="1"/>
  <c r="I1776" i="1"/>
  <c r="K1776" i="1"/>
  <c r="H1776" i="38"/>
  <c r="K1776" i="36"/>
  <c r="L1776" i="36"/>
  <c r="M1776" i="36"/>
  <c r="I1776" i="38" s="1"/>
  <c r="A1777" i="1"/>
  <c r="H1777" i="1" l="1"/>
  <c r="I1777" i="1"/>
  <c r="J1777" i="1" s="1"/>
  <c r="H1777" i="38"/>
  <c r="L1777" i="36"/>
  <c r="M1777" i="36"/>
  <c r="I1777" i="38" s="1"/>
  <c r="K1777" i="36"/>
  <c r="A1778" i="1"/>
  <c r="K1777" i="1" l="1"/>
  <c r="H1778" i="1"/>
  <c r="J1778" i="1" s="1"/>
  <c r="I1778" i="1"/>
  <c r="K1778" i="1"/>
  <c r="H1778" i="38"/>
  <c r="M1778" i="36"/>
  <c r="I1778" i="38" s="1"/>
  <c r="K1778" i="36"/>
  <c r="L1778" i="36"/>
  <c r="A1779" i="1"/>
  <c r="H1779" i="1" l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J1781" i="1" s="1"/>
  <c r="I1781" i="1"/>
  <c r="K1781" i="1"/>
  <c r="H1781" i="38"/>
  <c r="L1781" i="36"/>
  <c r="M1781" i="36"/>
  <c r="I1781" i="38" s="1"/>
  <c r="K1781" i="36"/>
  <c r="A1782" i="1"/>
  <c r="H1782" i="1" l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J1788" i="1" s="1"/>
  <c r="I1788" i="1"/>
  <c r="K1788" i="1"/>
  <c r="H1788" i="38"/>
  <c r="K1788" i="36"/>
  <c r="L1788" i="36"/>
  <c r="M1788" i="36"/>
  <c r="I1788" i="38" s="1"/>
  <c r="A1789" i="1"/>
  <c r="H1789" i="1" l="1"/>
  <c r="I1789" i="1"/>
  <c r="J1789" i="1" s="1"/>
  <c r="H1789" i="38"/>
  <c r="L1789" i="36"/>
  <c r="M1789" i="36"/>
  <c r="I1789" i="38" s="1"/>
  <c r="K1789" i="36"/>
  <c r="A1790" i="1"/>
  <c r="H1790" i="1" l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2" i="1"/>
  <c r="J1791" i="1"/>
  <c r="H1792" i="38"/>
  <c r="K1792" i="36"/>
  <c r="L1792" i="36"/>
  <c r="M1792" i="36"/>
  <c r="I1792" i="38" s="1"/>
  <c r="A1793" i="1"/>
  <c r="H1793" i="1" l="1"/>
  <c r="I1793" i="1"/>
  <c r="K1793" i="1" s="1"/>
  <c r="H1793" i="38"/>
  <c r="L1793" i="36"/>
  <c r="M1793" i="36"/>
  <c r="I1793" i="38" s="1"/>
  <c r="K1793" i="36"/>
  <c r="A1794" i="1"/>
  <c r="J1793" i="1" l="1"/>
  <c r="H1794" i="1"/>
  <c r="I1794" i="1"/>
  <c r="H1794" i="38"/>
  <c r="M1794" i="36"/>
  <c r="I1794" i="38" s="1"/>
  <c r="K1794" i="36"/>
  <c r="L1794" i="36"/>
  <c r="A1795" i="1"/>
  <c r="J1794" i="1" l="1"/>
  <c r="H1795" i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/>
  <c r="J1798" i="1"/>
  <c r="H1798" i="38"/>
  <c r="M1798" i="36"/>
  <c r="I1798" i="38" s="1"/>
  <c r="K1798" i="36"/>
  <c r="L1798" i="36"/>
  <c r="A1799" i="1"/>
  <c r="H1799" i="1" l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I1802" i="1"/>
  <c r="K1802" i="1" s="1"/>
  <c r="J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J1804" i="1" s="1"/>
  <c r="I1804" i="1"/>
  <c r="K1804" i="1"/>
  <c r="H1804" i="38"/>
  <c r="K1804" i="36"/>
  <c r="L1804" i="36"/>
  <c r="M1804" i="36"/>
  <c r="I1804" i="38" s="1"/>
  <c r="A1805" i="1"/>
  <c r="H1805" i="1" l="1"/>
  <c r="I1805" i="1"/>
  <c r="J1805" i="1" s="1"/>
  <c r="H1805" i="38"/>
  <c r="L1805" i="36"/>
  <c r="M1805" i="36"/>
  <c r="I1805" i="38" s="1"/>
  <c r="K1805" i="36"/>
  <c r="A1806" i="1"/>
  <c r="K1805" i="1" l="1"/>
  <c r="H1806" i="1"/>
  <c r="J1806" i="1" s="1"/>
  <c r="I1806" i="1"/>
  <c r="K1806" i="1"/>
  <c r="H1806" i="38"/>
  <c r="M1806" i="36"/>
  <c r="I1806" i="38" s="1"/>
  <c r="K1806" i="36"/>
  <c r="L1806" i="36"/>
  <c r="A1807" i="1"/>
  <c r="H1807" i="1" l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K1811" i="1"/>
  <c r="J1811" i="1"/>
  <c r="H1811" i="38"/>
  <c r="K1811" i="36"/>
  <c r="L1811" i="36"/>
  <c r="M1811" i="36"/>
  <c r="I1811" i="38" s="1"/>
  <c r="A1812" i="1"/>
  <c r="H1812" i="1" l="1"/>
  <c r="I1812" i="1"/>
  <c r="J1812" i="1" s="1"/>
  <c r="H1812" i="38"/>
  <c r="K1812" i="36"/>
  <c r="L1812" i="36"/>
  <c r="M1812" i="36"/>
  <c r="I1812" i="38" s="1"/>
  <c r="A1813" i="1"/>
  <c r="K1812" i="1" l="1"/>
  <c r="H1813" i="1"/>
  <c r="J1813" i="1" s="1"/>
  <c r="I1813" i="1"/>
  <c r="K1813" i="1"/>
  <c r="H1813" i="38"/>
  <c r="L1813" i="36"/>
  <c r="M1813" i="36"/>
  <c r="I1813" i="38" s="1"/>
  <c r="K1813" i="36"/>
  <c r="A1814" i="1"/>
  <c r="H1814" i="1" l="1"/>
  <c r="I1814" i="1"/>
  <c r="J1814" i="1" s="1"/>
  <c r="H1814" i="38"/>
  <c r="M1814" i="36"/>
  <c r="I1814" i="38" s="1"/>
  <c r="K1814" i="36"/>
  <c r="L1814" i="36"/>
  <c r="A1815" i="1"/>
  <c r="K1814" i="1" l="1"/>
  <c r="H1815" i="1"/>
  <c r="J1815" i="1" s="1"/>
  <c r="I1815" i="1"/>
  <c r="K1815" i="1"/>
  <c r="H1815" i="38"/>
  <c r="K1815" i="36"/>
  <c r="L1815" i="36"/>
  <c r="M1815" i="36"/>
  <c r="I1815" i="38" s="1"/>
  <c r="A1816" i="1"/>
  <c r="H1816" i="1" l="1"/>
  <c r="I1816" i="1"/>
  <c r="K1816" i="1" s="1"/>
  <c r="H1816" i="38"/>
  <c r="K1816" i="36"/>
  <c r="L1816" i="36"/>
  <c r="M1816" i="36"/>
  <c r="I1816" i="38" s="1"/>
  <c r="A1817" i="1"/>
  <c r="J1816" i="1" l="1"/>
  <c r="H1817" i="1"/>
  <c r="I1817" i="1"/>
  <c r="K1817" i="1" s="1"/>
  <c r="H1817" i="38"/>
  <c r="L1817" i="36"/>
  <c r="M1817" i="36"/>
  <c r="I1817" i="38" s="1"/>
  <c r="K1817" i="36"/>
  <c r="A1818" i="1"/>
  <c r="J1817" i="1" l="1"/>
  <c r="H1818" i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K1820" i="1"/>
  <c r="H1820" i="38"/>
  <c r="K1820" i="36"/>
  <c r="L1820" i="36"/>
  <c r="M1820" i="36"/>
  <c r="I1820" i="38" s="1"/>
  <c r="A1821" i="1"/>
  <c r="J1820" i="1" l="1"/>
  <c r="H1821" i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K1823" i="1"/>
  <c r="J1823" i="1"/>
  <c r="H1823" i="38"/>
  <c r="K1823" i="36"/>
  <c r="L1823" i="36"/>
  <c r="M1823" i="36"/>
  <c r="I1823" i="38" s="1"/>
  <c r="A1824" i="1"/>
  <c r="H1824" i="1" l="1"/>
  <c r="I1824" i="1"/>
  <c r="J1824" i="1" s="1"/>
  <c r="H1824" i="38"/>
  <c r="K1824" i="36"/>
  <c r="L1824" i="36"/>
  <c r="M1824" i="36"/>
  <c r="I1824" i="38" s="1"/>
  <c r="A1825" i="1"/>
  <c r="H1825" i="1" l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I1826" i="1"/>
  <c r="K1826" i="1"/>
  <c r="H1826" i="38"/>
  <c r="M1826" i="36"/>
  <c r="I1826" i="38" s="1"/>
  <c r="K1826" i="36"/>
  <c r="L1826" i="36"/>
  <c r="A1827" i="1"/>
  <c r="J1826" i="1" l="1"/>
  <c r="H1827" i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I1833" i="1"/>
  <c r="K1833" i="1" s="1"/>
  <c r="H1833" i="38"/>
  <c r="L1833" i="36"/>
  <c r="M1833" i="36"/>
  <c r="I1833" i="38" s="1"/>
  <c r="K1833" i="36"/>
  <c r="A1834" i="1"/>
  <c r="J1833" i="1" l="1"/>
  <c r="H1834" i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J1837" i="1" s="1"/>
  <c r="K1837" i="1"/>
  <c r="H1837" i="38"/>
  <c r="L1837" i="36"/>
  <c r="M1837" i="36"/>
  <c r="I1837" i="38" s="1"/>
  <c r="K1837" i="36"/>
  <c r="A1838" i="1"/>
  <c r="H1838" i="1" l="1"/>
  <c r="I1838" i="1"/>
  <c r="J1838" i="1" s="1"/>
  <c r="H1838" i="38"/>
  <c r="M1838" i="36"/>
  <c r="I1838" i="38" s="1"/>
  <c r="K1838" i="36"/>
  <c r="L1838" i="36"/>
  <c r="A1839" i="1"/>
  <c r="H1839" i="1" l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/>
  <c r="J1842" i="1"/>
  <c r="H1842" i="38"/>
  <c r="M1842" i="36"/>
  <c r="I1842" i="38" s="1"/>
  <c r="K1842" i="36"/>
  <c r="L1842" i="36"/>
  <c r="A1843" i="1"/>
  <c r="H1843" i="1" l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I1848" i="1"/>
  <c r="K1848" i="1"/>
  <c r="H1848" i="38"/>
  <c r="K1848" i="36"/>
  <c r="L1848" i="36"/>
  <c r="M1848" i="36"/>
  <c r="I1848" i="38" s="1"/>
  <c r="A1849" i="1"/>
  <c r="J1848" i="1" l="1"/>
  <c r="H1849" i="1"/>
  <c r="I1849" i="1"/>
  <c r="K1849" i="1" s="1"/>
  <c r="H1849" i="38"/>
  <c r="L1849" i="36"/>
  <c r="M1849" i="36"/>
  <c r="I1849" i="38" s="1"/>
  <c r="K1849" i="36"/>
  <c r="A1850" i="1"/>
  <c r="H1850" i="1" l="1"/>
  <c r="J1850" i="1" s="1"/>
  <c r="I1850" i="1"/>
  <c r="K1850" i="1" s="1"/>
  <c r="J1849" i="1"/>
  <c r="H1850" i="38"/>
  <c r="M1850" i="36"/>
  <c r="I1850" i="38" s="1"/>
  <c r="K1850" i="36"/>
  <c r="L1850" i="36"/>
  <c r="A1851" i="1"/>
  <c r="H1851" i="1" l="1"/>
  <c r="I1851" i="1"/>
  <c r="K1851" i="1" s="1"/>
  <c r="H1851" i="38"/>
  <c r="K1851" i="36"/>
  <c r="L1851" i="36"/>
  <c r="M1851" i="36"/>
  <c r="I1851" i="38" s="1"/>
  <c r="A1852" i="1"/>
  <c r="J1851" i="1" l="1"/>
  <c r="H1852" i="1"/>
  <c r="J1852" i="1" s="1"/>
  <c r="I1852" i="1"/>
  <c r="K1852" i="1" s="1"/>
  <c r="H1852" i="38"/>
  <c r="K1852" i="36"/>
  <c r="L1852" i="36"/>
  <c r="M1852" i="36"/>
  <c r="I1852" i="38" s="1"/>
  <c r="A1853" i="1"/>
  <c r="H1853" i="1" l="1"/>
  <c r="I1853" i="1"/>
  <c r="J1853" i="1" s="1"/>
  <c r="H1853" i="38"/>
  <c r="L1853" i="36"/>
  <c r="M1853" i="36"/>
  <c r="I1853" i="38" s="1"/>
  <c r="K1853" i="36"/>
  <c r="A1854" i="1"/>
  <c r="H1854" i="1" l="1"/>
  <c r="I1854" i="1"/>
  <c r="J1854" i="1" s="1"/>
  <c r="K1853" i="1"/>
  <c r="H1854" i="38"/>
  <c r="M1854" i="36"/>
  <c r="I1854" i="38" s="1"/>
  <c r="K1854" i="36"/>
  <c r="L1854" i="36"/>
  <c r="A1855" i="1"/>
  <c r="K1854" i="1" l="1"/>
  <c r="H1855" i="1"/>
  <c r="I1855" i="1"/>
  <c r="K1855" i="1" s="1"/>
  <c r="J1855" i="1"/>
  <c r="H1855" i="38"/>
  <c r="K1855" i="36"/>
  <c r="L1855" i="36"/>
  <c r="M1855" i="36"/>
  <c r="I1855" i="38" s="1"/>
  <c r="A1856" i="1"/>
  <c r="H1856" i="1" l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8" i="1"/>
  <c r="H1859" i="38"/>
  <c r="K1859" i="36"/>
  <c r="L1859" i="36"/>
  <c r="M1859" i="36"/>
  <c r="I1859" i="38" s="1"/>
  <c r="A1860" i="1"/>
  <c r="J1859" i="1" l="1"/>
  <c r="H1860" i="1"/>
  <c r="I1860" i="1"/>
  <c r="K1860" i="1" s="1"/>
  <c r="H1860" i="38"/>
  <c r="K1860" i="36"/>
  <c r="L1860" i="36"/>
  <c r="M1860" i="36"/>
  <c r="I1860" i="38" s="1"/>
  <c r="A1861" i="1"/>
  <c r="J1860" i="1" l="1"/>
  <c r="H1861" i="1"/>
  <c r="J1861" i="1" s="1"/>
  <c r="I1861" i="1"/>
  <c r="K1861" i="1"/>
  <c r="H1861" i="38"/>
  <c r="L1861" i="36"/>
  <c r="M1861" i="36"/>
  <c r="I1861" i="38" s="1"/>
  <c r="K1861" i="36"/>
  <c r="A1862" i="1"/>
  <c r="H1862" i="1" l="1"/>
  <c r="I1862" i="1"/>
  <c r="J1862" i="1" s="1"/>
  <c r="H1862" i="38"/>
  <c r="M1862" i="36"/>
  <c r="I1862" i="38" s="1"/>
  <c r="K1862" i="36"/>
  <c r="L1862" i="36"/>
  <c r="A1863" i="1"/>
  <c r="H1863" i="1" l="1"/>
  <c r="I1863" i="1"/>
  <c r="J1863" i="1" s="1"/>
  <c r="K1862" i="1"/>
  <c r="H1863" i="38"/>
  <c r="K1863" i="36"/>
  <c r="L1863" i="36"/>
  <c r="M1863" i="36"/>
  <c r="I1863" i="38" s="1"/>
  <c r="A1864" i="1"/>
  <c r="H1864" i="1" l="1"/>
  <c r="I1864" i="1"/>
  <c r="J1864" i="1" s="1"/>
  <c r="K1863" i="1"/>
  <c r="H1864" i="38"/>
  <c r="K1864" i="36"/>
  <c r="L1864" i="36"/>
  <c r="M1864" i="36"/>
  <c r="I1864" i="38" s="1"/>
  <c r="A1865" i="1"/>
  <c r="H1865" i="1" l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 s="1"/>
  <c r="J1868" i="1"/>
  <c r="H1868" i="38"/>
  <c r="K1868" i="36"/>
  <c r="L1868" i="36"/>
  <c r="M1868" i="36"/>
  <c r="I1868" i="38" s="1"/>
  <c r="A1869" i="1"/>
  <c r="H1869" i="1" l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K1871" i="1"/>
  <c r="J1871" i="1"/>
  <c r="H1871" i="38"/>
  <c r="K1871" i="36"/>
  <c r="L1871" i="36"/>
  <c r="M1871" i="36"/>
  <c r="I1871" i="38" s="1"/>
  <c r="A1872" i="1"/>
  <c r="H1872" i="1" l="1"/>
  <c r="I1872" i="1"/>
  <c r="J1872" i="1" s="1"/>
  <c r="H1872" i="38"/>
  <c r="K1872" i="36"/>
  <c r="L1872" i="36"/>
  <c r="M1872" i="36"/>
  <c r="I1872" i="38" s="1"/>
  <c r="A1873" i="1"/>
  <c r="H1873" i="1" l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8" i="1"/>
  <c r="J1877" i="1"/>
  <c r="H1878" i="38"/>
  <c r="M1878" i="36"/>
  <c r="I1878" i="38" s="1"/>
  <c r="K1878" i="36"/>
  <c r="L1878" i="36"/>
  <c r="A1879" i="1"/>
  <c r="H1879" i="1" l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J1880" i="1" s="1"/>
  <c r="K1880" i="1"/>
  <c r="H1880" i="38"/>
  <c r="K1880" i="36"/>
  <c r="L1880" i="36"/>
  <c r="M1880" i="36"/>
  <c r="I1880" i="38" s="1"/>
  <c r="A1881" i="1"/>
  <c r="H1881" i="1" l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I1883" i="1"/>
  <c r="K1883" i="1" s="1"/>
  <c r="H1883" i="38"/>
  <c r="K1883" i="36"/>
  <c r="L1883" i="36"/>
  <c r="M1883" i="36"/>
  <c r="I1883" i="38" s="1"/>
  <c r="A1884" i="1"/>
  <c r="J1883" i="1" l="1"/>
  <c r="H1884" i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I1887" i="1"/>
  <c r="K1887" i="1" s="1"/>
  <c r="H1887" i="38"/>
  <c r="K1887" i="36"/>
  <c r="L1887" i="36"/>
  <c r="M1887" i="36"/>
  <c r="I1887" i="38" s="1"/>
  <c r="A1888" i="1"/>
  <c r="J1887" i="1" l="1"/>
  <c r="H1888" i="1"/>
  <c r="I1888" i="1"/>
  <c r="J1888" i="1" s="1"/>
  <c r="H1888" i="38"/>
  <c r="K1888" i="36"/>
  <c r="L1888" i="36"/>
  <c r="M1888" i="36"/>
  <c r="I1888" i="38" s="1"/>
  <c r="A1889" i="1"/>
  <c r="H1889" i="1" l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I1894" i="1"/>
  <c r="K1894" i="1" s="1"/>
  <c r="J1894" i="1"/>
  <c r="H1894" i="38"/>
  <c r="M1894" i="36"/>
  <c r="I1894" i="38" s="1"/>
  <c r="K1894" i="36"/>
  <c r="L1894" i="36"/>
  <c r="A1895" i="1"/>
  <c r="H1895" i="1" l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J1898" i="1"/>
  <c r="H1898" i="38"/>
  <c r="M1898" i="36"/>
  <c r="I1898" i="38" s="1"/>
  <c r="K1898" i="36"/>
  <c r="L1898" i="36"/>
  <c r="A1899" i="1"/>
  <c r="H1899" i="1" l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3" i="1" s="1"/>
  <c r="J1902" i="1"/>
  <c r="H1903" i="38"/>
  <c r="K1903" i="36"/>
  <c r="L1903" i="36"/>
  <c r="M1903" i="36"/>
  <c r="I1903" i="38" s="1"/>
  <c r="A1904" i="1"/>
  <c r="H1904" i="1" l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J1906" i="1" s="1"/>
  <c r="I1906" i="1"/>
  <c r="K1906" i="1"/>
  <c r="H1906" i="38"/>
  <c r="M1906" i="36"/>
  <c r="I1906" i="38" s="1"/>
  <c r="K1906" i="36"/>
  <c r="L1906" i="36"/>
  <c r="A1907" i="1"/>
  <c r="H1907" i="1" l="1"/>
  <c r="I1907" i="1"/>
  <c r="J1907" i="1" s="1"/>
  <c r="H1907" i="38"/>
  <c r="K1907" i="36"/>
  <c r="L1907" i="36"/>
  <c r="M1907" i="36"/>
  <c r="I1907" i="38" s="1"/>
  <c r="A1908" i="1"/>
  <c r="H1908" i="1" l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9" i="1" s="1"/>
  <c r="J1908" i="1"/>
  <c r="H1909" i="38"/>
  <c r="L1909" i="36"/>
  <c r="M1909" i="36"/>
  <c r="I1909" i="38" s="1"/>
  <c r="K1909" i="36"/>
  <c r="A1910" i="1"/>
  <c r="H1910" i="1" l="1"/>
  <c r="I1910" i="1"/>
  <c r="J1910" i="1" s="1"/>
  <c r="K1909" i="1"/>
  <c r="H1910" i="38"/>
  <c r="M1910" i="36"/>
  <c r="I1910" i="38" s="1"/>
  <c r="K1910" i="36"/>
  <c r="L1910" i="36"/>
  <c r="A1911" i="1"/>
  <c r="H1911" i="1" l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 s="1"/>
  <c r="J1912" i="1"/>
  <c r="H1912" i="38"/>
  <c r="K1912" i="36"/>
  <c r="L1912" i="36"/>
  <c r="M1912" i="36"/>
  <c r="I1912" i="38" s="1"/>
  <c r="A1913" i="1"/>
  <c r="H1913" i="1" l="1"/>
  <c r="I1913" i="1"/>
  <c r="J1913" i="1" s="1"/>
  <c r="H1913" i="38"/>
  <c r="L1913" i="36"/>
  <c r="M1913" i="36"/>
  <c r="I1913" i="38" s="1"/>
  <c r="K1913" i="36"/>
  <c r="A1914" i="1"/>
  <c r="H1914" i="1" l="1"/>
  <c r="I1914" i="1"/>
  <c r="J1914" i="1" s="1"/>
  <c r="K1913" i="1"/>
  <c r="H1914" i="38"/>
  <c r="M1914" i="36"/>
  <c r="I1914" i="38" s="1"/>
  <c r="K1914" i="36"/>
  <c r="L1914" i="36"/>
  <c r="A1915" i="1"/>
  <c r="H1915" i="1" l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7" i="1"/>
  <c r="J1916" i="1"/>
  <c r="H1917" i="38"/>
  <c r="L1917" i="36"/>
  <c r="M1917" i="36"/>
  <c r="I1917" i="38" s="1"/>
  <c r="K1917" i="36"/>
  <c r="A1918" i="1"/>
  <c r="H1918" i="1" l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I1922" i="1"/>
  <c r="J1922" i="1" s="1"/>
  <c r="K1922" i="1"/>
  <c r="H1922" i="38"/>
  <c r="M1922" i="36"/>
  <c r="I1922" i="38" s="1"/>
  <c r="K1922" i="36"/>
  <c r="L1922" i="36"/>
  <c r="A1923" i="1"/>
  <c r="H1923" i="1" l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J1934" i="1" s="1"/>
  <c r="I1934" i="1"/>
  <c r="K1934" i="1"/>
  <c r="H1934" i="38"/>
  <c r="M1934" i="36"/>
  <c r="I1934" i="38" s="1"/>
  <c r="K1934" i="36"/>
  <c r="L1934" i="36"/>
  <c r="A1935" i="1"/>
  <c r="H1935" i="1" l="1"/>
  <c r="I1935" i="1"/>
  <c r="K1935" i="1" s="1"/>
  <c r="H1935" i="38"/>
  <c r="K1935" i="36"/>
  <c r="L1935" i="36"/>
  <c r="M1935" i="36"/>
  <c r="I1935" i="38" s="1"/>
  <c r="A1936" i="1"/>
  <c r="J1935" i="1" l="1"/>
  <c r="H1936" i="1"/>
  <c r="I1936" i="1"/>
  <c r="K1936" i="1" s="1"/>
  <c r="H1936" i="38"/>
  <c r="K1936" i="36"/>
  <c r="L1936" i="36"/>
  <c r="M1936" i="36"/>
  <c r="I1936" i="38" s="1"/>
  <c r="A1937" i="1"/>
  <c r="J1936" i="1" l="1"/>
  <c r="H1937" i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I1940" i="1"/>
  <c r="K1940" i="1" s="1"/>
  <c r="J1940" i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J1947" i="1" s="1"/>
  <c r="I1947" i="1"/>
  <c r="K1947" i="1"/>
  <c r="H1947" i="38"/>
  <c r="K1947" i="36"/>
  <c r="L1947" i="36"/>
  <c r="M1947" i="36"/>
  <c r="I1947" i="38" s="1"/>
  <c r="A1948" i="1"/>
  <c r="H1948" i="1" l="1"/>
  <c r="I1948" i="1"/>
  <c r="J1948" i="1" s="1"/>
  <c r="H1948" i="38"/>
  <c r="K1948" i="36"/>
  <c r="L1948" i="36"/>
  <c r="M1948" i="36"/>
  <c r="I1948" i="38" s="1"/>
  <c r="A1949" i="1"/>
  <c r="H1949" i="1" l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J1958" i="1" s="1"/>
  <c r="K1957" i="1"/>
  <c r="H1958" i="38"/>
  <c r="M1958" i="36"/>
  <c r="I1958" i="38" s="1"/>
  <c r="K1958" i="36"/>
  <c r="L1958" i="36"/>
  <c r="A1959" i="1"/>
  <c r="H1959" i="1" l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I1963" i="1"/>
  <c r="K1963" i="1"/>
  <c r="J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I1965" i="1"/>
  <c r="K1965" i="1" s="1"/>
  <c r="H1965" i="38"/>
  <c r="L1965" i="36"/>
  <c r="M1965" i="36"/>
  <c r="I1965" i="38" s="1"/>
  <c r="K1965" i="36"/>
  <c r="A1966" i="1"/>
  <c r="J1965" i="1" l="1"/>
  <c r="H1966" i="1"/>
  <c r="I1966" i="1"/>
  <c r="J1966" i="1" s="1"/>
  <c r="H1966" i="38"/>
  <c r="M1966" i="36"/>
  <c r="I1966" i="38" s="1"/>
  <c r="K1966" i="36"/>
  <c r="L1966" i="36"/>
  <c r="A1967" i="1"/>
  <c r="H1967" i="1" l="1"/>
  <c r="I1967" i="1"/>
  <c r="J1967" i="1" s="1"/>
  <c r="K1966" i="1"/>
  <c r="H1967" i="38"/>
  <c r="K1967" i="36"/>
  <c r="L1967" i="36"/>
  <c r="M1967" i="36"/>
  <c r="I1967" i="38" s="1"/>
  <c r="A1968" i="1"/>
  <c r="H1968" i="1" l="1"/>
  <c r="I1968" i="1"/>
  <c r="J1968" i="1" s="1"/>
  <c r="K1967" i="1"/>
  <c r="H1968" i="38"/>
  <c r="K1968" i="36"/>
  <c r="L1968" i="36"/>
  <c r="M1968" i="36"/>
  <c r="I1968" i="38" s="1"/>
  <c r="A1969" i="1"/>
  <c r="K1968" i="1" l="1"/>
  <c r="H1969" i="1"/>
  <c r="I1969" i="1"/>
  <c r="J1969" i="1" s="1"/>
  <c r="K1969" i="1"/>
  <c r="H1969" i="38"/>
  <c r="L1969" i="36"/>
  <c r="M1969" i="36"/>
  <c r="I1969" i="38" s="1"/>
  <c r="K1969" i="36"/>
  <c r="A1970" i="1"/>
  <c r="H1970" i="1" l="1"/>
  <c r="I1970" i="1"/>
  <c r="J1970" i="1" s="1"/>
  <c r="H1970" i="38"/>
  <c r="M1970" i="36"/>
  <c r="I1970" i="38" s="1"/>
  <c r="K1970" i="36"/>
  <c r="L1970" i="36"/>
  <c r="A1971" i="1"/>
  <c r="H1971" i="1" l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/>
  <c r="J1973" i="1"/>
  <c r="H1973" i="38"/>
  <c r="L1973" i="36"/>
  <c r="M1973" i="36"/>
  <c r="I1973" i="38" s="1"/>
  <c r="K1973" i="36"/>
  <c r="A1974" i="1"/>
  <c r="H1974" i="1" l="1"/>
  <c r="I1974" i="1"/>
  <c r="J1974" i="1" s="1"/>
  <c r="H1974" i="38"/>
  <c r="M1974" i="36"/>
  <c r="I1974" i="38" s="1"/>
  <c r="K1974" i="36"/>
  <c r="L1974" i="36"/>
  <c r="A1975" i="1"/>
  <c r="H1975" i="1" l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I1979" i="1"/>
  <c r="K1979" i="1"/>
  <c r="J1979" i="1"/>
  <c r="H1979" i="38"/>
  <c r="K1979" i="36"/>
  <c r="L1979" i="36"/>
  <c r="M1979" i="36"/>
  <c r="I1979" i="38" s="1"/>
  <c r="A1980" i="1"/>
  <c r="H1980" i="1" l="1"/>
  <c r="I1980" i="1"/>
  <c r="J1980" i="1" s="1"/>
  <c r="H1980" i="38"/>
  <c r="K1980" i="36"/>
  <c r="L1980" i="36"/>
  <c r="M1980" i="36"/>
  <c r="I1980" i="38" s="1"/>
  <c r="A1981" i="1"/>
  <c r="K1980" i="1" l="1"/>
  <c r="H1981" i="1"/>
  <c r="I1981" i="1"/>
  <c r="K1981" i="1"/>
  <c r="H1981" i="38"/>
  <c r="L1981" i="36"/>
  <c r="M1981" i="36"/>
  <c r="I1981" i="38" s="1"/>
  <c r="K1981" i="36"/>
  <c r="A1982" i="1"/>
  <c r="J1981" i="1" l="1"/>
  <c r="H1982" i="1"/>
  <c r="I1982" i="1"/>
  <c r="H1982" i="38"/>
  <c r="M1982" i="36"/>
  <c r="I1982" i="38" s="1"/>
  <c r="K1982" i="36"/>
  <c r="L1982" i="36"/>
  <c r="A1983" i="1"/>
  <c r="J1982" i="1" l="1"/>
  <c r="H1983" i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J1984" i="1" s="1"/>
  <c r="H1984" i="38"/>
  <c r="K1984" i="36"/>
  <c r="L1984" i="36"/>
  <c r="M1984" i="36"/>
  <c r="I1984" i="38" s="1"/>
  <c r="A1985" i="1"/>
  <c r="K1984" i="1" l="1"/>
  <c r="H1985" i="1"/>
  <c r="I1985" i="1"/>
  <c r="J1985" i="1" s="1"/>
  <c r="H1985" i="38"/>
  <c r="L1985" i="36"/>
  <c r="M1985" i="36"/>
  <c r="I1985" i="38" s="1"/>
  <c r="K1985" i="36"/>
  <c r="A1986" i="1"/>
  <c r="H1986" i="1" l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90" i="1" s="1"/>
  <c r="J1989" i="1"/>
  <c r="H1990" i="38"/>
  <c r="M1990" i="36"/>
  <c r="I1990" i="38" s="1"/>
  <c r="K1990" i="36"/>
  <c r="L1990" i="36"/>
  <c r="A1991" i="1"/>
  <c r="H1991" i="1" l="1"/>
  <c r="I1991" i="1"/>
  <c r="J1991" i="1" s="1"/>
  <c r="K1990" i="1"/>
  <c r="H1991" i="38"/>
  <c r="K1991" i="36"/>
  <c r="L1991" i="36"/>
  <c r="M1991" i="36"/>
  <c r="I1991" i="38" s="1"/>
  <c r="A1992" i="1"/>
  <c r="K1991" i="1" l="1"/>
  <c r="H1992" i="1"/>
  <c r="I1992" i="1"/>
  <c r="K1992" i="1" s="1"/>
  <c r="J1992" i="1"/>
  <c r="H1992" i="38"/>
  <c r="K1992" i="36"/>
  <c r="L1992" i="36"/>
  <c r="M1992" i="36"/>
  <c r="I1992" i="38" s="1"/>
  <c r="A1993" i="1"/>
  <c r="H1993" i="1" l="1"/>
  <c r="I1993" i="1"/>
  <c r="K1993" i="1" s="1"/>
  <c r="H1993" i="38"/>
  <c r="L1993" i="36"/>
  <c r="M1993" i="36"/>
  <c r="I1993" i="38" s="1"/>
  <c r="K1993" i="36"/>
  <c r="A1994" i="1"/>
  <c r="J1993" i="1" l="1"/>
  <c r="H1994" i="1"/>
  <c r="I1994" i="1"/>
  <c r="K1994" i="1" s="1"/>
  <c r="H1994" i="38"/>
  <c r="M1994" i="36"/>
  <c r="I1994" i="38" s="1"/>
  <c r="K1994" i="36"/>
  <c r="L1994" i="36"/>
  <c r="A1995" i="1"/>
  <c r="J1994" i="1" l="1"/>
  <c r="H1995" i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J1997" i="1" s="1"/>
  <c r="K1997" i="1"/>
  <c r="H1997" i="38"/>
  <c r="L1997" i="36"/>
  <c r="M1997" i="36"/>
  <c r="I1997" i="38" s="1"/>
  <c r="K1997" i="36"/>
  <c r="A1998" i="1"/>
  <c r="H1998" i="1" l="1"/>
  <c r="I1998" i="1"/>
  <c r="J1998" i="1" s="1"/>
  <c r="H1998" i="38"/>
  <c r="M1998" i="36"/>
  <c r="I1998" i="38" s="1"/>
  <c r="K1998" i="36"/>
  <c r="L1998" i="36"/>
  <c r="A1999" i="1"/>
  <c r="K1998" i="1" l="1"/>
  <c r="H1999" i="1"/>
  <c r="I1999" i="1"/>
  <c r="J1999" i="1" s="1"/>
  <c r="K1999" i="1"/>
  <c r="H1999" i="38"/>
  <c r="K1999" i="36"/>
  <c r="L1999" i="36"/>
  <c r="M1999" i="36"/>
  <c r="I1999" i="38" s="1"/>
  <c r="A2000" i="1"/>
  <c r="H2000" i="1" l="1"/>
  <c r="I2000" i="1"/>
  <c r="K2000" i="1" s="1"/>
  <c r="H2000" i="38"/>
  <c r="K2000" i="36"/>
  <c r="L2000" i="36"/>
  <c r="M2000" i="36"/>
  <c r="I2000" i="38" s="1"/>
  <c r="A2001" i="1"/>
  <c r="J2000" i="1" l="1"/>
  <c r="H2001" i="1"/>
  <c r="I2001" i="1"/>
  <c r="K2001" i="1" s="1"/>
  <c r="H2001" i="38"/>
  <c r="L2001" i="36"/>
  <c r="M2001" i="36"/>
  <c r="K2001" i="36"/>
  <c r="A2002" i="1"/>
  <c r="J2001" i="1" l="1"/>
  <c r="H2002" i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J2016" i="1" s="1"/>
  <c r="K2015" i="1"/>
  <c r="A2017" i="1"/>
  <c r="H2017" i="1" l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I2021" i="1"/>
  <c r="K2021" i="1" s="1"/>
  <c r="A2022" i="1"/>
  <c r="J2021" i="1" l="1"/>
  <c r="H2022" i="1"/>
  <c r="I2022" i="1"/>
  <c r="J2022" i="1" s="1"/>
  <c r="A2023" i="1"/>
  <c r="H2023" i="1" l="1"/>
  <c r="I2023" i="1"/>
  <c r="K2023" i="1" s="1"/>
  <c r="K2022" i="1"/>
  <c r="A2024" i="1"/>
  <c r="J2023" i="1" l="1"/>
  <c r="H2024" i="1"/>
  <c r="I2024" i="1"/>
  <c r="K2024" i="1" s="1"/>
  <c r="A2025" i="1"/>
  <c r="J2024" i="1" l="1"/>
  <c r="H2025" i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I2034" i="1"/>
  <c r="K2034" i="1" s="1"/>
  <c r="A2035" i="1"/>
  <c r="J2034" i="1" l="1"/>
  <c r="H2035" i="1"/>
  <c r="I2035" i="1"/>
  <c r="J2035" i="1" s="1"/>
  <c r="A2036" i="1"/>
  <c r="K2035" i="1" l="1"/>
  <c r="H2036" i="1"/>
  <c r="I2036" i="1"/>
  <c r="K2036" i="1" s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K2041" i="1"/>
  <c r="A2042" i="1"/>
  <c r="H2042" i="1" l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I2051" i="1"/>
  <c r="K2051" i="1"/>
  <c r="A2052" i="1"/>
  <c r="J2051" i="1" l="1"/>
  <c r="H2052" i="1"/>
  <c r="I2052" i="1"/>
  <c r="K2052" i="1" s="1"/>
  <c r="A2053" i="1"/>
  <c r="H2053" i="1" l="1"/>
  <c r="I2053" i="1"/>
  <c r="J2053" i="1" s="1"/>
  <c r="J2052" i="1"/>
  <c r="A2054" i="1"/>
  <c r="H2054" i="1" l="1"/>
  <c r="I2054" i="1"/>
  <c r="J2054" i="1" s="1"/>
  <c r="K2053" i="1"/>
  <c r="A2055" i="1"/>
  <c r="H2055" i="1" l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I2074" i="1"/>
  <c r="K2074" i="1"/>
  <c r="A2075" i="1"/>
  <c r="J2074" i="1" l="1"/>
  <c r="H2075" i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K2093" i="1"/>
  <c r="A2094" i="1"/>
  <c r="H2094" i="1" l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J2102" i="1" s="1"/>
  <c r="K2101" i="1"/>
  <c r="A2103" i="1"/>
  <c r="H2103" i="1" l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I2105" i="1"/>
  <c r="K2105" i="1" s="1"/>
  <c r="A2106" i="1"/>
  <c r="J2105" i="1" l="1"/>
  <c r="H2106" i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 s="1"/>
  <c r="J2120" i="1"/>
  <c r="A2121" i="1"/>
  <c r="H2121" i="1" l="1"/>
  <c r="I2121" i="1"/>
  <c r="J2121" i="1" s="1"/>
  <c r="A2122" i="1"/>
  <c r="K2121" i="1" l="1"/>
  <c r="H2122" i="1"/>
  <c r="I2122" i="1"/>
  <c r="K2122" i="1" s="1"/>
  <c r="A2123" i="1"/>
  <c r="J2122" i="1" l="1"/>
  <c r="H2123" i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I2127" i="1"/>
  <c r="K2127" i="1" s="1"/>
  <c r="A2128" i="1"/>
  <c r="J2127" i="1" l="1"/>
  <c r="H2128" i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J2133" i="1" s="1"/>
  <c r="I2133" i="1"/>
  <c r="K2133" i="1"/>
  <c r="A2134" i="1"/>
  <c r="H2134" i="1" l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J2141" i="1" s="1"/>
  <c r="K2141" i="1"/>
  <c r="A2142" i="1"/>
  <c r="H2142" i="1" l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I2154" i="1"/>
  <c r="K2154" i="1" s="1"/>
  <c r="A2155" i="1"/>
  <c r="J2154" i="1" l="1"/>
  <c r="H2155" i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 s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I2163" i="1"/>
  <c r="K2163" i="1" s="1"/>
  <c r="A2164" i="1"/>
  <c r="J2163" i="1" l="1"/>
  <c r="H2164" i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I2182" i="1"/>
  <c r="K2182" i="1" s="1"/>
  <c r="A2183" i="1"/>
  <c r="J2182" i="1" l="1"/>
  <c r="H2183" i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I2189" i="1"/>
  <c r="K2189" i="1"/>
  <c r="A2190" i="1"/>
  <c r="J2189" i="1" l="1"/>
  <c r="H2190" i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 s="1"/>
  <c r="J2195" i="1"/>
  <c r="A2196" i="1"/>
  <c r="H2196" i="1" l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I2201" i="1"/>
  <c r="K2201" i="1"/>
  <c r="A2202" i="1"/>
  <c r="J2201" i="1" l="1"/>
  <c r="H2202" i="1"/>
  <c r="I2202" i="1"/>
  <c r="K2202" i="1" s="1"/>
  <c r="A2203" i="1"/>
  <c r="J2202" i="1" l="1"/>
  <c r="H2203" i="1"/>
  <c r="I2203" i="1"/>
  <c r="K2203" i="1"/>
  <c r="A2204" i="1"/>
  <c r="J2203" i="1" l="1"/>
  <c r="H2204" i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I2213" i="1"/>
  <c r="K2213" i="1" s="1"/>
  <c r="A2214" i="1"/>
  <c r="J2213" i="1" l="1"/>
  <c r="H2214" i="1"/>
  <c r="I2214" i="1"/>
  <c r="J2214" i="1" s="1"/>
  <c r="A2215" i="1"/>
  <c r="H2215" i="1" l="1"/>
  <c r="I2215" i="1"/>
  <c r="K2215" i="1" s="1"/>
  <c r="K2214" i="1"/>
  <c r="A2216" i="1"/>
  <c r="J2215" i="1" l="1"/>
  <c r="H2216" i="1"/>
  <c r="I2216" i="1"/>
  <c r="J2216" i="1" s="1"/>
  <c r="A2217" i="1"/>
  <c r="K2216" i="1" l="1"/>
  <c r="H2217" i="1"/>
  <c r="I2217" i="1"/>
  <c r="K2217" i="1"/>
  <c r="A2218" i="1"/>
  <c r="J2217" i="1" l="1"/>
  <c r="H2218" i="1"/>
  <c r="I2218" i="1"/>
  <c r="J2218" i="1" s="1"/>
  <c r="A2219" i="1"/>
  <c r="K2218" i="1" l="1"/>
  <c r="H2219" i="1"/>
  <c r="I2219" i="1"/>
  <c r="K2219" i="1" s="1"/>
  <c r="A2220" i="1"/>
  <c r="J2219" i="1" l="1"/>
  <c r="H2220" i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J2225" i="1" s="1"/>
  <c r="K2224" i="1"/>
  <c r="A2226" i="1"/>
  <c r="H2226" i="1" l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I2236" i="1"/>
  <c r="K2236" i="1" s="1"/>
  <c r="A2237" i="1"/>
  <c r="J2236" i="1" l="1"/>
  <c r="H2237" i="1"/>
  <c r="I2237" i="1"/>
  <c r="K2237" i="1"/>
  <c r="J2237" i="1"/>
  <c r="A2238" i="1"/>
  <c r="H2238" i="1" l="1"/>
  <c r="I2238" i="1"/>
  <c r="K2238" i="1" s="1"/>
  <c r="A2239" i="1"/>
  <c r="J2238" i="1" l="1"/>
  <c r="H2239" i="1"/>
  <c r="I2239" i="1"/>
  <c r="K2239" i="1" s="1"/>
  <c r="A2240" i="1"/>
  <c r="J2239" i="1" l="1"/>
  <c r="H2240" i="1"/>
  <c r="I2240" i="1"/>
  <c r="J2240" i="1" s="1"/>
  <c r="A2241" i="1"/>
  <c r="H2241" i="1" l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I2247" i="1"/>
  <c r="K2247" i="1" s="1"/>
  <c r="A2248" i="1"/>
  <c r="J2247" i="1" l="1"/>
  <c r="H2248" i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I2263" i="1"/>
  <c r="K2263" i="1" s="1"/>
  <c r="A2264" i="1"/>
  <c r="J2263" i="1" l="1"/>
  <c r="H2264" i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I2286" i="1"/>
  <c r="K2286" i="1" s="1"/>
  <c r="A2287" i="1"/>
  <c r="J2286" i="1" l="1"/>
  <c r="H2287" i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1" i="1" s="1"/>
  <c r="J2300" i="1"/>
  <c r="A2302" i="1"/>
  <c r="H2302" i="1" l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I2311" i="1"/>
  <c r="K2311" i="1" s="1"/>
  <c r="A2312" i="1"/>
  <c r="J2311" i="1" l="1"/>
  <c r="H2312" i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J2328" i="1" s="1"/>
  <c r="K2328" i="1"/>
  <c r="K2327" i="1"/>
  <c r="A2329" i="1"/>
  <c r="H2329" i="1" l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I2334" i="1"/>
  <c r="K2334" i="1"/>
  <c r="A2335" i="1"/>
  <c r="J2334" i="1" l="1"/>
  <c r="H2335" i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J2352" i="1" s="1"/>
  <c r="K2351" i="1"/>
  <c r="A2353" i="1"/>
  <c r="H2353" i="1" l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I2370" i="1"/>
  <c r="K2370" i="1"/>
  <c r="A2371" i="1"/>
  <c r="J2370" i="1" l="1"/>
  <c r="H2371" i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I2385" i="1"/>
  <c r="K2385" i="1" s="1"/>
  <c r="A2386" i="1"/>
  <c r="J2385" i="1" l="1"/>
  <c r="H2386" i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/>
  <c r="J2388" i="1"/>
  <c r="A2389" i="1"/>
  <c r="H2389" i="1" l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I2393" i="1"/>
  <c r="K2393" i="1" s="1"/>
  <c r="A2394" i="1"/>
  <c r="J2393" i="1" l="1"/>
  <c r="H2394" i="1"/>
  <c r="I2394" i="1"/>
  <c r="J2394" i="1" s="1"/>
  <c r="A2395" i="1"/>
  <c r="K2394" i="1" l="1"/>
  <c r="H2395" i="1"/>
  <c r="I2395" i="1"/>
  <c r="K2395" i="1" s="1"/>
  <c r="A2396" i="1"/>
  <c r="J2395" i="1" l="1"/>
  <c r="H2396" i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1" i="1"/>
  <c r="A2423" i="1"/>
  <c r="J2422" i="1" l="1"/>
  <c r="H2423" i="1"/>
  <c r="I2423" i="1"/>
  <c r="K2423" i="1" s="1"/>
  <c r="K2422" i="1"/>
  <c r="A2424" i="1"/>
  <c r="J2423" i="1" l="1"/>
  <c r="H2424" i="1"/>
  <c r="I2424" i="1"/>
  <c r="K2424" i="1" s="1"/>
  <c r="J2424" i="1"/>
  <c r="A2425" i="1"/>
  <c r="H2425" i="1" l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I2440" i="1"/>
  <c r="K2440" i="1" s="1"/>
  <c r="A2441" i="1"/>
  <c r="J2440" i="1" l="1"/>
  <c r="H2441" i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I2446" i="1"/>
  <c r="K2446" i="1"/>
  <c r="A2447" i="1"/>
  <c r="J2446" i="1" l="1"/>
  <c r="H2447" i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J2449" i="1"/>
  <c r="A2450" i="1"/>
  <c r="H2450" i="1" l="1"/>
  <c r="I2450" i="1"/>
  <c r="J2450" i="1" s="1"/>
  <c r="A2451" i="1"/>
  <c r="H2451" i="1" l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I2457" i="1"/>
  <c r="K2457" i="1" s="1"/>
  <c r="A2458" i="1"/>
  <c r="J2457" i="1" l="1"/>
  <c r="H2458" i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I2464" i="1"/>
  <c r="K2464" i="1"/>
  <c r="A2465" i="1"/>
  <c r="J2464" i="1" l="1"/>
  <c r="H2465" i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I2475" i="1"/>
  <c r="K2475" i="1"/>
  <c r="A2476" i="1"/>
  <c r="J2475" i="1" l="1"/>
  <c r="H2476" i="1"/>
  <c r="I2476" i="1"/>
  <c r="K2476" i="1" s="1"/>
  <c r="A2477" i="1"/>
  <c r="J2476" i="1" l="1"/>
  <c r="H2477" i="1"/>
  <c r="I2477" i="1"/>
  <c r="K2477" i="1"/>
  <c r="A2478" i="1"/>
  <c r="J2477" i="1" l="1"/>
  <c r="H2478" i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I2483" i="1"/>
  <c r="K2483" i="1"/>
  <c r="A2484" i="1"/>
  <c r="J2483" i="1" l="1"/>
  <c r="H2484" i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H2496" i="1"/>
  <c r="K2495" i="1"/>
  <c r="A2497" i="1"/>
  <c r="J2496" i="1" l="1"/>
  <c r="H2497" i="1"/>
  <c r="I2497" i="1"/>
  <c r="J2497" i="1" s="1"/>
  <c r="K2496" i="1"/>
  <c r="A2498" i="1"/>
  <c r="K2497" i="1" l="1"/>
  <c r="H2498" i="1"/>
  <c r="I2498" i="1"/>
  <c r="K2498" i="1" s="1"/>
  <c r="A2499" i="1"/>
  <c r="J2498" i="1" l="1"/>
  <c r="H2499" i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H2504" i="1"/>
  <c r="K2503" i="1"/>
  <c r="A2505" i="1"/>
  <c r="J2504" i="1" l="1"/>
  <c r="H2505" i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H2520" i="1"/>
  <c r="J2519" i="1"/>
  <c r="A2521" i="1"/>
  <c r="J2520" i="1" l="1"/>
  <c r="H2521" i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I2523" i="1"/>
  <c r="K2523" i="1" s="1"/>
  <c r="A2524" i="1"/>
  <c r="J2523" i="1" l="1"/>
  <c r="I2524" i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H2528" i="1"/>
  <c r="K2527" i="1"/>
  <c r="A2529" i="1"/>
  <c r="J2528" i="1" l="1"/>
  <c r="H2529" i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J2534" i="1" s="1"/>
  <c r="K2533" i="1"/>
  <c r="A2535" i="1"/>
  <c r="H2535" i="1" l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I2537" i="1"/>
  <c r="K2537" i="1" s="1"/>
  <c r="A2538" i="1"/>
  <c r="J2537" i="1" l="1"/>
  <c r="H2538" i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H2544" i="1"/>
  <c r="K2543" i="1"/>
  <c r="A2545" i="1"/>
  <c r="J2544" i="1" l="1"/>
  <c r="H2545" i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H2560" i="1"/>
  <c r="J2559" i="1"/>
  <c r="A2561" i="1"/>
  <c r="J2560" i="1" l="1"/>
  <c r="H2561" i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K2566" i="1"/>
  <c r="A2568" i="1"/>
  <c r="J2567" i="1" l="1"/>
  <c r="I2568" i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H2576" i="1"/>
  <c r="K2576" i="1"/>
  <c r="J2575" i="1"/>
  <c r="A2577" i="1"/>
  <c r="J2576" i="1" l="1"/>
  <c r="H2577" i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H2588" i="1"/>
  <c r="J2587" i="1"/>
  <c r="A2589" i="1"/>
  <c r="J2588" i="1" l="1"/>
  <c r="H2589" i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I2591" i="1"/>
  <c r="J2591" i="1" s="1"/>
  <c r="K2591" i="1"/>
  <c r="A2592" i="1"/>
  <c r="I2592" i="1" l="1"/>
  <c r="H2592" i="1"/>
  <c r="K2592" i="1"/>
  <c r="A2593" i="1"/>
  <c r="J2592" i="1" l="1"/>
  <c r="H2593" i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H2600" i="1"/>
  <c r="K2599" i="1"/>
  <c r="A2601" i="1"/>
  <c r="J2600" i="1" l="1"/>
  <c r="H2601" i="1"/>
  <c r="I2601" i="1"/>
  <c r="K2601" i="1" s="1"/>
  <c r="K2600" i="1"/>
  <c r="A2602" i="1"/>
  <c r="J2601" i="1" l="1"/>
  <c r="H2602" i="1"/>
  <c r="I2602" i="1"/>
  <c r="K2602" i="1" s="1"/>
  <c r="A2603" i="1"/>
  <c r="J2602" i="1" l="1"/>
  <c r="H2603" i="1"/>
  <c r="I2603" i="1"/>
  <c r="J2603" i="1" s="1"/>
  <c r="A2604" i="1"/>
  <c r="I2604" i="1" l="1"/>
  <c r="H2604" i="1"/>
  <c r="K2603" i="1"/>
  <c r="A2605" i="1"/>
  <c r="J2604" i="1" l="1"/>
  <c r="H2605" i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H2608" i="1"/>
  <c r="J2607" i="1"/>
  <c r="A2609" i="1"/>
  <c r="J2608" i="1" l="1"/>
  <c r="H2609" i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I2611" i="1"/>
  <c r="K2611" i="1" s="1"/>
  <c r="A2612" i="1"/>
  <c r="J2611" i="1" l="1"/>
  <c r="I2612" i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H2620" i="1"/>
  <c r="J2619" i="1"/>
  <c r="A2621" i="1"/>
  <c r="J2620" i="1" l="1"/>
  <c r="H2621" i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I2623" i="1"/>
  <c r="K2623" i="1" s="1"/>
  <c r="A2624" i="1"/>
  <c r="J2623" i="1" l="1"/>
  <c r="I2624" i="1"/>
  <c r="H2624" i="1"/>
  <c r="A2625" i="1"/>
  <c r="J2624" i="1" l="1"/>
  <c r="H2625" i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J2636" i="1" s="1"/>
  <c r="A2637" i="1"/>
  <c r="H2637" i="1" l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H2648" i="1"/>
  <c r="J2647" i="1"/>
  <c r="A2649" i="1"/>
  <c r="J2648" i="1" l="1"/>
  <c r="H2649" i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H2656" i="1"/>
  <c r="K2655" i="1"/>
  <c r="A2657" i="1"/>
  <c r="J2656" i="1" l="1"/>
  <c r="H2657" i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J2659" i="1" s="1"/>
  <c r="K2658" i="1"/>
  <c r="A2660" i="1"/>
  <c r="I2660" i="1" l="1"/>
  <c r="H2660" i="1"/>
  <c r="K2659" i="1"/>
  <c r="A2661" i="1"/>
  <c r="J2660" i="1" l="1"/>
  <c r="H2661" i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H2664" i="1"/>
  <c r="A2665" i="1"/>
  <c r="J2664" i="1" l="1"/>
  <c r="H2665" i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H2668" i="1"/>
  <c r="K2668" i="1"/>
  <c r="J2667" i="1"/>
  <c r="A2669" i="1"/>
  <c r="J2668" i="1" l="1"/>
  <c r="H2669" i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H2672" i="1"/>
  <c r="K2672" i="1"/>
  <c r="K2671" i="1"/>
  <c r="A2673" i="1"/>
  <c r="J2672" i="1" l="1"/>
  <c r="H2673" i="1"/>
  <c r="I2673" i="1"/>
  <c r="J2673" i="1" s="1"/>
  <c r="A2674" i="1"/>
  <c r="K2673" i="1" l="1"/>
  <c r="H2674" i="1"/>
  <c r="I2674" i="1"/>
  <c r="K2674" i="1"/>
  <c r="A2675" i="1"/>
  <c r="J2674" i="1" l="1"/>
  <c r="H2675" i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 s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H2688" i="1"/>
  <c r="K2687" i="1"/>
  <c r="A2689" i="1"/>
  <c r="J2688" i="1" l="1"/>
  <c r="H2689" i="1"/>
  <c r="I2689" i="1"/>
  <c r="J2689" i="1" s="1"/>
  <c r="K2688" i="1"/>
  <c r="A2690" i="1"/>
  <c r="H2690" i="1" l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 s="1"/>
  <c r="K2695" i="1"/>
  <c r="A2696" i="1"/>
  <c r="I2696" i="1" l="1"/>
  <c r="H2696" i="1"/>
  <c r="A2697" i="1"/>
  <c r="J2696" i="1" l="1"/>
  <c r="H2697" i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J2703" i="1" s="1"/>
  <c r="K2702" i="1"/>
  <c r="A2704" i="1"/>
  <c r="I2704" i="1" l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H2712" i="1"/>
  <c r="K2711" i="1"/>
  <c r="A2713" i="1"/>
  <c r="J2712" i="1" l="1"/>
  <c r="H2713" i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H2720" i="1"/>
  <c r="K2719" i="1"/>
  <c r="A2721" i="1"/>
  <c r="J2720" i="1" l="1"/>
  <c r="H2721" i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H2724" i="1"/>
  <c r="J2723" i="1"/>
  <c r="A2725" i="1"/>
  <c r="J2724" i="1" l="1"/>
  <c r="H2725" i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H2728" i="1"/>
  <c r="K2728" i="1"/>
  <c r="J2727" i="1"/>
  <c r="A2729" i="1"/>
  <c r="J2728" i="1" l="1"/>
  <c r="H2729" i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H2732" i="1"/>
  <c r="J2731" i="1"/>
  <c r="A2733" i="1"/>
  <c r="J2732" i="1" l="1"/>
  <c r="H2733" i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H2736" i="1"/>
  <c r="K2735" i="1"/>
  <c r="A2737" i="1"/>
  <c r="J2736" i="1" l="1"/>
  <c r="H2737" i="1"/>
  <c r="I2737" i="1"/>
  <c r="J2737" i="1" s="1"/>
  <c r="K2736" i="1"/>
  <c r="A2738" i="1"/>
  <c r="H2738" i="1" l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40" i="1" s="1"/>
  <c r="J2739" i="1"/>
  <c r="A2741" i="1"/>
  <c r="H2741" i="1" l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50" i="1" s="1"/>
  <c r="J2749" i="1"/>
  <c r="A2751" i="1"/>
  <c r="K2750" i="1" l="1"/>
  <c r="H2751" i="1"/>
  <c r="I2751" i="1"/>
  <c r="K2751" i="1"/>
  <c r="A2752" i="1"/>
  <c r="J2751" i="1" l="1"/>
  <c r="I2752" i="1"/>
  <c r="H2752" i="1"/>
  <c r="A2753" i="1"/>
  <c r="J2752" i="1" l="1"/>
  <c r="H2753" i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H2768" i="1"/>
  <c r="J2767" i="1"/>
  <c r="A2769" i="1"/>
  <c r="J2768" i="1" l="1"/>
  <c r="H2769" i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K2774" i="1"/>
  <c r="A2775" i="1"/>
  <c r="H2775" i="1" l="1"/>
  <c r="I2775" i="1"/>
  <c r="J2775" i="1" s="1"/>
  <c r="A2776" i="1"/>
  <c r="K2775" i="1" l="1"/>
  <c r="I2776" i="1"/>
  <c r="H2776" i="1"/>
  <c r="K2776" i="1"/>
  <c r="A2777" i="1"/>
  <c r="J2776" i="1" l="1"/>
  <c r="H2777" i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H2784" i="1"/>
  <c r="K2783" i="1"/>
  <c r="A2785" i="1"/>
  <c r="J2784" i="1" l="1"/>
  <c r="H2785" i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H2788" i="1"/>
  <c r="J2787" i="1"/>
  <c r="A2789" i="1"/>
  <c r="J2788" i="1" l="1"/>
  <c r="H2789" i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J2795" i="1" s="1"/>
  <c r="I2795" i="1"/>
  <c r="K2795" i="1"/>
  <c r="A2796" i="1"/>
  <c r="I2796" i="1" l="1"/>
  <c r="H2796" i="1"/>
  <c r="A2797" i="1"/>
  <c r="J2796" i="1" l="1"/>
  <c r="H2797" i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H2800" i="1"/>
  <c r="K2799" i="1"/>
  <c r="A2801" i="1"/>
  <c r="J2800" i="1" l="1"/>
  <c r="H2801" i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I2807" i="1"/>
  <c r="K2807" i="1"/>
  <c r="A2808" i="1"/>
  <c r="J2807" i="1" l="1"/>
  <c r="I2808" i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H2812" i="1"/>
  <c r="K2811" i="1"/>
  <c r="A2813" i="1"/>
  <c r="J2812" i="1" l="1"/>
  <c r="H2813" i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H2816" i="1"/>
  <c r="J2815" i="1"/>
  <c r="A2817" i="1"/>
  <c r="J2816" i="1" l="1"/>
  <c r="H2817" i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H2832" i="1"/>
  <c r="K2831" i="1"/>
  <c r="A2833" i="1"/>
  <c r="J2832" i="1" l="1"/>
  <c r="H2833" i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H2844" i="1"/>
  <c r="J2843" i="1"/>
  <c r="A2845" i="1"/>
  <c r="J2844" i="1" l="1"/>
  <c r="H2845" i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H2848" i="1"/>
  <c r="K2847" i="1"/>
  <c r="A2849" i="1"/>
  <c r="J2848" i="1" l="1"/>
  <c r="H2849" i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H2852" i="1"/>
  <c r="J2851" i="1"/>
  <c r="A2853" i="1"/>
  <c r="J2852" i="1" l="1"/>
  <c r="H2853" i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H2856" i="1"/>
  <c r="J2855" i="1"/>
  <c r="A2857" i="1"/>
  <c r="J2856" i="1" l="1"/>
  <c r="H2857" i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J2862" i="1" s="1"/>
  <c r="K2861" i="1"/>
  <c r="A2863" i="1"/>
  <c r="H2863" i="1" l="1"/>
  <c r="I2863" i="1"/>
  <c r="J2863" i="1" s="1"/>
  <c r="K2862" i="1"/>
  <c r="A2864" i="1"/>
  <c r="K2863" i="1" l="1"/>
  <c r="I2864" i="1"/>
  <c r="J2864" i="1" s="1"/>
  <c r="H2864" i="1"/>
  <c r="A2865" i="1"/>
  <c r="H2865" i="1" l="1"/>
  <c r="I2865" i="1"/>
  <c r="K2864" i="1"/>
  <c r="A2866" i="1"/>
  <c r="J2865" i="1" l="1"/>
  <c r="H2866" i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J2875" i="1" s="1"/>
  <c r="I2875" i="1"/>
  <c r="K2875" i="1"/>
  <c r="A2876" i="1"/>
  <c r="I2876" i="1" l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I2881" i="1"/>
  <c r="K2881" i="1"/>
  <c r="A2882" i="1"/>
  <c r="J2881" i="1" l="1"/>
  <c r="H2882" i="1"/>
  <c r="I2882" i="1"/>
  <c r="K2882" i="1" s="1"/>
  <c r="A2883" i="1"/>
  <c r="J2882" i="1" l="1"/>
  <c r="H2883" i="1"/>
  <c r="I2883" i="1"/>
  <c r="K2883" i="1"/>
  <c r="A2884" i="1"/>
  <c r="J2883" i="1" l="1"/>
  <c r="I2884" i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I2891" i="1"/>
  <c r="K2891" i="1"/>
  <c r="A2892" i="1"/>
  <c r="J2891" i="1" l="1"/>
  <c r="I2892" i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K2894" i="1"/>
  <c r="J2893" i="1"/>
  <c r="A2895" i="1"/>
  <c r="H2895" i="1" l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I2903" i="1"/>
  <c r="K2903" i="1"/>
  <c r="A2904" i="1"/>
  <c r="J2903" i="1" l="1"/>
  <c r="I2904" i="1"/>
  <c r="H2904" i="1"/>
  <c r="A2905" i="1"/>
  <c r="J2904" i="1" l="1"/>
  <c r="H2905" i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H2908" i="1"/>
  <c r="A2909" i="1"/>
  <c r="J2908" i="1" l="1"/>
  <c r="H2909" i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H2912" i="1"/>
  <c r="K2911" i="1"/>
  <c r="A2913" i="1"/>
  <c r="J2912" i="1" l="1"/>
  <c r="H2913" i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H2928" i="1"/>
  <c r="K2927" i="1"/>
  <c r="A2929" i="1"/>
  <c r="J2928" i="1" l="1"/>
  <c r="H2929" i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H2944" i="1"/>
  <c r="K2943" i="1"/>
  <c r="A2945" i="1"/>
  <c r="J2944" i="1" l="1"/>
  <c r="H2945" i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I2949" i="1"/>
  <c r="K2949" i="1"/>
  <c r="A2950" i="1"/>
  <c r="J2949" i="1" l="1"/>
  <c r="H2950" i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I2953" i="1"/>
  <c r="K2953" i="1" s="1"/>
  <c r="A2954" i="1"/>
  <c r="J2953" i="1" l="1"/>
  <c r="H2954" i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I2962" i="1"/>
  <c r="K2962" i="1"/>
  <c r="A2963" i="1"/>
  <c r="J2962" i="1" l="1"/>
  <c r="H2963" i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H2972" i="1"/>
  <c r="J2971" i="1"/>
  <c r="A2973" i="1"/>
  <c r="J2972" i="1" l="1"/>
  <c r="H2973" i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H2976" i="1"/>
  <c r="K2975" i="1"/>
  <c r="A2977" i="1"/>
  <c r="J2976" i="1" l="1"/>
  <c r="H2977" i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H2980" i="1"/>
  <c r="J2979" i="1"/>
  <c r="A2981" i="1"/>
  <c r="J2980" i="1" l="1"/>
  <c r="H2981" i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H2984" i="1"/>
  <c r="J2983" i="1"/>
  <c r="A2985" i="1"/>
  <c r="J2984" i="1" l="1"/>
  <c r="H2985" i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H2988" i="1"/>
  <c r="J2987" i="1"/>
  <c r="A2989" i="1"/>
  <c r="J2988" i="1" l="1"/>
  <c r="H2989" i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H2992" i="1"/>
  <c r="K2991" i="1"/>
  <c r="A2993" i="1"/>
  <c r="J2992" i="1" l="1"/>
  <c r="H2993" i="1"/>
  <c r="I2993" i="1"/>
  <c r="J2993" i="1" s="1"/>
  <c r="K2992" i="1"/>
  <c r="A2994" i="1"/>
  <c r="K2993" i="1" l="1"/>
  <c r="H2994" i="1"/>
  <c r="I2994" i="1"/>
  <c r="K2994" i="1" s="1"/>
  <c r="A2995" i="1"/>
  <c r="J2994" i="1" l="1"/>
  <c r="H2995" i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I3002" i="1"/>
  <c r="K3002" i="1" s="1"/>
  <c r="A3003" i="1"/>
  <c r="J3002" i="1" l="1"/>
  <c r="H3003" i="1"/>
  <c r="I3003" i="1"/>
  <c r="K3003" i="1" s="1"/>
  <c r="A3004" i="1"/>
  <c r="A3005" i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H3008" i="1"/>
  <c r="J3007" i="1"/>
  <c r="A3009" i="1"/>
  <c r="J3008" i="1" l="1"/>
  <c r="H3009" i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H3016" i="1"/>
  <c r="K3015" i="1"/>
  <c r="A3017" i="1"/>
  <c r="J3016" i="1" l="1"/>
  <c r="H3017" i="1"/>
  <c r="I3017" i="1"/>
  <c r="J3017" i="1" s="1"/>
  <c r="K3016" i="1"/>
  <c r="A3018" i="1"/>
  <c r="H3018" i="1" l="1"/>
  <c r="I3018" i="1"/>
  <c r="K3017" i="1"/>
  <c r="A3019" i="1"/>
  <c r="J3018" i="1" l="1"/>
  <c r="H3019" i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H3024" i="1"/>
  <c r="K3023" i="1"/>
  <c r="A3025" i="1"/>
  <c r="J3024" i="1" l="1"/>
  <c r="H3025" i="1"/>
  <c r="I3025" i="1"/>
  <c r="K3025" i="1" s="1"/>
  <c r="K3024" i="1"/>
  <c r="A3026" i="1"/>
  <c r="J3025" i="1" l="1"/>
  <c r="H3026" i="1"/>
  <c r="I3026" i="1"/>
  <c r="K3026" i="1"/>
  <c r="A3027" i="1"/>
  <c r="J3026" i="1" l="1"/>
  <c r="H3027" i="1"/>
  <c r="I3027" i="1"/>
  <c r="K3027" i="1" s="1"/>
  <c r="A3028" i="1"/>
  <c r="J3027" i="1" l="1"/>
  <c r="I3028" i="1"/>
  <c r="K3028" i="1" s="1"/>
  <c r="H3028" i="1"/>
  <c r="A3029" i="1"/>
  <c r="J3028" i="1" l="1"/>
  <c r="H3029" i="1"/>
  <c r="I3029" i="1"/>
  <c r="K3029" i="1" s="1"/>
  <c r="A3030" i="1"/>
  <c r="J3029" i="1" l="1"/>
  <c r="H3030" i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I3035" i="1"/>
  <c r="K3035" i="1" s="1"/>
  <c r="A3036" i="1"/>
  <c r="J3035" i="1" l="1"/>
  <c r="I3036" i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9" i="1" s="1"/>
  <c r="J3038" i="1"/>
  <c r="A3040" i="1"/>
  <c r="I3040" i="1" l="1"/>
  <c r="H3040" i="1"/>
  <c r="K3039" i="1"/>
  <c r="A3041" i="1"/>
  <c r="J3040" i="1" l="1"/>
  <c r="H3041" i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5" i="1" s="1"/>
  <c r="J3054" i="1"/>
  <c r="A3056" i="1"/>
  <c r="I3056" i="1" l="1"/>
  <c r="H3056" i="1"/>
  <c r="K3055" i="1"/>
  <c r="A3057" i="1"/>
  <c r="J3056" i="1" l="1"/>
  <c r="H3057" i="1"/>
  <c r="I3057" i="1"/>
  <c r="J3057" i="1" s="1"/>
  <c r="K3056" i="1"/>
  <c r="A3058" i="1"/>
  <c r="K3057" i="1" l="1"/>
  <c r="H3058" i="1"/>
  <c r="I3058" i="1"/>
  <c r="K3058" i="1"/>
  <c r="A3059" i="1"/>
  <c r="J3058" i="1" l="1"/>
  <c r="H3059" i="1"/>
  <c r="I3059" i="1"/>
  <c r="J3059" i="1" s="1"/>
  <c r="A3060" i="1"/>
  <c r="I3060" i="1" l="1"/>
  <c r="K3060" i="1" s="1"/>
  <c r="H3060" i="1"/>
  <c r="J3060" i="1" s="1"/>
  <c r="K3059" i="1"/>
  <c r="A3061" i="1"/>
  <c r="H3061" i="1" l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H3064" i="1"/>
  <c r="A3065" i="1"/>
  <c r="J3064" i="1" l="1"/>
  <c r="H3065" i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I3071" i="1"/>
  <c r="K3071" i="1" s="1"/>
  <c r="A3072" i="1"/>
  <c r="J3071" i="1" l="1"/>
  <c r="I3072" i="1"/>
  <c r="H3072" i="1"/>
  <c r="A3073" i="1"/>
  <c r="J3072" i="1" l="1"/>
  <c r="H3073" i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I3077" i="1"/>
  <c r="K3077" i="1" s="1"/>
  <c r="A3078" i="1"/>
  <c r="J3077" i="1" l="1"/>
  <c r="H3078" i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/>
  <c r="J3081" i="1"/>
  <c r="A3082" i="1"/>
  <c r="H3082" i="1" l="1"/>
  <c r="I3082" i="1"/>
  <c r="K3082" i="1" s="1"/>
  <c r="A3083" i="1"/>
  <c r="J3082" i="1" l="1"/>
  <c r="H3083" i="1"/>
  <c r="I3083" i="1"/>
  <c r="J3083" i="1" s="1"/>
  <c r="A3084" i="1"/>
  <c r="K3083" i="1" l="1"/>
  <c r="I3084" i="1"/>
  <c r="K3084" i="1" s="1"/>
  <c r="H3084" i="1"/>
  <c r="J3084" i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8" i="1" s="1"/>
  <c r="J3087" i="1"/>
  <c r="A3089" i="1"/>
  <c r="H3089" i="1" l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H3092" i="1"/>
  <c r="J3091" i="1"/>
  <c r="A3093" i="1"/>
  <c r="J3092" i="1" l="1"/>
  <c r="H3093" i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J3099" i="1" s="1"/>
  <c r="I3099" i="1"/>
  <c r="K3099" i="1"/>
  <c r="A3100" i="1"/>
  <c r="I3100" i="1" l="1"/>
  <c r="H3100" i="1"/>
  <c r="A3101" i="1"/>
  <c r="J3100" i="1" l="1"/>
  <c r="H3101" i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H3104" i="1"/>
  <c r="K3103" i="1"/>
  <c r="A3105" i="1"/>
  <c r="J3104" i="1" l="1"/>
  <c r="H3105" i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I3109" i="1"/>
  <c r="K3109" i="1"/>
  <c r="A3110" i="1"/>
  <c r="J3109" i="1" l="1"/>
  <c r="H3110" i="1"/>
  <c r="I3110" i="1"/>
  <c r="K3110" i="1" s="1"/>
  <c r="A3111" i="1"/>
  <c r="J3110" i="1" l="1"/>
  <c r="H3111" i="1"/>
  <c r="I3111" i="1"/>
  <c r="K3111" i="1" s="1"/>
  <c r="A3112" i="1"/>
  <c r="J3111" i="1" l="1"/>
  <c r="I3112" i="1"/>
  <c r="H3112" i="1"/>
  <c r="A3113" i="1"/>
  <c r="J3112" i="1" l="1"/>
  <c r="H3113" i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H3116" i="1"/>
  <c r="J3115" i="1"/>
  <c r="A3117" i="1"/>
  <c r="J3116" i="1" l="1"/>
  <c r="H3117" i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H3120" i="1"/>
  <c r="A3121" i="1"/>
  <c r="J3120" i="1" l="1"/>
  <c r="K3120" i="1"/>
  <c r="H3121" i="1"/>
  <c r="J3121" i="1" s="1"/>
  <c r="I3121" i="1"/>
  <c r="K3121" i="1"/>
  <c r="A3122" i="1"/>
  <c r="H3122" i="1" l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A3128" i="1"/>
  <c r="A3130" i="1"/>
  <c r="N3127" i="1" l="1"/>
  <c r="M3127" i="1"/>
  <c r="R3128" i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R395" i="1" l="1"/>
  <c r="S395" i="1"/>
  <c r="S396" i="1"/>
  <c r="R396" i="1"/>
  <c r="R397" i="1"/>
  <c r="S397" i="1"/>
  <c r="S398" i="1"/>
  <c r="R398" i="1"/>
  <c r="R399" i="1"/>
  <c r="S399" i="1"/>
  <c r="S400" i="1"/>
  <c r="R400" i="1"/>
  <c r="R401" i="1"/>
  <c r="S401" i="1"/>
  <c r="S402" i="1"/>
  <c r="R402" i="1"/>
  <c r="R403" i="1"/>
  <c r="S403" i="1"/>
  <c r="S404" i="1"/>
  <c r="R404" i="1"/>
  <c r="R405" i="1"/>
  <c r="S405" i="1"/>
  <c r="S406" i="1"/>
  <c r="R406" i="1"/>
  <c r="R407" i="1"/>
  <c r="S407" i="1"/>
  <c r="S408" i="1"/>
  <c r="R408" i="1"/>
  <c r="R409" i="1"/>
  <c r="S409" i="1"/>
  <c r="S410" i="1"/>
  <c r="R410" i="1"/>
  <c r="R411" i="1"/>
  <c r="S411" i="1"/>
  <c r="S412" i="1"/>
  <c r="R412" i="1"/>
  <c r="R413" i="1"/>
  <c r="S413" i="1"/>
  <c r="S414" i="1"/>
  <c r="R414" i="1"/>
  <c r="R415" i="1"/>
  <c r="S415" i="1"/>
  <c r="S416" i="1"/>
  <c r="R416" i="1"/>
  <c r="R417" i="1"/>
  <c r="S417" i="1"/>
  <c r="S418" i="1"/>
  <c r="R418" i="1"/>
  <c r="R419" i="1"/>
  <c r="S419" i="1"/>
  <c r="S420" i="1"/>
  <c r="R420" i="1"/>
  <c r="R421" i="1"/>
  <c r="S421" i="1"/>
  <c r="S422" i="1"/>
  <c r="R422" i="1"/>
  <c r="R423" i="1"/>
  <c r="S423" i="1"/>
  <c r="S424" i="1"/>
  <c r="R424" i="1"/>
  <c r="R425" i="1"/>
  <c r="S425" i="1"/>
  <c r="S426" i="1"/>
  <c r="R426" i="1"/>
  <c r="R427" i="1"/>
  <c r="S427" i="1"/>
  <c r="S428" i="1"/>
  <c r="R428" i="1"/>
  <c r="R429" i="1"/>
  <c r="S429" i="1"/>
  <c r="S430" i="1"/>
  <c r="R430" i="1"/>
  <c r="R431" i="1"/>
  <c r="S431" i="1"/>
  <c r="S432" i="1"/>
  <c r="R432" i="1"/>
  <c r="R433" i="1"/>
  <c r="S433" i="1"/>
  <c r="S434" i="1"/>
  <c r="R434" i="1"/>
  <c r="R435" i="1"/>
  <c r="S435" i="1"/>
  <c r="S436" i="1"/>
  <c r="R436" i="1"/>
  <c r="R437" i="1"/>
  <c r="S437" i="1"/>
  <c r="S438" i="1"/>
  <c r="R438" i="1"/>
  <c r="R439" i="1"/>
  <c r="S439" i="1"/>
  <c r="S440" i="1"/>
  <c r="R440" i="1"/>
  <c r="R441" i="1"/>
  <c r="S441" i="1"/>
  <c r="S442" i="1"/>
  <c r="R442" i="1"/>
  <c r="R443" i="1"/>
  <c r="S443" i="1"/>
  <c r="S444" i="1"/>
  <c r="R444" i="1"/>
  <c r="S445" i="1"/>
  <c r="R445" i="1"/>
  <c r="S446" i="1"/>
  <c r="R446" i="1"/>
  <c r="R447" i="1"/>
  <c r="S447" i="1"/>
  <c r="S448" i="1"/>
  <c r="R448" i="1"/>
  <c r="R449" i="1"/>
  <c r="S449" i="1"/>
  <c r="R450" i="1"/>
  <c r="S450" i="1"/>
  <c r="R451" i="1"/>
  <c r="S451" i="1"/>
  <c r="S452" i="1"/>
  <c r="R452" i="1"/>
  <c r="R453" i="1"/>
  <c r="S453" i="1"/>
  <c r="S454" i="1"/>
  <c r="R454" i="1"/>
  <c r="R455" i="1"/>
  <c r="S455" i="1"/>
  <c r="S456" i="1"/>
  <c r="R456" i="1"/>
  <c r="R457" i="1"/>
  <c r="S457" i="1"/>
  <c r="S458" i="1"/>
  <c r="R458" i="1"/>
  <c r="R459" i="1"/>
  <c r="S459" i="1"/>
  <c r="S460" i="1"/>
  <c r="R460" i="1"/>
  <c r="R461" i="1"/>
  <c r="S461" i="1"/>
  <c r="S462" i="1"/>
  <c r="R462" i="1"/>
  <c r="R463" i="1"/>
  <c r="S463" i="1"/>
  <c r="S464" i="1"/>
  <c r="R464" i="1"/>
  <c r="R465" i="1"/>
  <c r="S465" i="1"/>
  <c r="S466" i="1"/>
  <c r="R466" i="1"/>
  <c r="R467" i="1"/>
  <c r="S467" i="1"/>
  <c r="S468" i="1"/>
  <c r="R468" i="1"/>
  <c r="R469" i="1"/>
  <c r="S469" i="1"/>
  <c r="S470" i="1"/>
  <c r="R470" i="1"/>
  <c r="R471" i="1"/>
  <c r="S471" i="1"/>
  <c r="S472" i="1"/>
  <c r="R472" i="1"/>
  <c r="R473" i="1"/>
  <c r="S473" i="1"/>
  <c r="S474" i="1"/>
  <c r="R474" i="1"/>
  <c r="R475" i="1"/>
  <c r="S475" i="1"/>
  <c r="S476" i="1"/>
  <c r="R476" i="1"/>
  <c r="R477" i="1"/>
  <c r="S477" i="1"/>
  <c r="S478" i="1"/>
  <c r="R478" i="1"/>
  <c r="R479" i="1"/>
  <c r="S479" i="1"/>
  <c r="S480" i="1"/>
  <c r="R480" i="1"/>
  <c r="R481" i="1"/>
  <c r="S481" i="1"/>
  <c r="S482" i="1"/>
  <c r="R482" i="1"/>
  <c r="R483" i="1"/>
  <c r="S483" i="1"/>
  <c r="S484" i="1"/>
  <c r="R484" i="1"/>
  <c r="R485" i="1"/>
  <c r="S485" i="1"/>
  <c r="S486" i="1"/>
  <c r="R486" i="1"/>
  <c r="R487" i="1"/>
  <c r="S487" i="1"/>
  <c r="S488" i="1"/>
  <c r="R488" i="1"/>
  <c r="R489" i="1"/>
  <c r="S489" i="1"/>
  <c r="S490" i="1"/>
  <c r="R490" i="1"/>
  <c r="R491" i="1"/>
  <c r="S491" i="1"/>
  <c r="S492" i="1"/>
  <c r="R492" i="1"/>
  <c r="R493" i="1"/>
  <c r="S493" i="1"/>
  <c r="S494" i="1"/>
  <c r="R494" i="1"/>
  <c r="R495" i="1"/>
  <c r="S495" i="1"/>
  <c r="S496" i="1"/>
  <c r="R496" i="1"/>
  <c r="R497" i="1"/>
  <c r="S497" i="1"/>
  <c r="S498" i="1"/>
  <c r="R498" i="1"/>
  <c r="R499" i="1"/>
  <c r="S499" i="1"/>
  <c r="S500" i="1"/>
  <c r="R500" i="1"/>
  <c r="R501" i="1"/>
  <c r="S501" i="1"/>
  <c r="R502" i="1"/>
  <c r="S502" i="1"/>
  <c r="R503" i="1"/>
  <c r="S503" i="1"/>
  <c r="S504" i="1"/>
  <c r="R504" i="1"/>
  <c r="R505" i="1"/>
  <c r="S505" i="1"/>
  <c r="S506" i="1"/>
  <c r="R506" i="1"/>
  <c r="R507" i="1"/>
  <c r="S507" i="1"/>
  <c r="S508" i="1"/>
  <c r="R508" i="1"/>
  <c r="R509" i="1"/>
  <c r="S509" i="1"/>
  <c r="S510" i="1"/>
  <c r="R510" i="1"/>
  <c r="R511" i="1"/>
  <c r="S511" i="1"/>
  <c r="S512" i="1"/>
  <c r="R512" i="1"/>
  <c r="R513" i="1"/>
  <c r="S513" i="1"/>
  <c r="S514" i="1"/>
  <c r="R514" i="1"/>
  <c r="R515" i="1"/>
  <c r="S515" i="1"/>
  <c r="S516" i="1"/>
  <c r="R516" i="1"/>
  <c r="R517" i="1"/>
  <c r="S517" i="1"/>
  <c r="S518" i="1"/>
  <c r="R518" i="1"/>
  <c r="R519" i="1"/>
  <c r="S519" i="1"/>
  <c r="S520" i="1"/>
  <c r="R520" i="1"/>
  <c r="R521" i="1"/>
  <c r="S521" i="1"/>
  <c r="S522" i="1"/>
  <c r="R522" i="1"/>
  <c r="R523" i="1"/>
  <c r="S523" i="1"/>
  <c r="S524" i="1"/>
  <c r="R524" i="1"/>
  <c r="R525" i="1"/>
  <c r="S525" i="1"/>
  <c r="S526" i="1"/>
  <c r="R526" i="1"/>
  <c r="R527" i="1"/>
  <c r="S527" i="1"/>
  <c r="S528" i="1"/>
  <c r="R528" i="1"/>
  <c r="R529" i="1"/>
  <c r="S529" i="1"/>
  <c r="S530" i="1"/>
  <c r="R530" i="1"/>
  <c r="R531" i="1"/>
  <c r="S531" i="1"/>
  <c r="S532" i="1"/>
  <c r="R532" i="1"/>
  <c r="R533" i="1"/>
  <c r="S533" i="1"/>
  <c r="S534" i="1"/>
  <c r="R534" i="1"/>
  <c r="R535" i="1"/>
  <c r="S535" i="1"/>
  <c r="S536" i="1"/>
  <c r="R536" i="1"/>
  <c r="R537" i="1"/>
  <c r="S537" i="1"/>
  <c r="S538" i="1"/>
  <c r="R538" i="1"/>
  <c r="R539" i="1"/>
  <c r="S539" i="1"/>
  <c r="S540" i="1"/>
  <c r="R540" i="1"/>
  <c r="R541" i="1"/>
  <c r="S541" i="1"/>
  <c r="S542" i="1"/>
  <c r="R542" i="1"/>
  <c r="R543" i="1"/>
  <c r="S543" i="1"/>
  <c r="S544" i="1"/>
  <c r="R544" i="1"/>
  <c r="R545" i="1"/>
  <c r="S545" i="1"/>
  <c r="S546" i="1"/>
  <c r="R546" i="1"/>
  <c r="R547" i="1"/>
  <c r="S547" i="1"/>
  <c r="S548" i="1"/>
  <c r="R548" i="1"/>
  <c r="R549" i="1"/>
  <c r="S549" i="1"/>
  <c r="S550" i="1"/>
  <c r="R550" i="1"/>
  <c r="R551" i="1"/>
  <c r="S551" i="1"/>
  <c r="S552" i="1"/>
  <c r="R552" i="1"/>
  <c r="R553" i="1"/>
  <c r="S553" i="1"/>
  <c r="S554" i="1"/>
  <c r="R554" i="1"/>
  <c r="R555" i="1"/>
  <c r="S555" i="1"/>
  <c r="S556" i="1"/>
  <c r="R556" i="1"/>
  <c r="R557" i="1"/>
  <c r="S557" i="1"/>
  <c r="S558" i="1"/>
  <c r="R558" i="1"/>
  <c r="R559" i="1"/>
  <c r="S559" i="1"/>
  <c r="S560" i="1"/>
  <c r="R560" i="1"/>
  <c r="R561" i="1"/>
  <c r="S561" i="1"/>
  <c r="S562" i="1"/>
  <c r="R562" i="1"/>
  <c r="R563" i="1"/>
  <c r="S563" i="1"/>
  <c r="S564" i="1"/>
  <c r="R564" i="1"/>
  <c r="R565" i="1"/>
  <c r="S565" i="1"/>
  <c r="S566" i="1"/>
  <c r="R566" i="1"/>
  <c r="R567" i="1"/>
  <c r="S567" i="1"/>
  <c r="S568" i="1"/>
  <c r="R568" i="1"/>
  <c r="R569" i="1"/>
  <c r="S569" i="1"/>
  <c r="S570" i="1"/>
  <c r="R570" i="1"/>
  <c r="R571" i="1"/>
  <c r="S571" i="1"/>
  <c r="S572" i="1"/>
  <c r="R572" i="1"/>
  <c r="R573" i="1"/>
  <c r="S573" i="1"/>
  <c r="S574" i="1"/>
  <c r="R574" i="1"/>
  <c r="R575" i="1"/>
  <c r="S575" i="1"/>
  <c r="S576" i="1"/>
  <c r="R576" i="1"/>
  <c r="R577" i="1"/>
  <c r="S577" i="1"/>
  <c r="S578" i="1"/>
  <c r="R578" i="1"/>
  <c r="R579" i="1"/>
  <c r="S579" i="1"/>
  <c r="S580" i="1"/>
  <c r="R580" i="1"/>
  <c r="R581" i="1"/>
  <c r="S581" i="1"/>
  <c r="S582" i="1"/>
  <c r="R582" i="1"/>
  <c r="R583" i="1"/>
  <c r="S583" i="1"/>
  <c r="S584" i="1"/>
  <c r="R584" i="1"/>
  <c r="R585" i="1"/>
  <c r="S585" i="1"/>
  <c r="S586" i="1"/>
  <c r="R586" i="1"/>
  <c r="R587" i="1"/>
  <c r="S587" i="1"/>
  <c r="S588" i="1"/>
  <c r="R588" i="1"/>
  <c r="R589" i="1"/>
  <c r="S589" i="1"/>
  <c r="S590" i="1"/>
  <c r="R590" i="1"/>
  <c r="R591" i="1"/>
  <c r="S591" i="1"/>
  <c r="S592" i="1"/>
  <c r="R592" i="1"/>
  <c r="R593" i="1"/>
  <c r="S593" i="1"/>
  <c r="S594" i="1"/>
  <c r="R594" i="1"/>
  <c r="R595" i="1"/>
  <c r="S595" i="1"/>
  <c r="S596" i="1"/>
  <c r="R596" i="1"/>
  <c r="R597" i="1"/>
  <c r="S597" i="1"/>
  <c r="S598" i="1"/>
  <c r="R598" i="1"/>
  <c r="R599" i="1"/>
  <c r="S599" i="1"/>
  <c r="S600" i="1"/>
  <c r="R600" i="1"/>
  <c r="R601" i="1"/>
  <c r="S601" i="1"/>
  <c r="S602" i="1"/>
  <c r="R602" i="1"/>
  <c r="R603" i="1"/>
  <c r="S603" i="1"/>
  <c r="S604" i="1"/>
  <c r="R604" i="1"/>
  <c r="R605" i="1"/>
  <c r="S605" i="1"/>
  <c r="S606" i="1"/>
  <c r="R606" i="1"/>
  <c r="R607" i="1"/>
  <c r="S607" i="1"/>
  <c r="S608" i="1"/>
  <c r="R608" i="1"/>
  <c r="R609" i="1"/>
  <c r="S609" i="1"/>
  <c r="S610" i="1"/>
  <c r="R610" i="1"/>
  <c r="R611" i="1"/>
  <c r="S611" i="1"/>
  <c r="S612" i="1"/>
  <c r="R612" i="1"/>
  <c r="R613" i="1"/>
  <c r="S613" i="1"/>
  <c r="S614" i="1"/>
  <c r="R614" i="1"/>
  <c r="R615" i="1"/>
  <c r="S615" i="1"/>
  <c r="S616" i="1"/>
  <c r="R616" i="1"/>
  <c r="R617" i="1"/>
  <c r="S617" i="1"/>
  <c r="S618" i="1"/>
  <c r="R618" i="1"/>
  <c r="R619" i="1"/>
  <c r="S619" i="1"/>
  <c r="S620" i="1"/>
  <c r="R620" i="1"/>
  <c r="R621" i="1"/>
  <c r="S621" i="1"/>
  <c r="S622" i="1"/>
  <c r="R622" i="1"/>
  <c r="R623" i="1"/>
  <c r="S623" i="1"/>
  <c r="S624" i="1"/>
  <c r="R624" i="1"/>
  <c r="R625" i="1"/>
  <c r="S625" i="1"/>
  <c r="S626" i="1"/>
  <c r="R626" i="1"/>
  <c r="R627" i="1"/>
  <c r="S627" i="1"/>
  <c r="S628" i="1"/>
  <c r="R628" i="1"/>
  <c r="R629" i="1"/>
  <c r="S629" i="1"/>
  <c r="S630" i="1"/>
  <c r="R630" i="1"/>
  <c r="R631" i="1"/>
  <c r="S631" i="1"/>
  <c r="S632" i="1"/>
  <c r="R632" i="1"/>
  <c r="R633" i="1"/>
  <c r="S633" i="1"/>
  <c r="S634" i="1"/>
  <c r="R634" i="1"/>
  <c r="R635" i="1"/>
  <c r="S635" i="1"/>
  <c r="S636" i="1"/>
  <c r="R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S690" i="1"/>
  <c r="R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S905" i="1"/>
  <c r="R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4" i="1"/>
  <c r="S1004" i="1"/>
  <c r="R1003" i="1"/>
  <c r="S1003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S1027" i="1"/>
  <c r="R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S1045" i="1"/>
  <c r="R1045" i="1"/>
  <c r="R1046" i="1"/>
  <c r="S1046" i="1"/>
  <c r="S1047" i="1"/>
  <c r="R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S1094" i="1"/>
  <c r="R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S1158" i="1"/>
  <c r="R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S1170" i="1"/>
  <c r="R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Q18" i="1"/>
  <c r="S18" i="1" s="1"/>
  <c r="Q22" i="1"/>
  <c r="S22" i="1" s="1"/>
  <c r="Q30" i="1"/>
  <c r="S30" i="1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Q19" i="1"/>
  <c r="S19" i="1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Q16" i="1"/>
  <c r="S16" i="1" s="1"/>
  <c r="Q20" i="1"/>
  <c r="S20" i="1" s="1"/>
  <c r="Q26" i="1"/>
  <c r="S26" i="1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Q17" i="1"/>
  <c r="S17" i="1" s="1"/>
  <c r="Q21" i="1"/>
  <c r="S21" i="1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R228" i="1" s="1"/>
  <c r="Q234" i="1"/>
  <c r="S234" i="1" s="1"/>
  <c r="P241" i="1"/>
  <c r="R241" i="1" s="1"/>
  <c r="P247" i="1"/>
  <c r="R247" i="1" s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R226" i="1" s="1"/>
  <c r="P243" i="1"/>
  <c r="R243" i="1" s="1"/>
  <c r="Q251" i="1"/>
  <c r="S251" i="1" s="1"/>
  <c r="P259" i="1"/>
  <c r="R259" i="1" s="1"/>
  <c r="P272" i="1"/>
  <c r="R272" i="1" s="1"/>
  <c r="P283" i="1"/>
  <c r="R283" i="1" s="1"/>
  <c r="Q288" i="1"/>
  <c r="S288" i="1" s="1"/>
  <c r="P299" i="1"/>
  <c r="R299" i="1" s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S224" i="1" s="1"/>
  <c r="Q233" i="1"/>
  <c r="S233" i="1" s="1"/>
  <c r="P250" i="1"/>
  <c r="R250" i="1" s="1"/>
  <c r="P258" i="1"/>
  <c r="R258" i="1" s="1"/>
  <c r="Q264" i="1"/>
  <c r="S264" i="1" s="1"/>
  <c r="P282" i="1"/>
  <c r="R282" i="1" s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R230" i="1" s="1"/>
  <c r="Q238" i="1"/>
  <c r="S238" i="1" s="1"/>
  <c r="Q255" i="1"/>
  <c r="S255" i="1" s="1"/>
  <c r="P262" i="1"/>
  <c r="R262" i="1" s="1"/>
  <c r="Q268" i="1"/>
  <c r="S268" i="1" s="1"/>
  <c r="P280" i="1"/>
  <c r="R280" i="1" s="1"/>
  <c r="Q285" i="1"/>
  <c r="S285" i="1" s="1"/>
  <c r="P296" i="1"/>
  <c r="R296" i="1" s="1"/>
  <c r="Q301" i="1"/>
  <c r="S301" i="1" s="1"/>
  <c r="P312" i="1"/>
  <c r="R312" i="1" s="1"/>
  <c r="Q317" i="1"/>
  <c r="S317" i="1" s="1"/>
  <c r="P141" i="1"/>
  <c r="R141" i="1" s="1"/>
  <c r="P176" i="1"/>
  <c r="R176" i="1" s="1"/>
  <c r="P210" i="1"/>
  <c r="R210" i="1" s="1"/>
  <c r="Q244" i="1"/>
  <c r="S244" i="1" s="1"/>
  <c r="P273" i="1"/>
  <c r="R273" i="1" s="1"/>
  <c r="Q290" i="1"/>
  <c r="S290" i="1" s="1"/>
  <c r="P315" i="1"/>
  <c r="R315" i="1" s="1"/>
  <c r="P322" i="1"/>
  <c r="R322" i="1" s="1"/>
  <c r="P328" i="1"/>
  <c r="R328" i="1" s="1"/>
  <c r="Q333" i="1"/>
  <c r="S333" i="1" s="1"/>
  <c r="P344" i="1"/>
  <c r="R344" i="1" s="1"/>
  <c r="Q349" i="1"/>
  <c r="S349" i="1" s="1"/>
  <c r="P360" i="1"/>
  <c r="R360" i="1" s="1"/>
  <c r="Q365" i="1"/>
  <c r="S365" i="1" s="1"/>
  <c r="P376" i="1"/>
  <c r="R376" i="1" s="1"/>
  <c r="Q381" i="1"/>
  <c r="S381" i="1" s="1"/>
  <c r="P133" i="1"/>
  <c r="R133" i="1" s="1"/>
  <c r="Q203" i="1"/>
  <c r="S203" i="1" s="1"/>
  <c r="P238" i="1"/>
  <c r="R238" i="1" s="1"/>
  <c r="P268" i="1"/>
  <c r="R268" i="1" s="1"/>
  <c r="Q299" i="1"/>
  <c r="S299" i="1" s="1"/>
  <c r="Q306" i="1"/>
  <c r="S306" i="1" s="1"/>
  <c r="P327" i="1"/>
  <c r="R327" i="1" s="1"/>
  <c r="Q332" i="1"/>
  <c r="S332" i="1" s="1"/>
  <c r="P343" i="1"/>
  <c r="R343" i="1" s="1"/>
  <c r="Q348" i="1"/>
  <c r="S348" i="1" s="1"/>
  <c r="P359" i="1"/>
  <c r="R359" i="1" s="1"/>
  <c r="Q364" i="1"/>
  <c r="S364" i="1" s="1"/>
  <c r="P375" i="1"/>
  <c r="R375" i="1" s="1"/>
  <c r="Q380" i="1"/>
  <c r="S380" i="1" s="1"/>
  <c r="P391" i="1"/>
  <c r="R391" i="1" s="1"/>
  <c r="Q396" i="1"/>
  <c r="P407" i="1"/>
  <c r="Q412" i="1"/>
  <c r="P423" i="1"/>
  <c r="Q428" i="1"/>
  <c r="Q171" i="1"/>
  <c r="S171" i="1" s="1"/>
  <c r="P240" i="1"/>
  <c r="R240" i="1" s="1"/>
  <c r="P289" i="1"/>
  <c r="R289" i="1" s="1"/>
  <c r="P307" i="1"/>
  <c r="R307" i="1" s="1"/>
  <c r="P321" i="1"/>
  <c r="R321" i="1" s="1"/>
  <c r="Q343" i="1"/>
  <c r="S343" i="1" s="1"/>
  <c r="P354" i="1"/>
  <c r="R354" i="1" s="1"/>
  <c r="Q375" i="1"/>
  <c r="S375" i="1" s="1"/>
  <c r="Q385" i="1"/>
  <c r="S385" i="1" s="1"/>
  <c r="P414" i="1"/>
  <c r="P421" i="1"/>
  <c r="P428" i="1"/>
  <c r="P435" i="1"/>
  <c r="Q440" i="1"/>
  <c r="P451" i="1"/>
  <c r="Q456" i="1"/>
  <c r="P467" i="1"/>
  <c r="Q472" i="1"/>
  <c r="Q478" i="1"/>
  <c r="P491" i="1"/>
  <c r="Q497" i="1"/>
  <c r="P504" i="1"/>
  <c r="Q510" i="1"/>
  <c r="P523" i="1"/>
  <c r="Q529" i="1"/>
  <c r="P536" i="1"/>
  <c r="Q542" i="1"/>
  <c r="P555" i="1"/>
  <c r="Q561" i="1"/>
  <c r="P199" i="1"/>
  <c r="R199" i="1" s="1"/>
  <c r="P207" i="1"/>
  <c r="R207" i="1" s="1"/>
  <c r="P215" i="1"/>
  <c r="R215" i="1" s="1"/>
  <c r="P223" i="1"/>
  <c r="R223" i="1" s="1"/>
  <c r="P236" i="1"/>
  <c r="R236" i="1" s="1"/>
  <c r="Q242" i="1"/>
  <c r="S242" i="1" s="1"/>
  <c r="P249" i="1"/>
  <c r="R249" i="1" s="1"/>
  <c r="P255" i="1"/>
  <c r="R255" i="1" s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S228" i="1" s="1"/>
  <c r="P237" i="1"/>
  <c r="R237" i="1" s="1"/>
  <c r="Q245" i="1"/>
  <c r="S245" i="1" s="1"/>
  <c r="P254" i="1"/>
  <c r="R254" i="1" s="1"/>
  <c r="P261" i="1"/>
  <c r="R261" i="1" s="1"/>
  <c r="P267" i="1"/>
  <c r="R267" i="1" s="1"/>
  <c r="P279" i="1"/>
  <c r="R279" i="1" s="1"/>
  <c r="Q284" i="1"/>
  <c r="S284" i="1" s="1"/>
  <c r="P295" i="1"/>
  <c r="R295" i="1" s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R235" i="1" s="1"/>
  <c r="Q243" i="1"/>
  <c r="S243" i="1" s="1"/>
  <c r="Q252" i="1"/>
  <c r="S252" i="1" s="1"/>
  <c r="Q259" i="1"/>
  <c r="S259" i="1" s="1"/>
  <c r="P266" i="1"/>
  <c r="R266" i="1" s="1"/>
  <c r="Q272" i="1"/>
  <c r="S272" i="1" s="1"/>
  <c r="P278" i="1"/>
  <c r="R278" i="1" s="1"/>
  <c r="Q283" i="1"/>
  <c r="S283" i="1" s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S223" i="1" s="1"/>
  <c r="P232" i="1"/>
  <c r="R232" i="1" s="1"/>
  <c r="Q240" i="1"/>
  <c r="S240" i="1" s="1"/>
  <c r="Q249" i="1"/>
  <c r="S249" i="1" s="1"/>
  <c r="Q257" i="1"/>
  <c r="S257" i="1" s="1"/>
  <c r="Q263" i="1"/>
  <c r="S263" i="1" s="1"/>
  <c r="P270" i="1"/>
  <c r="R270" i="1" s="1"/>
  <c r="P276" i="1"/>
  <c r="R276" i="1" s="1"/>
  <c r="Q281" i="1"/>
  <c r="S281" i="1" s="1"/>
  <c r="P292" i="1"/>
  <c r="R292" i="1" s="1"/>
  <c r="Q297" i="1"/>
  <c r="S297" i="1" s="1"/>
  <c r="P308" i="1"/>
  <c r="R308" i="1" s="1"/>
  <c r="Q313" i="1"/>
  <c r="S313" i="1" s="1"/>
  <c r="P324" i="1"/>
  <c r="R324" i="1" s="1"/>
  <c r="Q150" i="1"/>
  <c r="S150" i="1" s="1"/>
  <c r="Q184" i="1"/>
  <c r="L184" i="36" s="1"/>
  <c r="P253" i="1"/>
  <c r="R253" i="1" s="1"/>
  <c r="Q278" i="1"/>
  <c r="S278" i="1" s="1"/>
  <c r="P293" i="1"/>
  <c r="R293" i="1" s="1"/>
  <c r="Q302" i="1"/>
  <c r="S302" i="1" s="1"/>
  <c r="Q329" i="1"/>
  <c r="S329" i="1" s="1"/>
  <c r="P340" i="1"/>
  <c r="R340" i="1" s="1"/>
  <c r="Q345" i="1"/>
  <c r="S345" i="1" s="1"/>
  <c r="P356" i="1"/>
  <c r="R356" i="1" s="1"/>
  <c r="Q361" i="1"/>
  <c r="S361" i="1" s="1"/>
  <c r="P372" i="1"/>
  <c r="R372" i="1" s="1"/>
  <c r="Q377" i="1"/>
  <c r="S377" i="1" s="1"/>
  <c r="Q143" i="1"/>
  <c r="S143" i="1" s="1"/>
  <c r="P178" i="1"/>
  <c r="R178" i="1" s="1"/>
  <c r="Q212" i="1"/>
  <c r="S212" i="1" s="1"/>
  <c r="Q246" i="1"/>
  <c r="S246" i="1" s="1"/>
  <c r="Q274" i="1"/>
  <c r="S274" i="1" s="1"/>
  <c r="Q291" i="1"/>
  <c r="S291" i="1" s="1"/>
  <c r="P301" i="1"/>
  <c r="R301" i="1" s="1"/>
  <c r="Q308" i="1"/>
  <c r="S308" i="1" s="1"/>
  <c r="Q315" i="1"/>
  <c r="S315" i="1" s="1"/>
  <c r="Q322" i="1"/>
  <c r="S322" i="1" s="1"/>
  <c r="Q328" i="1"/>
  <c r="S328" i="1" s="1"/>
  <c r="P339" i="1"/>
  <c r="R339" i="1" s="1"/>
  <c r="Q344" i="1"/>
  <c r="S344" i="1" s="1"/>
  <c r="P355" i="1"/>
  <c r="R355" i="1" s="1"/>
  <c r="Q360" i="1"/>
  <c r="S360" i="1" s="1"/>
  <c r="P371" i="1"/>
  <c r="R371" i="1" s="1"/>
  <c r="Q376" i="1"/>
  <c r="S376" i="1" s="1"/>
  <c r="P387" i="1"/>
  <c r="R387" i="1" s="1"/>
  <c r="Q392" i="1"/>
  <c r="S392" i="1" s="1"/>
  <c r="P403" i="1"/>
  <c r="Q408" i="1"/>
  <c r="P419" i="1"/>
  <c r="Q424" i="1"/>
  <c r="P114" i="1"/>
  <c r="R114" i="1" s="1"/>
  <c r="P189" i="1"/>
  <c r="R189" i="1" s="1"/>
  <c r="P257" i="1"/>
  <c r="R257" i="1" s="1"/>
  <c r="Q294" i="1"/>
  <c r="S294" i="1" s="1"/>
  <c r="Q310" i="1"/>
  <c r="S310" i="1" s="1"/>
  <c r="Q335" i="1"/>
  <c r="S335" i="1" s="1"/>
  <c r="P346" i="1"/>
  <c r="R346" i="1" s="1"/>
  <c r="Q367" i="1"/>
  <c r="S367" i="1" s="1"/>
  <c r="P378" i="1"/>
  <c r="R378" i="1" s="1"/>
  <c r="Q387" i="1"/>
  <c r="S387" i="1" s="1"/>
  <c r="Q394" i="1"/>
  <c r="S394" i="1" s="1"/>
  <c r="Q401" i="1"/>
  <c r="P430" i="1"/>
  <c r="Q436" i="1"/>
  <c r="P447" i="1"/>
  <c r="Q452" i="1"/>
  <c r="P463" i="1"/>
  <c r="Q468" i="1"/>
  <c r="P480" i="1"/>
  <c r="Q486" i="1"/>
  <c r="P499" i="1"/>
  <c r="Q505" i="1"/>
  <c r="P512" i="1"/>
  <c r="Q518" i="1"/>
  <c r="P531" i="1"/>
  <c r="Q537" i="1"/>
  <c r="P544" i="1"/>
  <c r="Q550" i="1"/>
  <c r="P563" i="1"/>
  <c r="P201" i="1"/>
  <c r="R201" i="1" s="1"/>
  <c r="P209" i="1"/>
  <c r="R209" i="1" s="1"/>
  <c r="P217" i="1"/>
  <c r="R217" i="1" s="1"/>
  <c r="P225" i="1"/>
  <c r="R225" i="1" s="1"/>
  <c r="P231" i="1"/>
  <c r="R231" i="1" s="1"/>
  <c r="P244" i="1"/>
  <c r="R244" i="1" s="1"/>
  <c r="Q250" i="1"/>
  <c r="S250" i="1" s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R222" i="1" s="1"/>
  <c r="Q230" i="1"/>
  <c r="S230" i="1" s="1"/>
  <c r="Q247" i="1"/>
  <c r="S247" i="1" s="1"/>
  <c r="P256" i="1"/>
  <c r="R256" i="1" s="1"/>
  <c r="Q262" i="1"/>
  <c r="S262" i="1" s="1"/>
  <c r="P269" i="1"/>
  <c r="R269" i="1" s="1"/>
  <c r="P275" i="1"/>
  <c r="R275" i="1" s="1"/>
  <c r="Q280" i="1"/>
  <c r="S280" i="1" s="1"/>
  <c r="P291" i="1"/>
  <c r="R291" i="1" s="1"/>
  <c r="Q296" i="1"/>
  <c r="S296" i="1" s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R229" i="1" s="1"/>
  <c r="Q237" i="1"/>
  <c r="S237" i="1" s="1"/>
  <c r="P246" i="1"/>
  <c r="R246" i="1" s="1"/>
  <c r="Q254" i="1"/>
  <c r="S254" i="1" s="1"/>
  <c r="Q261" i="1"/>
  <c r="S261" i="1" s="1"/>
  <c r="Q267" i="1"/>
  <c r="S267" i="1" s="1"/>
  <c r="P274" i="1"/>
  <c r="R274" i="1" s="1"/>
  <c r="Q279" i="1"/>
  <c r="S279" i="1" s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R234" i="1" s="1"/>
  <c r="P251" i="1"/>
  <c r="R251" i="1" s="1"/>
  <c r="Q265" i="1"/>
  <c r="S265" i="1" s="1"/>
  <c r="Q271" i="1"/>
  <c r="S271" i="1" s="1"/>
  <c r="Q277" i="1"/>
  <c r="S277" i="1" s="1"/>
  <c r="P288" i="1"/>
  <c r="R288" i="1" s="1"/>
  <c r="Q293" i="1"/>
  <c r="S293" i="1" s="1"/>
  <c r="P304" i="1"/>
  <c r="R304" i="1" s="1"/>
  <c r="Q309" i="1"/>
  <c r="S309" i="1" s="1"/>
  <c r="P320" i="1"/>
  <c r="R320" i="1" s="1"/>
  <c r="Q119" i="1"/>
  <c r="S119" i="1" s="1"/>
  <c r="Q193" i="1"/>
  <c r="S193" i="1" s="1"/>
  <c r="P227" i="1"/>
  <c r="R227" i="1" s="1"/>
  <c r="P260" i="1"/>
  <c r="R260" i="1" s="1"/>
  <c r="Q304" i="1"/>
  <c r="S304" i="1" s="1"/>
  <c r="Q311" i="1"/>
  <c r="S311" i="1" s="1"/>
  <c r="Q318" i="1"/>
  <c r="S318" i="1" s="1"/>
  <c r="Q325" i="1"/>
  <c r="S325" i="1" s="1"/>
  <c r="P336" i="1"/>
  <c r="R336" i="1" s="1"/>
  <c r="Q341" i="1"/>
  <c r="S341" i="1" s="1"/>
  <c r="P352" i="1"/>
  <c r="R352" i="1" s="1"/>
  <c r="Q357" i="1"/>
  <c r="S357" i="1" s="1"/>
  <c r="P368" i="1"/>
  <c r="R368" i="1" s="1"/>
  <c r="Q373" i="1"/>
  <c r="S373" i="1" s="1"/>
  <c r="P384" i="1"/>
  <c r="R384" i="1" s="1"/>
  <c r="Q152" i="1"/>
  <c r="S152" i="1" s="1"/>
  <c r="P221" i="1"/>
  <c r="R221" i="1" s="1"/>
  <c r="P294" i="1"/>
  <c r="R294" i="1" s="1"/>
  <c r="P303" i="1"/>
  <c r="R303" i="1" s="1"/>
  <c r="P310" i="1"/>
  <c r="R310" i="1" s="1"/>
  <c r="P317" i="1"/>
  <c r="R317" i="1" s="1"/>
  <c r="Q324" i="1"/>
  <c r="S324" i="1" s="1"/>
  <c r="P335" i="1"/>
  <c r="R335" i="1" s="1"/>
  <c r="Q340" i="1"/>
  <c r="S340" i="1" s="1"/>
  <c r="P351" i="1"/>
  <c r="R351" i="1" s="1"/>
  <c r="Q356" i="1"/>
  <c r="S356" i="1" s="1"/>
  <c r="P367" i="1"/>
  <c r="R367" i="1" s="1"/>
  <c r="Q372" i="1"/>
  <c r="S372" i="1" s="1"/>
  <c r="P383" i="1"/>
  <c r="R383" i="1" s="1"/>
  <c r="Q388" i="1"/>
  <c r="S388" i="1" s="1"/>
  <c r="P399" i="1"/>
  <c r="Q404" i="1"/>
  <c r="P415" i="1"/>
  <c r="Q420" i="1"/>
  <c r="P431" i="1"/>
  <c r="Q135" i="1"/>
  <c r="S135" i="1" s="1"/>
  <c r="P206" i="1"/>
  <c r="R206" i="1" s="1"/>
  <c r="P314" i="1"/>
  <c r="R314" i="1" s="1"/>
  <c r="Q327" i="1"/>
  <c r="S327" i="1" s="1"/>
  <c r="P338" i="1"/>
  <c r="R338" i="1" s="1"/>
  <c r="Q359" i="1"/>
  <c r="S359" i="1" s="1"/>
  <c r="P370" i="1"/>
  <c r="R370" i="1" s="1"/>
  <c r="P389" i="1"/>
  <c r="R389" i="1" s="1"/>
  <c r="P396" i="1"/>
  <c r="Q403" i="1"/>
  <c r="Q410" i="1"/>
  <c r="Q417" i="1"/>
  <c r="P443" i="1"/>
  <c r="Q448" i="1"/>
  <c r="P459" i="1"/>
  <c r="Q464" i="1"/>
  <c r="P475" i="1"/>
  <c r="Q481" i="1"/>
  <c r="P488" i="1"/>
  <c r="Q494" i="1"/>
  <c r="P507" i="1"/>
  <c r="Q513" i="1"/>
  <c r="P520" i="1"/>
  <c r="Q526" i="1"/>
  <c r="P539" i="1"/>
  <c r="Q545" i="1"/>
  <c r="P552" i="1"/>
  <c r="Q558" i="1"/>
  <c r="Q202" i="1"/>
  <c r="S202" i="1" s="1"/>
  <c r="Q210" i="1"/>
  <c r="S210" i="1" s="1"/>
  <c r="Q218" i="1"/>
  <c r="S218" i="1" s="1"/>
  <c r="Q226" i="1"/>
  <c r="S226" i="1" s="1"/>
  <c r="P233" i="1"/>
  <c r="R233" i="1" s="1"/>
  <c r="P239" i="1"/>
  <c r="R239" i="1" s="1"/>
  <c r="P252" i="1"/>
  <c r="R252" i="1" s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R224" i="1" s="1"/>
  <c r="Q232" i="1"/>
  <c r="S232" i="1" s="1"/>
  <c r="Q241" i="1"/>
  <c r="S241" i="1" s="1"/>
  <c r="P264" i="1"/>
  <c r="R264" i="1" s="1"/>
  <c r="Q270" i="1"/>
  <c r="S270" i="1" s="1"/>
  <c r="Q276" i="1"/>
  <c r="S276" i="1" s="1"/>
  <c r="P287" i="1"/>
  <c r="R287" i="1" s="1"/>
  <c r="Q292" i="1"/>
  <c r="S292" i="1" s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S222" i="1" s="1"/>
  <c r="Q239" i="1"/>
  <c r="S239" i="1" s="1"/>
  <c r="P248" i="1"/>
  <c r="R248" i="1" s="1"/>
  <c r="Q256" i="1"/>
  <c r="S256" i="1" s="1"/>
  <c r="Q269" i="1"/>
  <c r="S269" i="1" s="1"/>
  <c r="Q275" i="1"/>
  <c r="S275" i="1" s="1"/>
  <c r="P286" i="1"/>
  <c r="R286" i="1" s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S227" i="1" s="1"/>
  <c r="Q236" i="1"/>
  <c r="S236" i="1" s="1"/>
  <c r="P245" i="1"/>
  <c r="R245" i="1" s="1"/>
  <c r="Q253" i="1"/>
  <c r="S253" i="1" s="1"/>
  <c r="Q260" i="1"/>
  <c r="S260" i="1" s="1"/>
  <c r="Q273" i="1"/>
  <c r="S273" i="1" s="1"/>
  <c r="P284" i="1"/>
  <c r="R284" i="1" s="1"/>
  <c r="Q289" i="1"/>
  <c r="S289" i="1" s="1"/>
  <c r="P300" i="1"/>
  <c r="R300" i="1" s="1"/>
  <c r="Q305" i="1"/>
  <c r="S305" i="1" s="1"/>
  <c r="P316" i="1"/>
  <c r="R316" i="1" s="1"/>
  <c r="Q321" i="1"/>
  <c r="S321" i="1" s="1"/>
  <c r="P130" i="1"/>
  <c r="R130" i="1" s="1"/>
  <c r="Q167" i="1"/>
  <c r="S167" i="1" s="1"/>
  <c r="Q235" i="1"/>
  <c r="S235" i="1" s="1"/>
  <c r="Q266" i="1"/>
  <c r="S266" i="1" s="1"/>
  <c r="Q298" i="1"/>
  <c r="S298" i="1" s="1"/>
  <c r="P306" i="1"/>
  <c r="R306" i="1" s="1"/>
  <c r="P313" i="1"/>
  <c r="R313" i="1" s="1"/>
  <c r="Q320" i="1"/>
  <c r="S320" i="1" s="1"/>
  <c r="P332" i="1"/>
  <c r="R332" i="1" s="1"/>
  <c r="Q337" i="1"/>
  <c r="S337" i="1" s="1"/>
  <c r="P348" i="1"/>
  <c r="R348" i="1" s="1"/>
  <c r="Q353" i="1"/>
  <c r="S353" i="1" s="1"/>
  <c r="P364" i="1"/>
  <c r="R364" i="1" s="1"/>
  <c r="Q369" i="1"/>
  <c r="S369" i="1" s="1"/>
  <c r="P380" i="1"/>
  <c r="R380" i="1" s="1"/>
  <c r="P122" i="1"/>
  <c r="R122" i="1" s="1"/>
  <c r="Q161" i="1"/>
  <c r="S161" i="1" s="1"/>
  <c r="P195" i="1"/>
  <c r="R195" i="1" s="1"/>
  <c r="Q229" i="1"/>
  <c r="S229" i="1" s="1"/>
  <c r="P285" i="1"/>
  <c r="R285" i="1" s="1"/>
  <c r="P319" i="1"/>
  <c r="R319" i="1" s="1"/>
  <c r="P331" i="1"/>
  <c r="R331" i="1" s="1"/>
  <c r="Q336" i="1"/>
  <c r="S336" i="1" s="1"/>
  <c r="P347" i="1"/>
  <c r="R347" i="1" s="1"/>
  <c r="Q352" i="1"/>
  <c r="S352" i="1" s="1"/>
  <c r="P363" i="1"/>
  <c r="R363" i="1" s="1"/>
  <c r="Q368" i="1"/>
  <c r="S368" i="1" s="1"/>
  <c r="P379" i="1"/>
  <c r="R379" i="1" s="1"/>
  <c r="Q384" i="1"/>
  <c r="S384" i="1" s="1"/>
  <c r="P395" i="1"/>
  <c r="Q400" i="1"/>
  <c r="P411" i="1"/>
  <c r="Q416" i="1"/>
  <c r="P427" i="1"/>
  <c r="Q432" i="1"/>
  <c r="P281" i="1"/>
  <c r="R281" i="1" s="1"/>
  <c r="Q303" i="1"/>
  <c r="S303" i="1" s="1"/>
  <c r="P330" i="1"/>
  <c r="R330" i="1" s="1"/>
  <c r="Q351" i="1"/>
  <c r="S351" i="1" s="1"/>
  <c r="P362" i="1"/>
  <c r="R362" i="1" s="1"/>
  <c r="Q383" i="1"/>
  <c r="S383" i="1" s="1"/>
  <c r="P398" i="1"/>
  <c r="P405" i="1"/>
  <c r="P412" i="1"/>
  <c r="Q419" i="1"/>
  <c r="Q426" i="1"/>
  <c r="Q433" i="1"/>
  <c r="P439" i="1"/>
  <c r="Q444" i="1"/>
  <c r="P455" i="1"/>
  <c r="Q460" i="1"/>
  <c r="P471" i="1"/>
  <c r="P483" i="1"/>
  <c r="Q489" i="1"/>
  <c r="P496" i="1"/>
  <c r="Q502" i="1"/>
  <c r="P515" i="1"/>
  <c r="Q521" i="1"/>
  <c r="P528" i="1"/>
  <c r="Q534" i="1"/>
  <c r="P547" i="1"/>
  <c r="Q553" i="1"/>
  <c r="P560" i="1"/>
  <c r="Q566" i="1"/>
  <c r="P579" i="1"/>
  <c r="P117" i="1"/>
  <c r="R117" i="1" s="1"/>
  <c r="Q258" i="1"/>
  <c r="S258" i="1" s="1"/>
  <c r="Q295" i="1"/>
  <c r="S295" i="1" s="1"/>
  <c r="P311" i="1"/>
  <c r="R311" i="1" s="1"/>
  <c r="P325" i="1"/>
  <c r="R325" i="1" s="1"/>
  <c r="Q346" i="1"/>
  <c r="S346" i="1" s="1"/>
  <c r="P357" i="1"/>
  <c r="R357" i="1" s="1"/>
  <c r="Q378" i="1"/>
  <c r="S378" i="1" s="1"/>
  <c r="P402" i="1"/>
  <c r="P409" i="1"/>
  <c r="P416" i="1"/>
  <c r="Q423" i="1"/>
  <c r="Q430" i="1"/>
  <c r="P442" i="1"/>
  <c r="Q447" i="1"/>
  <c r="P458" i="1"/>
  <c r="Q463" i="1"/>
  <c r="P474" i="1"/>
  <c r="Q480" i="1"/>
  <c r="P493" i="1"/>
  <c r="Q499" i="1"/>
  <c r="P506" i="1"/>
  <c r="Q512" i="1"/>
  <c r="P146" i="1"/>
  <c r="R146" i="1" s="1"/>
  <c r="Q214" i="1"/>
  <c r="S214" i="1" s="1"/>
  <c r="Q339" i="1"/>
  <c r="S339" i="1" s="1"/>
  <c r="Q127" i="1"/>
  <c r="S127" i="1" s="1"/>
  <c r="Q199" i="1"/>
  <c r="S199" i="1" s="1"/>
  <c r="P265" i="1"/>
  <c r="R265" i="1" s="1"/>
  <c r="P298" i="1"/>
  <c r="R298" i="1" s="1"/>
  <c r="Q326" i="1"/>
  <c r="S326" i="1" s="1"/>
  <c r="P337" i="1"/>
  <c r="R337" i="1" s="1"/>
  <c r="Q358" i="1"/>
  <c r="S358" i="1" s="1"/>
  <c r="P369" i="1"/>
  <c r="R369" i="1" s="1"/>
  <c r="P410" i="1"/>
  <c r="P417" i="1"/>
  <c r="P424" i="1"/>
  <c r="Q431" i="1"/>
  <c r="Q437" i="1"/>
  <c r="P448" i="1"/>
  <c r="Q453" i="1"/>
  <c r="P464" i="1"/>
  <c r="Q469" i="1"/>
  <c r="P481" i="1"/>
  <c r="Q487" i="1"/>
  <c r="P494" i="1"/>
  <c r="Q500" i="1"/>
  <c r="P513" i="1"/>
  <c r="Q519" i="1"/>
  <c r="P526" i="1"/>
  <c r="Q532" i="1"/>
  <c r="P545" i="1"/>
  <c r="Q551" i="1"/>
  <c r="P558" i="1"/>
  <c r="P397" i="1"/>
  <c r="Q425" i="1"/>
  <c r="P449" i="1"/>
  <c r="Q470" i="1"/>
  <c r="P495" i="1"/>
  <c r="Q531" i="1"/>
  <c r="Q544" i="1"/>
  <c r="P557" i="1"/>
  <c r="P567" i="1"/>
  <c r="Q575" i="1"/>
  <c r="Q584" i="1"/>
  <c r="Q592" i="1"/>
  <c r="Q600" i="1"/>
  <c r="Q608" i="1"/>
  <c r="Q616" i="1"/>
  <c r="Q624" i="1"/>
  <c r="Q632" i="1"/>
  <c r="Q640" i="1"/>
  <c r="Q648" i="1"/>
  <c r="Q656" i="1"/>
  <c r="Q664" i="1"/>
  <c r="Q671" i="1"/>
  <c r="P678" i="1"/>
  <c r="Q684" i="1"/>
  <c r="Q697" i="1"/>
  <c r="Q703" i="1"/>
  <c r="P710" i="1"/>
  <c r="Q716" i="1"/>
  <c r="Q729" i="1"/>
  <c r="Q735" i="1"/>
  <c r="P742" i="1"/>
  <c r="Q748" i="1"/>
  <c r="Q761" i="1"/>
  <c r="Q767" i="1"/>
  <c r="P774" i="1"/>
  <c r="Q780" i="1"/>
  <c r="Q793" i="1"/>
  <c r="P358" i="1"/>
  <c r="R358" i="1" s="1"/>
  <c r="Q395" i="1"/>
  <c r="P469" i="1"/>
  <c r="Q493" i="1"/>
  <c r="Q517" i="1"/>
  <c r="Q530" i="1"/>
  <c r="P543" i="1"/>
  <c r="P556" i="1"/>
  <c r="P575" i="1"/>
  <c r="Q583" i="1"/>
  <c r="P592" i="1"/>
  <c r="P600" i="1"/>
  <c r="P608" i="1"/>
  <c r="P616" i="1"/>
  <c r="P624" i="1"/>
  <c r="P632" i="1"/>
  <c r="P640" i="1"/>
  <c r="P648" i="1"/>
  <c r="P656" i="1"/>
  <c r="P664" i="1"/>
  <c r="P671" i="1"/>
  <c r="P684" i="1"/>
  <c r="Q690" i="1"/>
  <c r="P697" i="1"/>
  <c r="P703" i="1"/>
  <c r="P716" i="1"/>
  <c r="Q722" i="1"/>
  <c r="P729" i="1"/>
  <c r="P735" i="1"/>
  <c r="P748" i="1"/>
  <c r="Q754" i="1"/>
  <c r="P761" i="1"/>
  <c r="P767" i="1"/>
  <c r="P780" i="1"/>
  <c r="Q786" i="1"/>
  <c r="P793" i="1"/>
  <c r="Q450" i="1"/>
  <c r="P532" i="1"/>
  <c r="Q557" i="1"/>
  <c r="Q576" i="1"/>
  <c r="P593" i="1"/>
  <c r="P609" i="1"/>
  <c r="P625" i="1"/>
  <c r="P641" i="1"/>
  <c r="P657" i="1"/>
  <c r="P672" i="1"/>
  <c r="P685" i="1"/>
  <c r="P445" i="1"/>
  <c r="Q490" i="1"/>
  <c r="Q554" i="1"/>
  <c r="P574" i="1"/>
  <c r="P591" i="1"/>
  <c r="P607" i="1"/>
  <c r="P623" i="1"/>
  <c r="P639" i="1"/>
  <c r="P655" i="1"/>
  <c r="Q670" i="1"/>
  <c r="P683" i="1"/>
  <c r="P696" i="1"/>
  <c r="P709" i="1"/>
  <c r="Q734" i="1"/>
  <c r="P747" i="1"/>
  <c r="P760" i="1"/>
  <c r="P773" i="1"/>
  <c r="P797" i="1"/>
  <c r="Q802" i="1"/>
  <c r="P813" i="1"/>
  <c r="Q818" i="1"/>
  <c r="P829" i="1"/>
  <c r="Q834" i="1"/>
  <c r="P845" i="1"/>
  <c r="Q850" i="1"/>
  <c r="P861" i="1"/>
  <c r="Q866" i="1"/>
  <c r="P877" i="1"/>
  <c r="Q882" i="1"/>
  <c r="P893" i="1"/>
  <c r="Q898" i="1"/>
  <c r="P909" i="1"/>
  <c r="P422" i="1"/>
  <c r="P517" i="1"/>
  <c r="P566" i="1"/>
  <c r="P583" i="1"/>
  <c r="Q599" i="1"/>
  <c r="Q615" i="1"/>
  <c r="Q631" i="1"/>
  <c r="Q647" i="1"/>
  <c r="Q663" i="1"/>
  <c r="Q677" i="1"/>
  <c r="P690" i="1"/>
  <c r="Q715" i="1"/>
  <c r="Q728" i="1"/>
  <c r="Q741" i="1"/>
  <c r="P754" i="1"/>
  <c r="Q779" i="1"/>
  <c r="Q792" i="1"/>
  <c r="P800" i="1"/>
  <c r="Q805" i="1"/>
  <c r="P816" i="1"/>
  <c r="Q821" i="1"/>
  <c r="P832" i="1"/>
  <c r="Q837" i="1"/>
  <c r="P848" i="1"/>
  <c r="Q853" i="1"/>
  <c r="P864" i="1"/>
  <c r="Q869" i="1"/>
  <c r="P880" i="1"/>
  <c r="Q885" i="1"/>
  <c r="P896" i="1"/>
  <c r="Q901" i="1"/>
  <c r="Q386" i="1"/>
  <c r="S386" i="1" s="1"/>
  <c r="Q552" i="1"/>
  <c r="Q621" i="1"/>
  <c r="P682" i="1"/>
  <c r="Q717" i="1"/>
  <c r="Q768" i="1"/>
  <c r="P794" i="1"/>
  <c r="P806" i="1"/>
  <c r="Q827" i="1"/>
  <c r="P838" i="1"/>
  <c r="Q859" i="1"/>
  <c r="P870" i="1"/>
  <c r="Q891" i="1"/>
  <c r="P902" i="1"/>
  <c r="P917" i="1"/>
  <c r="Q922" i="1"/>
  <c r="P933" i="1"/>
  <c r="P533" i="1"/>
  <c r="Q609" i="1"/>
  <c r="Q672" i="1"/>
  <c r="P739" i="1"/>
  <c r="P765" i="1"/>
  <c r="Q790" i="1"/>
  <c r="Q804" i="1"/>
  <c r="P815" i="1"/>
  <c r="Q836" i="1"/>
  <c r="P847" i="1"/>
  <c r="P568" i="1"/>
  <c r="Q574" i="1"/>
  <c r="P138" i="1"/>
  <c r="R138" i="1" s="1"/>
  <c r="P208" i="1"/>
  <c r="R208" i="1" s="1"/>
  <c r="P271" i="1"/>
  <c r="R271" i="1" s="1"/>
  <c r="Q300" i="1"/>
  <c r="S300" i="1" s="1"/>
  <c r="Q314" i="1"/>
  <c r="S314" i="1" s="1"/>
  <c r="Q338" i="1"/>
  <c r="S338" i="1" s="1"/>
  <c r="P349" i="1"/>
  <c r="R349" i="1" s="1"/>
  <c r="Q370" i="1"/>
  <c r="S370" i="1" s="1"/>
  <c r="P381" i="1"/>
  <c r="R381" i="1" s="1"/>
  <c r="Q389" i="1"/>
  <c r="S389" i="1" s="1"/>
  <c r="P418" i="1"/>
  <c r="P425" i="1"/>
  <c r="P432" i="1"/>
  <c r="P438" i="1"/>
  <c r="Q443" i="1"/>
  <c r="P454" i="1"/>
  <c r="Q459" i="1"/>
  <c r="P470" i="1"/>
  <c r="Q475" i="1"/>
  <c r="P482" i="1"/>
  <c r="Q488" i="1"/>
  <c r="P501" i="1"/>
  <c r="Q507" i="1"/>
  <c r="P514" i="1"/>
  <c r="P163" i="1"/>
  <c r="R163" i="1" s="1"/>
  <c r="Q231" i="1"/>
  <c r="S231" i="1" s="1"/>
  <c r="Q286" i="1"/>
  <c r="S286" i="1" s="1"/>
  <c r="P305" i="1"/>
  <c r="R305" i="1" s="1"/>
  <c r="Q319" i="1"/>
  <c r="S319" i="1" s="1"/>
  <c r="Q331" i="1"/>
  <c r="S331" i="1" s="1"/>
  <c r="P342" i="1"/>
  <c r="R342" i="1" s="1"/>
  <c r="Q148" i="1"/>
  <c r="S148" i="1" s="1"/>
  <c r="Q216" i="1"/>
  <c r="S216" i="1" s="1"/>
  <c r="P277" i="1"/>
  <c r="R277" i="1" s="1"/>
  <c r="P302" i="1"/>
  <c r="R302" i="1" s="1"/>
  <c r="Q316" i="1"/>
  <c r="S316" i="1" s="1"/>
  <c r="P329" i="1"/>
  <c r="R329" i="1" s="1"/>
  <c r="Q350" i="1"/>
  <c r="S350" i="1" s="1"/>
  <c r="P361" i="1"/>
  <c r="R361" i="1" s="1"/>
  <c r="Q382" i="1"/>
  <c r="S382" i="1" s="1"/>
  <c r="Q390" i="1"/>
  <c r="S390" i="1" s="1"/>
  <c r="Q397" i="1"/>
  <c r="P426" i="1"/>
  <c r="P433" i="1"/>
  <c r="P444" i="1"/>
  <c r="Q449" i="1"/>
  <c r="P460" i="1"/>
  <c r="Q465" i="1"/>
  <c r="Q476" i="1"/>
  <c r="P489" i="1"/>
  <c r="Q495" i="1"/>
  <c r="P502" i="1"/>
  <c r="Q508" i="1"/>
  <c r="P521" i="1"/>
  <c r="Q527" i="1"/>
  <c r="P534" i="1"/>
  <c r="Q540" i="1"/>
  <c r="P553" i="1"/>
  <c r="Q559" i="1"/>
  <c r="Q371" i="1"/>
  <c r="S371" i="1" s="1"/>
  <c r="P404" i="1"/>
  <c r="Q454" i="1"/>
  <c r="P476" i="1"/>
  <c r="Q501" i="1"/>
  <c r="P522" i="1"/>
  <c r="Q547" i="1"/>
  <c r="Q560" i="1"/>
  <c r="P569" i="1"/>
  <c r="P578" i="1"/>
  <c r="Q586" i="1"/>
  <c r="Q594" i="1"/>
  <c r="Q602" i="1"/>
  <c r="Q610" i="1"/>
  <c r="Q618" i="1"/>
  <c r="Q626" i="1"/>
  <c r="Q634" i="1"/>
  <c r="Q642" i="1"/>
  <c r="Q650" i="1"/>
  <c r="Q658" i="1"/>
  <c r="Q666" i="1"/>
  <c r="Q673" i="1"/>
  <c r="Q679" i="1"/>
  <c r="P686" i="1"/>
  <c r="Q692" i="1"/>
  <c r="Q705" i="1"/>
  <c r="Q711" i="1"/>
  <c r="P718" i="1"/>
  <c r="Q724" i="1"/>
  <c r="Q737" i="1"/>
  <c r="Q743" i="1"/>
  <c r="P750" i="1"/>
  <c r="Q756" i="1"/>
  <c r="Q769" i="1"/>
  <c r="Q775" i="1"/>
  <c r="P782" i="1"/>
  <c r="Q788" i="1"/>
  <c r="Q402" i="1"/>
  <c r="P453" i="1"/>
  <c r="Q474" i="1"/>
  <c r="P500" i="1"/>
  <c r="Q533" i="1"/>
  <c r="Q546" i="1"/>
  <c r="P559" i="1"/>
  <c r="P577" i="1"/>
  <c r="P586" i="1"/>
  <c r="P594" i="1"/>
  <c r="P602" i="1"/>
  <c r="P610" i="1"/>
  <c r="P618" i="1"/>
  <c r="P626" i="1"/>
  <c r="P634" i="1"/>
  <c r="P642" i="1"/>
  <c r="P650" i="1"/>
  <c r="P658" i="1"/>
  <c r="P666" i="1"/>
  <c r="P673" i="1"/>
  <c r="P679" i="1"/>
  <c r="P692" i="1"/>
  <c r="Q698" i="1"/>
  <c r="P705" i="1"/>
  <c r="P711" i="1"/>
  <c r="P724" i="1"/>
  <c r="Q730" i="1"/>
  <c r="P737" i="1"/>
  <c r="P743" i="1"/>
  <c r="P756" i="1"/>
  <c r="Q762" i="1"/>
  <c r="P769" i="1"/>
  <c r="P775" i="1"/>
  <c r="P788" i="1"/>
  <c r="Q794" i="1"/>
  <c r="P413" i="1"/>
  <c r="P461" i="1"/>
  <c r="Q509" i="1"/>
  <c r="Q538" i="1"/>
  <c r="Q563" i="1"/>
  <c r="Q580" i="1"/>
  <c r="P597" i="1"/>
  <c r="P613" i="1"/>
  <c r="P629" i="1"/>
  <c r="P645" i="1"/>
  <c r="P661" i="1"/>
  <c r="P675" i="1"/>
  <c r="P688" i="1"/>
  <c r="P701" i="1"/>
  <c r="P406" i="1"/>
  <c r="P503" i="1"/>
  <c r="P535" i="1"/>
  <c r="Q578" i="1"/>
  <c r="P595" i="1"/>
  <c r="P611" i="1"/>
  <c r="P627" i="1"/>
  <c r="P643" i="1"/>
  <c r="P659" i="1"/>
  <c r="Q686" i="1"/>
  <c r="P699" i="1"/>
  <c r="P712" i="1"/>
  <c r="P725" i="1"/>
  <c r="Q750" i="1"/>
  <c r="P763" i="1"/>
  <c r="P776" i="1"/>
  <c r="P789" i="1"/>
  <c r="Q798" i="1"/>
  <c r="P809" i="1"/>
  <c r="Q814" i="1"/>
  <c r="P825" i="1"/>
  <c r="Q830" i="1"/>
  <c r="P841" i="1"/>
  <c r="Q846" i="1"/>
  <c r="P857" i="1"/>
  <c r="Q862" i="1"/>
  <c r="P873" i="1"/>
  <c r="Q878" i="1"/>
  <c r="P889" i="1"/>
  <c r="Q894" i="1"/>
  <c r="P905" i="1"/>
  <c r="P479" i="1"/>
  <c r="Q523" i="1"/>
  <c r="P549" i="1"/>
  <c r="Q570" i="1"/>
  <c r="Q587" i="1"/>
  <c r="Q603" i="1"/>
  <c r="Q619" i="1"/>
  <c r="Q635" i="1"/>
  <c r="Q651" i="1"/>
  <c r="Q667" i="1"/>
  <c r="Q680" i="1"/>
  <c r="Q693" i="1"/>
  <c r="P706" i="1"/>
  <c r="Q731" i="1"/>
  <c r="Q744" i="1"/>
  <c r="Q757" i="1"/>
  <c r="P770" i="1"/>
  <c r="Q795" i="1"/>
  <c r="Q801" i="1"/>
  <c r="P812" i="1"/>
  <c r="Q817" i="1"/>
  <c r="P828" i="1"/>
  <c r="Q833" i="1"/>
  <c r="P844" i="1"/>
  <c r="Q849" i="1"/>
  <c r="P860" i="1"/>
  <c r="Q865" i="1"/>
  <c r="P876" i="1"/>
  <c r="Q881" i="1"/>
  <c r="P892" i="1"/>
  <c r="Q897" i="1"/>
  <c r="P908" i="1"/>
  <c r="P441" i="1"/>
  <c r="Q572" i="1"/>
  <c r="Q637" i="1"/>
  <c r="Q723" i="1"/>
  <c r="Q749" i="1"/>
  <c r="P798" i="1"/>
  <c r="Q819" i="1"/>
  <c r="P830" i="1"/>
  <c r="Q851" i="1"/>
  <c r="P862" i="1"/>
  <c r="Q883" i="1"/>
  <c r="P894" i="1"/>
  <c r="P913" i="1"/>
  <c r="Q918" i="1"/>
  <c r="P929" i="1"/>
  <c r="Q934" i="1"/>
  <c r="Q625" i="1"/>
  <c r="Q685" i="1"/>
  <c r="P720" i="1"/>
  <c r="P771" i="1"/>
  <c r="P796" i="1"/>
  <c r="Q569" i="1"/>
  <c r="P576" i="1"/>
  <c r="Q582" i="1"/>
  <c r="P157" i="1"/>
  <c r="R157" i="1" s="1"/>
  <c r="Q225" i="1"/>
  <c r="S225" i="1" s="1"/>
  <c r="Q282" i="1"/>
  <c r="S282" i="1" s="1"/>
  <c r="P318" i="1"/>
  <c r="R318" i="1" s="1"/>
  <c r="Q330" i="1"/>
  <c r="S330" i="1" s="1"/>
  <c r="P341" i="1"/>
  <c r="R341" i="1" s="1"/>
  <c r="Q362" i="1"/>
  <c r="S362" i="1" s="1"/>
  <c r="P373" i="1"/>
  <c r="R373" i="1" s="1"/>
  <c r="Q391" i="1"/>
  <c r="S391" i="1" s="1"/>
  <c r="Q398" i="1"/>
  <c r="Q405" i="1"/>
  <c r="P434" i="1"/>
  <c r="Q439" i="1"/>
  <c r="P450" i="1"/>
  <c r="Q455" i="1"/>
  <c r="P466" i="1"/>
  <c r="Q471" i="1"/>
  <c r="P477" i="1"/>
  <c r="Q483" i="1"/>
  <c r="P490" i="1"/>
  <c r="Q496" i="1"/>
  <c r="P509" i="1"/>
  <c r="Q515" i="1"/>
  <c r="Q180" i="1"/>
  <c r="S180" i="1" s="1"/>
  <c r="Q248" i="1"/>
  <c r="S248" i="1" s="1"/>
  <c r="P323" i="1"/>
  <c r="R323" i="1" s="1"/>
  <c r="P334" i="1"/>
  <c r="R334" i="1" s="1"/>
  <c r="Q165" i="1"/>
  <c r="S165" i="1" s="1"/>
  <c r="Q287" i="1"/>
  <c r="S287" i="1" s="1"/>
  <c r="Q342" i="1"/>
  <c r="S342" i="1" s="1"/>
  <c r="P353" i="1"/>
  <c r="R353" i="1" s="1"/>
  <c r="Q374" i="1"/>
  <c r="S374" i="1" s="1"/>
  <c r="P385" i="1"/>
  <c r="R385" i="1" s="1"/>
  <c r="P392" i="1"/>
  <c r="R392" i="1" s="1"/>
  <c r="Q399" i="1"/>
  <c r="Q406" i="1"/>
  <c r="Q413" i="1"/>
  <c r="P440" i="1"/>
  <c r="Q445" i="1"/>
  <c r="P456" i="1"/>
  <c r="Q461" i="1"/>
  <c r="P472" i="1"/>
  <c r="P478" i="1"/>
  <c r="Q484" i="1"/>
  <c r="P497" i="1"/>
  <c r="Q503" i="1"/>
  <c r="P510" i="1"/>
  <c r="Q516" i="1"/>
  <c r="P529" i="1"/>
  <c r="Q535" i="1"/>
  <c r="P542" i="1"/>
  <c r="Q548" i="1"/>
  <c r="P561" i="1"/>
  <c r="P382" i="1"/>
  <c r="R382" i="1" s="1"/>
  <c r="Q411" i="1"/>
  <c r="Q438" i="1"/>
  <c r="Q482" i="1"/>
  <c r="P508" i="1"/>
  <c r="P525" i="1"/>
  <c r="P538" i="1"/>
  <c r="Q571" i="1"/>
  <c r="P580" i="1"/>
  <c r="Q588" i="1"/>
  <c r="Q596" i="1"/>
  <c r="Q604" i="1"/>
  <c r="Q612" i="1"/>
  <c r="Q620" i="1"/>
  <c r="Q628" i="1"/>
  <c r="Q636" i="1"/>
  <c r="Q644" i="1"/>
  <c r="Q652" i="1"/>
  <c r="Q660" i="1"/>
  <c r="Q668" i="1"/>
  <c r="Q681" i="1"/>
  <c r="Q687" i="1"/>
  <c r="P694" i="1"/>
  <c r="Q700" i="1"/>
  <c r="Q713" i="1"/>
  <c r="Q719" i="1"/>
  <c r="P726" i="1"/>
  <c r="Q732" i="1"/>
  <c r="Q745" i="1"/>
  <c r="Q751" i="1"/>
  <c r="P758" i="1"/>
  <c r="Q764" i="1"/>
  <c r="Q777" i="1"/>
  <c r="Q783" i="1"/>
  <c r="P790" i="1"/>
  <c r="Q379" i="1"/>
  <c r="S379" i="1" s="1"/>
  <c r="Q409" i="1"/>
  <c r="P437" i="1"/>
  <c r="Q458" i="1"/>
  <c r="Q506" i="1"/>
  <c r="P524" i="1"/>
  <c r="Q549" i="1"/>
  <c r="Q562" i="1"/>
  <c r="Q579" i="1"/>
  <c r="P588" i="1"/>
  <c r="P596" i="1"/>
  <c r="P604" i="1"/>
  <c r="P612" i="1"/>
  <c r="P620" i="1"/>
  <c r="P628" i="1"/>
  <c r="P636" i="1"/>
  <c r="P644" i="1"/>
  <c r="P652" i="1"/>
  <c r="P660" i="1"/>
  <c r="P668" i="1"/>
  <c r="Q674" i="1"/>
  <c r="P681" i="1"/>
  <c r="P687" i="1"/>
  <c r="P700" i="1"/>
  <c r="Q706" i="1"/>
  <c r="P713" i="1"/>
  <c r="P719" i="1"/>
  <c r="P732" i="1"/>
  <c r="Q738" i="1"/>
  <c r="P745" i="1"/>
  <c r="P751" i="1"/>
  <c r="P764" i="1"/>
  <c r="Q770" i="1"/>
  <c r="P777" i="1"/>
  <c r="P783" i="1"/>
  <c r="Q363" i="1"/>
  <c r="S363" i="1" s="1"/>
  <c r="Q427" i="1"/>
  <c r="P519" i="1"/>
  <c r="Q567" i="1"/>
  <c r="P585" i="1"/>
  <c r="P601" i="1"/>
  <c r="P617" i="1"/>
  <c r="P633" i="1"/>
  <c r="P649" i="1"/>
  <c r="P665" i="1"/>
  <c r="Q678" i="1"/>
  <c r="P691" i="1"/>
  <c r="P366" i="1"/>
  <c r="R366" i="1" s="1"/>
  <c r="P420" i="1"/>
  <c r="Q466" i="1"/>
  <c r="P516" i="1"/>
  <c r="Q541" i="1"/>
  <c r="Q565" i="1"/>
  <c r="P599" i="1"/>
  <c r="P615" i="1"/>
  <c r="P631" i="1"/>
  <c r="P647" i="1"/>
  <c r="P663" i="1"/>
  <c r="P677" i="1"/>
  <c r="Q702" i="1"/>
  <c r="P715" i="1"/>
  <c r="P728" i="1"/>
  <c r="P741" i="1"/>
  <c r="Q766" i="1"/>
  <c r="P779" i="1"/>
  <c r="P792" i="1"/>
  <c r="P805" i="1"/>
  <c r="Q810" i="1"/>
  <c r="P821" i="1"/>
  <c r="Q826" i="1"/>
  <c r="P837" i="1"/>
  <c r="Q842" i="1"/>
  <c r="P853" i="1"/>
  <c r="Q858" i="1"/>
  <c r="P869" i="1"/>
  <c r="Q874" i="1"/>
  <c r="P885" i="1"/>
  <c r="Q890" i="1"/>
  <c r="P901" i="1"/>
  <c r="Q906" i="1"/>
  <c r="Q393" i="1"/>
  <c r="S393" i="1" s="1"/>
  <c r="Q446" i="1"/>
  <c r="P492" i="1"/>
  <c r="P530" i="1"/>
  <c r="Q555" i="1"/>
  <c r="Q591" i="1"/>
  <c r="Q607" i="1"/>
  <c r="Q623" i="1"/>
  <c r="Q639" i="1"/>
  <c r="Q655" i="1"/>
  <c r="Q683" i="1"/>
  <c r="Q696" i="1"/>
  <c r="Q709" i="1"/>
  <c r="P722" i="1"/>
  <c r="Q747" i="1"/>
  <c r="Q760" i="1"/>
  <c r="Q773" i="1"/>
  <c r="P786" i="1"/>
  <c r="Q797" i="1"/>
  <c r="P808" i="1"/>
  <c r="Q813" i="1"/>
  <c r="P824" i="1"/>
  <c r="Q829" i="1"/>
  <c r="P840" i="1"/>
  <c r="Q845" i="1"/>
  <c r="P856" i="1"/>
  <c r="Q861" i="1"/>
  <c r="P872" i="1"/>
  <c r="Q877" i="1"/>
  <c r="P888" i="1"/>
  <c r="Q893" i="1"/>
  <c r="P904" i="1"/>
  <c r="Q909" i="1"/>
  <c r="Q485" i="1"/>
  <c r="Q589" i="1"/>
  <c r="Q653" i="1"/>
  <c r="Q704" i="1"/>
  <c r="P730" i="1"/>
  <c r="Q755" i="1"/>
  <c r="Q781" i="1"/>
  <c r="Q811" i="1"/>
  <c r="P822" i="1"/>
  <c r="Q843" i="1"/>
  <c r="P854" i="1"/>
  <c r="Q875" i="1"/>
  <c r="P886" i="1"/>
  <c r="Q907" i="1"/>
  <c r="Q914" i="1"/>
  <c r="P925" i="1"/>
  <c r="Q930" i="1"/>
  <c r="Q641" i="1"/>
  <c r="P698" i="1"/>
  <c r="Q726" i="1"/>
  <c r="P752" i="1"/>
  <c r="P799" i="1"/>
  <c r="Q820" i="1"/>
  <c r="P831" i="1"/>
  <c r="P571" i="1"/>
  <c r="Q577" i="1"/>
  <c r="P584" i="1"/>
  <c r="P174" i="1"/>
  <c r="R174" i="1" s="1"/>
  <c r="P242" i="1"/>
  <c r="R242" i="1" s="1"/>
  <c r="P290" i="1"/>
  <c r="R290" i="1" s="1"/>
  <c r="Q307" i="1"/>
  <c r="S307" i="1" s="1"/>
  <c r="P333" i="1"/>
  <c r="R333" i="1" s="1"/>
  <c r="Q354" i="1"/>
  <c r="S354" i="1" s="1"/>
  <c r="P365" i="1"/>
  <c r="R365" i="1" s="1"/>
  <c r="P386" i="1"/>
  <c r="R386" i="1" s="1"/>
  <c r="P393" i="1"/>
  <c r="R393" i="1" s="1"/>
  <c r="P400" i="1"/>
  <c r="Q407" i="1"/>
  <c r="Q414" i="1"/>
  <c r="Q421" i="1"/>
  <c r="Q435" i="1"/>
  <c r="P446" i="1"/>
  <c r="Q451" i="1"/>
  <c r="P462" i="1"/>
  <c r="Q467" i="1"/>
  <c r="P485" i="1"/>
  <c r="Q491" i="1"/>
  <c r="P498" i="1"/>
  <c r="Q504" i="1"/>
  <c r="P125" i="1"/>
  <c r="R125" i="1" s="1"/>
  <c r="Q197" i="1"/>
  <c r="S197" i="1" s="1"/>
  <c r="P263" i="1"/>
  <c r="R263" i="1" s="1"/>
  <c r="P297" i="1"/>
  <c r="R297" i="1" s="1"/>
  <c r="Q312" i="1"/>
  <c r="S312" i="1" s="1"/>
  <c r="P326" i="1"/>
  <c r="R326" i="1" s="1"/>
  <c r="Q347" i="1"/>
  <c r="S347" i="1" s="1"/>
  <c r="Q182" i="1"/>
  <c r="L182" i="36" s="1"/>
  <c r="P309" i="1"/>
  <c r="R309" i="1" s="1"/>
  <c r="Q323" i="1"/>
  <c r="S323" i="1" s="1"/>
  <c r="Q334" i="1"/>
  <c r="S334" i="1" s="1"/>
  <c r="P345" i="1"/>
  <c r="R345" i="1" s="1"/>
  <c r="Q366" i="1"/>
  <c r="S366" i="1" s="1"/>
  <c r="P377" i="1"/>
  <c r="R377" i="1" s="1"/>
  <c r="P394" i="1"/>
  <c r="R394" i="1" s="1"/>
  <c r="P401" i="1"/>
  <c r="P408" i="1"/>
  <c r="Q415" i="1"/>
  <c r="Q422" i="1"/>
  <c r="Q429" i="1"/>
  <c r="P436" i="1"/>
  <c r="Q441" i="1"/>
  <c r="P452" i="1"/>
  <c r="Q457" i="1"/>
  <c r="P468" i="1"/>
  <c r="Q473" i="1"/>
  <c r="Q479" i="1"/>
  <c r="P486" i="1"/>
  <c r="Q492" i="1"/>
  <c r="P505" i="1"/>
  <c r="Q511" i="1"/>
  <c r="P518" i="1"/>
  <c r="Q524" i="1"/>
  <c r="P537" i="1"/>
  <c r="Q543" i="1"/>
  <c r="P550" i="1"/>
  <c r="Q556" i="1"/>
  <c r="P350" i="1"/>
  <c r="R350" i="1" s="1"/>
  <c r="P390" i="1"/>
  <c r="R390" i="1" s="1"/>
  <c r="Q418" i="1"/>
  <c r="P465" i="1"/>
  <c r="Q514" i="1"/>
  <c r="Q528" i="1"/>
  <c r="P541" i="1"/>
  <c r="P554" i="1"/>
  <c r="P565" i="1"/>
  <c r="Q573" i="1"/>
  <c r="P582" i="1"/>
  <c r="Q590" i="1"/>
  <c r="Q598" i="1"/>
  <c r="Q606" i="1"/>
  <c r="Q614" i="1"/>
  <c r="Q622" i="1"/>
  <c r="Q630" i="1"/>
  <c r="Q638" i="1"/>
  <c r="Q646" i="1"/>
  <c r="Q654" i="1"/>
  <c r="Q662" i="1"/>
  <c r="P670" i="1"/>
  <c r="Q676" i="1"/>
  <c r="Q689" i="1"/>
  <c r="Q695" i="1"/>
  <c r="P702" i="1"/>
  <c r="Q708" i="1"/>
  <c r="Q721" i="1"/>
  <c r="Q727" i="1"/>
  <c r="P734" i="1"/>
  <c r="Q740" i="1"/>
  <c r="Q753" i="1"/>
  <c r="Q759" i="1"/>
  <c r="P766" i="1"/>
  <c r="Q772" i="1"/>
  <c r="Q785" i="1"/>
  <c r="Q791" i="1"/>
  <c r="Q355" i="1"/>
  <c r="S355" i="1" s="1"/>
  <c r="P388" i="1"/>
  <c r="R388" i="1" s="1"/>
  <c r="Q442" i="1"/>
  <c r="P487" i="1"/>
  <c r="P527" i="1"/>
  <c r="P540" i="1"/>
  <c r="Q564" i="1"/>
  <c r="P573" i="1"/>
  <c r="Q581" i="1"/>
  <c r="P590" i="1"/>
  <c r="P598" i="1"/>
  <c r="P606" i="1"/>
  <c r="P614" i="1"/>
  <c r="P622" i="1"/>
  <c r="P630" i="1"/>
  <c r="P638" i="1"/>
  <c r="P646" i="1"/>
  <c r="P654" i="1"/>
  <c r="P662" i="1"/>
  <c r="P676" i="1"/>
  <c r="Q682" i="1"/>
  <c r="P689" i="1"/>
  <c r="P695" i="1"/>
  <c r="P708" i="1"/>
  <c r="Q714" i="1"/>
  <c r="P721" i="1"/>
  <c r="P727" i="1"/>
  <c r="P740" i="1"/>
  <c r="Q746" i="1"/>
  <c r="P753" i="1"/>
  <c r="P759" i="1"/>
  <c r="P772" i="1"/>
  <c r="Q778" i="1"/>
  <c r="P785" i="1"/>
  <c r="P791" i="1"/>
  <c r="P484" i="1"/>
  <c r="Q525" i="1"/>
  <c r="P551" i="1"/>
  <c r="P572" i="1"/>
  <c r="P589" i="1"/>
  <c r="P605" i="1"/>
  <c r="P621" i="1"/>
  <c r="P637" i="1"/>
  <c r="P653" i="1"/>
  <c r="P669" i="1"/>
  <c r="Q694" i="1"/>
  <c r="P374" i="1"/>
  <c r="R374" i="1" s="1"/>
  <c r="Q434" i="1"/>
  <c r="Q477" i="1"/>
  <c r="Q522" i="1"/>
  <c r="P548" i="1"/>
  <c r="P570" i="1"/>
  <c r="P587" i="1"/>
  <c r="P603" i="1"/>
  <c r="P619" i="1"/>
  <c r="P635" i="1"/>
  <c r="P651" i="1"/>
  <c r="P667" i="1"/>
  <c r="P680" i="1"/>
  <c r="P693" i="1"/>
  <c r="Q718" i="1"/>
  <c r="P731" i="1"/>
  <c r="P744" i="1"/>
  <c r="P757" i="1"/>
  <c r="Q782" i="1"/>
  <c r="P795" i="1"/>
  <c r="P801" i="1"/>
  <c r="Q806" i="1"/>
  <c r="P817" i="1"/>
  <c r="Q822" i="1"/>
  <c r="P833" i="1"/>
  <c r="Q838" i="1"/>
  <c r="P849" i="1"/>
  <c r="Q854" i="1"/>
  <c r="P865" i="1"/>
  <c r="Q870" i="1"/>
  <c r="P881" i="1"/>
  <c r="Q886" i="1"/>
  <c r="P897" i="1"/>
  <c r="Q902" i="1"/>
  <c r="P457" i="1"/>
  <c r="Q536" i="1"/>
  <c r="P562" i="1"/>
  <c r="Q595" i="1"/>
  <c r="Q611" i="1"/>
  <c r="Q627" i="1"/>
  <c r="Q643" i="1"/>
  <c r="Q659" i="1"/>
  <c r="P674" i="1"/>
  <c r="Q699" i="1"/>
  <c r="Q712" i="1"/>
  <c r="Q725" i="1"/>
  <c r="P738" i="1"/>
  <c r="Q763" i="1"/>
  <c r="Q776" i="1"/>
  <c r="Q789" i="1"/>
  <c r="P804" i="1"/>
  <c r="Q809" i="1"/>
  <c r="P820" i="1"/>
  <c r="Q825" i="1"/>
  <c r="P836" i="1"/>
  <c r="Q841" i="1"/>
  <c r="P852" i="1"/>
  <c r="Q857" i="1"/>
  <c r="P868" i="1"/>
  <c r="Q873" i="1"/>
  <c r="P884" i="1"/>
  <c r="Q889" i="1"/>
  <c r="P900" i="1"/>
  <c r="Q905" i="1"/>
  <c r="Q605" i="1"/>
  <c r="Q669" i="1"/>
  <c r="Q736" i="1"/>
  <c r="P762" i="1"/>
  <c r="Q787" i="1"/>
  <c r="Q803" i="1"/>
  <c r="P814" i="1"/>
  <c r="Q835" i="1"/>
  <c r="P846" i="1"/>
  <c r="Q867" i="1"/>
  <c r="P878" i="1"/>
  <c r="Q899" i="1"/>
  <c r="P910" i="1"/>
  <c r="P921" i="1"/>
  <c r="Q926" i="1"/>
  <c r="Q498" i="1"/>
  <c r="Q593" i="1"/>
  <c r="Q657" i="1"/>
  <c r="P707" i="1"/>
  <c r="P733" i="1"/>
  <c r="Q758" i="1"/>
  <c r="P784" i="1"/>
  <c r="Q812" i="1"/>
  <c r="P807" i="1"/>
  <c r="Q852" i="1"/>
  <c r="P863" i="1"/>
  <c r="Q884" i="1"/>
  <c r="P895" i="1"/>
  <c r="Q913" i="1"/>
  <c r="P924" i="1"/>
  <c r="Q929" i="1"/>
  <c r="Q539" i="1"/>
  <c r="Q613" i="1"/>
  <c r="Q675" i="1"/>
  <c r="P714" i="1"/>
  <c r="Q739" i="1"/>
  <c r="Q765" i="1"/>
  <c r="Q815" i="1"/>
  <c r="P826" i="1"/>
  <c r="Q847" i="1"/>
  <c r="P858" i="1"/>
  <c r="Q879" i="1"/>
  <c r="P890" i="1"/>
  <c r="P911" i="1"/>
  <c r="Q916" i="1"/>
  <c r="P927" i="1"/>
  <c r="Q932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473" i="1"/>
  <c r="Q585" i="1"/>
  <c r="Q649" i="1"/>
  <c r="P704" i="1"/>
  <c r="P755" i="1"/>
  <c r="P781" i="1"/>
  <c r="Q800" i="1"/>
  <c r="P811" i="1"/>
  <c r="Q832" i="1"/>
  <c r="P843" i="1"/>
  <c r="Q864" i="1"/>
  <c r="P875" i="1"/>
  <c r="Q896" i="1"/>
  <c r="P907" i="1"/>
  <c r="P914" i="1"/>
  <c r="Q919" i="1"/>
  <c r="P930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P1123" i="1"/>
  <c r="P1139" i="1"/>
  <c r="P1155" i="1"/>
  <c r="P1030" i="1"/>
  <c r="P1038" i="1"/>
  <c r="P1046" i="1"/>
  <c r="P1054" i="1"/>
  <c r="P1062" i="1"/>
  <c r="P1070" i="1"/>
  <c r="P1078" i="1"/>
  <c r="P1086" i="1"/>
  <c r="P1094" i="1"/>
  <c r="P1102" i="1"/>
  <c r="P1110" i="1"/>
  <c r="P1126" i="1"/>
  <c r="P1142" i="1"/>
  <c r="P1158" i="1"/>
  <c r="P1117" i="1"/>
  <c r="P1133" i="1"/>
  <c r="P1149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029" i="1"/>
  <c r="P1037" i="1"/>
  <c r="P1045" i="1"/>
  <c r="P1053" i="1"/>
  <c r="P1061" i="1"/>
  <c r="P1069" i="1"/>
  <c r="P1077" i="1"/>
  <c r="P1085" i="1"/>
  <c r="P1093" i="1"/>
  <c r="P1101" i="1"/>
  <c r="P1109" i="1"/>
  <c r="P1120" i="1"/>
  <c r="P1136" i="1"/>
  <c r="P1152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6" i="1"/>
  <c r="P1362" i="1"/>
  <c r="P1378" i="1"/>
  <c r="P1394" i="1"/>
  <c r="P1410" i="1"/>
  <c r="P1345" i="1"/>
  <c r="P1361" i="1"/>
  <c r="P1377" i="1"/>
  <c r="P1393" i="1"/>
  <c r="P1409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P855" i="1"/>
  <c r="Q876" i="1"/>
  <c r="P887" i="1"/>
  <c r="Q908" i="1"/>
  <c r="P920" i="1"/>
  <c r="Q925" i="1"/>
  <c r="P564" i="1"/>
  <c r="Q629" i="1"/>
  <c r="Q688" i="1"/>
  <c r="Q720" i="1"/>
  <c r="P746" i="1"/>
  <c r="Q771" i="1"/>
  <c r="Q796" i="1"/>
  <c r="Q807" i="1"/>
  <c r="P818" i="1"/>
  <c r="Q839" i="1"/>
  <c r="P850" i="1"/>
  <c r="Q871" i="1"/>
  <c r="P882" i="1"/>
  <c r="Q903" i="1"/>
  <c r="Q912" i="1"/>
  <c r="P923" i="1"/>
  <c r="Q928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Q520" i="1"/>
  <c r="Q601" i="1"/>
  <c r="Q665" i="1"/>
  <c r="Q710" i="1"/>
  <c r="P736" i="1"/>
  <c r="P787" i="1"/>
  <c r="P803" i="1"/>
  <c r="Q824" i="1"/>
  <c r="P835" i="1"/>
  <c r="Q856" i="1"/>
  <c r="P867" i="1"/>
  <c r="Q888" i="1"/>
  <c r="P899" i="1"/>
  <c r="Q915" i="1"/>
  <c r="P926" i="1"/>
  <c r="Q931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P1119" i="1"/>
  <c r="P1135" i="1"/>
  <c r="P1151" i="1"/>
  <c r="P1032" i="1"/>
  <c r="P1040" i="1"/>
  <c r="P1048" i="1"/>
  <c r="P1056" i="1"/>
  <c r="P1064" i="1"/>
  <c r="P1072" i="1"/>
  <c r="P1080" i="1"/>
  <c r="P1088" i="1"/>
  <c r="P1096" i="1"/>
  <c r="P1104" i="1"/>
  <c r="P1122" i="1"/>
  <c r="P1138" i="1"/>
  <c r="P1154" i="1"/>
  <c r="P1113" i="1"/>
  <c r="P1129" i="1"/>
  <c r="P1145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031" i="1"/>
  <c r="P1039" i="1"/>
  <c r="P1047" i="1"/>
  <c r="P1055" i="1"/>
  <c r="P1063" i="1"/>
  <c r="P1071" i="1"/>
  <c r="P1079" i="1"/>
  <c r="P1087" i="1"/>
  <c r="P1095" i="1"/>
  <c r="P1103" i="1"/>
  <c r="P1116" i="1"/>
  <c r="P1132" i="1"/>
  <c r="P1148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2" i="1"/>
  <c r="P1358" i="1"/>
  <c r="P1374" i="1"/>
  <c r="P1390" i="1"/>
  <c r="P1406" i="1"/>
  <c r="P1341" i="1"/>
  <c r="P1357" i="1"/>
  <c r="P1373" i="1"/>
  <c r="P1389" i="1"/>
  <c r="P1405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Q844" i="1"/>
  <c r="Q868" i="1"/>
  <c r="P879" i="1"/>
  <c r="Q900" i="1"/>
  <c r="Q910" i="1"/>
  <c r="P916" i="1"/>
  <c r="Q921" i="1"/>
  <c r="P932" i="1"/>
  <c r="Q462" i="1"/>
  <c r="P581" i="1"/>
  <c r="Q645" i="1"/>
  <c r="Q701" i="1"/>
  <c r="Q752" i="1"/>
  <c r="P778" i="1"/>
  <c r="Q799" i="1"/>
  <c r="P810" i="1"/>
  <c r="Q831" i="1"/>
  <c r="P842" i="1"/>
  <c r="Q863" i="1"/>
  <c r="P874" i="1"/>
  <c r="Q895" i="1"/>
  <c r="P906" i="1"/>
  <c r="P919" i="1"/>
  <c r="Q924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546" i="1"/>
  <c r="Q617" i="1"/>
  <c r="P717" i="1"/>
  <c r="Q742" i="1"/>
  <c r="P768" i="1"/>
  <c r="Q816" i="1"/>
  <c r="P827" i="1"/>
  <c r="Q848" i="1"/>
  <c r="P859" i="1"/>
  <c r="Q880" i="1"/>
  <c r="P891" i="1"/>
  <c r="Q911" i="1"/>
  <c r="P922" i="1"/>
  <c r="Q927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P1115" i="1"/>
  <c r="P1131" i="1"/>
  <c r="P1147" i="1"/>
  <c r="P1034" i="1"/>
  <c r="P1042" i="1"/>
  <c r="P1050" i="1"/>
  <c r="P1058" i="1"/>
  <c r="P1066" i="1"/>
  <c r="P1074" i="1"/>
  <c r="P1082" i="1"/>
  <c r="P1090" i="1"/>
  <c r="P1098" i="1"/>
  <c r="P1106" i="1"/>
  <c r="P1118" i="1"/>
  <c r="P1134" i="1"/>
  <c r="P1150" i="1"/>
  <c r="P1125" i="1"/>
  <c r="P1141" i="1"/>
  <c r="P1157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033" i="1"/>
  <c r="P1041" i="1"/>
  <c r="P1049" i="1"/>
  <c r="P1057" i="1"/>
  <c r="P1065" i="1"/>
  <c r="P1073" i="1"/>
  <c r="P1081" i="1"/>
  <c r="P1089" i="1"/>
  <c r="P1097" i="1"/>
  <c r="P1105" i="1"/>
  <c r="P1112" i="1"/>
  <c r="P1128" i="1"/>
  <c r="P1144" i="1"/>
  <c r="P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Q860" i="1"/>
  <c r="P871" i="1"/>
  <c r="Q892" i="1"/>
  <c r="P903" i="1"/>
  <c r="P912" i="1"/>
  <c r="Q917" i="1"/>
  <c r="P928" i="1"/>
  <c r="Q933" i="1"/>
  <c r="P511" i="1"/>
  <c r="Q597" i="1"/>
  <c r="Q661" i="1"/>
  <c r="Q707" i="1"/>
  <c r="Q733" i="1"/>
  <c r="Q784" i="1"/>
  <c r="P802" i="1"/>
  <c r="Q823" i="1"/>
  <c r="P834" i="1"/>
  <c r="Q855" i="1"/>
  <c r="P866" i="1"/>
  <c r="Q887" i="1"/>
  <c r="P898" i="1"/>
  <c r="P915" i="1"/>
  <c r="Q920" i="1"/>
  <c r="P931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429" i="1"/>
  <c r="Q568" i="1"/>
  <c r="Q633" i="1"/>
  <c r="Q691" i="1"/>
  <c r="P723" i="1"/>
  <c r="P749" i="1"/>
  <c r="Q774" i="1"/>
  <c r="Q808" i="1"/>
  <c r="P819" i="1"/>
  <c r="Q840" i="1"/>
  <c r="P851" i="1"/>
  <c r="Q872" i="1"/>
  <c r="P883" i="1"/>
  <c r="Q904" i="1"/>
  <c r="P918" i="1"/>
  <c r="Q923" i="1"/>
  <c r="P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P1111" i="1"/>
  <c r="P1127" i="1"/>
  <c r="P1143" i="1"/>
  <c r="P1159" i="1"/>
  <c r="P1028" i="1"/>
  <c r="P1036" i="1"/>
  <c r="P1044" i="1"/>
  <c r="P1052" i="1"/>
  <c r="P1060" i="1"/>
  <c r="P1068" i="1"/>
  <c r="P1076" i="1"/>
  <c r="P1084" i="1"/>
  <c r="P1092" i="1"/>
  <c r="P1100" i="1"/>
  <c r="P1108" i="1"/>
  <c r="P1114" i="1"/>
  <c r="P1130" i="1"/>
  <c r="P1146" i="1"/>
  <c r="P1121" i="1"/>
  <c r="P1137" i="1"/>
  <c r="P1153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035" i="1"/>
  <c r="P1043" i="1"/>
  <c r="P1051" i="1"/>
  <c r="P1059" i="1"/>
  <c r="P1067" i="1"/>
  <c r="P1075" i="1"/>
  <c r="P1083" i="1"/>
  <c r="P1091" i="1"/>
  <c r="P1099" i="1"/>
  <c r="P1107" i="1"/>
  <c r="P1124" i="1"/>
  <c r="P1140" i="1"/>
  <c r="P1156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D10" i="36" l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M172" i="36" s="1"/>
  <c r="I172" i="38" s="1"/>
  <c r="L133" i="36"/>
  <c r="K177" i="36"/>
  <c r="H177" i="38"/>
  <c r="H140" i="38"/>
  <c r="K140" i="36"/>
  <c r="L164" i="36"/>
  <c r="M164" i="36" s="1"/>
  <c r="I164" i="38" s="1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M168" i="36" s="1"/>
  <c r="I168" i="38" s="1"/>
  <c r="L131" i="36"/>
  <c r="K133" i="36"/>
  <c r="H133" i="38"/>
  <c r="K176" i="36"/>
  <c r="H176" i="38"/>
  <c r="H166" i="38"/>
  <c r="K166" i="36"/>
  <c r="L125" i="36"/>
  <c r="M125" i="36" s="1"/>
  <c r="I125" i="38" s="1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M54" i="36" s="1"/>
  <c r="I54" i="38" s="1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M51" i="36" s="1"/>
  <c r="I51" i="38" s="1"/>
  <c r="K79" i="36"/>
  <c r="H79" i="38"/>
  <c r="L57" i="36"/>
  <c r="M57" i="36" s="1"/>
  <c r="I57" i="38" s="1"/>
  <c r="K108" i="36"/>
  <c r="H108" i="38"/>
  <c r="H64" i="38"/>
  <c r="K64" i="36"/>
  <c r="L42" i="36"/>
  <c r="M42" i="36" s="1"/>
  <c r="I42" i="38" s="1"/>
  <c r="L136" i="36"/>
  <c r="L103" i="36"/>
  <c r="M103" i="36" s="1"/>
  <c r="I103" i="38" s="1"/>
  <c r="H82" i="38"/>
  <c r="K82" i="36"/>
  <c r="L60" i="36"/>
  <c r="L39" i="36"/>
  <c r="M39" i="36" s="1"/>
  <c r="I39" i="38" s="1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M91" i="36" s="1"/>
  <c r="I91" i="38" s="1"/>
  <c r="K70" i="36"/>
  <c r="H70" i="38"/>
  <c r="K55" i="36"/>
  <c r="H55" i="38"/>
  <c r="H40" i="38"/>
  <c r="K40" i="36"/>
  <c r="L109" i="36"/>
  <c r="D26" i="40"/>
  <c r="B16" i="36"/>
  <c r="A17" i="36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M173" i="36" s="1"/>
  <c r="I173" i="38" s="1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M160" i="36" s="1"/>
  <c r="I160" i="38" s="1"/>
  <c r="L121" i="36"/>
  <c r="L149" i="36"/>
  <c r="K164" i="36"/>
  <c r="H164" i="38"/>
  <c r="L132" i="36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M73" i="36" s="1"/>
  <c r="I73" i="38" s="1"/>
  <c r="H80" i="38"/>
  <c r="K80" i="36"/>
  <c r="L58" i="36"/>
  <c r="M58" i="36" s="1"/>
  <c r="I58" i="38" s="1"/>
  <c r="L105" i="36"/>
  <c r="L128" i="36"/>
  <c r="K98" i="36"/>
  <c r="H98" i="38"/>
  <c r="L76" i="36"/>
  <c r="L55" i="36"/>
  <c r="M55" i="36" s="1"/>
  <c r="I55" i="38" s="1"/>
  <c r="K34" i="36"/>
  <c r="H34" i="38"/>
  <c r="L104" i="36"/>
  <c r="M104" i="36" s="1"/>
  <c r="I104" i="38" s="1"/>
  <c r="H83" i="38"/>
  <c r="K83" i="36"/>
  <c r="L61" i="36"/>
  <c r="M61" i="36" s="1"/>
  <c r="I61" i="38" s="1"/>
  <c r="H68" i="38"/>
  <c r="K68" i="36"/>
  <c r="L46" i="36"/>
  <c r="M46" i="36" s="1"/>
  <c r="I46" i="38" s="1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M52" i="36" s="1"/>
  <c r="I52" i="38" s="1"/>
  <c r="L101" i="36"/>
  <c r="H59" i="38"/>
  <c r="K59" i="36"/>
  <c r="L37" i="36"/>
  <c r="M37" i="36" s="1"/>
  <c r="I37" i="38" s="1"/>
  <c r="K110" i="36"/>
  <c r="H110" i="38"/>
  <c r="L86" i="36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M40" i="36" s="1"/>
  <c r="I40" i="38" s="1"/>
  <c r="L89" i="36"/>
  <c r="M89" i="36" s="1"/>
  <c r="I89" i="38" s="1"/>
  <c r="H47" i="38"/>
  <c r="K47" i="36"/>
  <c r="K96" i="36"/>
  <c r="H96" i="38"/>
  <c r="L120" i="36"/>
  <c r="M120" i="36" s="1"/>
  <c r="I120" i="38" s="1"/>
  <c r="L92" i="36"/>
  <c r="M92" i="36" s="1"/>
  <c r="I92" i="38" s="1"/>
  <c r="L71" i="36"/>
  <c r="M71" i="36" s="1"/>
  <c r="I71" i="38" s="1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M59" i="36" s="1"/>
  <c r="I59" i="38" s="1"/>
  <c r="K38" i="36"/>
  <c r="H38" i="38"/>
  <c r="L110" i="36"/>
  <c r="K87" i="36"/>
  <c r="H87" i="38"/>
  <c r="H72" i="38"/>
  <c r="K72" i="36"/>
  <c r="M86" i="36" l="1"/>
  <c r="I86" i="38" s="1"/>
  <c r="M129" i="36"/>
  <c r="I129" i="38" s="1"/>
  <c r="M132" i="36"/>
  <c r="I132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A24" i="38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 s="1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 s="1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 s="1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 s="1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A60" i="11"/>
  <c r="C59" i="11"/>
  <c r="J58" i="11" s="1"/>
  <c r="K57" i="11" s="1"/>
  <c r="H58" i="11"/>
  <c r="I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 s="1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A189" i="11"/>
  <c r="H187" i="11"/>
  <c r="I186" i="11" s="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A193" i="11"/>
  <c r="H191" i="11"/>
  <c r="I190" i="11" s="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A199" i="11"/>
  <c r="H197" i="11"/>
  <c r="I196" i="11" s="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B222" i="11" l="1"/>
  <c r="C222" i="11"/>
  <c r="A223" i="11"/>
  <c r="H221" i="11"/>
  <c r="I220" i="11" s="1"/>
  <c r="J221" i="11"/>
  <c r="K220" i="11" s="1"/>
  <c r="A223" i="10"/>
  <c r="H221" i="10"/>
  <c r="C222" i="10"/>
  <c r="I221" i="10" s="1"/>
  <c r="B222" i="10"/>
  <c r="C223" i="10" l="1"/>
  <c r="A224" i="10"/>
  <c r="I222" i="10"/>
  <c r="B223" i="10"/>
  <c r="H222" i="10" s="1"/>
  <c r="C223" i="11"/>
  <c r="J222" i="11" s="1"/>
  <c r="K221" i="11" s="1"/>
  <c r="B223" i="11"/>
  <c r="H222" i="11" s="1"/>
  <c r="I221" i="11" s="1"/>
  <c r="A224" i="11"/>
  <c r="B224" i="11" l="1"/>
  <c r="C224" i="11"/>
  <c r="J223" i="11" s="1"/>
  <c r="K222" i="11" s="1"/>
  <c r="A225" i="11"/>
  <c r="H223" i="11"/>
  <c r="I222" i="11" s="1"/>
  <c r="I223" i="10"/>
  <c r="A225" i="10"/>
  <c r="C224" i="10"/>
  <c r="B224" i="10"/>
  <c r="H223" i="10" s="1"/>
  <c r="A226" i="10" l="1"/>
  <c r="C225" i="10"/>
  <c r="I224" i="10" s="1"/>
  <c r="H224" i="10"/>
  <c r="B225" i="10"/>
  <c r="B225" i="11"/>
  <c r="H224" i="11" s="1"/>
  <c r="I223" i="11" s="1"/>
  <c r="A226" i="11"/>
  <c r="C225" i="11"/>
  <c r="J224" i="11" s="1"/>
  <c r="K223" i="11" s="1"/>
  <c r="C226" i="10" l="1"/>
  <c r="I225" i="10" s="1"/>
  <c r="A227" i="10"/>
  <c r="B226" i="10"/>
  <c r="H225" i="10" s="1"/>
  <c r="A227" i="11"/>
  <c r="H225" i="11"/>
  <c r="I224" i="11" s="1"/>
  <c r="J225" i="11"/>
  <c r="K224" i="11" s="1"/>
  <c r="C226" i="11"/>
  <c r="B226" i="11"/>
  <c r="B227" i="11" l="1"/>
  <c r="C227" i="11"/>
  <c r="J226" i="11" s="1"/>
  <c r="K225" i="11" s="1"/>
  <c r="A228" i="11"/>
  <c r="H226" i="11"/>
  <c r="I225" i="11" s="1"/>
  <c r="A228" i="10"/>
  <c r="H226" i="10"/>
  <c r="C227" i="10"/>
  <c r="I226" i="10" s="1"/>
  <c r="B227" i="10"/>
  <c r="C228" i="10" l="1"/>
  <c r="I227" i="10"/>
  <c r="A229" i="10"/>
  <c r="B228" i="10"/>
  <c r="H227" i="10" s="1"/>
  <c r="A229" i="11"/>
  <c r="H227" i="11"/>
  <c r="I226" i="11" s="1"/>
  <c r="B228" i="11"/>
  <c r="C228" i="11"/>
  <c r="J227" i="11" s="1"/>
  <c r="K226" i="11" s="1"/>
  <c r="A230" i="10" l="1"/>
  <c r="H228" i="10"/>
  <c r="C229" i="10"/>
  <c r="I228" i="10" s="1"/>
  <c r="B229" i="10"/>
  <c r="J228" i="11"/>
  <c r="K227" i="11" s="1"/>
  <c r="B229" i="11"/>
  <c r="H228" i="11" s="1"/>
  <c r="I227" i="11" s="1"/>
  <c r="A230" i="11"/>
  <c r="C229" i="11"/>
  <c r="A231" i="11" l="1"/>
  <c r="B230" i="11"/>
  <c r="H229" i="11" s="1"/>
  <c r="I228" i="11" s="1"/>
  <c r="J229" i="11"/>
  <c r="K228" i="11" s="1"/>
  <c r="C230" i="11"/>
  <c r="H229" i="10"/>
  <c r="C230" i="10"/>
  <c r="I229" i="10" s="1"/>
  <c r="A231" i="10"/>
  <c r="B230" i="10"/>
  <c r="B231" i="11" l="1"/>
  <c r="H230" i="11"/>
  <c r="I229" i="11" s="1"/>
  <c r="J230" i="11"/>
  <c r="K229" i="11" s="1"/>
  <c r="C231" i="11"/>
  <c r="A232" i="11"/>
  <c r="A232" i="10"/>
  <c r="H230" i="10"/>
  <c r="C231" i="10"/>
  <c r="I230" i="10"/>
  <c r="B231" i="10"/>
  <c r="A233" i="10" l="1"/>
  <c r="H231" i="10"/>
  <c r="C232" i="10"/>
  <c r="I231" i="10" s="1"/>
  <c r="B232" i="10"/>
  <c r="A233" i="11"/>
  <c r="H231" i="11"/>
  <c r="I230" i="11" s="1"/>
  <c r="B232" i="11"/>
  <c r="C232" i="11"/>
  <c r="J231" i="11" s="1"/>
  <c r="K230" i="11" s="1"/>
  <c r="A234" i="10" l="1"/>
  <c r="C233" i="10"/>
  <c r="I232" i="10" s="1"/>
  <c r="B233" i="10"/>
  <c r="H232" i="10" s="1"/>
  <c r="J232" i="11"/>
  <c r="K231" i="11" s="1"/>
  <c r="C233" i="11"/>
  <c r="B233" i="11"/>
  <c r="H232" i="11"/>
  <c r="I231" i="11" s="1"/>
  <c r="A234" i="11"/>
  <c r="A235" i="11" l="1"/>
  <c r="B234" i="11"/>
  <c r="H233" i="11" s="1"/>
  <c r="I232" i="11" s="1"/>
  <c r="C234" i="11"/>
  <c r="J233" i="11" s="1"/>
  <c r="K232" i="11" s="1"/>
  <c r="H233" i="10"/>
  <c r="C234" i="10"/>
  <c r="I233" i="10" s="1"/>
  <c r="A235" i="10"/>
  <c r="B234" i="10"/>
  <c r="C235" i="10" l="1"/>
  <c r="I234" i="10"/>
  <c r="A236" i="10"/>
  <c r="B235" i="10"/>
  <c r="H234" i="10" s="1"/>
  <c r="C235" i="11"/>
  <c r="J234" i="11"/>
  <c r="K233" i="11" s="1"/>
  <c r="B235" i="11"/>
  <c r="A236" i="11"/>
  <c r="H234" i="11"/>
  <c r="I233" i="11" s="1"/>
  <c r="A237" i="11" l="1"/>
  <c r="B236" i="11"/>
  <c r="H235" i="11" s="1"/>
  <c r="I234" i="11" s="1"/>
  <c r="C236" i="11"/>
  <c r="J235" i="11" s="1"/>
  <c r="K234" i="11" s="1"/>
  <c r="I235" i="10"/>
  <c r="A237" i="10"/>
  <c r="H235" i="10"/>
  <c r="C236" i="10"/>
  <c r="B236" i="10"/>
  <c r="C237" i="11" l="1"/>
  <c r="J236" i="11" s="1"/>
  <c r="K235" i="11" s="1"/>
  <c r="B237" i="11"/>
  <c r="H236" i="11"/>
  <c r="I235" i="11"/>
  <c r="A238" i="11"/>
  <c r="H236" i="10"/>
  <c r="C237" i="10"/>
  <c r="I236" i="10" s="1"/>
  <c r="A238" i="10"/>
  <c r="B237" i="10"/>
  <c r="A239" i="10" l="1"/>
  <c r="C238" i="10"/>
  <c r="I237" i="10" s="1"/>
  <c r="B238" i="10"/>
  <c r="H237" i="10" s="1"/>
  <c r="A239" i="11"/>
  <c r="J237" i="11"/>
  <c r="K236" i="11" s="1"/>
  <c r="B238" i="11"/>
  <c r="H237" i="11" s="1"/>
  <c r="I236" i="11" s="1"/>
  <c r="C238" i="11"/>
  <c r="C239" i="11" l="1"/>
  <c r="B239" i="11"/>
  <c r="I237" i="11"/>
  <c r="H238" i="11"/>
  <c r="J238" i="11"/>
  <c r="K237" i="11" s="1"/>
  <c r="A240" i="11"/>
  <c r="H238" i="10"/>
  <c r="C239" i="10"/>
  <c r="I238" i="10" s="1"/>
  <c r="A240" i="10"/>
  <c r="B239" i="10"/>
  <c r="A241" i="10" l="1"/>
  <c r="C240" i="10"/>
  <c r="I239" i="10" s="1"/>
  <c r="B240" i="10"/>
  <c r="H239" i="10" s="1"/>
  <c r="B240" i="11"/>
  <c r="H239" i="11" s="1"/>
  <c r="I238" i="11" s="1"/>
  <c r="A241" i="11"/>
  <c r="C240" i="11"/>
  <c r="J239" i="11" s="1"/>
  <c r="K238" i="11" s="1"/>
  <c r="B241" i="11" l="1"/>
  <c r="I239" i="11"/>
  <c r="A242" i="11"/>
  <c r="H240" i="11"/>
  <c r="C241" i="11"/>
  <c r="J240" i="11" s="1"/>
  <c r="K239" i="11" s="1"/>
  <c r="I240" i="10"/>
  <c r="H240" i="10"/>
  <c r="A242" i="10"/>
  <c r="C241" i="10"/>
  <c r="B241" i="10"/>
  <c r="A243" i="11" l="1"/>
  <c r="B242" i="11"/>
  <c r="H241" i="11" s="1"/>
  <c r="I240" i="11" s="1"/>
  <c r="C242" i="11"/>
  <c r="J241" i="11" s="1"/>
  <c r="K240" i="11" s="1"/>
  <c r="I241" i="10"/>
  <c r="A243" i="10"/>
  <c r="C242" i="10"/>
  <c r="B242" i="10"/>
  <c r="H241" i="10" s="1"/>
  <c r="C243" i="10" l="1"/>
  <c r="I242" i="10" s="1"/>
  <c r="A244" i="10"/>
  <c r="B243" i="10"/>
  <c r="H242" i="10" s="1"/>
  <c r="C243" i="11"/>
  <c r="J242" i="11"/>
  <c r="K241" i="11" s="1"/>
  <c r="B243" i="11"/>
  <c r="I241" i="11"/>
  <c r="A244" i="11"/>
  <c r="H242" i="11"/>
  <c r="H243" i="11" l="1"/>
  <c r="I242" i="11" s="1"/>
  <c r="C244" i="11"/>
  <c r="A245" i="11"/>
  <c r="B244" i="11"/>
  <c r="J243" i="11"/>
  <c r="K242" i="11" s="1"/>
  <c r="I243" i="10"/>
  <c r="C244" i="10"/>
  <c r="A245" i="10"/>
  <c r="B244" i="10"/>
  <c r="H243" i="10" s="1"/>
  <c r="C245" i="11" l="1"/>
  <c r="J244" i="11"/>
  <c r="K243" i="11" s="1"/>
  <c r="B245" i="11"/>
  <c r="A246" i="11"/>
  <c r="I243" i="11"/>
  <c r="H244" i="11"/>
  <c r="I244" i="10"/>
  <c r="A246" i="10"/>
  <c r="C245" i="10"/>
  <c r="B245" i="10"/>
  <c r="H244" i="10" s="1"/>
  <c r="A247" i="10" l="1"/>
  <c r="C246" i="10"/>
  <c r="I245" i="10"/>
  <c r="B246" i="10"/>
  <c r="H245" i="10" s="1"/>
  <c r="A247" i="11"/>
  <c r="H245" i="11"/>
  <c r="I244" i="11" s="1"/>
  <c r="B246" i="11"/>
  <c r="C246" i="11"/>
  <c r="J245" i="11" s="1"/>
  <c r="K244" i="11" s="1"/>
  <c r="A248" i="11" l="1"/>
  <c r="B247" i="11"/>
  <c r="H246" i="11" s="1"/>
  <c r="I245" i="11" s="1"/>
  <c r="C247" i="11"/>
  <c r="J246" i="11" s="1"/>
  <c r="K245" i="11" s="1"/>
  <c r="I246" i="10"/>
  <c r="H246" i="10"/>
  <c r="C247" i="10"/>
  <c r="A248" i="10"/>
  <c r="B247" i="10"/>
  <c r="A249" i="10" l="1"/>
  <c r="C248" i="10"/>
  <c r="I247" i="10" s="1"/>
  <c r="B248" i="10"/>
  <c r="H247" i="10" s="1"/>
  <c r="B248" i="11"/>
  <c r="H247" i="11" s="1"/>
  <c r="I246" i="11" s="1"/>
  <c r="J247" i="11"/>
  <c r="K246" i="11" s="1"/>
  <c r="C248" i="11"/>
  <c r="A249" i="11"/>
  <c r="C249" i="10" l="1"/>
  <c r="I248" i="10" s="1"/>
  <c r="A250" i="10"/>
  <c r="B249" i="10"/>
  <c r="H248" i="10" s="1"/>
  <c r="A250" i="11"/>
  <c r="H248" i="11"/>
  <c r="I247" i="11" s="1"/>
  <c r="K247" i="11"/>
  <c r="C249" i="11"/>
  <c r="J248" i="11"/>
  <c r="B249" i="11"/>
  <c r="A251" i="10" l="1"/>
  <c r="C250" i="10"/>
  <c r="I249" i="10" s="1"/>
  <c r="B250" i="10"/>
  <c r="H249" i="10" s="1"/>
  <c r="J249" i="11"/>
  <c r="K248" i="11" s="1"/>
  <c r="C250" i="11"/>
  <c r="I248" i="11"/>
  <c r="A251" i="11"/>
  <c r="B250" i="11"/>
  <c r="H249" i="11"/>
  <c r="A252" i="10" l="1"/>
  <c r="C251" i="10"/>
  <c r="I250" i="10" s="1"/>
  <c r="B251" i="10"/>
  <c r="H250" i="10" s="1"/>
  <c r="A252" i="11"/>
  <c r="H250" i="11"/>
  <c r="I249" i="11" s="1"/>
  <c r="C251" i="11"/>
  <c r="J250" i="11" s="1"/>
  <c r="K249" i="11" s="1"/>
  <c r="B251" i="11"/>
  <c r="A253" i="10" l="1"/>
  <c r="C252" i="10"/>
  <c r="I251" i="10" s="1"/>
  <c r="B252" i="10"/>
  <c r="H251" i="10" s="1"/>
  <c r="J251" i="11"/>
  <c r="K250" i="11" s="1"/>
  <c r="C252" i="11"/>
  <c r="A253" i="11"/>
  <c r="B252" i="11"/>
  <c r="H251" i="11"/>
  <c r="I250" i="11" s="1"/>
  <c r="A254" i="10" l="1"/>
  <c r="C253" i="10"/>
  <c r="I252" i="10" s="1"/>
  <c r="B253" i="10"/>
  <c r="H252" i="10" s="1"/>
  <c r="A254" i="11"/>
  <c r="H252" i="11"/>
  <c r="I251" i="11" s="1"/>
  <c r="C253" i="11"/>
  <c r="J252" i="11" s="1"/>
  <c r="K251" i="11" s="1"/>
  <c r="B253" i="11"/>
  <c r="C254" i="11" l="1"/>
  <c r="J253" i="11" s="1"/>
  <c r="K252" i="11" s="1"/>
  <c r="B254" i="11"/>
  <c r="A255" i="11"/>
  <c r="H253" i="11"/>
  <c r="I252" i="11" s="1"/>
  <c r="I253" i="10"/>
  <c r="C254" i="10"/>
  <c r="A255" i="10"/>
  <c r="B254" i="10"/>
  <c r="H253" i="10" s="1"/>
  <c r="B255" i="11" l="1"/>
  <c r="A256" i="11"/>
  <c r="H254" i="11"/>
  <c r="I253" i="11" s="1"/>
  <c r="C255" i="11"/>
  <c r="J254" i="11" s="1"/>
  <c r="K253" i="11" s="1"/>
  <c r="I254" i="10"/>
  <c r="C255" i="10"/>
  <c r="A256" i="10"/>
  <c r="B255" i="10"/>
  <c r="H254" i="10" s="1"/>
  <c r="B256" i="11" l="1"/>
  <c r="C256" i="11"/>
  <c r="J255" i="11" s="1"/>
  <c r="K254" i="11" s="1"/>
  <c r="H255" i="11"/>
  <c r="I254" i="11" s="1"/>
  <c r="A257" i="11"/>
  <c r="I255" i="10"/>
  <c r="A257" i="10"/>
  <c r="C256" i="10"/>
  <c r="B256" i="10"/>
  <c r="H255" i="10" s="1"/>
  <c r="A258" i="10" l="1"/>
  <c r="C257" i="10"/>
  <c r="I256" i="10" s="1"/>
  <c r="B257" i="10"/>
  <c r="H256" i="10" s="1"/>
  <c r="A258" i="11"/>
  <c r="H256" i="11"/>
  <c r="I255" i="11" s="1"/>
  <c r="J256" i="11"/>
  <c r="K255" i="11" s="1"/>
  <c r="B257" i="11"/>
  <c r="C257" i="11"/>
  <c r="A259" i="11" l="1"/>
  <c r="C258" i="11"/>
  <c r="J257" i="11" s="1"/>
  <c r="K256" i="11" s="1"/>
  <c r="B258" i="11"/>
  <c r="H257" i="11" s="1"/>
  <c r="I256" i="11" s="1"/>
  <c r="I257" i="10"/>
  <c r="A259" i="10"/>
  <c r="C258" i="10"/>
  <c r="B258" i="10"/>
  <c r="H257" i="10" s="1"/>
  <c r="A260" i="10" l="1"/>
  <c r="C259" i="10"/>
  <c r="I258" i="10" s="1"/>
  <c r="B259" i="10"/>
  <c r="H258" i="10" s="1"/>
  <c r="J258" i="11"/>
  <c r="K257" i="11" s="1"/>
  <c r="C259" i="11"/>
  <c r="I257" i="11"/>
  <c r="B259" i="11"/>
  <c r="A260" i="11"/>
  <c r="H258" i="11"/>
  <c r="A261" i="11" l="1"/>
  <c r="B260" i="11"/>
  <c r="H259" i="11" s="1"/>
  <c r="I258" i="11" s="1"/>
  <c r="C260" i="11"/>
  <c r="J259" i="11" s="1"/>
  <c r="K258" i="11" s="1"/>
  <c r="H259" i="10"/>
  <c r="C260" i="10"/>
  <c r="I259" i="10" s="1"/>
  <c r="A261" i="10"/>
  <c r="B260" i="10"/>
  <c r="C261" i="10" l="1"/>
  <c r="I260" i="10"/>
  <c r="A262" i="10"/>
  <c r="B261" i="10"/>
  <c r="H260" i="10" s="1"/>
  <c r="C261" i="11"/>
  <c r="J260" i="11" s="1"/>
  <c r="K259" i="11" s="1"/>
  <c r="B261" i="11"/>
  <c r="H260" i="11" s="1"/>
  <c r="I259" i="11" s="1"/>
  <c r="A262" i="11"/>
  <c r="C262" i="10" l="1"/>
  <c r="I261" i="10" s="1"/>
  <c r="A263" i="10"/>
  <c r="B262" i="10"/>
  <c r="H261" i="10" s="1"/>
  <c r="I260" i="11"/>
  <c r="A263" i="11"/>
  <c r="H261" i="11"/>
  <c r="B262" i="11"/>
  <c r="C262" i="11"/>
  <c r="J261" i="11" s="1"/>
  <c r="K260" i="11" s="1"/>
  <c r="C263" i="11" l="1"/>
  <c r="B263" i="11"/>
  <c r="H262" i="11"/>
  <c r="J262" i="11"/>
  <c r="K261" i="11" s="1"/>
  <c r="I261" i="11"/>
  <c r="A264" i="11"/>
  <c r="H262" i="10"/>
  <c r="C263" i="10"/>
  <c r="I262" i="10"/>
  <c r="A264" i="10"/>
  <c r="B263" i="10"/>
  <c r="A265" i="10" l="1"/>
  <c r="C264" i="10"/>
  <c r="I263" i="10" s="1"/>
  <c r="H263" i="10"/>
  <c r="B264" i="10"/>
  <c r="A265" i="11"/>
  <c r="H263" i="11"/>
  <c r="I262" i="11" s="1"/>
  <c r="J263" i="11"/>
  <c r="K262" i="11" s="1"/>
  <c r="B264" i="11"/>
  <c r="C264" i="11"/>
  <c r="C265" i="11" l="1"/>
  <c r="J264" i="11"/>
  <c r="K263" i="11" s="1"/>
  <c r="B265" i="11"/>
  <c r="A266" i="11"/>
  <c r="H264" i="11"/>
  <c r="I263" i="11" s="1"/>
  <c r="H264" i="10"/>
  <c r="C265" i="10"/>
  <c r="I264" i="10"/>
  <c r="A266" i="10"/>
  <c r="B265" i="10"/>
  <c r="C266" i="10" l="1"/>
  <c r="I265" i="10" s="1"/>
  <c r="H265" i="10"/>
  <c r="A267" i="10"/>
  <c r="B266" i="10"/>
  <c r="A267" i="11"/>
  <c r="H265" i="11"/>
  <c r="I264" i="11" s="1"/>
  <c r="B266" i="11"/>
  <c r="C266" i="11"/>
  <c r="J265" i="11" s="1"/>
  <c r="K264" i="11" s="1"/>
  <c r="C267" i="11" l="1"/>
  <c r="J266" i="11" s="1"/>
  <c r="K265" i="11" s="1"/>
  <c r="B267" i="11"/>
  <c r="H266" i="11"/>
  <c r="I265" i="11" s="1"/>
  <c r="A268" i="11"/>
  <c r="C267" i="10"/>
  <c r="I266" i="10" s="1"/>
  <c r="A268" i="10"/>
  <c r="B267" i="10"/>
  <c r="H266" i="10" s="1"/>
  <c r="A269" i="11" l="1"/>
  <c r="H267" i="11"/>
  <c r="I266" i="11" s="1"/>
  <c r="C268" i="11"/>
  <c r="J267" i="11" s="1"/>
  <c r="K266" i="11" s="1"/>
  <c r="B268" i="11"/>
  <c r="I267" i="10"/>
  <c r="H267" i="10"/>
  <c r="A269" i="10"/>
  <c r="C268" i="10"/>
  <c r="B268" i="10"/>
  <c r="C269" i="11" l="1"/>
  <c r="J268" i="11"/>
  <c r="K267" i="11" s="1"/>
  <c r="B269" i="11"/>
  <c r="I267" i="11"/>
  <c r="A270" i="11"/>
  <c r="H268" i="11"/>
  <c r="I268" i="10"/>
  <c r="A270" i="10"/>
  <c r="C269" i="10"/>
  <c r="B269" i="10"/>
  <c r="H268" i="10" s="1"/>
  <c r="A271" i="10" l="1"/>
  <c r="C270" i="10"/>
  <c r="I269" i="10" s="1"/>
  <c r="B270" i="10"/>
  <c r="H269" i="10" s="1"/>
  <c r="A271" i="11"/>
  <c r="B270" i="11"/>
  <c r="H269" i="11" s="1"/>
  <c r="I268" i="11" s="1"/>
  <c r="C270" i="11"/>
  <c r="J269" i="11" s="1"/>
  <c r="K268" i="11" s="1"/>
  <c r="A272" i="10" l="1"/>
  <c r="C271" i="10"/>
  <c r="I270" i="10" s="1"/>
  <c r="B271" i="10"/>
  <c r="H270" i="10" s="1"/>
  <c r="C271" i="11"/>
  <c r="J270" i="11" s="1"/>
  <c r="K269" i="11" s="1"/>
  <c r="B271" i="11"/>
  <c r="A272" i="11"/>
  <c r="H270" i="11"/>
  <c r="I269" i="11" s="1"/>
  <c r="A273" i="11" l="1"/>
  <c r="B272" i="11"/>
  <c r="H271" i="11" s="1"/>
  <c r="I270" i="11" s="1"/>
  <c r="C272" i="11"/>
  <c r="J271" i="11" s="1"/>
  <c r="K270" i="11" s="1"/>
  <c r="H271" i="10"/>
  <c r="C272" i="10"/>
  <c r="I271" i="10"/>
  <c r="A273" i="10"/>
  <c r="B272" i="10"/>
  <c r="C273" i="10" l="1"/>
  <c r="I272" i="10"/>
  <c r="A274" i="10"/>
  <c r="B273" i="10"/>
  <c r="H272" i="10" s="1"/>
  <c r="C273" i="11"/>
  <c r="J272" i="11" s="1"/>
  <c r="K271" i="11" s="1"/>
  <c r="I271" i="11"/>
  <c r="B273" i="11"/>
  <c r="A274" i="11"/>
  <c r="H272" i="11"/>
  <c r="A275" i="11" l="1"/>
  <c r="B274" i="11"/>
  <c r="H273" i="11" s="1"/>
  <c r="I272" i="11" s="1"/>
  <c r="C274" i="11"/>
  <c r="J273" i="11" s="1"/>
  <c r="K272" i="11" s="1"/>
  <c r="I273" i="10"/>
  <c r="A275" i="10"/>
  <c r="C274" i="10"/>
  <c r="B274" i="10"/>
  <c r="H273" i="10" s="1"/>
  <c r="C275" i="11" l="1"/>
  <c r="J274" i="11" s="1"/>
  <c r="K273" i="11" s="1"/>
  <c r="B275" i="11"/>
  <c r="A276" i="11"/>
  <c r="H274" i="11"/>
  <c r="I273" i="11" s="1"/>
  <c r="H274" i="10"/>
  <c r="C275" i="10"/>
  <c r="I274" i="10" s="1"/>
  <c r="A276" i="10"/>
  <c r="B275" i="10"/>
  <c r="C276" i="10" l="1"/>
  <c r="I275" i="10"/>
  <c r="A277" i="10"/>
  <c r="B276" i="10"/>
  <c r="H275" i="10" s="1"/>
  <c r="A277" i="11"/>
  <c r="H275" i="11"/>
  <c r="I274" i="11" s="1"/>
  <c r="B276" i="11"/>
  <c r="J275" i="11"/>
  <c r="K274" i="11" s="1"/>
  <c r="C276" i="11"/>
  <c r="C277" i="11" l="1"/>
  <c r="J276" i="11"/>
  <c r="K275" i="11" s="1"/>
  <c r="B277" i="11"/>
  <c r="A278" i="11"/>
  <c r="H276" i="11"/>
  <c r="I275" i="11" s="1"/>
  <c r="H276" i="10"/>
  <c r="C277" i="10"/>
  <c r="I276" i="10" s="1"/>
  <c r="A278" i="10"/>
  <c r="B277" i="10"/>
  <c r="A279" i="11" l="1"/>
  <c r="H277" i="11"/>
  <c r="I276" i="11" s="1"/>
  <c r="B278" i="11"/>
  <c r="C278" i="11"/>
  <c r="J277" i="11" s="1"/>
  <c r="K276" i="11" s="1"/>
  <c r="I277" i="10"/>
  <c r="A279" i="10"/>
  <c r="C278" i="10"/>
  <c r="B278" i="10"/>
  <c r="H277" i="10" s="1"/>
  <c r="B279" i="11" l="1"/>
  <c r="H278" i="11" s="1"/>
  <c r="I277" i="11" s="1"/>
  <c r="A280" i="11"/>
  <c r="C279" i="11"/>
  <c r="J278" i="11" s="1"/>
  <c r="K277" i="11" s="1"/>
  <c r="H278" i="10"/>
  <c r="C279" i="10"/>
  <c r="I278" i="10"/>
  <c r="A280" i="10"/>
  <c r="B279" i="10"/>
  <c r="C280" i="10" l="1"/>
  <c r="I279" i="10"/>
  <c r="A281" i="10"/>
  <c r="B280" i="10"/>
  <c r="H279" i="10" s="1"/>
  <c r="A281" i="11"/>
  <c r="H279" i="11"/>
  <c r="I278" i="11" s="1"/>
  <c r="C280" i="11"/>
  <c r="J279" i="11" s="1"/>
  <c r="K278" i="11" s="1"/>
  <c r="B280" i="11"/>
  <c r="C281" i="10" l="1"/>
  <c r="I280" i="10"/>
  <c r="A282" i="10"/>
  <c r="B281" i="10"/>
  <c r="H280" i="10" s="1"/>
  <c r="C281" i="11"/>
  <c r="J280" i="11"/>
  <c r="K279" i="11" s="1"/>
  <c r="B281" i="11"/>
  <c r="A282" i="11"/>
  <c r="H280" i="11"/>
  <c r="I279" i="11" s="1"/>
  <c r="A283" i="11" l="1"/>
  <c r="B282" i="11"/>
  <c r="H281" i="11" s="1"/>
  <c r="I280" i="11" s="1"/>
  <c r="K280" i="11"/>
  <c r="J281" i="11"/>
  <c r="C282" i="11"/>
  <c r="H281" i="10"/>
  <c r="C282" i="10"/>
  <c r="I281" i="10"/>
  <c r="A283" i="10"/>
  <c r="B282" i="10"/>
  <c r="A284" i="10" l="1"/>
  <c r="C283" i="10"/>
  <c r="I282" i="10" s="1"/>
  <c r="B283" i="10"/>
  <c r="H282" i="10" s="1"/>
  <c r="J282" i="11"/>
  <c r="K281" i="11" s="1"/>
  <c r="B283" i="11"/>
  <c r="H282" i="11" s="1"/>
  <c r="I281" i="11" s="1"/>
  <c r="A284" i="11"/>
  <c r="C283" i="11"/>
  <c r="A285" i="11" l="1"/>
  <c r="B284" i="11"/>
  <c r="H283" i="11" s="1"/>
  <c r="I282" i="11" s="1"/>
  <c r="C284" i="11"/>
  <c r="J283" i="11" s="1"/>
  <c r="K282" i="11" s="1"/>
  <c r="H283" i="10"/>
  <c r="C284" i="10"/>
  <c r="I283" i="10" s="1"/>
  <c r="A285" i="10"/>
  <c r="B284" i="10"/>
  <c r="A286" i="10" l="1"/>
  <c r="C285" i="10"/>
  <c r="I284" i="10" s="1"/>
  <c r="B285" i="10"/>
  <c r="H284" i="10" s="1"/>
  <c r="J284" i="11"/>
  <c r="B285" i="11"/>
  <c r="H284" i="11"/>
  <c r="I283" i="11" s="1"/>
  <c r="A286" i="11"/>
  <c r="K283" i="11"/>
  <c r="C285" i="11"/>
  <c r="A287" i="11" l="1"/>
  <c r="C286" i="11"/>
  <c r="B286" i="11"/>
  <c r="H285" i="11" s="1"/>
  <c r="I284" i="11" s="1"/>
  <c r="J285" i="11"/>
  <c r="K284" i="11" s="1"/>
  <c r="H285" i="10"/>
  <c r="C286" i="10"/>
  <c r="I285" i="10" s="1"/>
  <c r="A287" i="10"/>
  <c r="B286" i="10"/>
  <c r="A288" i="10" l="1"/>
  <c r="C287" i="10"/>
  <c r="I286" i="10" s="1"/>
  <c r="B287" i="10"/>
  <c r="H286" i="10" s="1"/>
  <c r="C287" i="11"/>
  <c r="J286" i="11" s="1"/>
  <c r="K285" i="11" s="1"/>
  <c r="B287" i="11"/>
  <c r="H286" i="11" s="1"/>
  <c r="I285" i="11" s="1"/>
  <c r="A288" i="11"/>
  <c r="C288" i="10" l="1"/>
  <c r="A289" i="10"/>
  <c r="I287" i="10"/>
  <c r="B288" i="10"/>
  <c r="H287" i="10" s="1"/>
  <c r="I286" i="11"/>
  <c r="A289" i="11"/>
  <c r="H287" i="11"/>
  <c r="B288" i="11"/>
  <c r="C288" i="11"/>
  <c r="J287" i="11"/>
  <c r="K286" i="11" s="1"/>
  <c r="A290" i="10" l="1"/>
  <c r="C289" i="10"/>
  <c r="I288" i="10" s="1"/>
  <c r="B289" i="10"/>
  <c r="H288" i="10" s="1"/>
  <c r="C289" i="11"/>
  <c r="J288" i="11" s="1"/>
  <c r="K287" i="11" s="1"/>
  <c r="B289" i="11"/>
  <c r="H288" i="11" s="1"/>
  <c r="I287" i="11" s="1"/>
  <c r="A290" i="11"/>
  <c r="C290" i="10" l="1"/>
  <c r="A291" i="10"/>
  <c r="I289" i="10"/>
  <c r="B290" i="10"/>
  <c r="H289" i="10" s="1"/>
  <c r="A291" i="11"/>
  <c r="H289" i="11"/>
  <c r="I288" i="11" s="1"/>
  <c r="B290" i="11"/>
  <c r="C290" i="11"/>
  <c r="J289" i="11"/>
  <c r="K288" i="11" s="1"/>
  <c r="C291" i="10" l="1"/>
  <c r="I290" i="10" s="1"/>
  <c r="A292" i="10"/>
  <c r="B291" i="10"/>
  <c r="H290" i="10" s="1"/>
  <c r="J290" i="11"/>
  <c r="K289" i="11" s="1"/>
  <c r="B291" i="11"/>
  <c r="H290" i="11" s="1"/>
  <c r="I289" i="11" s="1"/>
  <c r="A292" i="11"/>
  <c r="C291" i="11"/>
  <c r="A293" i="11" l="1"/>
  <c r="B292" i="11"/>
  <c r="H291" i="11" s="1"/>
  <c r="I290" i="11" s="1"/>
  <c r="J291" i="11"/>
  <c r="K290" i="11" s="1"/>
  <c r="C292" i="11"/>
  <c r="C292" i="10"/>
  <c r="I291" i="10" s="1"/>
  <c r="A293" i="10"/>
  <c r="B292" i="10"/>
  <c r="H291" i="10" s="1"/>
  <c r="A294" i="10" l="1"/>
  <c r="C293" i="10"/>
  <c r="I292" i="10" s="1"/>
  <c r="H292" i="10"/>
  <c r="B293" i="10"/>
  <c r="C293" i="11"/>
  <c r="J292" i="11" s="1"/>
  <c r="K291" i="11" s="1"/>
  <c r="B293" i="11"/>
  <c r="H292" i="11" s="1"/>
  <c r="I291" i="11" s="1"/>
  <c r="A294" i="11"/>
  <c r="A295" i="11" l="1"/>
  <c r="C294" i="11"/>
  <c r="B294" i="11"/>
  <c r="H293" i="11" s="1"/>
  <c r="I292" i="11" s="1"/>
  <c r="J293" i="11"/>
  <c r="K292" i="11" s="1"/>
  <c r="H293" i="10"/>
  <c r="C294" i="10"/>
  <c r="I293" i="10" s="1"/>
  <c r="A295" i="10"/>
  <c r="B294" i="10"/>
  <c r="A296" i="10" l="1"/>
  <c r="C295" i="10"/>
  <c r="I294" i="10" s="1"/>
  <c r="B295" i="10"/>
  <c r="H294" i="10" s="1"/>
  <c r="C295" i="11"/>
  <c r="J294" i="11" s="1"/>
  <c r="K293" i="11" s="1"/>
  <c r="B295" i="11"/>
  <c r="I293" i="11"/>
  <c r="A296" i="11"/>
  <c r="H294" i="11"/>
  <c r="C296" i="10" l="1"/>
  <c r="I295" i="10"/>
  <c r="A297" i="10"/>
  <c r="B296" i="10"/>
  <c r="H295" i="10" s="1"/>
  <c r="H295" i="11"/>
  <c r="I294" i="11" s="1"/>
  <c r="J295" i="11"/>
  <c r="K294" i="11" s="1"/>
  <c r="A297" i="11"/>
  <c r="B296" i="11"/>
  <c r="C296" i="11"/>
  <c r="C297" i="11" l="1"/>
  <c r="B297" i="11"/>
  <c r="H296" i="11" s="1"/>
  <c r="I295" i="11" s="1"/>
  <c r="J296" i="11"/>
  <c r="K295" i="11" s="1"/>
  <c r="A298" i="11"/>
  <c r="C297" i="10"/>
  <c r="I296" i="10" s="1"/>
  <c r="A298" i="10"/>
  <c r="B297" i="10"/>
  <c r="H296" i="10" s="1"/>
  <c r="C298" i="10" l="1"/>
  <c r="I297" i="10" s="1"/>
  <c r="A299" i="10"/>
  <c r="B298" i="10"/>
  <c r="H297" i="10" s="1"/>
  <c r="A299" i="11"/>
  <c r="H297" i="11"/>
  <c r="I296" i="11" s="1"/>
  <c r="B298" i="11"/>
  <c r="C298" i="11"/>
  <c r="J297" i="11" s="1"/>
  <c r="K296" i="11" s="1"/>
  <c r="C299" i="11" l="1"/>
  <c r="J298" i="11"/>
  <c r="K297" i="11" s="1"/>
  <c r="B299" i="11"/>
  <c r="H298" i="11" s="1"/>
  <c r="I297" i="11" s="1"/>
  <c r="A300" i="11"/>
  <c r="I298" i="10"/>
  <c r="C299" i="10"/>
  <c r="A300" i="10"/>
  <c r="H298" i="10"/>
  <c r="B299" i="10"/>
  <c r="C300" i="10" l="1"/>
  <c r="I299" i="10"/>
  <c r="A301" i="10"/>
  <c r="B300" i="10"/>
  <c r="H299" i="10" s="1"/>
  <c r="A301" i="11"/>
  <c r="H299" i="11"/>
  <c r="I298" i="11" s="1"/>
  <c r="B300" i="11"/>
  <c r="C300" i="11"/>
  <c r="J299" i="11" s="1"/>
  <c r="K298" i="11" s="1"/>
  <c r="C301" i="10" l="1"/>
  <c r="I300" i="10" s="1"/>
  <c r="A302" i="10"/>
  <c r="B301" i="10"/>
  <c r="H300" i="10" s="1"/>
  <c r="J300" i="11"/>
  <c r="K299" i="11" s="1"/>
  <c r="B301" i="11"/>
  <c r="H300" i="11"/>
  <c r="I299" i="11" s="1"/>
  <c r="C301" i="11"/>
  <c r="A302" i="11"/>
  <c r="C302" i="10" l="1"/>
  <c r="I301" i="10"/>
  <c r="A303" i="10"/>
  <c r="B302" i="10"/>
  <c r="H301" i="10" s="1"/>
  <c r="A303" i="11"/>
  <c r="H301" i="11"/>
  <c r="I300" i="11" s="1"/>
  <c r="B302" i="11"/>
  <c r="C302" i="11"/>
  <c r="J301" i="11" s="1"/>
  <c r="K300" i="11" s="1"/>
  <c r="B303" i="11" l="1"/>
  <c r="A304" i="11"/>
  <c r="I301" i="11"/>
  <c r="H302" i="11"/>
  <c r="J302" i="11"/>
  <c r="K301" i="11" s="1"/>
  <c r="C303" i="11"/>
  <c r="I302" i="10"/>
  <c r="A304" i="10"/>
  <c r="C303" i="10"/>
  <c r="B303" i="10"/>
  <c r="H302" i="10" s="1"/>
  <c r="A305" i="11" l="1"/>
  <c r="B304" i="11"/>
  <c r="H303" i="11" s="1"/>
  <c r="I302" i="11" s="1"/>
  <c r="C304" i="11"/>
  <c r="J303" i="11" s="1"/>
  <c r="K302" i="11" s="1"/>
  <c r="H303" i="10"/>
  <c r="C304" i="10"/>
  <c r="I303" i="10" s="1"/>
  <c r="A305" i="10"/>
  <c r="B304" i="10"/>
  <c r="B305" i="11" l="1"/>
  <c r="A306" i="11"/>
  <c r="H304" i="11"/>
  <c r="I303" i="11" s="1"/>
  <c r="C305" i="11"/>
  <c r="J304" i="11" s="1"/>
  <c r="K303" i="11" s="1"/>
  <c r="C305" i="10"/>
  <c r="I304" i="10" s="1"/>
  <c r="A306" i="10"/>
  <c r="B305" i="10"/>
  <c r="H304" i="10" s="1"/>
  <c r="A307" i="11" l="1"/>
  <c r="B306" i="11"/>
  <c r="H305" i="11" s="1"/>
  <c r="I304" i="11" s="1"/>
  <c r="C306" i="11"/>
  <c r="J305" i="11" s="1"/>
  <c r="K304" i="11" s="1"/>
  <c r="H305" i="10"/>
  <c r="C306" i="10"/>
  <c r="I305" i="10" s="1"/>
  <c r="A307" i="10"/>
  <c r="B306" i="10"/>
  <c r="A308" i="10" l="1"/>
  <c r="H306" i="10"/>
  <c r="C307" i="10"/>
  <c r="I306" i="10" s="1"/>
  <c r="B307" i="10"/>
  <c r="C307" i="11"/>
  <c r="J306" i="11" s="1"/>
  <c r="K305" i="11" s="1"/>
  <c r="B307" i="11"/>
  <c r="I305" i="11"/>
  <c r="A308" i="11"/>
  <c r="H306" i="11"/>
  <c r="A309" i="11" l="1"/>
  <c r="B308" i="11"/>
  <c r="H307" i="11" s="1"/>
  <c r="I306" i="11" s="1"/>
  <c r="J307" i="11"/>
  <c r="K306" i="11" s="1"/>
  <c r="C308" i="11"/>
  <c r="H307" i="10"/>
  <c r="C308" i="10"/>
  <c r="I307" i="10"/>
  <c r="A309" i="10"/>
  <c r="B308" i="10"/>
  <c r="C309" i="11" l="1"/>
  <c r="B309" i="11"/>
  <c r="H308" i="11" s="1"/>
  <c r="I307" i="11" s="1"/>
  <c r="J308" i="11"/>
  <c r="K307" i="11" s="1"/>
  <c r="A310" i="11"/>
  <c r="I308" i="10"/>
  <c r="A310" i="10"/>
  <c r="C309" i="10"/>
  <c r="B309" i="10"/>
  <c r="H308" i="10" s="1"/>
  <c r="C310" i="10" l="1"/>
  <c r="I309" i="10" s="1"/>
  <c r="A311" i="10"/>
  <c r="B310" i="10"/>
  <c r="H309" i="10" s="1"/>
  <c r="I308" i="11"/>
  <c r="A311" i="11"/>
  <c r="H309" i="11"/>
  <c r="B310" i="11"/>
  <c r="J309" i="11"/>
  <c r="K308" i="11" s="1"/>
  <c r="C310" i="11"/>
  <c r="A312" i="10" l="1"/>
  <c r="H310" i="10"/>
  <c r="C311" i="10"/>
  <c r="I310" i="10" s="1"/>
  <c r="B311" i="10"/>
  <c r="C311" i="11"/>
  <c r="J310" i="11" s="1"/>
  <c r="K309" i="11" s="1"/>
  <c r="B311" i="11"/>
  <c r="I309" i="11"/>
  <c r="A312" i="11"/>
  <c r="H310" i="11"/>
  <c r="C312" i="10" l="1"/>
  <c r="A313" i="10"/>
  <c r="I311" i="10"/>
  <c r="B312" i="10"/>
  <c r="H311" i="10" s="1"/>
  <c r="I310" i="11"/>
  <c r="A313" i="11"/>
  <c r="C312" i="11"/>
  <c r="J311" i="11" s="1"/>
  <c r="K310" i="11" s="1"/>
  <c r="H311" i="11"/>
  <c r="B312" i="11"/>
  <c r="A314" i="10" l="1"/>
  <c r="C313" i="10"/>
  <c r="I312" i="10" s="1"/>
  <c r="H312" i="10"/>
  <c r="B313" i="10"/>
  <c r="C313" i="11"/>
  <c r="J312" i="11" s="1"/>
  <c r="K311" i="11" s="1"/>
  <c r="B313" i="11"/>
  <c r="H312" i="11" s="1"/>
  <c r="I311" i="11" s="1"/>
  <c r="A314" i="11"/>
  <c r="A315" i="11" l="1"/>
  <c r="B314" i="11"/>
  <c r="H313" i="11" s="1"/>
  <c r="I312" i="11" s="1"/>
  <c r="C314" i="11"/>
  <c r="J313" i="11" s="1"/>
  <c r="K312" i="11" s="1"/>
  <c r="I313" i="10"/>
  <c r="A315" i="10"/>
  <c r="C314" i="10"/>
  <c r="H313" i="10"/>
  <c r="B314" i="10"/>
  <c r="C315" i="11" l="1"/>
  <c r="J314" i="11" s="1"/>
  <c r="K313" i="11" s="1"/>
  <c r="B315" i="11"/>
  <c r="H314" i="11" s="1"/>
  <c r="I313" i="11" s="1"/>
  <c r="A316" i="11"/>
  <c r="H314" i="10"/>
  <c r="C315" i="10"/>
  <c r="I314" i="10" s="1"/>
  <c r="A316" i="10"/>
  <c r="B315" i="10"/>
  <c r="A317" i="11" l="1"/>
  <c r="K314" i="11"/>
  <c r="B316" i="11"/>
  <c r="H315" i="11" s="1"/>
  <c r="I314" i="11" s="1"/>
  <c r="J315" i="11"/>
  <c r="C316" i="11"/>
  <c r="I315" i="10"/>
  <c r="C316" i="10"/>
  <c r="A317" i="10"/>
  <c r="B316" i="10"/>
  <c r="H315" i="10" s="1"/>
  <c r="A318" i="10" l="1"/>
  <c r="C317" i="10"/>
  <c r="I316" i="10" s="1"/>
  <c r="B317" i="10"/>
  <c r="H316" i="10" s="1"/>
  <c r="C317" i="11"/>
  <c r="J316" i="11" s="1"/>
  <c r="K315" i="11" s="1"/>
  <c r="B317" i="11"/>
  <c r="H316" i="11" s="1"/>
  <c r="I315" i="11" s="1"/>
  <c r="A318" i="11"/>
  <c r="A319" i="10" l="1"/>
  <c r="C318" i="10"/>
  <c r="I317" i="10" s="1"/>
  <c r="H317" i="10"/>
  <c r="B318" i="10"/>
  <c r="A319" i="11"/>
  <c r="H317" i="11"/>
  <c r="I316" i="11" s="1"/>
  <c r="B318" i="11"/>
  <c r="C318" i="11"/>
  <c r="J317" i="11" s="1"/>
  <c r="K316" i="11" s="1"/>
  <c r="C319" i="11" l="1"/>
  <c r="B319" i="11"/>
  <c r="H318" i="11" s="1"/>
  <c r="I317" i="11" s="1"/>
  <c r="J318" i="11"/>
  <c r="K317" i="11" s="1"/>
  <c r="A320" i="11"/>
  <c r="I318" i="10"/>
  <c r="C319" i="10"/>
  <c r="A320" i="10"/>
  <c r="B319" i="10"/>
  <c r="H318" i="10" s="1"/>
  <c r="A321" i="10" l="1"/>
  <c r="C320" i="10"/>
  <c r="I319" i="10" s="1"/>
  <c r="B320" i="10"/>
  <c r="H319" i="10" s="1"/>
  <c r="B320" i="11"/>
  <c r="H319" i="11" s="1"/>
  <c r="I318" i="11" s="1"/>
  <c r="A321" i="11"/>
  <c r="C320" i="11"/>
  <c r="J319" i="11" s="1"/>
  <c r="K318" i="11" s="1"/>
  <c r="C321" i="11" l="1"/>
  <c r="B321" i="11"/>
  <c r="H320" i="11" s="1"/>
  <c r="I319" i="11" s="1"/>
  <c r="J320" i="11"/>
  <c r="K319" i="11" s="1"/>
  <c r="A322" i="11"/>
  <c r="I320" i="10"/>
  <c r="C321" i="10"/>
  <c r="A322" i="10"/>
  <c r="B321" i="10"/>
  <c r="H320" i="10" s="1"/>
  <c r="A323" i="11" l="1"/>
  <c r="C322" i="11"/>
  <c r="B322" i="11"/>
  <c r="H321" i="11" s="1"/>
  <c r="I320" i="11" s="1"/>
  <c r="K320" i="11"/>
  <c r="J321" i="11"/>
  <c r="I321" i="10"/>
  <c r="A323" i="10"/>
  <c r="H321" i="10"/>
  <c r="C322" i="10"/>
  <c r="B322" i="10"/>
  <c r="C323" i="11" l="1"/>
  <c r="J322" i="11" s="1"/>
  <c r="K321" i="11" s="1"/>
  <c r="B323" i="11"/>
  <c r="I321" i="11"/>
  <c r="A324" i="11"/>
  <c r="H322" i="11"/>
  <c r="I322" i="10"/>
  <c r="A324" i="10"/>
  <c r="C323" i="10"/>
  <c r="B323" i="10"/>
  <c r="H322" i="10" s="1"/>
  <c r="A325" i="11" l="1"/>
  <c r="B324" i="11"/>
  <c r="H323" i="11" s="1"/>
  <c r="I322" i="11" s="1"/>
  <c r="C324" i="11"/>
  <c r="J323" i="11"/>
  <c r="K322" i="11" s="1"/>
  <c r="I323" i="10"/>
  <c r="A325" i="10"/>
  <c r="C324" i="10"/>
  <c r="B324" i="10"/>
  <c r="H323" i="10" s="1"/>
  <c r="A326" i="10" l="1"/>
  <c r="C325" i="10"/>
  <c r="I324" i="10" s="1"/>
  <c r="B325" i="10"/>
  <c r="H324" i="10" s="1"/>
  <c r="C325" i="11"/>
  <c r="J324" i="11" s="1"/>
  <c r="K323" i="11" s="1"/>
  <c r="B325" i="11"/>
  <c r="H324" i="11" s="1"/>
  <c r="I323" i="11" s="1"/>
  <c r="A326" i="11"/>
  <c r="A327" i="10" l="1"/>
  <c r="C326" i="10"/>
  <c r="I325" i="10" s="1"/>
  <c r="B326" i="10"/>
  <c r="H325" i="10" s="1"/>
  <c r="A327" i="11"/>
  <c r="H325" i="11"/>
  <c r="I324" i="11" s="1"/>
  <c r="C326" i="11"/>
  <c r="J325" i="11" s="1"/>
  <c r="K324" i="11" s="1"/>
  <c r="B326" i="11"/>
  <c r="C327" i="10" l="1"/>
  <c r="I326" i="10"/>
  <c r="A328" i="10"/>
  <c r="B327" i="10"/>
  <c r="H326" i="10" s="1"/>
  <c r="C327" i="11"/>
  <c r="J326" i="11" s="1"/>
  <c r="K325" i="11" s="1"/>
  <c r="B327" i="11"/>
  <c r="H326" i="11" s="1"/>
  <c r="I325" i="11" s="1"/>
  <c r="A328" i="11"/>
  <c r="A329" i="11" l="1"/>
  <c r="B328" i="11"/>
  <c r="H327" i="11" s="1"/>
  <c r="I326" i="11" s="1"/>
  <c r="C328" i="11"/>
  <c r="J327" i="11" s="1"/>
  <c r="K326" i="11" s="1"/>
  <c r="I327" i="10"/>
  <c r="H327" i="10"/>
  <c r="C328" i="10"/>
  <c r="A329" i="10"/>
  <c r="B328" i="10"/>
  <c r="C329" i="11" l="1"/>
  <c r="J328" i="11"/>
  <c r="K327" i="11" s="1"/>
  <c r="B329" i="11"/>
  <c r="H328" i="11" s="1"/>
  <c r="I327" i="11" s="1"/>
  <c r="A330" i="11"/>
  <c r="I328" i="10"/>
  <c r="H328" i="10"/>
  <c r="A330" i="10"/>
  <c r="C329" i="10"/>
  <c r="B329" i="10"/>
  <c r="C330" i="10" l="1"/>
  <c r="I329" i="10" s="1"/>
  <c r="A331" i="10"/>
  <c r="B330" i="10"/>
  <c r="H329" i="10" s="1"/>
  <c r="A331" i="11"/>
  <c r="H329" i="11"/>
  <c r="I328" i="11" s="1"/>
  <c r="K328" i="11"/>
  <c r="B330" i="11"/>
  <c r="J329" i="11"/>
  <c r="C330" i="11"/>
  <c r="C331" i="11" l="1"/>
  <c r="B331" i="11"/>
  <c r="J330" i="11"/>
  <c r="K329" i="11" s="1"/>
  <c r="A332" i="11"/>
  <c r="H330" i="11"/>
  <c r="I329" i="11" s="1"/>
  <c r="I330" i="10"/>
  <c r="A332" i="10"/>
  <c r="C331" i="10"/>
  <c r="B331" i="10"/>
  <c r="H330" i="10" s="1"/>
  <c r="C332" i="10" l="1"/>
  <c r="I331" i="10" s="1"/>
  <c r="A333" i="10"/>
  <c r="B332" i="10"/>
  <c r="H331" i="10" s="1"/>
  <c r="A333" i="11"/>
  <c r="B332" i="11"/>
  <c r="H331" i="11" s="1"/>
  <c r="I330" i="11" s="1"/>
  <c r="C332" i="11"/>
  <c r="J331" i="11"/>
  <c r="K330" i="11" s="1"/>
  <c r="C333" i="10" l="1"/>
  <c r="I332" i="10" s="1"/>
  <c r="A334" i="10"/>
  <c r="B333" i="10"/>
  <c r="H332" i="10" s="1"/>
  <c r="C333" i="11"/>
  <c r="J332" i="11" s="1"/>
  <c r="K331" i="11" s="1"/>
  <c r="B333" i="11"/>
  <c r="H332" i="11" s="1"/>
  <c r="I331" i="11" s="1"/>
  <c r="A334" i="11"/>
  <c r="A335" i="11" l="1"/>
  <c r="H333" i="11"/>
  <c r="I332" i="11" s="1"/>
  <c r="B334" i="11"/>
  <c r="C334" i="11"/>
  <c r="J333" i="11" s="1"/>
  <c r="K332" i="11" s="1"/>
  <c r="I333" i="10"/>
  <c r="A335" i="10"/>
  <c r="C334" i="10"/>
  <c r="B334" i="10"/>
  <c r="H333" i="10" s="1"/>
  <c r="H334" i="10" l="1"/>
  <c r="A336" i="10"/>
  <c r="C335" i="10"/>
  <c r="I334" i="10" s="1"/>
  <c r="B335" i="10"/>
  <c r="C335" i="11"/>
  <c r="J334" i="11" s="1"/>
  <c r="K333" i="11" s="1"/>
  <c r="B335" i="11"/>
  <c r="I333" i="11"/>
  <c r="A336" i="11"/>
  <c r="H334" i="11"/>
  <c r="A337" i="11" l="1"/>
  <c r="C336" i="11"/>
  <c r="H335" i="11"/>
  <c r="I334" i="11" s="1"/>
  <c r="B336" i="11"/>
  <c r="J335" i="11"/>
  <c r="K334" i="11" s="1"/>
  <c r="I335" i="10"/>
  <c r="C336" i="10"/>
  <c r="A337" i="10"/>
  <c r="B336" i="10"/>
  <c r="H335" i="10" s="1"/>
  <c r="A338" i="10" l="1"/>
  <c r="C337" i="10"/>
  <c r="I336" i="10" s="1"/>
  <c r="B337" i="10"/>
  <c r="H336" i="10" s="1"/>
  <c r="C337" i="11"/>
  <c r="J336" i="11"/>
  <c r="K335" i="11" s="1"/>
  <c r="B337" i="11"/>
  <c r="H336" i="11" s="1"/>
  <c r="I335" i="11" s="1"/>
  <c r="A338" i="11"/>
  <c r="I337" i="10" l="1"/>
  <c r="A339" i="10"/>
  <c r="C338" i="10"/>
  <c r="B338" i="10"/>
  <c r="H337" i="10" s="1"/>
  <c r="I336" i="11"/>
  <c r="A339" i="11"/>
  <c r="H337" i="11"/>
  <c r="B338" i="11"/>
  <c r="C338" i="11"/>
  <c r="J337" i="11"/>
  <c r="K336" i="11" s="1"/>
  <c r="C339" i="10" l="1"/>
  <c r="I338" i="10" s="1"/>
  <c r="A340" i="10"/>
  <c r="B339" i="10"/>
  <c r="H338" i="10" s="1"/>
  <c r="C339" i="11"/>
  <c r="J338" i="11" s="1"/>
  <c r="K337" i="11" s="1"/>
  <c r="B339" i="11"/>
  <c r="I337" i="11"/>
  <c r="A340" i="11"/>
  <c r="H338" i="11"/>
  <c r="A341" i="10" l="1"/>
  <c r="C340" i="10"/>
  <c r="I339" i="10" s="1"/>
  <c r="B340" i="10"/>
  <c r="H339" i="10" s="1"/>
  <c r="A341" i="11"/>
  <c r="H339" i="11"/>
  <c r="I338" i="11" s="1"/>
  <c r="C340" i="11"/>
  <c r="J339" i="11" s="1"/>
  <c r="K338" i="11" s="1"/>
  <c r="B340" i="11"/>
  <c r="A342" i="10" l="1"/>
  <c r="C341" i="10"/>
  <c r="I340" i="10"/>
  <c r="B341" i="10"/>
  <c r="H340" i="10" s="1"/>
  <c r="C341" i="11"/>
  <c r="J340" i="11"/>
  <c r="K339" i="11" s="1"/>
  <c r="B341" i="11"/>
  <c r="A342" i="11"/>
  <c r="H340" i="11"/>
  <c r="I339" i="11" s="1"/>
  <c r="A343" i="11" l="1"/>
  <c r="B342" i="11"/>
  <c r="H341" i="11" s="1"/>
  <c r="I340" i="11" s="1"/>
  <c r="C342" i="11"/>
  <c r="J341" i="11" s="1"/>
  <c r="K340" i="11" s="1"/>
  <c r="H341" i="10"/>
  <c r="C342" i="10"/>
  <c r="I341" i="10"/>
  <c r="A343" i="10"/>
  <c r="B342" i="10"/>
  <c r="A344" i="10" l="1"/>
  <c r="C343" i="10"/>
  <c r="I342" i="10"/>
  <c r="B343" i="10"/>
  <c r="H342" i="10" s="1"/>
  <c r="C343" i="11"/>
  <c r="J342" i="11" s="1"/>
  <c r="K341" i="11" s="1"/>
  <c r="B343" i="11"/>
  <c r="I341" i="11"/>
  <c r="A344" i="11"/>
  <c r="H342" i="11"/>
  <c r="C344" i="10" l="1"/>
  <c r="I343" i="10"/>
  <c r="A345" i="10"/>
  <c r="B344" i="10"/>
  <c r="H343" i="10" s="1"/>
  <c r="A345" i="11"/>
  <c r="H343" i="11"/>
  <c r="I342" i="11" s="1"/>
  <c r="J343" i="11"/>
  <c r="K342" i="11" s="1"/>
  <c r="B344" i="11"/>
  <c r="C344" i="11"/>
  <c r="C345" i="11" l="1"/>
  <c r="B345" i="11"/>
  <c r="J344" i="11"/>
  <c r="K343" i="11" s="1"/>
  <c r="H344" i="11"/>
  <c r="I343" i="11" s="1"/>
  <c r="A346" i="11"/>
  <c r="A346" i="10"/>
  <c r="C345" i="10"/>
  <c r="I344" i="10" s="1"/>
  <c r="B345" i="10"/>
  <c r="H344" i="10" s="1"/>
  <c r="A347" i="11" l="1"/>
  <c r="B346" i="11"/>
  <c r="H345" i="11" s="1"/>
  <c r="I344" i="11" s="1"/>
  <c r="C346" i="11"/>
  <c r="J345" i="11" s="1"/>
  <c r="K344" i="11" s="1"/>
  <c r="H345" i="10"/>
  <c r="C346" i="10"/>
  <c r="I345" i="10"/>
  <c r="A347" i="10"/>
  <c r="B346" i="10"/>
  <c r="C347" i="10" l="1"/>
  <c r="I346" i="10"/>
  <c r="A348" i="10"/>
  <c r="B347" i="10"/>
  <c r="H346" i="10" s="1"/>
  <c r="C347" i="11"/>
  <c r="J346" i="11" s="1"/>
  <c r="K345" i="11" s="1"/>
  <c r="B347" i="11"/>
  <c r="A348" i="11"/>
  <c r="H346" i="11"/>
  <c r="I345" i="11" s="1"/>
  <c r="C348" i="10" l="1"/>
  <c r="I347" i="10" s="1"/>
  <c r="A349" i="10"/>
  <c r="B348" i="10"/>
  <c r="H347" i="10" s="1"/>
  <c r="I346" i="11"/>
  <c r="H347" i="11"/>
  <c r="B348" i="11"/>
  <c r="A349" i="11"/>
  <c r="C348" i="11"/>
  <c r="J347" i="11" s="1"/>
  <c r="K346" i="11" s="1"/>
  <c r="C349" i="11" l="1"/>
  <c r="J348" i="11" s="1"/>
  <c r="K347" i="11" s="1"/>
  <c r="B349" i="11"/>
  <c r="H348" i="11" s="1"/>
  <c r="I347" i="11" s="1"/>
  <c r="A350" i="11"/>
  <c r="A350" i="10"/>
  <c r="C349" i="10"/>
  <c r="I348" i="10" s="1"/>
  <c r="B349" i="10"/>
  <c r="H348" i="10" s="1"/>
  <c r="B350" i="11" l="1"/>
  <c r="C350" i="11"/>
  <c r="J349" i="11" s="1"/>
  <c r="K348" i="11" s="1"/>
  <c r="A351" i="11"/>
  <c r="H349" i="11"/>
  <c r="I348" i="11" s="1"/>
  <c r="H349" i="10"/>
  <c r="C350" i="10"/>
  <c r="I349" i="10" s="1"/>
  <c r="A351" i="10"/>
  <c r="B350" i="10"/>
  <c r="A352" i="10" l="1"/>
  <c r="C351" i="10"/>
  <c r="I350" i="10"/>
  <c r="B351" i="10"/>
  <c r="H350" i="10" s="1"/>
  <c r="A352" i="11"/>
  <c r="H350" i="11"/>
  <c r="I349" i="11" s="1"/>
  <c r="B351" i="11"/>
  <c r="C351" i="11"/>
  <c r="J350" i="11" s="1"/>
  <c r="K349" i="11" s="1"/>
  <c r="B352" i="11" l="1"/>
  <c r="C352" i="11"/>
  <c r="J351" i="11" s="1"/>
  <c r="K350" i="11" s="1"/>
  <c r="I350" i="11"/>
  <c r="A353" i="11"/>
  <c r="H351" i="11"/>
  <c r="H351" i="10"/>
  <c r="C352" i="10"/>
  <c r="I351" i="10" s="1"/>
  <c r="A353" i="10"/>
  <c r="B352" i="10"/>
  <c r="A354" i="11" l="1"/>
  <c r="C353" i="11"/>
  <c r="B353" i="11"/>
  <c r="H352" i="11" s="1"/>
  <c r="I351" i="11" s="1"/>
  <c r="J352" i="11"/>
  <c r="K351" i="11" s="1"/>
  <c r="A354" i="10"/>
  <c r="C353" i="10"/>
  <c r="I352" i="10" s="1"/>
  <c r="B353" i="10"/>
  <c r="H352" i="10" s="1"/>
  <c r="C354" i="10" l="1"/>
  <c r="A355" i="10"/>
  <c r="I353" i="10"/>
  <c r="B354" i="10"/>
  <c r="H353" i="10" s="1"/>
  <c r="B354" i="11"/>
  <c r="H353" i="11" s="1"/>
  <c r="I352" i="11" s="1"/>
  <c r="C354" i="11"/>
  <c r="J353" i="11" s="1"/>
  <c r="K352" i="11" s="1"/>
  <c r="A355" i="11"/>
  <c r="A356" i="11" l="1"/>
  <c r="B355" i="11"/>
  <c r="H354" i="11" s="1"/>
  <c r="I353" i="11" s="1"/>
  <c r="C355" i="11"/>
  <c r="J354" i="11"/>
  <c r="K353" i="11" s="1"/>
  <c r="I354" i="10"/>
  <c r="A356" i="10"/>
  <c r="C355" i="10"/>
  <c r="B355" i="10"/>
  <c r="H354" i="10" s="1"/>
  <c r="C356" i="10" l="1"/>
  <c r="I355" i="10"/>
  <c r="A357" i="10"/>
  <c r="B356" i="10"/>
  <c r="H355" i="10" s="1"/>
  <c r="B356" i="11"/>
  <c r="H355" i="11" s="1"/>
  <c r="I354" i="11" s="1"/>
  <c r="C356" i="11"/>
  <c r="J355" i="11" s="1"/>
  <c r="K354" i="11" s="1"/>
  <c r="A357" i="11"/>
  <c r="A358" i="11" l="1"/>
  <c r="C357" i="11"/>
  <c r="J356" i="11"/>
  <c r="K355" i="11" s="1"/>
  <c r="B357" i="11"/>
  <c r="H356" i="11" s="1"/>
  <c r="I355" i="11" s="1"/>
  <c r="I356" i="10"/>
  <c r="H356" i="10"/>
  <c r="C357" i="10"/>
  <c r="A358" i="10"/>
  <c r="B357" i="10"/>
  <c r="C358" i="10" l="1"/>
  <c r="I357" i="10" s="1"/>
  <c r="A359" i="10"/>
  <c r="B358" i="10"/>
  <c r="H357" i="10" s="1"/>
  <c r="B358" i="11"/>
  <c r="H357" i="11" s="1"/>
  <c r="I356" i="11" s="1"/>
  <c r="J357" i="11"/>
  <c r="K356" i="11" s="1"/>
  <c r="C358" i="11"/>
  <c r="A359" i="11"/>
  <c r="A360" i="10" l="1"/>
  <c r="C359" i="10"/>
  <c r="I358" i="10" s="1"/>
  <c r="B359" i="10"/>
  <c r="H358" i="10" s="1"/>
  <c r="H358" i="11"/>
  <c r="I357" i="11" s="1"/>
  <c r="A360" i="11"/>
  <c r="C359" i="11"/>
  <c r="B359" i="11"/>
  <c r="J358" i="11"/>
  <c r="K357" i="11" s="1"/>
  <c r="C360" i="10" l="1"/>
  <c r="I359" i="10"/>
  <c r="A361" i="10"/>
  <c r="B360" i="10"/>
  <c r="H359" i="10" s="1"/>
  <c r="B360" i="11"/>
  <c r="H359" i="11" s="1"/>
  <c r="I358" i="11" s="1"/>
  <c r="J359" i="11"/>
  <c r="K358" i="11" s="1"/>
  <c r="C360" i="11"/>
  <c r="A361" i="11"/>
  <c r="A362" i="10" l="1"/>
  <c r="C361" i="10"/>
  <c r="I360" i="10"/>
  <c r="B361" i="10"/>
  <c r="H360" i="10" s="1"/>
  <c r="K359" i="11"/>
  <c r="A362" i="11"/>
  <c r="H360" i="11"/>
  <c r="I359" i="11" s="1"/>
  <c r="C361" i="11"/>
  <c r="J360" i="11"/>
  <c r="B361" i="11"/>
  <c r="B362" i="11" l="1"/>
  <c r="H361" i="11" s="1"/>
  <c r="I360" i="11" s="1"/>
  <c r="C362" i="11"/>
  <c r="J361" i="11" s="1"/>
  <c r="K360" i="11" s="1"/>
  <c r="A363" i="11"/>
  <c r="H361" i="10"/>
  <c r="C362" i="10"/>
  <c r="I361" i="10"/>
  <c r="A363" i="10"/>
  <c r="B362" i="10"/>
  <c r="C363" i="10" l="1"/>
  <c r="I362" i="10" s="1"/>
  <c r="A364" i="10"/>
  <c r="B363" i="10"/>
  <c r="H362" i="10" s="1"/>
  <c r="A364" i="11"/>
  <c r="H362" i="11"/>
  <c r="I361" i="11" s="1"/>
  <c r="K361" i="11"/>
  <c r="C363" i="11"/>
  <c r="J362" i="11"/>
  <c r="B363" i="11"/>
  <c r="B364" i="11" l="1"/>
  <c r="C364" i="11"/>
  <c r="J363" i="11" s="1"/>
  <c r="K362" i="11" s="1"/>
  <c r="A365" i="11"/>
  <c r="H363" i="11"/>
  <c r="I362" i="11" s="1"/>
  <c r="H363" i="10"/>
  <c r="C364" i="10"/>
  <c r="I363" i="10" s="1"/>
  <c r="A365" i="10"/>
  <c r="B364" i="10"/>
  <c r="A366" i="10" l="1"/>
  <c r="I364" i="10"/>
  <c r="C365" i="10"/>
  <c r="B365" i="10"/>
  <c r="H364" i="10" s="1"/>
  <c r="A366" i="11"/>
  <c r="H364" i="11"/>
  <c r="I363" i="11" s="1"/>
  <c r="C365" i="11"/>
  <c r="J364" i="11" s="1"/>
  <c r="K363" i="11" s="1"/>
  <c r="B365" i="11"/>
  <c r="B366" i="11" l="1"/>
  <c r="J365" i="11"/>
  <c r="K364" i="11" s="1"/>
  <c r="C366" i="11"/>
  <c r="I364" i="11"/>
  <c r="A367" i="11"/>
  <c r="H365" i="11"/>
  <c r="H365" i="10"/>
  <c r="C366" i="10"/>
  <c r="I365" i="10" s="1"/>
  <c r="A367" i="10"/>
  <c r="B366" i="10"/>
  <c r="C367" i="10" l="1"/>
  <c r="I366" i="10" s="1"/>
  <c r="A368" i="10"/>
  <c r="B367" i="10"/>
  <c r="H366" i="10" s="1"/>
  <c r="A368" i="11"/>
  <c r="H366" i="11"/>
  <c r="I365" i="11" s="1"/>
  <c r="B367" i="11"/>
  <c r="C367" i="11"/>
  <c r="J366" i="11" s="1"/>
  <c r="K365" i="11" s="1"/>
  <c r="C368" i="10" l="1"/>
  <c r="I367" i="10"/>
  <c r="A369" i="10"/>
  <c r="B368" i="10"/>
  <c r="H367" i="10" s="1"/>
  <c r="K366" i="11"/>
  <c r="B368" i="11"/>
  <c r="J367" i="11"/>
  <c r="C368" i="11"/>
  <c r="A369" i="11"/>
  <c r="H367" i="11"/>
  <c r="I366" i="11" s="1"/>
  <c r="A370" i="11" l="1"/>
  <c r="C369" i="11"/>
  <c r="J368" i="11" s="1"/>
  <c r="K367" i="11" s="1"/>
  <c r="B369" i="11"/>
  <c r="H368" i="11" s="1"/>
  <c r="I367" i="11" s="1"/>
  <c r="A370" i="10"/>
  <c r="H368" i="10"/>
  <c r="C369" i="10"/>
  <c r="I368" i="10"/>
  <c r="B369" i="10"/>
  <c r="C370" i="10" l="1"/>
  <c r="I369" i="10" s="1"/>
  <c r="A371" i="10"/>
  <c r="B370" i="10"/>
  <c r="H369" i="10" s="1"/>
  <c r="B370" i="11"/>
  <c r="C370" i="11"/>
  <c r="J369" i="11" s="1"/>
  <c r="K368" i="11" s="1"/>
  <c r="I368" i="11"/>
  <c r="A371" i="11"/>
  <c r="H369" i="11"/>
  <c r="A372" i="11" l="1"/>
  <c r="C371" i="11"/>
  <c r="J370" i="11" s="1"/>
  <c r="K369" i="11" s="1"/>
  <c r="B371" i="11"/>
  <c r="H370" i="11" s="1"/>
  <c r="I369" i="11" s="1"/>
  <c r="A372" i="10"/>
  <c r="C371" i="10"/>
  <c r="I370" i="10" s="1"/>
  <c r="B371" i="10"/>
  <c r="H370" i="10" s="1"/>
  <c r="A373" i="11" l="1"/>
  <c r="B372" i="11"/>
  <c r="H371" i="11" s="1"/>
  <c r="I370" i="11" s="1"/>
  <c r="C372" i="11"/>
  <c r="J371" i="11"/>
  <c r="K370" i="11" s="1"/>
  <c r="H371" i="10"/>
  <c r="C372" i="10"/>
  <c r="I371" i="10" s="1"/>
  <c r="A373" i="10"/>
  <c r="B372" i="10"/>
  <c r="A374" i="10" l="1"/>
  <c r="C373" i="10"/>
  <c r="I372" i="10" s="1"/>
  <c r="B373" i="10"/>
  <c r="H372" i="10" s="1"/>
  <c r="A374" i="11"/>
  <c r="H372" i="11"/>
  <c r="I371" i="11" s="1"/>
  <c r="C373" i="11"/>
  <c r="J372" i="11" s="1"/>
  <c r="K371" i="11" s="1"/>
  <c r="B373" i="11"/>
  <c r="C374" i="10" l="1"/>
  <c r="A375" i="10"/>
  <c r="I373" i="10"/>
  <c r="B374" i="10"/>
  <c r="H373" i="10" s="1"/>
  <c r="B374" i="11"/>
  <c r="H373" i="11" s="1"/>
  <c r="I372" i="11" s="1"/>
  <c r="J373" i="11"/>
  <c r="K372" i="11" s="1"/>
  <c r="C374" i="11"/>
  <c r="A375" i="11"/>
  <c r="A376" i="10" l="1"/>
  <c r="C375" i="10"/>
  <c r="I374" i="10" s="1"/>
  <c r="B375" i="10"/>
  <c r="H374" i="10" s="1"/>
  <c r="C375" i="11"/>
  <c r="J374" i="11" s="1"/>
  <c r="K373" i="11" s="1"/>
  <c r="B375" i="11"/>
  <c r="H374" i="11" s="1"/>
  <c r="I373" i="11" s="1"/>
  <c r="A376" i="11"/>
  <c r="C376" i="10" l="1"/>
  <c r="I375" i="10"/>
  <c r="A377" i="10"/>
  <c r="B376" i="10"/>
  <c r="H375" i="10" s="1"/>
  <c r="A377" i="11"/>
  <c r="H375" i="11"/>
  <c r="I374" i="11" s="1"/>
  <c r="B376" i="11"/>
  <c r="C376" i="11"/>
  <c r="J375" i="11" s="1"/>
  <c r="K374" i="11" s="1"/>
  <c r="A378" i="10" l="1"/>
  <c r="C377" i="10"/>
  <c r="H376" i="10"/>
  <c r="I376" i="10"/>
  <c r="B377" i="10"/>
  <c r="J376" i="11"/>
  <c r="K375" i="11" s="1"/>
  <c r="B377" i="11"/>
  <c r="H376" i="11" s="1"/>
  <c r="I375" i="11" s="1"/>
  <c r="A378" i="11"/>
  <c r="C377" i="11"/>
  <c r="A379" i="11" l="1"/>
  <c r="B378" i="11"/>
  <c r="H377" i="11" s="1"/>
  <c r="I376" i="11" s="1"/>
  <c r="C378" i="11"/>
  <c r="J377" i="11" s="1"/>
  <c r="K376" i="11" s="1"/>
  <c r="H377" i="10"/>
  <c r="C378" i="10"/>
  <c r="I377" i="10"/>
  <c r="A379" i="10"/>
  <c r="B378" i="10"/>
  <c r="A380" i="10" l="1"/>
  <c r="C379" i="10"/>
  <c r="I378" i="10" s="1"/>
  <c r="B379" i="10"/>
  <c r="H378" i="10" s="1"/>
  <c r="C379" i="11"/>
  <c r="J378" i="11" s="1"/>
  <c r="K377" i="11" s="1"/>
  <c r="B379" i="11"/>
  <c r="A380" i="11"/>
  <c r="I377" i="11"/>
  <c r="H378" i="11"/>
  <c r="A381" i="11" l="1"/>
  <c r="J379" i="11"/>
  <c r="K378" i="11" s="1"/>
  <c r="C380" i="11"/>
  <c r="B380" i="11"/>
  <c r="H379" i="11" s="1"/>
  <c r="I378" i="11" s="1"/>
  <c r="H379" i="10"/>
  <c r="C380" i="10"/>
  <c r="I379" i="10" s="1"/>
  <c r="A381" i="10"/>
  <c r="B380" i="10"/>
  <c r="A382" i="10" l="1"/>
  <c r="C381" i="10"/>
  <c r="I380" i="10"/>
  <c r="B381" i="10"/>
  <c r="H380" i="10" s="1"/>
  <c r="C381" i="11"/>
  <c r="J380" i="11" s="1"/>
  <c r="K379" i="11" s="1"/>
  <c r="B381" i="11"/>
  <c r="H380" i="11" s="1"/>
  <c r="I379" i="11" s="1"/>
  <c r="A382" i="11"/>
  <c r="A383" i="10" l="1"/>
  <c r="C382" i="10"/>
  <c r="I381" i="10" s="1"/>
  <c r="B382" i="10"/>
  <c r="H381" i="10" s="1"/>
  <c r="A383" i="11"/>
  <c r="B382" i="11"/>
  <c r="H381" i="11" s="1"/>
  <c r="I380" i="11" s="1"/>
  <c r="C382" i="11"/>
  <c r="J381" i="11" s="1"/>
  <c r="K380" i="11" s="1"/>
  <c r="C383" i="11" l="1"/>
  <c r="J382" i="11" s="1"/>
  <c r="K381" i="11" s="1"/>
  <c r="B383" i="11"/>
  <c r="A384" i="11"/>
  <c r="H382" i="11"/>
  <c r="I381" i="11" s="1"/>
  <c r="A384" i="10"/>
  <c r="C383" i="10"/>
  <c r="I382" i="10" s="1"/>
  <c r="B383" i="10"/>
  <c r="H382" i="10" s="1"/>
  <c r="C384" i="10" l="1"/>
  <c r="A385" i="10"/>
  <c r="H383" i="10"/>
  <c r="I383" i="10"/>
  <c r="B384" i="10"/>
  <c r="A385" i="11"/>
  <c r="H383" i="11"/>
  <c r="I382" i="11" s="1"/>
  <c r="K382" i="11"/>
  <c r="B384" i="11"/>
  <c r="J383" i="11"/>
  <c r="C384" i="11"/>
  <c r="A386" i="10" l="1"/>
  <c r="C385" i="10"/>
  <c r="I384" i="10" s="1"/>
  <c r="B385" i="10"/>
  <c r="H384" i="10" s="1"/>
  <c r="C385" i="11"/>
  <c r="J384" i="11" s="1"/>
  <c r="K383" i="11" s="1"/>
  <c r="B385" i="11"/>
  <c r="A386" i="11"/>
  <c r="H384" i="11"/>
  <c r="I383" i="11" s="1"/>
  <c r="A387" i="11" l="1"/>
  <c r="H385" i="11"/>
  <c r="I384" i="11" s="1"/>
  <c r="B386" i="11"/>
  <c r="C386" i="11"/>
  <c r="J385" i="11" s="1"/>
  <c r="K384" i="11" s="1"/>
  <c r="A387" i="10"/>
  <c r="H385" i="10"/>
  <c r="C386" i="10"/>
  <c r="I385" i="10" s="1"/>
  <c r="B386" i="10"/>
  <c r="C387" i="11" l="1"/>
  <c r="J386" i="11" s="1"/>
  <c r="K385" i="11" s="1"/>
  <c r="B387" i="11"/>
  <c r="I385" i="11"/>
  <c r="A388" i="11"/>
  <c r="H386" i="11"/>
  <c r="A388" i="10"/>
  <c r="H386" i="10"/>
  <c r="C387" i="10"/>
  <c r="I386" i="10" s="1"/>
  <c r="B387" i="10"/>
  <c r="A389" i="10" l="1"/>
  <c r="C388" i="10"/>
  <c r="I387" i="10"/>
  <c r="B388" i="10"/>
  <c r="H387" i="10" s="1"/>
  <c r="A389" i="11"/>
  <c r="H387" i="11"/>
  <c r="I386" i="11" s="1"/>
  <c r="B388" i="11"/>
  <c r="C388" i="11"/>
  <c r="J387" i="11" s="1"/>
  <c r="K386" i="11" s="1"/>
  <c r="C389" i="11" l="1"/>
  <c r="J388" i="11" s="1"/>
  <c r="K387" i="11" s="1"/>
  <c r="B389" i="11"/>
  <c r="H388" i="11" s="1"/>
  <c r="I387" i="11" s="1"/>
  <c r="A390" i="11"/>
  <c r="A390" i="10"/>
  <c r="H388" i="10"/>
  <c r="C389" i="10"/>
  <c r="I388" i="10" s="1"/>
  <c r="B389" i="10"/>
  <c r="A391" i="10" l="1"/>
  <c r="C390" i="10"/>
  <c r="I389" i="10" s="1"/>
  <c r="B390" i="10"/>
  <c r="H389" i="10" s="1"/>
  <c r="A391" i="11"/>
  <c r="H389" i="11"/>
  <c r="I388" i="11" s="1"/>
  <c r="B390" i="11"/>
  <c r="C390" i="11"/>
  <c r="J389" i="11" s="1"/>
  <c r="K388" i="11" s="1"/>
  <c r="A392" i="10" l="1"/>
  <c r="C391" i="10"/>
  <c r="I390" i="10" s="1"/>
  <c r="B391" i="10"/>
  <c r="H390" i="10" s="1"/>
  <c r="C391" i="11"/>
  <c r="J390" i="11"/>
  <c r="K389" i="11" s="1"/>
  <c r="B391" i="11"/>
  <c r="A392" i="11"/>
  <c r="H390" i="11"/>
  <c r="I389" i="11" s="1"/>
  <c r="A393" i="11" l="1"/>
  <c r="B392" i="11"/>
  <c r="H391" i="11" s="1"/>
  <c r="I390" i="11" s="1"/>
  <c r="C392" i="11"/>
  <c r="J391" i="11" s="1"/>
  <c r="K390" i="11" s="1"/>
  <c r="A393" i="10"/>
  <c r="H391" i="10"/>
  <c r="C392" i="10"/>
  <c r="I391" i="10" s="1"/>
  <c r="B392" i="10"/>
  <c r="A394" i="10" l="1"/>
  <c r="H392" i="10"/>
  <c r="C393" i="10"/>
  <c r="I392" i="10" s="1"/>
  <c r="B393" i="10"/>
  <c r="C393" i="11"/>
  <c r="J392" i="11"/>
  <c r="K391" i="11" s="1"/>
  <c r="B393" i="11"/>
  <c r="H392" i="11" s="1"/>
  <c r="I391" i="11" s="1"/>
  <c r="A394" i="11"/>
  <c r="C394" i="10" l="1"/>
  <c r="I393" i="10" s="1"/>
  <c r="A395" i="10"/>
  <c r="B394" i="10"/>
  <c r="H393" i="10" s="1"/>
  <c r="A395" i="11"/>
  <c r="H393" i="11"/>
  <c r="I392" i="11" s="1"/>
  <c r="B394" i="11"/>
  <c r="C394" i="11"/>
  <c r="J393" i="11" s="1"/>
  <c r="K392" i="11" s="1"/>
  <c r="K393" i="11" l="1"/>
  <c r="C395" i="11"/>
  <c r="J394" i="11"/>
  <c r="B395" i="11"/>
  <c r="I393" i="11"/>
  <c r="A396" i="11"/>
  <c r="H394" i="11"/>
  <c r="J394" i="10"/>
  <c r="K394" i="10"/>
  <c r="C395" i="10"/>
  <c r="I394" i="10"/>
  <c r="A396" i="10"/>
  <c r="H394" i="10"/>
  <c r="B395" i="10"/>
  <c r="I395" i="10" l="1"/>
  <c r="A397" i="10"/>
  <c r="H395" i="10"/>
  <c r="J395" i="10"/>
  <c r="K395" i="10"/>
  <c r="C396" i="10"/>
  <c r="B396" i="10"/>
  <c r="I394" i="11"/>
  <c r="A397" i="11"/>
  <c r="H395" i="11"/>
  <c r="K394" i="11"/>
  <c r="B396" i="11"/>
  <c r="J395" i="11"/>
  <c r="C396" i="11"/>
  <c r="J396" i="10" l="1"/>
  <c r="A398" i="10"/>
  <c r="H396" i="10"/>
  <c r="C397" i="10"/>
  <c r="I396" i="10"/>
  <c r="K396" i="10"/>
  <c r="B397" i="10"/>
  <c r="K395" i="11"/>
  <c r="C397" i="11"/>
  <c r="J396" i="11"/>
  <c r="B397" i="11"/>
  <c r="I395" i="11"/>
  <c r="A398" i="11"/>
  <c r="H396" i="11"/>
  <c r="A399" i="11" l="1"/>
  <c r="H397" i="11"/>
  <c r="K396" i="11"/>
  <c r="B398" i="11"/>
  <c r="J397" i="11"/>
  <c r="C398" i="11"/>
  <c r="I396" i="11"/>
  <c r="A399" i="10"/>
  <c r="K397" i="10"/>
  <c r="H397" i="10"/>
  <c r="C398" i="10"/>
  <c r="I397" i="10"/>
  <c r="J397" i="10"/>
  <c r="B398" i="10"/>
  <c r="I398" i="10" l="1"/>
  <c r="J398" i="10"/>
  <c r="A400" i="10"/>
  <c r="H398" i="10"/>
  <c r="C399" i="10"/>
  <c r="K398" i="10"/>
  <c r="B399" i="10"/>
  <c r="J398" i="11"/>
  <c r="C399" i="11"/>
  <c r="K397" i="11"/>
  <c r="B399" i="11"/>
  <c r="I397" i="11"/>
  <c r="A400" i="11"/>
  <c r="H398" i="11"/>
  <c r="H399" i="10" l="1"/>
  <c r="C400" i="10"/>
  <c r="I399" i="10"/>
  <c r="J399" i="10"/>
  <c r="A401" i="10"/>
  <c r="K399" i="10"/>
  <c r="B400" i="10"/>
  <c r="I398" i="11"/>
  <c r="A401" i="11"/>
  <c r="H399" i="11"/>
  <c r="K398" i="11"/>
  <c r="B400" i="11"/>
  <c r="J399" i="11"/>
  <c r="C400" i="11"/>
  <c r="K399" i="11" l="1"/>
  <c r="C401" i="11"/>
  <c r="J400" i="11"/>
  <c r="B401" i="11"/>
  <c r="I399" i="11"/>
  <c r="A402" i="11"/>
  <c r="H400" i="11"/>
  <c r="J400" i="10"/>
  <c r="A402" i="10"/>
  <c r="K400" i="10"/>
  <c r="H400" i="10"/>
  <c r="C401" i="10"/>
  <c r="I400" i="10"/>
  <c r="B401" i="10"/>
  <c r="I400" i="11" l="1"/>
  <c r="A403" i="11"/>
  <c r="H401" i="11"/>
  <c r="K400" i="11"/>
  <c r="B402" i="11"/>
  <c r="J401" i="11"/>
  <c r="C402" i="11"/>
  <c r="A403" i="10"/>
  <c r="K401" i="10"/>
  <c r="H401" i="10"/>
  <c r="C402" i="10"/>
  <c r="I401" i="10"/>
  <c r="J401" i="10"/>
  <c r="B402" i="10"/>
  <c r="A404" i="10" l="1"/>
  <c r="K402" i="10"/>
  <c r="H402" i="10"/>
  <c r="C403" i="10"/>
  <c r="I402" i="10"/>
  <c r="J402" i="10"/>
  <c r="B403" i="10"/>
  <c r="K401" i="11"/>
  <c r="C403" i="11"/>
  <c r="J402" i="11"/>
  <c r="B403" i="11"/>
  <c r="I401" i="11"/>
  <c r="A404" i="11"/>
  <c r="H402" i="11"/>
  <c r="I402" i="11" l="1"/>
  <c r="A405" i="11"/>
  <c r="H403" i="11"/>
  <c r="K402" i="11"/>
  <c r="B404" i="11"/>
  <c r="J403" i="11"/>
  <c r="C404" i="11"/>
  <c r="I403" i="10"/>
  <c r="A405" i="10"/>
  <c r="K403" i="10"/>
  <c r="H403" i="10"/>
  <c r="C404" i="10"/>
  <c r="J403" i="10"/>
  <c r="B404" i="10"/>
  <c r="K403" i="11" l="1"/>
  <c r="C405" i="11"/>
  <c r="J404" i="11"/>
  <c r="B405" i="11"/>
  <c r="I403" i="11"/>
  <c r="A406" i="11"/>
  <c r="H404" i="11"/>
  <c r="J404" i="10"/>
  <c r="A406" i="10"/>
  <c r="H404" i="10"/>
  <c r="C405" i="10"/>
  <c r="I404" i="10"/>
  <c r="K404" i="10"/>
  <c r="B405" i="10"/>
  <c r="A407" i="10" l="1"/>
  <c r="K405" i="10"/>
  <c r="H405" i="10"/>
  <c r="C406" i="10"/>
  <c r="I405" i="10"/>
  <c r="J405" i="10"/>
  <c r="B406" i="10"/>
  <c r="I404" i="11"/>
  <c r="C406" i="11"/>
  <c r="A407" i="11"/>
  <c r="H405" i="11"/>
  <c r="K404" i="11"/>
  <c r="B406" i="11"/>
  <c r="J405" i="11"/>
  <c r="J406" i="11" l="1"/>
  <c r="B407" i="11"/>
  <c r="I405" i="11"/>
  <c r="K405" i="11"/>
  <c r="A408" i="11"/>
  <c r="H406" i="11"/>
  <c r="C407" i="11"/>
  <c r="I406" i="10"/>
  <c r="J406" i="10"/>
  <c r="A408" i="10"/>
  <c r="H406" i="10"/>
  <c r="K406" i="10"/>
  <c r="C407" i="10"/>
  <c r="B407" i="10"/>
  <c r="H407" i="10" l="1"/>
  <c r="C408" i="10"/>
  <c r="I407" i="10"/>
  <c r="J407" i="10"/>
  <c r="K407" i="10"/>
  <c r="A409" i="10"/>
  <c r="B408" i="10"/>
  <c r="I406" i="11"/>
  <c r="A409" i="11"/>
  <c r="H407" i="11"/>
  <c r="C408" i="11"/>
  <c r="J407" i="11"/>
  <c r="B408" i="11"/>
  <c r="K406" i="11"/>
  <c r="J408" i="10" l="1"/>
  <c r="A410" i="10"/>
  <c r="H408" i="10"/>
  <c r="I408" i="10"/>
  <c r="K408" i="10"/>
  <c r="C409" i="10"/>
  <c r="B409" i="10"/>
  <c r="K407" i="11"/>
  <c r="C409" i="11"/>
  <c r="J408" i="11"/>
  <c r="B409" i="11"/>
  <c r="I407" i="11"/>
  <c r="A410" i="11"/>
  <c r="H408" i="11"/>
  <c r="H409" i="10" l="1"/>
  <c r="C410" i="10"/>
  <c r="I409" i="10"/>
  <c r="J409" i="10"/>
  <c r="A411" i="10"/>
  <c r="K409" i="10"/>
  <c r="B410" i="10"/>
  <c r="I408" i="11"/>
  <c r="H409" i="11"/>
  <c r="J409" i="11"/>
  <c r="A411" i="11"/>
  <c r="B410" i="11"/>
  <c r="K408" i="11"/>
  <c r="C410" i="11"/>
  <c r="K409" i="11" l="1"/>
  <c r="C411" i="11"/>
  <c r="J410" i="11"/>
  <c r="B411" i="11"/>
  <c r="A412" i="11"/>
  <c r="I409" i="11"/>
  <c r="H410" i="11"/>
  <c r="I410" i="10"/>
  <c r="J410" i="10"/>
  <c r="K410" i="10"/>
  <c r="H410" i="10"/>
  <c r="C411" i="10"/>
  <c r="A412" i="10"/>
  <c r="B411" i="10"/>
  <c r="H411" i="10" l="1"/>
  <c r="C412" i="10"/>
  <c r="J411" i="10"/>
  <c r="A413" i="10"/>
  <c r="K411" i="10"/>
  <c r="I411" i="10"/>
  <c r="B412" i="10"/>
  <c r="I410" i="11"/>
  <c r="A413" i="11"/>
  <c r="H411" i="11"/>
  <c r="K410" i="11"/>
  <c r="B412" i="11"/>
  <c r="J411" i="11"/>
  <c r="C412" i="11"/>
  <c r="H412" i="10" l="1"/>
  <c r="C413" i="10"/>
  <c r="I412" i="10"/>
  <c r="J412" i="10"/>
  <c r="A414" i="10"/>
  <c r="K412" i="10"/>
  <c r="B413" i="10"/>
  <c r="K411" i="11"/>
  <c r="C413" i="11"/>
  <c r="J412" i="11"/>
  <c r="A414" i="11"/>
  <c r="B413" i="11"/>
  <c r="I411" i="11"/>
  <c r="H412" i="11"/>
  <c r="H413" i="10" l="1"/>
  <c r="C414" i="10"/>
  <c r="I413" i="10"/>
  <c r="J413" i="10"/>
  <c r="K413" i="10"/>
  <c r="A415" i="10"/>
  <c r="B414" i="10"/>
  <c r="A415" i="11"/>
  <c r="H413" i="11"/>
  <c r="J413" i="11"/>
  <c r="K412" i="11"/>
  <c r="B414" i="11"/>
  <c r="C414" i="11"/>
  <c r="I412" i="11"/>
  <c r="K413" i="11" l="1"/>
  <c r="C415" i="11"/>
  <c r="B415" i="11"/>
  <c r="J414" i="11"/>
  <c r="I413" i="11"/>
  <c r="A416" i="11"/>
  <c r="H414" i="11"/>
  <c r="H414" i="10"/>
  <c r="C415" i="10"/>
  <c r="I414" i="10"/>
  <c r="J414" i="10"/>
  <c r="K414" i="10"/>
  <c r="A416" i="10"/>
  <c r="B415" i="10"/>
  <c r="A417" i="11" l="1"/>
  <c r="H415" i="11"/>
  <c r="B416" i="11"/>
  <c r="C416" i="11"/>
  <c r="K414" i="11"/>
  <c r="J415" i="11"/>
  <c r="I414" i="11"/>
  <c r="H415" i="10"/>
  <c r="C416" i="10"/>
  <c r="I415" i="10"/>
  <c r="J415" i="10"/>
  <c r="A417" i="10"/>
  <c r="K415" i="10"/>
  <c r="B416" i="10"/>
  <c r="H416" i="10" l="1"/>
  <c r="C417" i="10"/>
  <c r="J416" i="10"/>
  <c r="A418" i="10"/>
  <c r="I416" i="10"/>
  <c r="K416" i="10"/>
  <c r="B417" i="10"/>
  <c r="K415" i="11"/>
  <c r="C417" i="11"/>
  <c r="J416" i="11"/>
  <c r="B417" i="11"/>
  <c r="A418" i="11"/>
  <c r="I415" i="11"/>
  <c r="H416" i="11"/>
  <c r="H417" i="10" l="1"/>
  <c r="C418" i="10"/>
  <c r="J417" i="10"/>
  <c r="I417" i="10"/>
  <c r="A419" i="10"/>
  <c r="K417" i="10"/>
  <c r="B418" i="10"/>
  <c r="I416" i="11"/>
  <c r="A419" i="11"/>
  <c r="H417" i="11"/>
  <c r="B418" i="11"/>
  <c r="J417" i="11"/>
  <c r="K416" i="11"/>
  <c r="C418" i="11"/>
  <c r="K417" i="11" l="1"/>
  <c r="C419" i="11"/>
  <c r="J418" i="11"/>
  <c r="B419" i="11"/>
  <c r="I417" i="11"/>
  <c r="A420" i="11"/>
  <c r="H418" i="11"/>
  <c r="H418" i="10"/>
  <c r="C419" i="10"/>
  <c r="I418" i="10"/>
  <c r="J418" i="10"/>
  <c r="A420" i="10"/>
  <c r="K418" i="10"/>
  <c r="B419" i="10"/>
  <c r="H419" i="10" l="1"/>
  <c r="C420" i="10"/>
  <c r="I419" i="10"/>
  <c r="K419" i="10"/>
  <c r="J419" i="10"/>
  <c r="A421" i="10"/>
  <c r="B420" i="10"/>
  <c r="I418" i="11"/>
  <c r="A421" i="11"/>
  <c r="H419" i="11"/>
  <c r="J419" i="11"/>
  <c r="K418" i="11"/>
  <c r="B420" i="11"/>
  <c r="C420" i="11"/>
  <c r="H420" i="10" l="1"/>
  <c r="C421" i="10"/>
  <c r="I420" i="10"/>
  <c r="A422" i="10"/>
  <c r="K420" i="10"/>
  <c r="J420" i="10"/>
  <c r="B421" i="10"/>
  <c r="K419" i="11"/>
  <c r="C421" i="11"/>
  <c r="J420" i="11"/>
  <c r="H420" i="11"/>
  <c r="B421" i="11"/>
  <c r="A422" i="11"/>
  <c r="I419" i="11"/>
  <c r="H421" i="10" l="1"/>
  <c r="C422" i="10"/>
  <c r="I421" i="10"/>
  <c r="K421" i="10"/>
  <c r="J421" i="10"/>
  <c r="A423" i="10"/>
  <c r="B422" i="10"/>
  <c r="I420" i="11"/>
  <c r="J421" i="11"/>
  <c r="A423" i="11"/>
  <c r="H421" i="11"/>
  <c r="C422" i="11"/>
  <c r="K420" i="11"/>
  <c r="B422" i="11"/>
  <c r="K421" i="11" l="1"/>
  <c r="C423" i="11"/>
  <c r="B423" i="11"/>
  <c r="J422" i="11"/>
  <c r="H422" i="11"/>
  <c r="I421" i="11"/>
  <c r="A424" i="11"/>
  <c r="I422" i="10"/>
  <c r="J422" i="10"/>
  <c r="A424" i="10"/>
  <c r="H422" i="10"/>
  <c r="K422" i="10"/>
  <c r="C423" i="10"/>
  <c r="B423" i="10"/>
  <c r="A425" i="11" l="1"/>
  <c r="H423" i="11"/>
  <c r="K422" i="11"/>
  <c r="B424" i="11"/>
  <c r="J423" i="11"/>
  <c r="C424" i="11"/>
  <c r="I422" i="11"/>
  <c r="H423" i="10"/>
  <c r="C424" i="10"/>
  <c r="I423" i="10"/>
  <c r="A425" i="10"/>
  <c r="K423" i="10"/>
  <c r="J423" i="10"/>
  <c r="B424" i="10"/>
  <c r="H424" i="10" l="1"/>
  <c r="C425" i="10"/>
  <c r="I424" i="10"/>
  <c r="A426" i="10"/>
  <c r="J424" i="10"/>
  <c r="K424" i="10"/>
  <c r="B425" i="10"/>
  <c r="K423" i="11"/>
  <c r="C425" i="11"/>
  <c r="J424" i="11"/>
  <c r="B425" i="11"/>
  <c r="H424" i="11"/>
  <c r="I423" i="11"/>
  <c r="A426" i="11"/>
  <c r="I425" i="10" l="1"/>
  <c r="J425" i="10"/>
  <c r="A427" i="10"/>
  <c r="K425" i="10"/>
  <c r="H425" i="10"/>
  <c r="C426" i="10"/>
  <c r="B426" i="10"/>
  <c r="I424" i="11"/>
  <c r="A427" i="11"/>
  <c r="H425" i="11"/>
  <c r="C426" i="11"/>
  <c r="B426" i="11"/>
  <c r="J425" i="11"/>
  <c r="K424" i="11"/>
  <c r="H426" i="10" l="1"/>
  <c r="C427" i="10"/>
  <c r="I426" i="10"/>
  <c r="J426" i="10"/>
  <c r="A428" i="10"/>
  <c r="K426" i="10"/>
  <c r="B427" i="10"/>
  <c r="K425" i="11"/>
  <c r="C427" i="11"/>
  <c r="J426" i="11"/>
  <c r="B427" i="11"/>
  <c r="I425" i="11"/>
  <c r="H426" i="11"/>
  <c r="A428" i="11"/>
  <c r="I426" i="11" l="1"/>
  <c r="A429" i="11"/>
  <c r="H427" i="11"/>
  <c r="K426" i="11"/>
  <c r="B428" i="11"/>
  <c r="J427" i="11"/>
  <c r="C428" i="11"/>
  <c r="I427" i="10"/>
  <c r="J427" i="10"/>
  <c r="A429" i="10"/>
  <c r="H427" i="10"/>
  <c r="C428" i="10"/>
  <c r="K427" i="10"/>
  <c r="B428" i="10"/>
  <c r="K427" i="11" l="1"/>
  <c r="C429" i="11"/>
  <c r="J428" i="11"/>
  <c r="B429" i="11"/>
  <c r="I427" i="11"/>
  <c r="A430" i="11"/>
  <c r="H428" i="11"/>
  <c r="H428" i="10"/>
  <c r="C429" i="10"/>
  <c r="I428" i="10"/>
  <c r="J428" i="10"/>
  <c r="K428" i="10"/>
  <c r="A430" i="10"/>
  <c r="B429" i="10"/>
  <c r="I428" i="11" l="1"/>
  <c r="A431" i="11"/>
  <c r="H429" i="11"/>
  <c r="J429" i="11"/>
  <c r="K428" i="11"/>
  <c r="B430" i="11"/>
  <c r="C430" i="11"/>
  <c r="H429" i="10"/>
  <c r="C430" i="10"/>
  <c r="I429" i="10"/>
  <c r="J429" i="10"/>
  <c r="A431" i="10"/>
  <c r="K429" i="10"/>
  <c r="B430" i="10"/>
  <c r="I430" i="10" l="1"/>
  <c r="J430" i="10"/>
  <c r="A432" i="10"/>
  <c r="H430" i="10"/>
  <c r="C431" i="10"/>
  <c r="K430" i="10"/>
  <c r="B431" i="10"/>
  <c r="J430" i="11"/>
  <c r="C431" i="11"/>
  <c r="K429" i="11"/>
  <c r="B431" i="11"/>
  <c r="I429" i="11"/>
  <c r="H430" i="11"/>
  <c r="A432" i="11"/>
  <c r="H431" i="10" l="1"/>
  <c r="C432" i="10"/>
  <c r="I431" i="10"/>
  <c r="J431" i="10"/>
  <c r="K431" i="10"/>
  <c r="A433" i="10"/>
  <c r="B432" i="10"/>
  <c r="I430" i="11"/>
  <c r="A433" i="11"/>
  <c r="H431" i="11"/>
  <c r="B432" i="11"/>
  <c r="C432" i="11"/>
  <c r="K430" i="11"/>
  <c r="J431" i="11"/>
  <c r="H432" i="10" l="1"/>
  <c r="C433" i="10"/>
  <c r="I432" i="10"/>
  <c r="J432" i="10"/>
  <c r="A434" i="10"/>
  <c r="K432" i="10"/>
  <c r="B433" i="10"/>
  <c r="K431" i="11"/>
  <c r="C433" i="11"/>
  <c r="B433" i="11"/>
  <c r="H432" i="11"/>
  <c r="J432" i="11"/>
  <c r="A434" i="11"/>
  <c r="I431" i="11"/>
  <c r="I432" i="11" l="1"/>
  <c r="H433" i="11"/>
  <c r="B434" i="11"/>
  <c r="C434" i="11"/>
  <c r="A435" i="11"/>
  <c r="K432" i="11"/>
  <c r="J433" i="11"/>
  <c r="H433" i="10"/>
  <c r="C434" i="10"/>
  <c r="I433" i="10"/>
  <c r="A435" i="10"/>
  <c r="J433" i="10"/>
  <c r="K433" i="10"/>
  <c r="B434" i="10"/>
  <c r="H434" i="10" l="1"/>
  <c r="C435" i="10"/>
  <c r="I434" i="10"/>
  <c r="J434" i="10"/>
  <c r="K434" i="10"/>
  <c r="A436" i="10"/>
  <c r="B435" i="10"/>
  <c r="K433" i="11"/>
  <c r="C435" i="11"/>
  <c r="J434" i="11"/>
  <c r="B435" i="11"/>
  <c r="H434" i="11"/>
  <c r="I433" i="11"/>
  <c r="A436" i="11"/>
  <c r="I435" i="10" l="1"/>
  <c r="J435" i="10"/>
  <c r="A437" i="10"/>
  <c r="K435" i="10"/>
  <c r="H435" i="10"/>
  <c r="C436" i="10"/>
  <c r="B436" i="10"/>
  <c r="I434" i="11"/>
  <c r="A437" i="11"/>
  <c r="C436" i="11"/>
  <c r="H435" i="11"/>
  <c r="K434" i="11"/>
  <c r="B436" i="11"/>
  <c r="J435" i="11"/>
  <c r="H436" i="10" l="1"/>
  <c r="C437" i="10"/>
  <c r="I436" i="10"/>
  <c r="K436" i="10"/>
  <c r="J436" i="10"/>
  <c r="A438" i="10"/>
  <c r="B437" i="10"/>
  <c r="K435" i="11"/>
  <c r="C437" i="11"/>
  <c r="J436" i="11"/>
  <c r="B437" i="11"/>
  <c r="A438" i="11"/>
  <c r="H436" i="11"/>
  <c r="I435" i="11"/>
  <c r="I436" i="11" l="1"/>
  <c r="A439" i="11"/>
  <c r="J437" i="11"/>
  <c r="H437" i="11"/>
  <c r="B438" i="11"/>
  <c r="C438" i="11"/>
  <c r="K436" i="11"/>
  <c r="I437" i="10"/>
  <c r="A439" i="10"/>
  <c r="H437" i="10"/>
  <c r="J437" i="10"/>
  <c r="K437" i="10"/>
  <c r="C438" i="10"/>
  <c r="B438" i="10"/>
  <c r="K437" i="11" l="1"/>
  <c r="C439" i="11"/>
  <c r="J438" i="11"/>
  <c r="B439" i="11"/>
  <c r="A440" i="11"/>
  <c r="I437" i="11"/>
  <c r="H438" i="11"/>
  <c r="J438" i="10"/>
  <c r="H438" i="10"/>
  <c r="I438" i="10"/>
  <c r="A440" i="10"/>
  <c r="K438" i="10"/>
  <c r="C439" i="10"/>
  <c r="B439" i="10"/>
  <c r="I438" i="11" l="1"/>
  <c r="A441" i="11"/>
  <c r="H439" i="11"/>
  <c r="K438" i="11"/>
  <c r="B440" i="11"/>
  <c r="J439" i="11"/>
  <c r="C440" i="11"/>
  <c r="I439" i="10"/>
  <c r="J439" i="10"/>
  <c r="A441" i="10"/>
  <c r="K439" i="10"/>
  <c r="H439" i="10"/>
  <c r="C440" i="10"/>
  <c r="B440" i="10"/>
  <c r="I440" i="10" l="1"/>
  <c r="C441" i="10"/>
  <c r="J440" i="10"/>
  <c r="H440" i="10"/>
  <c r="A442" i="10"/>
  <c r="K440" i="10"/>
  <c r="B441" i="10"/>
  <c r="K439" i="11"/>
  <c r="C441" i="11"/>
  <c r="J440" i="11"/>
  <c r="B441" i="11"/>
  <c r="I439" i="11"/>
  <c r="A442" i="11"/>
  <c r="H440" i="11"/>
  <c r="I440" i="11" l="1"/>
  <c r="H441" i="11"/>
  <c r="J441" i="11"/>
  <c r="A443" i="11"/>
  <c r="B442" i="11"/>
  <c r="K440" i="11"/>
  <c r="C442" i="11"/>
  <c r="H441" i="10"/>
  <c r="C442" i="10"/>
  <c r="K441" i="10"/>
  <c r="I441" i="10"/>
  <c r="J441" i="10"/>
  <c r="A443" i="10"/>
  <c r="B442" i="10"/>
  <c r="K441" i="11" l="1"/>
  <c r="C443" i="11"/>
  <c r="B443" i="11"/>
  <c r="J442" i="11"/>
  <c r="I441" i="11"/>
  <c r="A444" i="11"/>
  <c r="H442" i="11"/>
  <c r="I442" i="10"/>
  <c r="J442" i="10"/>
  <c r="A444" i="10"/>
  <c r="K442" i="10"/>
  <c r="H442" i="10"/>
  <c r="C443" i="10"/>
  <c r="B443" i="10"/>
  <c r="J443" i="10" l="1"/>
  <c r="A445" i="10"/>
  <c r="K443" i="10"/>
  <c r="H443" i="10"/>
  <c r="C444" i="10"/>
  <c r="I443" i="10"/>
  <c r="B444" i="10"/>
  <c r="A445" i="11"/>
  <c r="H443" i="11"/>
  <c r="B444" i="11"/>
  <c r="J443" i="11"/>
  <c r="K442" i="11"/>
  <c r="C444" i="11"/>
  <c r="I442" i="11"/>
  <c r="K443" i="11" l="1"/>
  <c r="C445" i="11"/>
  <c r="J444" i="11"/>
  <c r="B445" i="11"/>
  <c r="I443" i="11"/>
  <c r="A446" i="11"/>
  <c r="H444" i="11"/>
  <c r="J444" i="10"/>
  <c r="H444" i="10"/>
  <c r="C445" i="10"/>
  <c r="I444" i="10"/>
  <c r="A446" i="10"/>
  <c r="K444" i="10"/>
  <c r="B445" i="10"/>
  <c r="H445" i="10" l="1"/>
  <c r="C446" i="10"/>
  <c r="A447" i="10"/>
  <c r="K445" i="10"/>
  <c r="I445" i="10"/>
  <c r="J445" i="10"/>
  <c r="B446" i="10"/>
  <c r="I444" i="11"/>
  <c r="A447" i="11"/>
  <c r="H445" i="11"/>
  <c r="K444" i="11"/>
  <c r="B446" i="11"/>
  <c r="J445" i="11"/>
  <c r="C446" i="11"/>
  <c r="J446" i="10" l="1"/>
  <c r="A448" i="10"/>
  <c r="K446" i="10"/>
  <c r="H446" i="10"/>
  <c r="C447" i="10"/>
  <c r="I446" i="10"/>
  <c r="B447" i="10"/>
  <c r="J446" i="11"/>
  <c r="B447" i="11"/>
  <c r="I445" i="11"/>
  <c r="A448" i="11"/>
  <c r="H446" i="11"/>
  <c r="K445" i="11"/>
  <c r="C447" i="11"/>
  <c r="I446" i="11" l="1"/>
  <c r="H447" i="11"/>
  <c r="A449" i="11"/>
  <c r="K446" i="11"/>
  <c r="B448" i="11"/>
  <c r="J447" i="11"/>
  <c r="C448" i="11"/>
  <c r="H447" i="10"/>
  <c r="C448" i="10"/>
  <c r="J447" i="10"/>
  <c r="I447" i="10"/>
  <c r="A449" i="10"/>
  <c r="K447" i="10"/>
  <c r="B448" i="10"/>
  <c r="K447" i="11" l="1"/>
  <c r="C449" i="11"/>
  <c r="J448" i="11"/>
  <c r="B449" i="11"/>
  <c r="I447" i="11"/>
  <c r="A450" i="11"/>
  <c r="H448" i="11"/>
  <c r="J448" i="10"/>
  <c r="A450" i="10"/>
  <c r="H448" i="10"/>
  <c r="I448" i="10"/>
  <c r="K448" i="10"/>
  <c r="C449" i="10"/>
  <c r="B449" i="10"/>
  <c r="A451" i="11" l="1"/>
  <c r="K448" i="11"/>
  <c r="B450" i="11"/>
  <c r="H449" i="11"/>
  <c r="J449" i="11"/>
  <c r="C450" i="11"/>
  <c r="I448" i="11"/>
  <c r="H449" i="10"/>
  <c r="C450" i="10"/>
  <c r="I449" i="10"/>
  <c r="K449" i="10"/>
  <c r="J449" i="10"/>
  <c r="A451" i="10"/>
  <c r="B450" i="10"/>
  <c r="J450" i="10" l="1"/>
  <c r="C451" i="10"/>
  <c r="A452" i="10"/>
  <c r="K450" i="10"/>
  <c r="H450" i="10"/>
  <c r="I450" i="10"/>
  <c r="B451" i="10"/>
  <c r="K449" i="11"/>
  <c r="B451" i="11"/>
  <c r="I449" i="11"/>
  <c r="H450" i="11"/>
  <c r="A452" i="11"/>
  <c r="J450" i="11"/>
  <c r="C451" i="11"/>
  <c r="I450" i="11" l="1"/>
  <c r="H451" i="11"/>
  <c r="A453" i="11"/>
  <c r="J451" i="11"/>
  <c r="B452" i="11"/>
  <c r="K450" i="11"/>
  <c r="C452" i="11"/>
  <c r="H451" i="10"/>
  <c r="C452" i="10"/>
  <c r="J451" i="10"/>
  <c r="A453" i="10"/>
  <c r="I451" i="10"/>
  <c r="K451" i="10"/>
  <c r="B452" i="10"/>
  <c r="I452" i="10" l="1"/>
  <c r="J452" i="10"/>
  <c r="A454" i="10"/>
  <c r="K452" i="10"/>
  <c r="C453" i="10"/>
  <c r="H452" i="10"/>
  <c r="B453" i="10"/>
  <c r="K451" i="11"/>
  <c r="C453" i="11"/>
  <c r="B453" i="11"/>
  <c r="J452" i="11"/>
  <c r="I451" i="11"/>
  <c r="H452" i="11"/>
  <c r="A454" i="11"/>
  <c r="I453" i="10" l="1"/>
  <c r="A455" i="10"/>
  <c r="J453" i="10"/>
  <c r="K453" i="10"/>
  <c r="H453" i="10"/>
  <c r="C454" i="10"/>
  <c r="B454" i="10"/>
  <c r="I452" i="11"/>
  <c r="H453" i="11"/>
  <c r="B454" i="11"/>
  <c r="A455" i="11"/>
  <c r="K452" i="11"/>
  <c r="J453" i="11"/>
  <c r="C454" i="11"/>
  <c r="K453" i="11" l="1"/>
  <c r="C455" i="11"/>
  <c r="J454" i="11"/>
  <c r="B455" i="11"/>
  <c r="I453" i="11"/>
  <c r="A456" i="11"/>
  <c r="H454" i="11"/>
  <c r="I454" i="10"/>
  <c r="J454" i="10"/>
  <c r="A456" i="10"/>
  <c r="K454" i="10"/>
  <c r="H454" i="10"/>
  <c r="C455" i="10"/>
  <c r="B455" i="10"/>
  <c r="H455" i="10" l="1"/>
  <c r="C456" i="10"/>
  <c r="A457" i="10"/>
  <c r="I455" i="10"/>
  <c r="J455" i="10"/>
  <c r="K455" i="10"/>
  <c r="B456" i="10"/>
  <c r="A457" i="11"/>
  <c r="H455" i="11"/>
  <c r="K454" i="11"/>
  <c r="B456" i="11"/>
  <c r="J455" i="11"/>
  <c r="C456" i="11"/>
  <c r="I454" i="11"/>
  <c r="I456" i="10" l="1"/>
  <c r="A458" i="10"/>
  <c r="J456" i="10"/>
  <c r="K456" i="10"/>
  <c r="H456" i="10"/>
  <c r="C457" i="10"/>
  <c r="B457" i="10"/>
  <c r="K455" i="11"/>
  <c r="C457" i="11"/>
  <c r="B457" i="11"/>
  <c r="I455" i="11"/>
  <c r="J456" i="11"/>
  <c r="A458" i="11"/>
  <c r="H456" i="11"/>
  <c r="I457" i="10" l="1"/>
  <c r="H457" i="10"/>
  <c r="C458" i="10"/>
  <c r="J457" i="10"/>
  <c r="A459" i="10"/>
  <c r="K457" i="10"/>
  <c r="B458" i="10"/>
  <c r="I456" i="11"/>
  <c r="A459" i="11"/>
  <c r="H457" i="11"/>
  <c r="K456" i="11"/>
  <c r="B458" i="11"/>
  <c r="J457" i="11"/>
  <c r="C458" i="11"/>
  <c r="K457" i="11" l="1"/>
  <c r="C459" i="11"/>
  <c r="B459" i="11"/>
  <c r="J458" i="11"/>
  <c r="I457" i="11"/>
  <c r="A460" i="11"/>
  <c r="H458" i="11"/>
  <c r="I458" i="10"/>
  <c r="J458" i="10"/>
  <c r="A460" i="10"/>
  <c r="K458" i="10"/>
  <c r="C459" i="10"/>
  <c r="H458" i="10"/>
  <c r="B459" i="10"/>
  <c r="H459" i="10" l="1"/>
  <c r="C460" i="10"/>
  <c r="J459" i="10"/>
  <c r="A461" i="10"/>
  <c r="I459" i="10"/>
  <c r="K459" i="10"/>
  <c r="B460" i="10"/>
  <c r="I458" i="11"/>
  <c r="H459" i="11"/>
  <c r="A461" i="11"/>
  <c r="K458" i="11"/>
  <c r="B460" i="11"/>
  <c r="J459" i="11"/>
  <c r="C460" i="11"/>
  <c r="J460" i="10" l="1"/>
  <c r="A462" i="10"/>
  <c r="K460" i="10"/>
  <c r="H460" i="10"/>
  <c r="C461" i="10"/>
  <c r="I460" i="10"/>
  <c r="B461" i="10"/>
  <c r="J460" i="11"/>
  <c r="B461" i="11"/>
  <c r="I459" i="11"/>
  <c r="A462" i="11"/>
  <c r="H460" i="11"/>
  <c r="K459" i="11"/>
  <c r="C461" i="11"/>
  <c r="H461" i="10" l="1"/>
  <c r="C462" i="10"/>
  <c r="I461" i="10"/>
  <c r="J461" i="10"/>
  <c r="A463" i="10"/>
  <c r="K461" i="10"/>
  <c r="B462" i="10"/>
  <c r="I460" i="11"/>
  <c r="A463" i="11"/>
  <c r="H461" i="11"/>
  <c r="K460" i="11"/>
  <c r="B462" i="11"/>
  <c r="C462" i="11"/>
  <c r="J461" i="11"/>
  <c r="J462" i="11" l="1"/>
  <c r="C463" i="11"/>
  <c r="B463" i="11"/>
  <c r="K461" i="11"/>
  <c r="I461" i="11"/>
  <c r="A464" i="11"/>
  <c r="H462" i="11"/>
  <c r="I462" i="10"/>
  <c r="J462" i="10"/>
  <c r="A464" i="10"/>
  <c r="K462" i="10"/>
  <c r="H462" i="10"/>
  <c r="C463" i="10"/>
  <c r="B463" i="10"/>
  <c r="H463" i="10" l="1"/>
  <c r="C464" i="10"/>
  <c r="I463" i="10"/>
  <c r="A465" i="10"/>
  <c r="K463" i="10"/>
  <c r="J463" i="10"/>
  <c r="B464" i="10"/>
  <c r="A465" i="11"/>
  <c r="H463" i="11"/>
  <c r="J463" i="11"/>
  <c r="C464" i="11"/>
  <c r="K462" i="11"/>
  <c r="B464" i="11"/>
  <c r="I462" i="11"/>
  <c r="I464" i="10" l="1"/>
  <c r="J464" i="10"/>
  <c r="H464" i="10"/>
  <c r="A466" i="10"/>
  <c r="K464" i="10"/>
  <c r="C465" i="10"/>
  <c r="B465" i="10"/>
  <c r="K463" i="11"/>
  <c r="C465" i="11"/>
  <c r="B465" i="11"/>
  <c r="J464" i="11"/>
  <c r="I463" i="11"/>
  <c r="A466" i="11"/>
  <c r="H464" i="11"/>
  <c r="C466" i="10" l="1"/>
  <c r="I465" i="10"/>
  <c r="J465" i="10"/>
  <c r="A467" i="10"/>
  <c r="K465" i="10"/>
  <c r="H465" i="10"/>
  <c r="B466" i="10"/>
  <c r="I464" i="11"/>
  <c r="A467" i="11"/>
  <c r="H465" i="11"/>
  <c r="B466" i="11"/>
  <c r="J465" i="11"/>
  <c r="K464" i="11"/>
  <c r="C466" i="11"/>
  <c r="A468" i="10" l="1"/>
  <c r="K466" i="10"/>
  <c r="C467" i="10"/>
  <c r="J466" i="10"/>
  <c r="H466" i="10"/>
  <c r="I466" i="10"/>
  <c r="B467" i="10"/>
  <c r="K465" i="11"/>
  <c r="C467" i="11"/>
  <c r="B467" i="11"/>
  <c r="J466" i="11"/>
  <c r="I465" i="11"/>
  <c r="A468" i="11"/>
  <c r="H466" i="11"/>
  <c r="I466" i="11" l="1"/>
  <c r="A469" i="11"/>
  <c r="H467" i="11"/>
  <c r="K466" i="11"/>
  <c r="B468" i="11"/>
  <c r="J467" i="11"/>
  <c r="C468" i="11"/>
  <c r="J467" i="10"/>
  <c r="A469" i="10"/>
  <c r="K467" i="10"/>
  <c r="H467" i="10"/>
  <c r="C468" i="10"/>
  <c r="I467" i="10"/>
  <c r="B468" i="10"/>
  <c r="K467" i="11" l="1"/>
  <c r="C469" i="11"/>
  <c r="J468" i="11"/>
  <c r="B469" i="11"/>
  <c r="I467" i="11"/>
  <c r="A470" i="11"/>
  <c r="H468" i="11"/>
  <c r="H468" i="10"/>
  <c r="C469" i="10"/>
  <c r="A470" i="10"/>
  <c r="I468" i="10"/>
  <c r="J468" i="10"/>
  <c r="K468" i="10"/>
  <c r="B469" i="10"/>
  <c r="A471" i="10" l="1"/>
  <c r="K469" i="10"/>
  <c r="H469" i="10"/>
  <c r="C470" i="10"/>
  <c r="I469" i="10"/>
  <c r="J469" i="10"/>
  <c r="B470" i="10"/>
  <c r="I468" i="11"/>
  <c r="A471" i="11"/>
  <c r="K468" i="11"/>
  <c r="J469" i="11"/>
  <c r="C470" i="11"/>
  <c r="H469" i="11"/>
  <c r="B470" i="11"/>
  <c r="K469" i="11" l="1"/>
  <c r="C471" i="11"/>
  <c r="J470" i="11"/>
  <c r="B471" i="11"/>
  <c r="I469" i="11"/>
  <c r="A472" i="11"/>
  <c r="H470" i="11"/>
  <c r="H470" i="10"/>
  <c r="C471" i="10"/>
  <c r="I470" i="10"/>
  <c r="J470" i="10"/>
  <c r="A472" i="10"/>
  <c r="K470" i="10"/>
  <c r="B471" i="10"/>
  <c r="A473" i="10" l="1"/>
  <c r="K471" i="10"/>
  <c r="C472" i="10"/>
  <c r="J471" i="10"/>
  <c r="H471" i="10"/>
  <c r="I471" i="10"/>
  <c r="B472" i="10"/>
  <c r="I470" i="11"/>
  <c r="A473" i="11"/>
  <c r="H471" i="11"/>
  <c r="B472" i="11"/>
  <c r="J471" i="11"/>
  <c r="K470" i="11"/>
  <c r="C472" i="11"/>
  <c r="K471" i="11" l="1"/>
  <c r="C473" i="11"/>
  <c r="J472" i="11"/>
  <c r="B473" i="11"/>
  <c r="I471" i="11"/>
  <c r="A474" i="11"/>
  <c r="H472" i="11"/>
  <c r="H472" i="10"/>
  <c r="C473" i="10"/>
  <c r="I472" i="10"/>
  <c r="J472" i="10"/>
  <c r="K472" i="10"/>
  <c r="A474" i="10"/>
  <c r="B473" i="10"/>
  <c r="I472" i="11" l="1"/>
  <c r="A475" i="11"/>
  <c r="H473" i="11"/>
  <c r="B474" i="11"/>
  <c r="K472" i="11"/>
  <c r="J473" i="11"/>
  <c r="C474" i="11"/>
  <c r="A475" i="10"/>
  <c r="K473" i="10"/>
  <c r="J473" i="10"/>
  <c r="H473" i="10"/>
  <c r="C474" i="10"/>
  <c r="I473" i="10"/>
  <c r="B474" i="10"/>
  <c r="J474" i="10" l="1"/>
  <c r="A476" i="10"/>
  <c r="K474" i="10"/>
  <c r="H474" i="10"/>
  <c r="C475" i="10"/>
  <c r="I474" i="10"/>
  <c r="B475" i="10"/>
  <c r="K473" i="11"/>
  <c r="C475" i="11"/>
  <c r="B475" i="11"/>
  <c r="J474" i="11"/>
  <c r="I473" i="11"/>
  <c r="A476" i="11"/>
  <c r="H474" i="11"/>
  <c r="A477" i="10" l="1"/>
  <c r="K475" i="10"/>
  <c r="J475" i="10"/>
  <c r="H475" i="10"/>
  <c r="C476" i="10"/>
  <c r="I475" i="10"/>
  <c r="B476" i="10"/>
  <c r="I474" i="11"/>
  <c r="B476" i="11"/>
  <c r="A477" i="11"/>
  <c r="H475" i="11"/>
  <c r="K474" i="11"/>
  <c r="J475" i="11"/>
  <c r="C476" i="11"/>
  <c r="K475" i="11" l="1"/>
  <c r="C477" i="11"/>
  <c r="J476" i="11"/>
  <c r="B477" i="11"/>
  <c r="I475" i="11"/>
  <c r="A478" i="11"/>
  <c r="H476" i="11"/>
  <c r="H476" i="10"/>
  <c r="C477" i="10"/>
  <c r="J476" i="10"/>
  <c r="A478" i="10"/>
  <c r="K476" i="10"/>
  <c r="I476" i="10"/>
  <c r="B477" i="10"/>
  <c r="I477" i="10" l="1"/>
  <c r="K477" i="10"/>
  <c r="J477" i="10"/>
  <c r="A479" i="10"/>
  <c r="H477" i="10"/>
  <c r="C478" i="10"/>
  <c r="B478" i="10"/>
  <c r="I476" i="11"/>
  <c r="B478" i="11"/>
  <c r="A479" i="11"/>
  <c r="H477" i="11"/>
  <c r="J477" i="11"/>
  <c r="C478" i="11"/>
  <c r="K476" i="11"/>
  <c r="I478" i="10" l="1"/>
  <c r="K478" i="10"/>
  <c r="J478" i="10"/>
  <c r="A480" i="10"/>
  <c r="H478" i="10"/>
  <c r="C479" i="10"/>
  <c r="B479" i="10"/>
  <c r="K477" i="11"/>
  <c r="C479" i="11"/>
  <c r="B479" i="11"/>
  <c r="J478" i="11"/>
  <c r="I477" i="11"/>
  <c r="A480" i="11"/>
  <c r="H478" i="11"/>
  <c r="I478" i="11" l="1"/>
  <c r="A481" i="11"/>
  <c r="H479" i="11"/>
  <c r="K478" i="11"/>
  <c r="B480" i="11"/>
  <c r="J479" i="11"/>
  <c r="C480" i="11"/>
  <c r="I479" i="10"/>
  <c r="J479" i="10"/>
  <c r="A481" i="10"/>
  <c r="K479" i="10"/>
  <c r="H479" i="10"/>
  <c r="C480" i="10"/>
  <c r="B480" i="10"/>
  <c r="K479" i="11" l="1"/>
  <c r="C481" i="11"/>
  <c r="J480" i="11"/>
  <c r="B481" i="11"/>
  <c r="I479" i="11"/>
  <c r="A482" i="11"/>
  <c r="H480" i="11"/>
  <c r="I480" i="10"/>
  <c r="J480" i="10"/>
  <c r="A482" i="10"/>
  <c r="K480" i="10"/>
  <c r="H480" i="10"/>
  <c r="C481" i="10"/>
  <c r="B481" i="10"/>
  <c r="H481" i="10" l="1"/>
  <c r="C482" i="10"/>
  <c r="I481" i="10"/>
  <c r="J481" i="10"/>
  <c r="A483" i="10"/>
  <c r="K481" i="10"/>
  <c r="B482" i="10"/>
  <c r="A483" i="11"/>
  <c r="H481" i="11"/>
  <c r="K480" i="11"/>
  <c r="B482" i="11"/>
  <c r="J481" i="11"/>
  <c r="I480" i="11"/>
  <c r="C482" i="11"/>
  <c r="K481" i="11" l="1"/>
  <c r="C483" i="11"/>
  <c r="J482" i="11"/>
  <c r="B483" i="11"/>
  <c r="I481" i="11"/>
  <c r="A484" i="11"/>
  <c r="H482" i="11"/>
  <c r="I482" i="10"/>
  <c r="J482" i="10"/>
  <c r="A484" i="10"/>
  <c r="K482" i="10"/>
  <c r="C483" i="10"/>
  <c r="H482" i="10"/>
  <c r="B483" i="10"/>
  <c r="I483" i="10" l="1"/>
  <c r="J483" i="10"/>
  <c r="A485" i="10"/>
  <c r="K483" i="10"/>
  <c r="H483" i="10"/>
  <c r="C484" i="10"/>
  <c r="B484" i="10"/>
  <c r="I482" i="11"/>
  <c r="B484" i="11"/>
  <c r="A485" i="11"/>
  <c r="H483" i="11"/>
  <c r="K482" i="11"/>
  <c r="J483" i="11"/>
  <c r="C484" i="11"/>
  <c r="I484" i="10" l="1"/>
  <c r="J484" i="10"/>
  <c r="A486" i="10"/>
  <c r="K484" i="10"/>
  <c r="H484" i="10"/>
  <c r="C485" i="10"/>
  <c r="B485" i="10"/>
  <c r="J484" i="11"/>
  <c r="B485" i="11"/>
  <c r="H484" i="11"/>
  <c r="I483" i="11"/>
  <c r="A486" i="11"/>
  <c r="K483" i="11"/>
  <c r="C485" i="11"/>
  <c r="H485" i="10" l="1"/>
  <c r="C486" i="10"/>
  <c r="I485" i="10"/>
  <c r="J485" i="10"/>
  <c r="A487" i="10"/>
  <c r="K485" i="10"/>
  <c r="B486" i="10"/>
  <c r="I484" i="11"/>
  <c r="A487" i="11"/>
  <c r="H485" i="11"/>
  <c r="K484" i="11"/>
  <c r="B486" i="11"/>
  <c r="C486" i="11"/>
  <c r="J485" i="11"/>
  <c r="J486" i="11" l="1"/>
  <c r="B487" i="11"/>
  <c r="I485" i="11"/>
  <c r="C487" i="11"/>
  <c r="A488" i="11"/>
  <c r="H486" i="11"/>
  <c r="K485" i="11"/>
  <c r="I486" i="10"/>
  <c r="J486" i="10"/>
  <c r="A488" i="10"/>
  <c r="H486" i="10"/>
  <c r="K486" i="10"/>
  <c r="C487" i="10"/>
  <c r="B487" i="10"/>
  <c r="H487" i="10" l="1"/>
  <c r="C488" i="10"/>
  <c r="I487" i="10"/>
  <c r="J487" i="10"/>
  <c r="A489" i="10"/>
  <c r="K487" i="10"/>
  <c r="B488" i="10"/>
  <c r="I486" i="11"/>
  <c r="A489" i="11"/>
  <c r="H487" i="11"/>
  <c r="K486" i="11"/>
  <c r="B488" i="11"/>
  <c r="J487" i="11"/>
  <c r="C488" i="11"/>
  <c r="K487" i="11" l="1"/>
  <c r="C489" i="11"/>
  <c r="J488" i="11"/>
  <c r="B489" i="11"/>
  <c r="I487" i="11"/>
  <c r="A490" i="11"/>
  <c r="H488" i="11"/>
  <c r="I488" i="10"/>
  <c r="J488" i="10"/>
  <c r="K488" i="10"/>
  <c r="A490" i="10"/>
  <c r="H488" i="10"/>
  <c r="C489" i="10"/>
  <c r="B489" i="10"/>
  <c r="I488" i="11" l="1"/>
  <c r="A491" i="11"/>
  <c r="H489" i="11"/>
  <c r="B490" i="11"/>
  <c r="C490" i="11"/>
  <c r="K488" i="11"/>
  <c r="J489" i="11"/>
  <c r="H489" i="10"/>
  <c r="C490" i="10"/>
  <c r="I489" i="10"/>
  <c r="J489" i="10"/>
  <c r="A491" i="10"/>
  <c r="K489" i="10"/>
  <c r="B490" i="10"/>
  <c r="I490" i="10" l="1"/>
  <c r="J490" i="10"/>
  <c r="K490" i="10"/>
  <c r="A492" i="10"/>
  <c r="H490" i="10"/>
  <c r="C491" i="10"/>
  <c r="B491" i="10"/>
  <c r="K489" i="11"/>
  <c r="C491" i="11"/>
  <c r="J490" i="11"/>
  <c r="B491" i="11"/>
  <c r="I489" i="11"/>
  <c r="A492" i="11"/>
  <c r="H490" i="11"/>
  <c r="H491" i="10" l="1"/>
  <c r="C492" i="10"/>
  <c r="I491" i="10"/>
  <c r="J491" i="10"/>
  <c r="A493" i="10"/>
  <c r="K491" i="10"/>
  <c r="B492" i="10"/>
  <c r="I490" i="11"/>
  <c r="H491" i="11"/>
  <c r="K490" i="11"/>
  <c r="B492" i="11"/>
  <c r="A493" i="11"/>
  <c r="C492" i="11"/>
  <c r="J491" i="11"/>
  <c r="K491" i="11" l="1"/>
  <c r="C493" i="11"/>
  <c r="J492" i="11"/>
  <c r="B493" i="11"/>
  <c r="I491" i="11"/>
  <c r="A494" i="11"/>
  <c r="H492" i="11"/>
  <c r="I492" i="10"/>
  <c r="K492" i="10"/>
  <c r="J492" i="10"/>
  <c r="A494" i="10"/>
  <c r="H492" i="10"/>
  <c r="C493" i="10"/>
  <c r="B493" i="10"/>
  <c r="H493" i="10" l="1"/>
  <c r="C494" i="10"/>
  <c r="I493" i="10"/>
  <c r="J493" i="10"/>
  <c r="A495" i="10"/>
  <c r="K493" i="10"/>
  <c r="B494" i="10"/>
  <c r="A495" i="11"/>
  <c r="H493" i="11"/>
  <c r="K492" i="11"/>
  <c r="C494" i="11"/>
  <c r="B494" i="11"/>
  <c r="J493" i="11"/>
  <c r="I492" i="11"/>
  <c r="J494" i="11" l="1"/>
  <c r="C495" i="11"/>
  <c r="B495" i="11"/>
  <c r="K493" i="11"/>
  <c r="I493" i="11"/>
  <c r="A496" i="11"/>
  <c r="H494" i="11"/>
  <c r="I494" i="10"/>
  <c r="J494" i="10"/>
  <c r="A496" i="10"/>
  <c r="C495" i="10"/>
  <c r="K494" i="10"/>
  <c r="H494" i="10"/>
  <c r="B495" i="10"/>
  <c r="H495" i="10" l="1"/>
  <c r="C496" i="10"/>
  <c r="I495" i="10"/>
  <c r="J495" i="10"/>
  <c r="A497" i="10"/>
  <c r="K495" i="10"/>
  <c r="B496" i="10"/>
  <c r="A497" i="11"/>
  <c r="H495" i="11"/>
  <c r="C496" i="11"/>
  <c r="K494" i="11"/>
  <c r="B496" i="11"/>
  <c r="J495" i="11"/>
  <c r="I494" i="11"/>
  <c r="K495" i="11" l="1"/>
  <c r="C497" i="11"/>
  <c r="J496" i="11"/>
  <c r="B497" i="11"/>
  <c r="I495" i="11"/>
  <c r="A498" i="11"/>
  <c r="H496" i="11"/>
  <c r="I496" i="10"/>
  <c r="J496" i="10"/>
  <c r="A498" i="10"/>
  <c r="K496" i="10"/>
  <c r="H496" i="10"/>
  <c r="C497" i="10"/>
  <c r="B497" i="10"/>
  <c r="H497" i="10" l="1"/>
  <c r="C498" i="10"/>
  <c r="J497" i="10"/>
  <c r="I497" i="10"/>
  <c r="A499" i="10"/>
  <c r="K497" i="10"/>
  <c r="B498" i="10"/>
  <c r="A499" i="11"/>
  <c r="H497" i="11"/>
  <c r="K496" i="11"/>
  <c r="B498" i="11"/>
  <c r="J497" i="11"/>
  <c r="C498" i="11"/>
  <c r="I496" i="11"/>
  <c r="K497" i="11" l="1"/>
  <c r="C499" i="11"/>
  <c r="J498" i="11"/>
  <c r="B499" i="11"/>
  <c r="I497" i="11"/>
  <c r="A500" i="11"/>
  <c r="H498" i="11"/>
  <c r="J498" i="10"/>
  <c r="C499" i="10"/>
  <c r="A500" i="10"/>
  <c r="K498" i="10"/>
  <c r="H498" i="10"/>
  <c r="I498" i="10"/>
  <c r="B499" i="10"/>
  <c r="H499" i="10" l="1"/>
  <c r="C500" i="10"/>
  <c r="I499" i="10"/>
  <c r="J499" i="10"/>
  <c r="A501" i="10"/>
  <c r="K499" i="10"/>
  <c r="B500" i="10"/>
  <c r="A501" i="11"/>
  <c r="H499" i="11"/>
  <c r="C500" i="11"/>
  <c r="K498" i="11"/>
  <c r="B500" i="11"/>
  <c r="J499" i="11"/>
  <c r="I498" i="11"/>
  <c r="K499" i="11" l="1"/>
  <c r="C501" i="11"/>
  <c r="B501" i="11"/>
  <c r="J500" i="11"/>
  <c r="I499" i="11"/>
  <c r="A502" i="11"/>
  <c r="H500" i="11"/>
  <c r="I500" i="10"/>
  <c r="A502" i="10"/>
  <c r="K500" i="10"/>
  <c r="J500" i="10"/>
  <c r="H500" i="10"/>
  <c r="C501" i="10"/>
  <c r="B501" i="10"/>
  <c r="A503" i="11" l="1"/>
  <c r="H501" i="11"/>
  <c r="C502" i="11"/>
  <c r="K500" i="11"/>
  <c r="B502" i="11"/>
  <c r="J501" i="11"/>
  <c r="I500" i="11"/>
  <c r="H501" i="10"/>
  <c r="C502" i="10"/>
  <c r="I501" i="10"/>
  <c r="J501" i="10"/>
  <c r="A503" i="10"/>
  <c r="K501" i="10"/>
  <c r="B502" i="10"/>
  <c r="J502" i="10" l="1"/>
  <c r="H502" i="10"/>
  <c r="C503" i="10"/>
  <c r="A504" i="10"/>
  <c r="K502" i="10"/>
  <c r="I502" i="10"/>
  <c r="B503" i="10"/>
  <c r="K501" i="11"/>
  <c r="C503" i="11"/>
  <c r="B503" i="11"/>
  <c r="I501" i="11"/>
  <c r="J502" i="11"/>
  <c r="A504" i="11"/>
  <c r="H502" i="11"/>
  <c r="H503" i="10" l="1"/>
  <c r="C504" i="10"/>
  <c r="I503" i="10"/>
  <c r="J503" i="10"/>
  <c r="A505" i="10"/>
  <c r="K503" i="10"/>
  <c r="B504" i="10"/>
  <c r="A505" i="11"/>
  <c r="H503" i="11"/>
  <c r="I502" i="11"/>
  <c r="K502" i="11"/>
  <c r="B504" i="11"/>
  <c r="C504" i="11"/>
  <c r="J503" i="11"/>
  <c r="K503" i="11" l="1"/>
  <c r="C505" i="11"/>
  <c r="J504" i="11"/>
  <c r="B505" i="11"/>
  <c r="I503" i="11"/>
  <c r="A506" i="11"/>
  <c r="H504" i="11"/>
  <c r="J504" i="10"/>
  <c r="C505" i="10"/>
  <c r="A506" i="10"/>
  <c r="K504" i="10"/>
  <c r="H504" i="10"/>
  <c r="I504" i="10"/>
  <c r="B505" i="10"/>
  <c r="A507" i="11" l="1"/>
  <c r="H505" i="11"/>
  <c r="C506" i="11"/>
  <c r="K504" i="11"/>
  <c r="B506" i="11"/>
  <c r="J505" i="11"/>
  <c r="I504" i="11"/>
  <c r="H505" i="10"/>
  <c r="C506" i="10"/>
  <c r="I505" i="10"/>
  <c r="J505" i="10"/>
  <c r="A507" i="10"/>
  <c r="K505" i="10"/>
  <c r="B506" i="10"/>
  <c r="I506" i="10" l="1"/>
  <c r="J506" i="10"/>
  <c r="K506" i="10"/>
  <c r="A508" i="10"/>
  <c r="C507" i="10"/>
  <c r="H506" i="10"/>
  <c r="B507" i="10"/>
  <c r="K505" i="11"/>
  <c r="C507" i="11"/>
  <c r="B507" i="11"/>
  <c r="I505" i="11"/>
  <c r="J506" i="11"/>
  <c r="A508" i="11"/>
  <c r="H506" i="11"/>
  <c r="H507" i="10" l="1"/>
  <c r="C508" i="10"/>
  <c r="I507" i="10"/>
  <c r="J507" i="10"/>
  <c r="A509" i="10"/>
  <c r="K507" i="10"/>
  <c r="B508" i="10"/>
  <c r="A509" i="11"/>
  <c r="H507" i="11"/>
  <c r="C508" i="11"/>
  <c r="K506" i="11"/>
  <c r="B508" i="11"/>
  <c r="J507" i="11"/>
  <c r="I506" i="11"/>
  <c r="K507" i="11" l="1"/>
  <c r="C509" i="11"/>
  <c r="B509" i="11"/>
  <c r="J508" i="11"/>
  <c r="I507" i="11"/>
  <c r="A510" i="11"/>
  <c r="H508" i="11"/>
  <c r="I508" i="10"/>
  <c r="J508" i="10"/>
  <c r="A510" i="10"/>
  <c r="K508" i="10"/>
  <c r="C509" i="10"/>
  <c r="H508" i="10"/>
  <c r="B509" i="10"/>
  <c r="H509" i="10" l="1"/>
  <c r="C510" i="10"/>
  <c r="I509" i="10"/>
  <c r="J509" i="10"/>
  <c r="A511" i="10"/>
  <c r="K509" i="10"/>
  <c r="B510" i="10"/>
  <c r="I508" i="11"/>
  <c r="A511" i="11"/>
  <c r="H509" i="11"/>
  <c r="K508" i="11"/>
  <c r="B510" i="11"/>
  <c r="C510" i="11"/>
  <c r="J509" i="11"/>
  <c r="K509" i="11" l="1"/>
  <c r="C511" i="11"/>
  <c r="I509" i="11"/>
  <c r="J510" i="11"/>
  <c r="B511" i="11"/>
  <c r="A512" i="11"/>
  <c r="H510" i="11"/>
  <c r="J510" i="10"/>
  <c r="A512" i="10"/>
  <c r="K510" i="10"/>
  <c r="C511" i="10"/>
  <c r="H510" i="10"/>
  <c r="I510" i="10"/>
  <c r="B511" i="10"/>
  <c r="I510" i="11" l="1"/>
  <c r="A513" i="11"/>
  <c r="H511" i="11"/>
  <c r="B512" i="11"/>
  <c r="C512" i="11"/>
  <c r="K510" i="11"/>
  <c r="J511" i="11"/>
  <c r="H511" i="10"/>
  <c r="C512" i="10"/>
  <c r="I511" i="10"/>
  <c r="J511" i="10"/>
  <c r="A513" i="10"/>
  <c r="K511" i="10"/>
  <c r="B512" i="10"/>
  <c r="I512" i="10" l="1"/>
  <c r="J512" i="10"/>
  <c r="K512" i="10"/>
  <c r="C513" i="10"/>
  <c r="A514" i="10"/>
  <c r="H512" i="10"/>
  <c r="B513" i="10"/>
  <c r="K511" i="11"/>
  <c r="C513" i="11"/>
  <c r="J512" i="11"/>
  <c r="B513" i="11"/>
  <c r="I511" i="11"/>
  <c r="H512" i="11"/>
  <c r="A514" i="11"/>
  <c r="I512" i="11" l="1"/>
  <c r="H513" i="11"/>
  <c r="A515" i="11"/>
  <c r="K512" i="11"/>
  <c r="B514" i="11"/>
  <c r="J513" i="11"/>
  <c r="C514" i="11"/>
  <c r="I513" i="10"/>
  <c r="J513" i="10"/>
  <c r="A515" i="10"/>
  <c r="K513" i="10"/>
  <c r="H513" i="10"/>
  <c r="C514" i="10"/>
  <c r="B514" i="10"/>
  <c r="J514" i="11" l="1"/>
  <c r="C515" i="11"/>
  <c r="B515" i="11"/>
  <c r="K513" i="11"/>
  <c r="I513" i="11"/>
  <c r="A516" i="11"/>
  <c r="H514" i="11"/>
  <c r="I514" i="10"/>
  <c r="J514" i="10"/>
  <c r="A516" i="10"/>
  <c r="K514" i="10"/>
  <c r="C515" i="10"/>
  <c r="H514" i="10"/>
  <c r="B515" i="10"/>
  <c r="H515" i="10" l="1"/>
  <c r="C516" i="10"/>
  <c r="I515" i="10"/>
  <c r="J515" i="10"/>
  <c r="A517" i="10"/>
  <c r="K515" i="10"/>
  <c r="B516" i="10"/>
  <c r="I514" i="11"/>
  <c r="A517" i="11"/>
  <c r="H515" i="11"/>
  <c r="B516" i="11"/>
  <c r="J515" i="11"/>
  <c r="K514" i="11"/>
  <c r="C516" i="11"/>
  <c r="J516" i="11" l="1"/>
  <c r="B517" i="11"/>
  <c r="I515" i="11"/>
  <c r="A518" i="11"/>
  <c r="H516" i="11"/>
  <c r="K515" i="11"/>
  <c r="C517" i="11"/>
  <c r="I516" i="10"/>
  <c r="J516" i="10"/>
  <c r="A518" i="10"/>
  <c r="K516" i="10"/>
  <c r="C517" i="10"/>
  <c r="H516" i="10"/>
  <c r="B517" i="10"/>
  <c r="I516" i="11" l="1"/>
  <c r="A519" i="11"/>
  <c r="H517" i="11"/>
  <c r="K516" i="11"/>
  <c r="B518" i="11"/>
  <c r="J517" i="11"/>
  <c r="C518" i="11"/>
  <c r="H517" i="10"/>
  <c r="C518" i="10"/>
  <c r="I517" i="10"/>
  <c r="J517" i="10"/>
  <c r="A519" i="10"/>
  <c r="K517" i="10"/>
  <c r="B518" i="10"/>
  <c r="I518" i="10" l="1"/>
  <c r="J518" i="10"/>
  <c r="K518" i="10"/>
  <c r="A520" i="10"/>
  <c r="H518" i="10"/>
  <c r="C519" i="10"/>
  <c r="B519" i="10"/>
  <c r="K517" i="11"/>
  <c r="C519" i="11"/>
  <c r="J518" i="11"/>
  <c r="B519" i="11"/>
  <c r="I517" i="11"/>
  <c r="A520" i="11"/>
  <c r="H518" i="11"/>
  <c r="H519" i="10" l="1"/>
  <c r="C520" i="10"/>
  <c r="I519" i="10"/>
  <c r="J519" i="10"/>
  <c r="A521" i="10"/>
  <c r="K519" i="10"/>
  <c r="B520" i="10"/>
  <c r="I518" i="11"/>
  <c r="A521" i="11"/>
  <c r="H519" i="11"/>
  <c r="K518" i="11"/>
  <c r="B520" i="11"/>
  <c r="J519" i="11"/>
  <c r="C520" i="11"/>
  <c r="K519" i="11" l="1"/>
  <c r="C521" i="11"/>
  <c r="B521" i="11"/>
  <c r="J520" i="11"/>
  <c r="I519" i="11"/>
  <c r="A522" i="11"/>
  <c r="H520" i="11"/>
  <c r="J520" i="10"/>
  <c r="H520" i="10"/>
  <c r="C521" i="10"/>
  <c r="A522" i="10"/>
  <c r="K520" i="10"/>
  <c r="I520" i="10"/>
  <c r="B521" i="10"/>
  <c r="H521" i="10" l="1"/>
  <c r="C522" i="10"/>
  <c r="I521" i="10"/>
  <c r="J521" i="10"/>
  <c r="A523" i="10"/>
  <c r="K521" i="10"/>
  <c r="B522" i="10"/>
  <c r="A523" i="11"/>
  <c r="H521" i="11"/>
  <c r="K520" i="11"/>
  <c r="B522" i="11"/>
  <c r="I520" i="11"/>
  <c r="J521" i="11"/>
  <c r="C522" i="11"/>
  <c r="K521" i="11" l="1"/>
  <c r="C523" i="11"/>
  <c r="J522" i="11"/>
  <c r="B523" i="11"/>
  <c r="I521" i="11"/>
  <c r="A524" i="11"/>
  <c r="H522" i="11"/>
  <c r="J522" i="10"/>
  <c r="A524" i="10"/>
  <c r="K522" i="10"/>
  <c r="C523" i="10"/>
  <c r="I522" i="10"/>
  <c r="H522" i="10"/>
  <c r="B523" i="10"/>
  <c r="I522" i="11" l="1"/>
  <c r="H523" i="11"/>
  <c r="A525" i="11"/>
  <c r="K522" i="11"/>
  <c r="B524" i="11"/>
  <c r="J523" i="11"/>
  <c r="C524" i="11"/>
  <c r="H523" i="10"/>
  <c r="C524" i="10"/>
  <c r="I523" i="10"/>
  <c r="J523" i="10"/>
  <c r="K523" i="10"/>
  <c r="A525" i="10"/>
  <c r="B524" i="10"/>
  <c r="K523" i="11" l="1"/>
  <c r="C525" i="11"/>
  <c r="J524" i="11"/>
  <c r="B525" i="11"/>
  <c r="I523" i="11"/>
  <c r="A526" i="11"/>
  <c r="H524" i="11"/>
  <c r="J524" i="10"/>
  <c r="A526" i="10"/>
  <c r="K524" i="10"/>
  <c r="C525" i="10"/>
  <c r="H524" i="10"/>
  <c r="I524" i="10"/>
  <c r="B525" i="10"/>
  <c r="I524" i="11" l="1"/>
  <c r="A527" i="11"/>
  <c r="H525" i="11"/>
  <c r="K524" i="11"/>
  <c r="B526" i="11"/>
  <c r="C526" i="11"/>
  <c r="J525" i="11"/>
  <c r="H525" i="10"/>
  <c r="C526" i="10"/>
  <c r="I525" i="10"/>
  <c r="J525" i="10"/>
  <c r="A527" i="10"/>
  <c r="K525" i="10"/>
  <c r="B526" i="10"/>
  <c r="I526" i="10" l="1"/>
  <c r="J526" i="10"/>
  <c r="A528" i="10"/>
  <c r="H526" i="10"/>
  <c r="K526" i="10"/>
  <c r="C527" i="10"/>
  <c r="B527" i="10"/>
  <c r="J526" i="11"/>
  <c r="C527" i="11"/>
  <c r="B527" i="11"/>
  <c r="K525" i="11"/>
  <c r="I525" i="11"/>
  <c r="A528" i="11"/>
  <c r="H526" i="11"/>
  <c r="I527" i="10" l="1"/>
  <c r="J527" i="10"/>
  <c r="A529" i="10"/>
  <c r="K527" i="10"/>
  <c r="H527" i="10"/>
  <c r="C528" i="10"/>
  <c r="B528" i="10"/>
  <c r="I526" i="11"/>
  <c r="H527" i="11"/>
  <c r="C528" i="11"/>
  <c r="A529" i="11"/>
  <c r="K526" i="11"/>
  <c r="B528" i="11"/>
  <c r="J527" i="11"/>
  <c r="K527" i="11" l="1"/>
  <c r="C529" i="11"/>
  <c r="J528" i="11"/>
  <c r="B529" i="11"/>
  <c r="I527" i="11"/>
  <c r="A530" i="11"/>
  <c r="H528" i="11"/>
  <c r="I528" i="10"/>
  <c r="J528" i="10"/>
  <c r="A530" i="10"/>
  <c r="K528" i="10"/>
  <c r="H528" i="10"/>
  <c r="C529" i="10"/>
  <c r="B529" i="10"/>
  <c r="H529" i="10" l="1"/>
  <c r="C530" i="10"/>
  <c r="I529" i="10"/>
  <c r="J529" i="10"/>
  <c r="A531" i="10"/>
  <c r="K529" i="10"/>
  <c r="B530" i="10"/>
  <c r="I528" i="11"/>
  <c r="A531" i="11"/>
  <c r="H529" i="11"/>
  <c r="K528" i="11"/>
  <c r="B530" i="11"/>
  <c r="C530" i="11"/>
  <c r="J529" i="11"/>
  <c r="K529" i="11" l="1"/>
  <c r="C531" i="11"/>
  <c r="B531" i="11"/>
  <c r="J530" i="11"/>
  <c r="I529" i="11"/>
  <c r="A532" i="11"/>
  <c r="H530" i="11"/>
  <c r="I530" i="10"/>
  <c r="J530" i="10"/>
  <c r="K530" i="10"/>
  <c r="C531" i="10"/>
  <c r="A532" i="10"/>
  <c r="H530" i="10"/>
  <c r="B531" i="10"/>
  <c r="H531" i="10" l="1"/>
  <c r="C532" i="10"/>
  <c r="I531" i="10"/>
  <c r="K531" i="10"/>
  <c r="J531" i="10"/>
  <c r="A533" i="10"/>
  <c r="B532" i="10"/>
  <c r="I530" i="11"/>
  <c r="H531" i="11"/>
  <c r="A533" i="11"/>
  <c r="K530" i="11"/>
  <c r="B532" i="11"/>
  <c r="C532" i="11"/>
  <c r="J531" i="11"/>
  <c r="K531" i="11" l="1"/>
  <c r="C533" i="11"/>
  <c r="J532" i="11"/>
  <c r="B533" i="11"/>
  <c r="I531" i="11"/>
  <c r="H532" i="11"/>
  <c r="A534" i="11"/>
  <c r="I532" i="10"/>
  <c r="J532" i="10"/>
  <c r="A534" i="10"/>
  <c r="K532" i="10"/>
  <c r="H532" i="10"/>
  <c r="C533" i="10"/>
  <c r="B533" i="10"/>
  <c r="A535" i="11" l="1"/>
  <c r="H533" i="11"/>
  <c r="K532" i="11"/>
  <c r="B534" i="11"/>
  <c r="J533" i="11"/>
  <c r="C534" i="11"/>
  <c r="I532" i="11"/>
  <c r="H533" i="10"/>
  <c r="C534" i="10"/>
  <c r="I533" i="10"/>
  <c r="J533" i="10"/>
  <c r="A535" i="10"/>
  <c r="K533" i="10"/>
  <c r="B534" i="10"/>
  <c r="I534" i="10" l="1"/>
  <c r="J534" i="10"/>
  <c r="A536" i="10"/>
  <c r="C535" i="10"/>
  <c r="K534" i="10"/>
  <c r="H534" i="10"/>
  <c r="B535" i="10"/>
  <c r="K533" i="11"/>
  <c r="C535" i="11"/>
  <c r="B535" i="11"/>
  <c r="J534" i="11"/>
  <c r="I533" i="11"/>
  <c r="A536" i="11"/>
  <c r="H534" i="11"/>
  <c r="I535" i="10" l="1"/>
  <c r="A537" i="10"/>
  <c r="K535" i="10"/>
  <c r="H535" i="10"/>
  <c r="J535" i="10"/>
  <c r="C536" i="10"/>
  <c r="B536" i="10"/>
  <c r="I534" i="11"/>
  <c r="A537" i="11"/>
  <c r="H535" i="11"/>
  <c r="K534" i="11"/>
  <c r="J535" i="11"/>
  <c r="B536" i="11"/>
  <c r="C536" i="11"/>
  <c r="I536" i="10" l="1"/>
  <c r="J536" i="10"/>
  <c r="A538" i="10"/>
  <c r="K536" i="10"/>
  <c r="C537" i="10"/>
  <c r="H536" i="10"/>
  <c r="B537" i="10"/>
  <c r="K535" i="11"/>
  <c r="C537" i="11"/>
  <c r="J536" i="11"/>
  <c r="B537" i="11"/>
  <c r="I535" i="11"/>
  <c r="A538" i="11"/>
  <c r="H536" i="11"/>
  <c r="H537" i="10" l="1"/>
  <c r="C538" i="10"/>
  <c r="I537" i="10"/>
  <c r="J537" i="10"/>
  <c r="A539" i="10"/>
  <c r="K537" i="10"/>
  <c r="B538" i="10"/>
  <c r="I536" i="11"/>
  <c r="A539" i="11"/>
  <c r="H537" i="11"/>
  <c r="K536" i="11"/>
  <c r="B538" i="11"/>
  <c r="J537" i="11"/>
  <c r="C538" i="11"/>
  <c r="K537" i="11" l="1"/>
  <c r="C539" i="11"/>
  <c r="J538" i="11"/>
  <c r="B539" i="11"/>
  <c r="I537" i="11"/>
  <c r="A540" i="11"/>
  <c r="H538" i="11"/>
  <c r="I538" i="10"/>
  <c r="J538" i="10"/>
  <c r="K538" i="10"/>
  <c r="A540" i="10"/>
  <c r="H538" i="10"/>
  <c r="C539" i="10"/>
  <c r="B539" i="10"/>
  <c r="I538" i="11" l="1"/>
  <c r="A541" i="11"/>
  <c r="H539" i="11"/>
  <c r="B540" i="11"/>
  <c r="K538" i="11"/>
  <c r="J539" i="11"/>
  <c r="C540" i="11"/>
  <c r="H539" i="10"/>
  <c r="C540" i="10"/>
  <c r="J539" i="10"/>
  <c r="I539" i="10"/>
  <c r="A541" i="10"/>
  <c r="K539" i="10"/>
  <c r="B540" i="10"/>
  <c r="K539" i="11" l="1"/>
  <c r="C541" i="11"/>
  <c r="B541" i="11"/>
  <c r="H540" i="11"/>
  <c r="J540" i="11"/>
  <c r="I539" i="11"/>
  <c r="A542" i="11"/>
  <c r="I540" i="10"/>
  <c r="J540" i="10"/>
  <c r="A542" i="10"/>
  <c r="K540" i="10"/>
  <c r="C541" i="10"/>
  <c r="H540" i="10"/>
  <c r="B541" i="10"/>
  <c r="I540" i="11" l="1"/>
  <c r="A543" i="11"/>
  <c r="H541" i="11"/>
  <c r="B542" i="11"/>
  <c r="K540" i="11"/>
  <c r="J541" i="11"/>
  <c r="C542" i="11"/>
  <c r="H541" i="10"/>
  <c r="C542" i="10"/>
  <c r="I541" i="10"/>
  <c r="J541" i="10"/>
  <c r="A543" i="10"/>
  <c r="K541" i="10"/>
  <c r="B542" i="10"/>
  <c r="I542" i="10" l="1"/>
  <c r="A544" i="10"/>
  <c r="K542" i="10"/>
  <c r="J542" i="10"/>
  <c r="C543" i="10"/>
  <c r="H542" i="10"/>
  <c r="B543" i="10"/>
  <c r="K541" i="11"/>
  <c r="C543" i="11"/>
  <c r="J542" i="11"/>
  <c r="B543" i="11"/>
  <c r="I541" i="11"/>
  <c r="A544" i="11"/>
  <c r="H542" i="11"/>
  <c r="H543" i="10" l="1"/>
  <c r="C544" i="10"/>
  <c r="I543" i="10"/>
  <c r="J543" i="10"/>
  <c r="A545" i="10"/>
  <c r="K543" i="10"/>
  <c r="B544" i="10"/>
  <c r="I542" i="11"/>
  <c r="H543" i="11"/>
  <c r="A545" i="11"/>
  <c r="B544" i="11"/>
  <c r="K542" i="11"/>
  <c r="J543" i="11"/>
  <c r="C544" i="11"/>
  <c r="K543" i="11" l="1"/>
  <c r="C545" i="11"/>
  <c r="J544" i="11"/>
  <c r="B545" i="11"/>
  <c r="I543" i="11"/>
  <c r="A546" i="11"/>
  <c r="H544" i="11"/>
  <c r="I544" i="10"/>
  <c r="J544" i="10"/>
  <c r="A546" i="10"/>
  <c r="C545" i="10"/>
  <c r="K544" i="10"/>
  <c r="H544" i="10"/>
  <c r="B545" i="10"/>
  <c r="H545" i="10" l="1"/>
  <c r="C546" i="10"/>
  <c r="I545" i="10"/>
  <c r="J545" i="10"/>
  <c r="A547" i="10"/>
  <c r="K545" i="10"/>
  <c r="B546" i="10"/>
  <c r="I544" i="11"/>
  <c r="A547" i="11"/>
  <c r="H545" i="11"/>
  <c r="K544" i="11"/>
  <c r="B546" i="11"/>
  <c r="C546" i="11"/>
  <c r="J545" i="11"/>
  <c r="J546" i="11" l="1"/>
  <c r="C547" i="11"/>
  <c r="K545" i="11"/>
  <c r="B547" i="11"/>
  <c r="I545" i="11"/>
  <c r="H546" i="11"/>
  <c r="A548" i="11"/>
  <c r="I546" i="10"/>
  <c r="J546" i="10"/>
  <c r="A548" i="10"/>
  <c r="K546" i="10"/>
  <c r="C547" i="10"/>
  <c r="H546" i="10"/>
  <c r="B547" i="10"/>
  <c r="I546" i="11" l="1"/>
  <c r="A549" i="11"/>
  <c r="H547" i="11"/>
  <c r="B548" i="11"/>
  <c r="K546" i="11"/>
  <c r="J547" i="11"/>
  <c r="C548" i="11"/>
  <c r="H547" i="10"/>
  <c r="C548" i="10"/>
  <c r="I547" i="10"/>
  <c r="J547" i="10"/>
  <c r="A549" i="10"/>
  <c r="K547" i="10"/>
  <c r="B548" i="10"/>
  <c r="I548" i="10" l="1"/>
  <c r="J548" i="10"/>
  <c r="A550" i="10"/>
  <c r="K548" i="10"/>
  <c r="C549" i="10"/>
  <c r="H548" i="10"/>
  <c r="B549" i="10"/>
  <c r="K547" i="11"/>
  <c r="C549" i="11"/>
  <c r="J548" i="11"/>
  <c r="B549" i="11"/>
  <c r="I547" i="11"/>
  <c r="A550" i="11"/>
  <c r="H548" i="11"/>
  <c r="I549" i="10" l="1"/>
  <c r="J549" i="10"/>
  <c r="K549" i="10"/>
  <c r="A551" i="10"/>
  <c r="H549" i="10"/>
  <c r="C550" i="10"/>
  <c r="B550" i="10"/>
  <c r="I548" i="11"/>
  <c r="H549" i="11"/>
  <c r="A551" i="11"/>
  <c r="K548" i="11"/>
  <c r="B550" i="11"/>
  <c r="C550" i="11"/>
  <c r="J549" i="11"/>
  <c r="I550" i="10" l="1"/>
  <c r="J550" i="10"/>
  <c r="A552" i="10"/>
  <c r="C551" i="10"/>
  <c r="K550" i="10"/>
  <c r="H550" i="10"/>
  <c r="B551" i="10"/>
  <c r="K549" i="11"/>
  <c r="C551" i="11"/>
  <c r="B551" i="11"/>
  <c r="J550" i="11"/>
  <c r="I549" i="11"/>
  <c r="A552" i="11"/>
  <c r="H550" i="11"/>
  <c r="H551" i="10" l="1"/>
  <c r="C552" i="10"/>
  <c r="I551" i="10"/>
  <c r="J551" i="10"/>
  <c r="A553" i="10"/>
  <c r="K551" i="10"/>
  <c r="B552" i="10"/>
  <c r="I550" i="11"/>
  <c r="A553" i="11"/>
  <c r="H551" i="11"/>
  <c r="J551" i="11"/>
  <c r="B552" i="11"/>
  <c r="K550" i="11"/>
  <c r="C552" i="11"/>
  <c r="K551" i="11" l="1"/>
  <c r="C553" i="11"/>
  <c r="J552" i="11"/>
  <c r="B553" i="11"/>
  <c r="I551" i="11"/>
  <c r="A554" i="11"/>
  <c r="H552" i="11"/>
  <c r="I552" i="10"/>
  <c r="J552" i="10"/>
  <c r="A554" i="10"/>
  <c r="K552" i="10"/>
  <c r="C553" i="10"/>
  <c r="H552" i="10"/>
  <c r="B553" i="10"/>
  <c r="H553" i="10" l="1"/>
  <c r="C554" i="10"/>
  <c r="I553" i="10"/>
  <c r="J553" i="10"/>
  <c r="A555" i="10"/>
  <c r="K553" i="10"/>
  <c r="B554" i="10"/>
  <c r="I552" i="11"/>
  <c r="A555" i="11"/>
  <c r="H553" i="11"/>
  <c r="K552" i="11"/>
  <c r="B554" i="11"/>
  <c r="J553" i="11"/>
  <c r="C554" i="11"/>
  <c r="J554" i="11" l="1"/>
  <c r="B555" i="11"/>
  <c r="I553" i="11"/>
  <c r="A556" i="11"/>
  <c r="H554" i="11"/>
  <c r="K553" i="11"/>
  <c r="C555" i="11"/>
  <c r="I554" i="10"/>
  <c r="J554" i="10"/>
  <c r="K554" i="10"/>
  <c r="A556" i="10"/>
  <c r="H554" i="10"/>
  <c r="C555" i="10"/>
  <c r="B555" i="10"/>
  <c r="H555" i="10" l="1"/>
  <c r="C556" i="10"/>
  <c r="I555" i="10"/>
  <c r="K555" i="10"/>
  <c r="J555" i="10"/>
  <c r="A557" i="10"/>
  <c r="B556" i="10"/>
  <c r="I554" i="11"/>
  <c r="A557" i="11"/>
  <c r="H555" i="11"/>
  <c r="B556" i="11"/>
  <c r="J555" i="11"/>
  <c r="K554" i="11"/>
  <c r="C556" i="11"/>
  <c r="I556" i="10" l="1"/>
  <c r="J556" i="10"/>
  <c r="A558" i="10"/>
  <c r="K556" i="10"/>
  <c r="C557" i="10"/>
  <c r="H556" i="10"/>
  <c r="B557" i="10"/>
  <c r="J556" i="11"/>
  <c r="B557" i="11"/>
  <c r="I555" i="11"/>
  <c r="A558" i="11"/>
  <c r="H556" i="11"/>
  <c r="K555" i="11"/>
  <c r="C557" i="11"/>
  <c r="I556" i="11" l="1"/>
  <c r="A559" i="11"/>
  <c r="H557" i="11"/>
  <c r="B558" i="11"/>
  <c r="C558" i="11"/>
  <c r="K556" i="11"/>
  <c r="J557" i="11"/>
  <c r="H557" i="10"/>
  <c r="C558" i="10"/>
  <c r="I557" i="10"/>
  <c r="J557" i="10"/>
  <c r="A559" i="10"/>
  <c r="K557" i="10"/>
  <c r="B558" i="10"/>
  <c r="I558" i="10" l="1"/>
  <c r="J558" i="10"/>
  <c r="A560" i="10"/>
  <c r="K558" i="10"/>
  <c r="C559" i="10"/>
  <c r="H558" i="10"/>
  <c r="B559" i="10"/>
  <c r="J558" i="11"/>
  <c r="B559" i="11"/>
  <c r="A560" i="11"/>
  <c r="H558" i="11"/>
  <c r="K557" i="11"/>
  <c r="C559" i="11"/>
  <c r="I557" i="11"/>
  <c r="H559" i="10" l="1"/>
  <c r="C560" i="10"/>
  <c r="I559" i="10"/>
  <c r="J559" i="10"/>
  <c r="A561" i="10"/>
  <c r="K559" i="10"/>
  <c r="B560" i="10"/>
  <c r="A561" i="11"/>
  <c r="H559" i="11"/>
  <c r="K558" i="11"/>
  <c r="B560" i="11"/>
  <c r="J559" i="11"/>
  <c r="C560" i="11"/>
  <c r="I558" i="11"/>
  <c r="K559" i="11" l="1"/>
  <c r="C561" i="11"/>
  <c r="J560" i="11"/>
  <c r="B561" i="11"/>
  <c r="I559" i="11"/>
  <c r="A562" i="11"/>
  <c r="H560" i="11"/>
  <c r="I560" i="10"/>
  <c r="A562" i="10"/>
  <c r="J560" i="10"/>
  <c r="K560" i="10"/>
  <c r="H560" i="10"/>
  <c r="C561" i="10"/>
  <c r="B561" i="10"/>
  <c r="I560" i="11" l="1"/>
  <c r="A563" i="11"/>
  <c r="H561" i="11"/>
  <c r="K560" i="11"/>
  <c r="C562" i="11"/>
  <c r="B562" i="11"/>
  <c r="J561" i="11"/>
  <c r="H561" i="10"/>
  <c r="C562" i="10"/>
  <c r="I561" i="10"/>
  <c r="J561" i="10"/>
  <c r="A563" i="10"/>
  <c r="K561" i="10"/>
  <c r="B562" i="10"/>
  <c r="K561" i="11" l="1"/>
  <c r="C563" i="11"/>
  <c r="J562" i="11"/>
  <c r="B563" i="11"/>
  <c r="I561" i="11"/>
  <c r="A564" i="11"/>
  <c r="H562" i="11"/>
  <c r="I562" i="10"/>
  <c r="J562" i="10"/>
  <c r="A564" i="10"/>
  <c r="H562" i="10"/>
  <c r="C563" i="10"/>
  <c r="K562" i="10"/>
  <c r="B563" i="10"/>
  <c r="H563" i="10" l="1"/>
  <c r="C564" i="10"/>
  <c r="I563" i="10"/>
  <c r="J563" i="10"/>
  <c r="A565" i="10"/>
  <c r="K563" i="10"/>
  <c r="B564" i="10"/>
  <c r="I562" i="11"/>
  <c r="A565" i="11"/>
  <c r="H563" i="11"/>
  <c r="K562" i="11"/>
  <c r="B564" i="11"/>
  <c r="J563" i="11"/>
  <c r="C564" i="11"/>
  <c r="K563" i="11" l="1"/>
  <c r="C565" i="11"/>
  <c r="B565" i="11"/>
  <c r="I563" i="11"/>
  <c r="J564" i="11"/>
  <c r="A566" i="11"/>
  <c r="H564" i="11"/>
  <c r="I564" i="10"/>
  <c r="J564" i="10"/>
  <c r="A566" i="10"/>
  <c r="K564" i="10"/>
  <c r="H564" i="10"/>
  <c r="C565" i="10"/>
  <c r="B565" i="10"/>
  <c r="H565" i="10" l="1"/>
  <c r="C566" i="10"/>
  <c r="I565" i="10"/>
  <c r="J565" i="10"/>
  <c r="A567" i="10"/>
  <c r="K565" i="10"/>
  <c r="B566" i="10"/>
  <c r="I564" i="11"/>
  <c r="A567" i="11"/>
  <c r="H565" i="11"/>
  <c r="B566" i="11"/>
  <c r="C566" i="11"/>
  <c r="K564" i="11"/>
  <c r="J565" i="11"/>
  <c r="J566" i="11" l="1"/>
  <c r="C567" i="11"/>
  <c r="B567" i="11"/>
  <c r="I565" i="11"/>
  <c r="H566" i="11"/>
  <c r="K565" i="11"/>
  <c r="A568" i="11"/>
  <c r="I566" i="10"/>
  <c r="C567" i="10"/>
  <c r="J566" i="10"/>
  <c r="A568" i="10"/>
  <c r="K566" i="10"/>
  <c r="H566" i="10"/>
  <c r="B567" i="10"/>
  <c r="A569" i="11" l="1"/>
  <c r="H567" i="11"/>
  <c r="J567" i="11"/>
  <c r="B568" i="11"/>
  <c r="K566" i="11"/>
  <c r="C568" i="11"/>
  <c r="I566" i="11"/>
  <c r="H567" i="10"/>
  <c r="C568" i="10"/>
  <c r="I567" i="10"/>
  <c r="K567" i="10"/>
  <c r="J567" i="10"/>
  <c r="A569" i="10"/>
  <c r="B568" i="10"/>
  <c r="I568" i="10" l="1"/>
  <c r="J568" i="10"/>
  <c r="A570" i="10"/>
  <c r="K568" i="10"/>
  <c r="C569" i="10"/>
  <c r="H568" i="10"/>
  <c r="B569" i="10"/>
  <c r="K567" i="11"/>
  <c r="C569" i="11"/>
  <c r="J568" i="11"/>
  <c r="B569" i="11"/>
  <c r="I567" i="11"/>
  <c r="H568" i="11"/>
  <c r="A570" i="11"/>
  <c r="I569" i="10" l="1"/>
  <c r="K569" i="10"/>
  <c r="J569" i="10"/>
  <c r="A571" i="10"/>
  <c r="H569" i="10"/>
  <c r="C570" i="10"/>
  <c r="B570" i="10"/>
  <c r="I568" i="11"/>
  <c r="A571" i="11"/>
  <c r="H569" i="11"/>
  <c r="B570" i="11"/>
  <c r="K568" i="11"/>
  <c r="J569" i="11"/>
  <c r="C570" i="11"/>
  <c r="I570" i="10" l="1"/>
  <c r="J570" i="10"/>
  <c r="A572" i="10"/>
  <c r="K570" i="10"/>
  <c r="C571" i="10"/>
  <c r="H570" i="10"/>
  <c r="B571" i="10"/>
  <c r="K569" i="11"/>
  <c r="C571" i="11"/>
  <c r="B571" i="11"/>
  <c r="J570" i="11"/>
  <c r="I569" i="11"/>
  <c r="A572" i="11"/>
  <c r="H570" i="11"/>
  <c r="I571" i="10" l="1"/>
  <c r="J571" i="10"/>
  <c r="K571" i="10"/>
  <c r="A573" i="10"/>
  <c r="C572" i="10"/>
  <c r="H571" i="10"/>
  <c r="B572" i="10"/>
  <c r="I570" i="11"/>
  <c r="H571" i="11"/>
  <c r="K570" i="11"/>
  <c r="A573" i="11"/>
  <c r="B572" i="11"/>
  <c r="J571" i="11"/>
  <c r="C572" i="11"/>
  <c r="I572" i="10" l="1"/>
  <c r="K572" i="10"/>
  <c r="C573" i="10"/>
  <c r="J572" i="10"/>
  <c r="A574" i="10"/>
  <c r="H572" i="10"/>
  <c r="B573" i="10"/>
  <c r="J572" i="11"/>
  <c r="B573" i="11"/>
  <c r="I571" i="11"/>
  <c r="A574" i="11"/>
  <c r="H572" i="11"/>
  <c r="K571" i="11"/>
  <c r="C573" i="11"/>
  <c r="I572" i="11" l="1"/>
  <c r="A575" i="11"/>
  <c r="C574" i="11"/>
  <c r="H573" i="11"/>
  <c r="K572" i="11"/>
  <c r="B574" i="11"/>
  <c r="J573" i="11"/>
  <c r="I573" i="10"/>
  <c r="J573" i="10"/>
  <c r="A575" i="10"/>
  <c r="K573" i="10"/>
  <c r="H573" i="10"/>
  <c r="C574" i="10"/>
  <c r="B574" i="10"/>
  <c r="J574" i="11" l="1"/>
  <c r="C575" i="11"/>
  <c r="K573" i="11"/>
  <c r="B575" i="11"/>
  <c r="I573" i="11"/>
  <c r="A576" i="11"/>
  <c r="H574" i="11"/>
  <c r="I574" i="10"/>
  <c r="J574" i="10"/>
  <c r="A576" i="10"/>
  <c r="K574" i="10"/>
  <c r="H574" i="10"/>
  <c r="C575" i="10"/>
  <c r="B575" i="10"/>
  <c r="I575" i="10" l="1"/>
  <c r="J575" i="10"/>
  <c r="A577" i="10"/>
  <c r="K575" i="10"/>
  <c r="H575" i="10"/>
  <c r="C576" i="10"/>
  <c r="B576" i="10"/>
  <c r="A577" i="11"/>
  <c r="H575" i="11"/>
  <c r="K574" i="11"/>
  <c r="B576" i="11"/>
  <c r="J575" i="11"/>
  <c r="I574" i="11"/>
  <c r="C576" i="11"/>
  <c r="K575" i="11" l="1"/>
  <c r="C577" i="11"/>
  <c r="B577" i="11"/>
  <c r="J576" i="11"/>
  <c r="I575" i="11"/>
  <c r="A578" i="11"/>
  <c r="H576" i="11"/>
  <c r="I576" i="10"/>
  <c r="J576" i="10"/>
  <c r="A578" i="10"/>
  <c r="K576" i="10"/>
  <c r="H576" i="10"/>
  <c r="C577" i="10"/>
  <c r="B577" i="10"/>
  <c r="I577" i="10" l="1"/>
  <c r="A579" i="10"/>
  <c r="K577" i="10"/>
  <c r="H577" i="10"/>
  <c r="J577" i="10"/>
  <c r="C578" i="10"/>
  <c r="B578" i="10"/>
  <c r="I576" i="11"/>
  <c r="A579" i="11"/>
  <c r="H577" i="11"/>
  <c r="B578" i="11"/>
  <c r="K576" i="11"/>
  <c r="C578" i="11"/>
  <c r="J577" i="11"/>
  <c r="H578" i="10" l="1"/>
  <c r="C579" i="10"/>
  <c r="I578" i="10"/>
  <c r="K578" i="10"/>
  <c r="J578" i="10"/>
  <c r="A580" i="10"/>
  <c r="B579" i="10"/>
  <c r="J578" i="11"/>
  <c r="B579" i="11"/>
  <c r="C579" i="11"/>
  <c r="I577" i="11"/>
  <c r="A580" i="11"/>
  <c r="H578" i="11"/>
  <c r="K577" i="11"/>
  <c r="I578" i="11" l="1"/>
  <c r="A581" i="11"/>
  <c r="H579" i="11"/>
  <c r="J579" i="11"/>
  <c r="B580" i="11"/>
  <c r="K578" i="11"/>
  <c r="C580" i="11"/>
  <c r="I579" i="10"/>
  <c r="J579" i="10"/>
  <c r="A581" i="10"/>
  <c r="C580" i="10"/>
  <c r="K579" i="10"/>
  <c r="H579" i="10"/>
  <c r="B580" i="10"/>
  <c r="J580" i="11" l="1"/>
  <c r="B581" i="11"/>
  <c r="I579" i="11"/>
  <c r="A582" i="11"/>
  <c r="H580" i="11"/>
  <c r="K579" i="11"/>
  <c r="C581" i="11"/>
  <c r="H580" i="10"/>
  <c r="C581" i="10"/>
  <c r="I580" i="10"/>
  <c r="J580" i="10"/>
  <c r="A582" i="10"/>
  <c r="K580" i="10"/>
  <c r="B581" i="10"/>
  <c r="I580" i="11" l="1"/>
  <c r="H581" i="11"/>
  <c r="A583" i="11"/>
  <c r="K580" i="11"/>
  <c r="J581" i="11"/>
  <c r="B582" i="11"/>
  <c r="C582" i="11"/>
  <c r="I581" i="10"/>
  <c r="J581" i="10"/>
  <c r="A583" i="10"/>
  <c r="K581" i="10"/>
  <c r="C582" i="10"/>
  <c r="H581" i="10"/>
  <c r="B582" i="10"/>
  <c r="J582" i="11" l="1"/>
  <c r="C583" i="11"/>
  <c r="I581" i="11"/>
  <c r="K581" i="11"/>
  <c r="B583" i="11"/>
  <c r="A584" i="11"/>
  <c r="H582" i="11"/>
  <c r="I582" i="10"/>
  <c r="A584" i="10"/>
  <c r="H582" i="10"/>
  <c r="J582" i="10"/>
  <c r="K582" i="10"/>
  <c r="C583" i="10"/>
  <c r="B583" i="10"/>
  <c r="I582" i="11" l="1"/>
  <c r="K582" i="11"/>
  <c r="A585" i="11"/>
  <c r="H583" i="11"/>
  <c r="B584" i="11"/>
  <c r="J583" i="11"/>
  <c r="C584" i="11"/>
  <c r="I583" i="10"/>
  <c r="J583" i="10"/>
  <c r="A585" i="10"/>
  <c r="K583" i="10"/>
  <c r="H583" i="10"/>
  <c r="C584" i="10"/>
  <c r="B584" i="10"/>
  <c r="K583" i="11" l="1"/>
  <c r="C585" i="11"/>
  <c r="J584" i="11"/>
  <c r="B585" i="11"/>
  <c r="I583" i="11"/>
  <c r="H584" i="11"/>
  <c r="A586" i="11"/>
  <c r="I584" i="10"/>
  <c r="A586" i="10"/>
  <c r="K584" i="10"/>
  <c r="J584" i="10"/>
  <c r="H584" i="10"/>
  <c r="C585" i="10"/>
  <c r="B585" i="10"/>
  <c r="I584" i="11" l="1"/>
  <c r="A587" i="11"/>
  <c r="H585" i="11"/>
  <c r="K584" i="11"/>
  <c r="B586" i="11"/>
  <c r="J585" i="11"/>
  <c r="C586" i="11"/>
  <c r="I585" i="10"/>
  <c r="J585" i="10"/>
  <c r="A587" i="10"/>
  <c r="K585" i="10"/>
  <c r="H585" i="10"/>
  <c r="C586" i="10"/>
  <c r="B586" i="10"/>
  <c r="K585" i="11" l="1"/>
  <c r="C587" i="11"/>
  <c r="J586" i="11"/>
  <c r="B587" i="11"/>
  <c r="I585" i="11"/>
  <c r="A588" i="11"/>
  <c r="H586" i="11"/>
  <c r="I586" i="10"/>
  <c r="K586" i="10"/>
  <c r="J586" i="10"/>
  <c r="A588" i="10"/>
  <c r="H586" i="10"/>
  <c r="C587" i="10"/>
  <c r="B587" i="10"/>
  <c r="I587" i="10" l="1"/>
  <c r="K587" i="10"/>
  <c r="J587" i="10"/>
  <c r="H587" i="10"/>
  <c r="C588" i="10"/>
  <c r="A589" i="10"/>
  <c r="B588" i="10"/>
  <c r="I586" i="11"/>
  <c r="A589" i="11"/>
  <c r="K586" i="11"/>
  <c r="C588" i="11"/>
  <c r="H587" i="11"/>
  <c r="B588" i="11"/>
  <c r="J587" i="11"/>
  <c r="I588" i="10" l="1"/>
  <c r="J588" i="10"/>
  <c r="A590" i="10"/>
  <c r="K588" i="10"/>
  <c r="H588" i="10"/>
  <c r="C589" i="10"/>
  <c r="B589" i="10"/>
  <c r="J588" i="11"/>
  <c r="B589" i="11"/>
  <c r="C589" i="11"/>
  <c r="I587" i="11"/>
  <c r="A590" i="11"/>
  <c r="H588" i="11"/>
  <c r="K587" i="11"/>
  <c r="I588" i="11" l="1"/>
  <c r="H589" i="11"/>
  <c r="A591" i="11"/>
  <c r="K588" i="11"/>
  <c r="B590" i="11"/>
  <c r="C590" i="11"/>
  <c r="J589" i="11"/>
  <c r="I589" i="10"/>
  <c r="J589" i="10"/>
  <c r="A591" i="10"/>
  <c r="K589" i="10"/>
  <c r="C590" i="10"/>
  <c r="H589" i="10"/>
  <c r="B590" i="10"/>
  <c r="J590" i="11" l="1"/>
  <c r="B591" i="11"/>
  <c r="I589" i="11"/>
  <c r="A592" i="11"/>
  <c r="H590" i="11"/>
  <c r="K589" i="11"/>
  <c r="C591" i="11"/>
  <c r="I590" i="10"/>
  <c r="J590" i="10"/>
  <c r="A592" i="10"/>
  <c r="K590" i="10"/>
  <c r="H590" i="10"/>
  <c r="C591" i="10"/>
  <c r="B591" i="10"/>
  <c r="I590" i="11" l="1"/>
  <c r="K590" i="11"/>
  <c r="A593" i="11"/>
  <c r="H591" i="11"/>
  <c r="B592" i="11"/>
  <c r="J591" i="11"/>
  <c r="C592" i="11"/>
  <c r="H591" i="10"/>
  <c r="C592" i="10"/>
  <c r="I591" i="10"/>
  <c r="J591" i="10"/>
  <c r="A593" i="10"/>
  <c r="K591" i="10"/>
  <c r="B592" i="10"/>
  <c r="K591" i="11" l="1"/>
  <c r="C593" i="11"/>
  <c r="B593" i="11"/>
  <c r="J592" i="11"/>
  <c r="I591" i="11"/>
  <c r="A594" i="11"/>
  <c r="H592" i="11"/>
  <c r="H592" i="10"/>
  <c r="C593" i="10"/>
  <c r="I592" i="10"/>
  <c r="J592" i="10"/>
  <c r="A594" i="10"/>
  <c r="K592" i="10"/>
  <c r="B593" i="10"/>
  <c r="I593" i="10" l="1"/>
  <c r="J593" i="10"/>
  <c r="K593" i="10"/>
  <c r="C594" i="10"/>
  <c r="A595" i="10"/>
  <c r="H593" i="10"/>
  <c r="B594" i="10"/>
  <c r="I592" i="11"/>
  <c r="A595" i="11"/>
  <c r="H593" i="11"/>
  <c r="K592" i="11"/>
  <c r="B594" i="11"/>
  <c r="J593" i="11"/>
  <c r="C594" i="11"/>
  <c r="J594" i="11" l="1"/>
  <c r="C595" i="11"/>
  <c r="K593" i="11"/>
  <c r="B595" i="11"/>
  <c r="I593" i="11"/>
  <c r="A596" i="11"/>
  <c r="H594" i="11"/>
  <c r="I594" i="10"/>
  <c r="A596" i="10"/>
  <c r="K594" i="10"/>
  <c r="C595" i="10"/>
  <c r="J594" i="10"/>
  <c r="H594" i="10"/>
  <c r="B595" i="10"/>
  <c r="A597" i="11" l="1"/>
  <c r="H595" i="11"/>
  <c r="J595" i="11"/>
  <c r="B596" i="11"/>
  <c r="K594" i="11"/>
  <c r="C596" i="11"/>
  <c r="I594" i="11"/>
  <c r="H595" i="10"/>
  <c r="C596" i="10"/>
  <c r="I595" i="10"/>
  <c r="J595" i="10"/>
  <c r="A597" i="10"/>
  <c r="K595" i="10"/>
  <c r="B596" i="10"/>
  <c r="J596" i="10" l="1"/>
  <c r="A598" i="10"/>
  <c r="K596" i="10"/>
  <c r="H596" i="10"/>
  <c r="C597" i="10"/>
  <c r="I596" i="10"/>
  <c r="B597" i="10"/>
  <c r="K595" i="11"/>
  <c r="C597" i="11"/>
  <c r="B597" i="11"/>
  <c r="J596" i="11"/>
  <c r="I595" i="11"/>
  <c r="A598" i="11"/>
  <c r="H596" i="11"/>
  <c r="H597" i="10" l="1"/>
  <c r="C598" i="10"/>
  <c r="J597" i="10"/>
  <c r="K597" i="10"/>
  <c r="I597" i="10"/>
  <c r="A599" i="10"/>
  <c r="B598" i="10"/>
  <c r="I596" i="11"/>
  <c r="A599" i="11"/>
  <c r="H597" i="11"/>
  <c r="B598" i="11"/>
  <c r="J597" i="11"/>
  <c r="K596" i="11"/>
  <c r="C598" i="11"/>
  <c r="I598" i="10" l="1"/>
  <c r="J598" i="10"/>
  <c r="A600" i="10"/>
  <c r="K598" i="10"/>
  <c r="C599" i="10"/>
  <c r="H598" i="10"/>
  <c r="B599" i="10"/>
  <c r="K597" i="11"/>
  <c r="C599" i="11"/>
  <c r="J598" i="11"/>
  <c r="B599" i="11"/>
  <c r="H598" i="11"/>
  <c r="I597" i="11"/>
  <c r="A600" i="11"/>
  <c r="I599" i="10" l="1"/>
  <c r="A601" i="10"/>
  <c r="J599" i="10"/>
  <c r="K599" i="10"/>
  <c r="H599" i="10"/>
  <c r="C600" i="10"/>
  <c r="B600" i="10"/>
  <c r="I598" i="11"/>
  <c r="A601" i="11"/>
  <c r="H599" i="11"/>
  <c r="B600" i="11"/>
  <c r="C600" i="11"/>
  <c r="K598" i="11"/>
  <c r="J599" i="11"/>
  <c r="I600" i="10" l="1"/>
  <c r="J600" i="10"/>
  <c r="A602" i="10"/>
  <c r="C601" i="10"/>
  <c r="K600" i="10"/>
  <c r="H600" i="10"/>
  <c r="B601" i="10"/>
  <c r="K599" i="11"/>
  <c r="C601" i="11"/>
  <c r="J600" i="11"/>
  <c r="B601" i="11"/>
  <c r="I599" i="11"/>
  <c r="A602" i="11"/>
  <c r="H600" i="11"/>
  <c r="I601" i="10" l="1"/>
  <c r="J601" i="10"/>
  <c r="A603" i="10"/>
  <c r="K601" i="10"/>
  <c r="H601" i="10"/>
  <c r="C602" i="10"/>
  <c r="B602" i="10"/>
  <c r="I600" i="11"/>
  <c r="A603" i="11"/>
  <c r="H601" i="11"/>
  <c r="K600" i="11"/>
  <c r="B602" i="11"/>
  <c r="C602" i="11"/>
  <c r="J601" i="11"/>
  <c r="I602" i="10" l="1"/>
  <c r="J602" i="10"/>
  <c r="A604" i="10"/>
  <c r="K602" i="10"/>
  <c r="H602" i="10"/>
  <c r="C603" i="10"/>
  <c r="B603" i="10"/>
  <c r="K601" i="11"/>
  <c r="C603" i="11"/>
  <c r="B603" i="11"/>
  <c r="H602" i="11"/>
  <c r="J602" i="11"/>
  <c r="I601" i="11"/>
  <c r="A604" i="11"/>
  <c r="I603" i="10" l="1"/>
  <c r="J603" i="10"/>
  <c r="A605" i="10"/>
  <c r="K603" i="10"/>
  <c r="H603" i="10"/>
  <c r="C604" i="10"/>
  <c r="B604" i="10"/>
  <c r="I602" i="11"/>
  <c r="A605" i="11"/>
  <c r="H603" i="11"/>
  <c r="K602" i="11"/>
  <c r="J603" i="11"/>
  <c r="B604" i="11"/>
  <c r="C604" i="11"/>
  <c r="I604" i="10" l="1"/>
  <c r="J604" i="10"/>
  <c r="A606" i="10"/>
  <c r="K604" i="10"/>
  <c r="H604" i="10"/>
  <c r="C605" i="10"/>
  <c r="B605" i="10"/>
  <c r="K603" i="11"/>
  <c r="C605" i="11"/>
  <c r="J604" i="11"/>
  <c r="B605" i="11"/>
  <c r="I603" i="11"/>
  <c r="A606" i="11"/>
  <c r="H604" i="11"/>
  <c r="H605" i="10" l="1"/>
  <c r="C606" i="10"/>
  <c r="I605" i="10"/>
  <c r="J605" i="10"/>
  <c r="A607" i="10"/>
  <c r="K605" i="10"/>
  <c r="B606" i="10"/>
  <c r="I604" i="11"/>
  <c r="H605" i="11"/>
  <c r="A607" i="11"/>
  <c r="K604" i="11"/>
  <c r="B606" i="11"/>
  <c r="J605" i="11"/>
  <c r="C606" i="11"/>
  <c r="K605" i="11" l="1"/>
  <c r="C607" i="11"/>
  <c r="B607" i="11"/>
  <c r="J606" i="11"/>
  <c r="I605" i="11"/>
  <c r="A608" i="11"/>
  <c r="H606" i="11"/>
  <c r="I606" i="10"/>
  <c r="J606" i="10"/>
  <c r="A608" i="10"/>
  <c r="K606" i="10"/>
  <c r="H606" i="10"/>
  <c r="C607" i="10"/>
  <c r="B607" i="10"/>
  <c r="I606" i="11" l="1"/>
  <c r="H607" i="11"/>
  <c r="C608" i="11"/>
  <c r="A609" i="11"/>
  <c r="K606" i="11"/>
  <c r="B608" i="11"/>
  <c r="J607" i="11"/>
  <c r="H607" i="10"/>
  <c r="C608" i="10"/>
  <c r="I607" i="10"/>
  <c r="J607" i="10"/>
  <c r="A609" i="10"/>
  <c r="K607" i="10"/>
  <c r="B608" i="10"/>
  <c r="K607" i="11" l="1"/>
  <c r="C609" i="11"/>
  <c r="J608" i="11"/>
  <c r="A610" i="11"/>
  <c r="B609" i="11"/>
  <c r="H608" i="11"/>
  <c r="I607" i="11"/>
  <c r="I608" i="10"/>
  <c r="J608" i="10"/>
  <c r="A610" i="10"/>
  <c r="K608" i="10"/>
  <c r="H608" i="10"/>
  <c r="C609" i="10"/>
  <c r="B609" i="10"/>
  <c r="I608" i="11" l="1"/>
  <c r="H609" i="11"/>
  <c r="K608" i="11"/>
  <c r="C610" i="11"/>
  <c r="A611" i="11"/>
  <c r="B610" i="11"/>
  <c r="J609" i="11"/>
  <c r="H609" i="10"/>
  <c r="C610" i="10"/>
  <c r="I609" i="10"/>
  <c r="J609" i="10"/>
  <c r="A611" i="10"/>
  <c r="K609" i="10"/>
  <c r="B610" i="10"/>
  <c r="I610" i="10" l="1"/>
  <c r="J610" i="10"/>
  <c r="A612" i="10"/>
  <c r="K610" i="10"/>
  <c r="H610" i="10"/>
  <c r="C611" i="10"/>
  <c r="B611" i="10"/>
  <c r="J610" i="11"/>
  <c r="C611" i="11"/>
  <c r="K609" i="11"/>
  <c r="B611" i="11"/>
  <c r="I609" i="11"/>
  <c r="A612" i="11"/>
  <c r="H610" i="11"/>
  <c r="H611" i="10" l="1"/>
  <c r="C612" i="10"/>
  <c r="I611" i="10"/>
  <c r="J611" i="10"/>
  <c r="A613" i="10"/>
  <c r="K611" i="10"/>
  <c r="B612" i="10"/>
  <c r="A613" i="11"/>
  <c r="H611" i="11"/>
  <c r="K610" i="11"/>
  <c r="B612" i="11"/>
  <c r="J611" i="11"/>
  <c r="C612" i="11"/>
  <c r="I610" i="11"/>
  <c r="K611" i="11" l="1"/>
  <c r="C613" i="11"/>
  <c r="B613" i="11"/>
  <c r="J612" i="11"/>
  <c r="I611" i="11"/>
  <c r="A614" i="11"/>
  <c r="H612" i="11"/>
  <c r="I612" i="10"/>
  <c r="J612" i="10"/>
  <c r="A614" i="10"/>
  <c r="K612" i="10"/>
  <c r="H612" i="10"/>
  <c r="C613" i="10"/>
  <c r="B613" i="10"/>
  <c r="H613" i="10" l="1"/>
  <c r="C614" i="10"/>
  <c r="I613" i="10"/>
  <c r="J613" i="10"/>
  <c r="A615" i="10"/>
  <c r="K613" i="10"/>
  <c r="B614" i="10"/>
  <c r="I612" i="11"/>
  <c r="B614" i="11"/>
  <c r="C614" i="11"/>
  <c r="A615" i="11"/>
  <c r="H613" i="11"/>
  <c r="J613" i="11"/>
  <c r="K612" i="11"/>
  <c r="J614" i="11" l="1"/>
  <c r="B615" i="11"/>
  <c r="I613" i="11"/>
  <c r="A616" i="11"/>
  <c r="H614" i="11"/>
  <c r="K613" i="11"/>
  <c r="C615" i="11"/>
  <c r="I614" i="10"/>
  <c r="J614" i="10"/>
  <c r="A616" i="10"/>
  <c r="K614" i="10"/>
  <c r="H614" i="10"/>
  <c r="C615" i="10"/>
  <c r="B615" i="10"/>
  <c r="I614" i="11" l="1"/>
  <c r="H615" i="11"/>
  <c r="A617" i="11"/>
  <c r="K614" i="11"/>
  <c r="B616" i="11"/>
  <c r="C616" i="11"/>
  <c r="J615" i="11"/>
  <c r="H615" i="10"/>
  <c r="C616" i="10"/>
  <c r="I615" i="10"/>
  <c r="J615" i="10"/>
  <c r="A617" i="10"/>
  <c r="K615" i="10"/>
  <c r="B616" i="10"/>
  <c r="I616" i="10" l="1"/>
  <c r="J616" i="10"/>
  <c r="A618" i="10"/>
  <c r="K616" i="10"/>
  <c r="H616" i="10"/>
  <c r="C617" i="10"/>
  <c r="B617" i="10"/>
  <c r="K615" i="11"/>
  <c r="C617" i="11"/>
  <c r="B617" i="11"/>
  <c r="J616" i="11"/>
  <c r="I615" i="11"/>
  <c r="A618" i="11"/>
  <c r="H616" i="11"/>
  <c r="I617" i="10" l="1"/>
  <c r="J617" i="10"/>
  <c r="A619" i="10"/>
  <c r="K617" i="10"/>
  <c r="H617" i="10"/>
  <c r="C618" i="10"/>
  <c r="B618" i="10"/>
  <c r="I616" i="11"/>
  <c r="A619" i="11"/>
  <c r="H617" i="11"/>
  <c r="B618" i="11"/>
  <c r="K616" i="11"/>
  <c r="J617" i="11"/>
  <c r="C618" i="11"/>
  <c r="I618" i="10" l="1"/>
  <c r="J618" i="10"/>
  <c r="A620" i="10"/>
  <c r="K618" i="10"/>
  <c r="H618" i="10"/>
  <c r="C619" i="10"/>
  <c r="B619" i="10"/>
  <c r="K617" i="11"/>
  <c r="C619" i="11"/>
  <c r="J618" i="11"/>
  <c r="B619" i="11"/>
  <c r="I617" i="11"/>
  <c r="A620" i="11"/>
  <c r="H618" i="11"/>
  <c r="H619" i="10" l="1"/>
  <c r="C620" i="10"/>
  <c r="I619" i="10"/>
  <c r="J619" i="10"/>
  <c r="A621" i="10"/>
  <c r="K619" i="10"/>
  <c r="B620" i="10"/>
  <c r="A621" i="11"/>
  <c r="H619" i="11"/>
  <c r="C620" i="11"/>
  <c r="I618" i="11"/>
  <c r="K618" i="11"/>
  <c r="B620" i="11"/>
  <c r="J619" i="11"/>
  <c r="K619" i="11" l="1"/>
  <c r="C621" i="11"/>
  <c r="J620" i="11"/>
  <c r="B621" i="11"/>
  <c r="I619" i="11"/>
  <c r="A622" i="11"/>
  <c r="H620" i="11"/>
  <c r="I620" i="10"/>
  <c r="J620" i="10"/>
  <c r="A622" i="10"/>
  <c r="K620" i="10"/>
  <c r="H620" i="10"/>
  <c r="C621" i="10"/>
  <c r="B621" i="10"/>
  <c r="I620" i="11" l="1"/>
  <c r="A623" i="11"/>
  <c r="H621" i="11"/>
  <c r="K620" i="11"/>
  <c r="B622" i="11"/>
  <c r="J621" i="11"/>
  <c r="C622" i="11"/>
  <c r="H621" i="10"/>
  <c r="C622" i="10"/>
  <c r="I621" i="10"/>
  <c r="J621" i="10"/>
  <c r="A623" i="10"/>
  <c r="K621" i="10"/>
  <c r="B622" i="10"/>
  <c r="K621" i="11" l="1"/>
  <c r="C623" i="11"/>
  <c r="J622" i="11"/>
  <c r="B623" i="11"/>
  <c r="I621" i="11"/>
  <c r="A624" i="11"/>
  <c r="H622" i="11"/>
  <c r="I622" i="10"/>
  <c r="J622" i="10"/>
  <c r="A624" i="10"/>
  <c r="K622" i="10"/>
  <c r="H622" i="10"/>
  <c r="C623" i="10"/>
  <c r="B623" i="10"/>
  <c r="H623" i="10" l="1"/>
  <c r="C624" i="10"/>
  <c r="I623" i="10"/>
  <c r="J623" i="10"/>
  <c r="A625" i="10"/>
  <c r="K623" i="10"/>
  <c r="B624" i="10"/>
  <c r="A625" i="11"/>
  <c r="H623" i="11"/>
  <c r="C624" i="11"/>
  <c r="K622" i="11"/>
  <c r="B624" i="11"/>
  <c r="J623" i="11"/>
  <c r="I622" i="11"/>
  <c r="K623" i="11" l="1"/>
  <c r="C625" i="11"/>
  <c r="B625" i="11"/>
  <c r="I623" i="11"/>
  <c r="J624" i="11"/>
  <c r="A626" i="11"/>
  <c r="H624" i="11"/>
  <c r="I624" i="10"/>
  <c r="J624" i="10"/>
  <c r="A626" i="10"/>
  <c r="K624" i="10"/>
  <c r="H624" i="10"/>
  <c r="C625" i="10"/>
  <c r="B625" i="10"/>
  <c r="H625" i="10" l="1"/>
  <c r="C626" i="10"/>
  <c r="K625" i="10"/>
  <c r="I625" i="10"/>
  <c r="J625" i="10"/>
  <c r="A627" i="10"/>
  <c r="B626" i="10"/>
  <c r="I624" i="11"/>
  <c r="H625" i="11"/>
  <c r="B626" i="11"/>
  <c r="A627" i="11"/>
  <c r="K624" i="11"/>
  <c r="J625" i="11"/>
  <c r="C626" i="11"/>
  <c r="J626" i="10" l="1"/>
  <c r="A628" i="10"/>
  <c r="K626" i="10"/>
  <c r="I626" i="10"/>
  <c r="H626" i="10"/>
  <c r="C627" i="10"/>
  <c r="B627" i="10"/>
  <c r="K625" i="11"/>
  <c r="C627" i="11"/>
  <c r="B627" i="11"/>
  <c r="J626" i="11"/>
  <c r="I625" i="11"/>
  <c r="A628" i="11"/>
  <c r="H626" i="11"/>
  <c r="H627" i="10" l="1"/>
  <c r="C628" i="10"/>
  <c r="I627" i="10"/>
  <c r="A629" i="10"/>
  <c r="J627" i="10"/>
  <c r="K627" i="10"/>
  <c r="B628" i="10"/>
  <c r="I626" i="11"/>
  <c r="A629" i="11"/>
  <c r="H627" i="11"/>
  <c r="K626" i="11"/>
  <c r="B628" i="11"/>
  <c r="J627" i="11"/>
  <c r="C628" i="11"/>
  <c r="I628" i="10" l="1"/>
  <c r="J628" i="10"/>
  <c r="A630" i="10"/>
  <c r="K628" i="10"/>
  <c r="H628" i="10"/>
  <c r="C629" i="10"/>
  <c r="B629" i="10"/>
  <c r="K627" i="11"/>
  <c r="C629" i="11"/>
  <c r="J628" i="11"/>
  <c r="B629" i="11"/>
  <c r="I627" i="11"/>
  <c r="A630" i="11"/>
  <c r="H628" i="11"/>
  <c r="H629" i="10" l="1"/>
  <c r="C630" i="10"/>
  <c r="I629" i="10"/>
  <c r="J629" i="10"/>
  <c r="A631" i="10"/>
  <c r="K629" i="10"/>
  <c r="B630" i="10"/>
  <c r="I628" i="11"/>
  <c r="A631" i="11"/>
  <c r="H629" i="11"/>
  <c r="K628" i="11"/>
  <c r="B630" i="11"/>
  <c r="J629" i="11"/>
  <c r="C630" i="11"/>
  <c r="K629" i="11" l="1"/>
  <c r="C631" i="11"/>
  <c r="J630" i="11"/>
  <c r="B631" i="11"/>
  <c r="I629" i="11"/>
  <c r="A632" i="11"/>
  <c r="H630" i="11"/>
  <c r="I630" i="10"/>
  <c r="J630" i="10"/>
  <c r="C631" i="10"/>
  <c r="K630" i="10"/>
  <c r="A632" i="10"/>
  <c r="H630" i="10"/>
  <c r="B631" i="10"/>
  <c r="H631" i="10" l="1"/>
  <c r="C632" i="10"/>
  <c r="A633" i="10"/>
  <c r="I631" i="10"/>
  <c r="K631" i="10"/>
  <c r="J631" i="10"/>
  <c r="B632" i="10"/>
  <c r="I630" i="11"/>
  <c r="H631" i="11"/>
  <c r="A633" i="11"/>
  <c r="K630" i="11"/>
  <c r="B632" i="11"/>
  <c r="J631" i="11"/>
  <c r="C632" i="11"/>
  <c r="I632" i="10" l="1"/>
  <c r="J632" i="10"/>
  <c r="C633" i="10"/>
  <c r="K632" i="10"/>
  <c r="A634" i="10"/>
  <c r="H632" i="10"/>
  <c r="B633" i="10"/>
  <c r="J632" i="11"/>
  <c r="B633" i="11"/>
  <c r="I631" i="11"/>
  <c r="H632" i="11"/>
  <c r="A634" i="11"/>
  <c r="K631" i="11"/>
  <c r="C633" i="11"/>
  <c r="I632" i="11" l="1"/>
  <c r="K632" i="11"/>
  <c r="B634" i="11"/>
  <c r="C634" i="11"/>
  <c r="A635" i="11"/>
  <c r="H633" i="11"/>
  <c r="J633" i="11"/>
  <c r="I633" i="10"/>
  <c r="J633" i="10"/>
  <c r="K633" i="10"/>
  <c r="H633" i="10"/>
  <c r="A635" i="10"/>
  <c r="C634" i="10"/>
  <c r="B634" i="10"/>
  <c r="I634" i="10" l="1"/>
  <c r="J634" i="10"/>
  <c r="H634" i="10"/>
  <c r="A636" i="10"/>
  <c r="K634" i="10"/>
  <c r="C635" i="10"/>
  <c r="B635" i="10"/>
  <c r="K633" i="11"/>
  <c r="C635" i="11"/>
  <c r="J634" i="11"/>
  <c r="B635" i="11"/>
  <c r="I633" i="11"/>
  <c r="A636" i="11"/>
  <c r="H634" i="11"/>
  <c r="I635" i="10" l="1"/>
  <c r="J635" i="10"/>
  <c r="A637" i="10"/>
  <c r="C636" i="10"/>
  <c r="K635" i="10"/>
  <c r="H635" i="10"/>
  <c r="B636" i="10"/>
  <c r="I634" i="11"/>
  <c r="A637" i="11"/>
  <c r="H635" i="11"/>
  <c r="K634" i="11"/>
  <c r="B636" i="11"/>
  <c r="J635" i="11"/>
  <c r="C636" i="11"/>
  <c r="I636" i="10" l="1"/>
  <c r="J636" i="10"/>
  <c r="K636" i="10"/>
  <c r="C637" i="10"/>
  <c r="A638" i="10"/>
  <c r="H636" i="10"/>
  <c r="B637" i="10"/>
  <c r="J636" i="11"/>
  <c r="B637" i="11"/>
  <c r="H636" i="11"/>
  <c r="I635" i="11"/>
  <c r="A638" i="11"/>
  <c r="K635" i="11"/>
  <c r="C637" i="11"/>
  <c r="I636" i="11" l="1"/>
  <c r="A639" i="11"/>
  <c r="H637" i="11"/>
  <c r="K636" i="11"/>
  <c r="B638" i="11"/>
  <c r="J637" i="11"/>
  <c r="C638" i="11"/>
  <c r="H637" i="10"/>
  <c r="C638" i="10"/>
  <c r="I637" i="10"/>
  <c r="J637" i="10"/>
  <c r="A639" i="10"/>
  <c r="K637" i="10"/>
  <c r="B638" i="10"/>
  <c r="I638" i="10" l="1"/>
  <c r="J638" i="10"/>
  <c r="H638" i="10"/>
  <c r="A640" i="10"/>
  <c r="C639" i="10"/>
  <c r="K638" i="10"/>
  <c r="B639" i="10"/>
  <c r="J638" i="11"/>
  <c r="B639" i="11"/>
  <c r="A640" i="11"/>
  <c r="H638" i="11"/>
  <c r="I637" i="11"/>
  <c r="K637" i="11"/>
  <c r="C639" i="11"/>
  <c r="H639" i="10" l="1"/>
  <c r="C640" i="10"/>
  <c r="I639" i="10"/>
  <c r="A641" i="10"/>
  <c r="K639" i="10"/>
  <c r="J639" i="10"/>
  <c r="B640" i="10"/>
  <c r="I638" i="11"/>
  <c r="A641" i="11"/>
  <c r="H639" i="11"/>
  <c r="B640" i="11"/>
  <c r="K638" i="11"/>
  <c r="J639" i="11"/>
  <c r="C640" i="11"/>
  <c r="I640" i="10" l="1"/>
  <c r="J640" i="10"/>
  <c r="C641" i="10"/>
  <c r="K640" i="10"/>
  <c r="H640" i="10"/>
  <c r="A642" i="10"/>
  <c r="B641" i="10"/>
  <c r="J640" i="11"/>
  <c r="B641" i="11"/>
  <c r="I639" i="11"/>
  <c r="H640" i="11"/>
  <c r="C641" i="11"/>
  <c r="A642" i="11"/>
  <c r="K639" i="11"/>
  <c r="H641" i="10" l="1"/>
  <c r="C642" i="10"/>
  <c r="K641" i="10"/>
  <c r="I641" i="10"/>
  <c r="A643" i="10"/>
  <c r="J641" i="10"/>
  <c r="B642" i="10"/>
  <c r="I640" i="11"/>
  <c r="H641" i="11"/>
  <c r="J641" i="11"/>
  <c r="A643" i="11"/>
  <c r="B642" i="11"/>
  <c r="K640" i="11"/>
  <c r="C642" i="11"/>
  <c r="K641" i="11" l="1"/>
  <c r="C643" i="11"/>
  <c r="J642" i="11"/>
  <c r="B643" i="11"/>
  <c r="I641" i="11"/>
  <c r="A644" i="11"/>
  <c r="H642" i="11"/>
  <c r="I642" i="10"/>
  <c r="J642" i="10"/>
  <c r="A644" i="10"/>
  <c r="H642" i="10"/>
  <c r="K642" i="10"/>
  <c r="C643" i="10"/>
  <c r="B643" i="10"/>
  <c r="I643" i="10" l="1"/>
  <c r="K643" i="10"/>
  <c r="J643" i="10"/>
  <c r="A645" i="10"/>
  <c r="H643" i="10"/>
  <c r="C644" i="10"/>
  <c r="B644" i="10"/>
  <c r="I642" i="11"/>
  <c r="A645" i="11"/>
  <c r="H643" i="11"/>
  <c r="K642" i="11"/>
  <c r="B644" i="11"/>
  <c r="J643" i="11"/>
  <c r="C644" i="11"/>
  <c r="I644" i="10" l="1"/>
  <c r="J644" i="10"/>
  <c r="K644" i="10"/>
  <c r="C645" i="10"/>
  <c r="A646" i="10"/>
  <c r="H644" i="10"/>
  <c r="B645" i="10"/>
  <c r="K643" i="11"/>
  <c r="C645" i="11"/>
  <c r="J644" i="11"/>
  <c r="B645" i="11"/>
  <c r="I643" i="11"/>
  <c r="A646" i="11"/>
  <c r="H644" i="11"/>
  <c r="I644" i="11" l="1"/>
  <c r="A647" i="11"/>
  <c r="H645" i="11"/>
  <c r="K644" i="11"/>
  <c r="B646" i="11"/>
  <c r="J645" i="11"/>
  <c r="C646" i="11"/>
  <c r="H645" i="10"/>
  <c r="C646" i="10"/>
  <c r="K645" i="10"/>
  <c r="I645" i="10"/>
  <c r="J645" i="10"/>
  <c r="A647" i="10"/>
  <c r="B646" i="10"/>
  <c r="K645" i="11" l="1"/>
  <c r="C647" i="11"/>
  <c r="J646" i="11"/>
  <c r="B647" i="11"/>
  <c r="I645" i="11"/>
  <c r="A648" i="11"/>
  <c r="H646" i="11"/>
  <c r="I646" i="10"/>
  <c r="J646" i="10"/>
  <c r="A648" i="10"/>
  <c r="C647" i="10"/>
  <c r="K646" i="10"/>
  <c r="H646" i="10"/>
  <c r="B647" i="10"/>
  <c r="H647" i="10" l="1"/>
  <c r="C648" i="10"/>
  <c r="I647" i="10"/>
  <c r="A649" i="10"/>
  <c r="J647" i="10"/>
  <c r="K647" i="10"/>
  <c r="B648" i="10"/>
  <c r="I646" i="11"/>
  <c r="A649" i="11"/>
  <c r="H647" i="11"/>
  <c r="K646" i="11"/>
  <c r="B648" i="11"/>
  <c r="J647" i="11"/>
  <c r="C648" i="11"/>
  <c r="I648" i="10" l="1"/>
  <c r="J648" i="10"/>
  <c r="A650" i="10"/>
  <c r="C649" i="10"/>
  <c r="K648" i="10"/>
  <c r="H648" i="10"/>
  <c r="B649" i="10"/>
  <c r="K647" i="11"/>
  <c r="C649" i="11"/>
  <c r="B649" i="11"/>
  <c r="A650" i="11"/>
  <c r="J648" i="11"/>
  <c r="I647" i="11"/>
  <c r="H648" i="11"/>
  <c r="H649" i="10" l="1"/>
  <c r="C650" i="10"/>
  <c r="I649" i="10"/>
  <c r="K649" i="10"/>
  <c r="J649" i="10"/>
  <c r="A651" i="10"/>
  <c r="B650" i="10"/>
  <c r="I648" i="11"/>
  <c r="A651" i="11"/>
  <c r="B650" i="11"/>
  <c r="C650" i="11"/>
  <c r="H649" i="11"/>
  <c r="K648" i="11"/>
  <c r="J649" i="11"/>
  <c r="I650" i="10" l="1"/>
  <c r="J650" i="10"/>
  <c r="A652" i="10"/>
  <c r="K650" i="10"/>
  <c r="C651" i="10"/>
  <c r="H650" i="10"/>
  <c r="B651" i="10"/>
  <c r="J650" i="11"/>
  <c r="B651" i="11"/>
  <c r="I649" i="11"/>
  <c r="A652" i="11"/>
  <c r="H650" i="11"/>
  <c r="K649" i="11"/>
  <c r="C651" i="11"/>
  <c r="I650" i="11" l="1"/>
  <c r="A653" i="11"/>
  <c r="H651" i="11"/>
  <c r="K650" i="11"/>
  <c r="B652" i="11"/>
  <c r="J651" i="11"/>
  <c r="C652" i="11"/>
  <c r="H651" i="10"/>
  <c r="C652" i="10"/>
  <c r="J651" i="10"/>
  <c r="I651" i="10"/>
  <c r="K651" i="10"/>
  <c r="A653" i="10"/>
  <c r="B652" i="10"/>
  <c r="K651" i="11" l="1"/>
  <c r="C653" i="11"/>
  <c r="B653" i="11"/>
  <c r="I651" i="11"/>
  <c r="A654" i="11"/>
  <c r="J652" i="11"/>
  <c r="H652" i="11"/>
  <c r="I652" i="10"/>
  <c r="J652" i="10"/>
  <c r="C653" i="10"/>
  <c r="A654" i="10"/>
  <c r="H652" i="10"/>
  <c r="K652" i="10"/>
  <c r="B653" i="10"/>
  <c r="H653" i="10" l="1"/>
  <c r="C654" i="10"/>
  <c r="I653" i="10"/>
  <c r="K653" i="10"/>
  <c r="J653" i="10"/>
  <c r="A655" i="10"/>
  <c r="B654" i="10"/>
  <c r="I652" i="11"/>
  <c r="A655" i="11"/>
  <c r="H653" i="11"/>
  <c r="K652" i="11"/>
  <c r="B654" i="11"/>
  <c r="J653" i="11"/>
  <c r="C654" i="11"/>
  <c r="I654" i="10" l="1"/>
  <c r="J654" i="10"/>
  <c r="H654" i="10"/>
  <c r="C655" i="10"/>
  <c r="K654" i="10"/>
  <c r="A656" i="10"/>
  <c r="B655" i="10"/>
  <c r="K653" i="11"/>
  <c r="C655" i="11"/>
  <c r="B655" i="11"/>
  <c r="I653" i="11"/>
  <c r="J654" i="11"/>
  <c r="A656" i="11"/>
  <c r="H654" i="11"/>
  <c r="H655" i="10" l="1"/>
  <c r="C656" i="10"/>
  <c r="I655" i="10"/>
  <c r="K655" i="10"/>
  <c r="A657" i="10"/>
  <c r="J655" i="10"/>
  <c r="B656" i="10"/>
  <c r="I654" i="11"/>
  <c r="A657" i="11"/>
  <c r="B656" i="11"/>
  <c r="J655" i="11"/>
  <c r="H655" i="11"/>
  <c r="K654" i="11"/>
  <c r="C656" i="11"/>
  <c r="J656" i="11" l="1"/>
  <c r="B657" i="11"/>
  <c r="A658" i="11"/>
  <c r="H656" i="11"/>
  <c r="K655" i="11"/>
  <c r="C657" i="11"/>
  <c r="I655" i="11"/>
  <c r="I656" i="10"/>
  <c r="J656" i="10"/>
  <c r="C657" i="10"/>
  <c r="K656" i="10"/>
  <c r="H656" i="10"/>
  <c r="A658" i="10"/>
  <c r="B657" i="10"/>
  <c r="I656" i="11" l="1"/>
  <c r="A659" i="11"/>
  <c r="H657" i="11"/>
  <c r="J657" i="11"/>
  <c r="K656" i="11"/>
  <c r="B658" i="11"/>
  <c r="C658" i="11"/>
  <c r="H657" i="10"/>
  <c r="C658" i="10"/>
  <c r="I657" i="10"/>
  <c r="A659" i="10"/>
  <c r="K657" i="10"/>
  <c r="J657" i="10"/>
  <c r="B658" i="10"/>
  <c r="J658" i="11" l="1"/>
  <c r="B659" i="11"/>
  <c r="I657" i="11"/>
  <c r="A660" i="11"/>
  <c r="H658" i="11"/>
  <c r="K657" i="11"/>
  <c r="C659" i="11"/>
  <c r="I658" i="10"/>
  <c r="J658" i="10"/>
  <c r="K658" i="10"/>
  <c r="H658" i="10"/>
  <c r="A660" i="10"/>
  <c r="C659" i="10"/>
  <c r="B659" i="10"/>
  <c r="I658" i="11" l="1"/>
  <c r="H659" i="11"/>
  <c r="A661" i="11"/>
  <c r="K658" i="11"/>
  <c r="B660" i="11"/>
  <c r="J659" i="11"/>
  <c r="C660" i="11"/>
  <c r="H659" i="10"/>
  <c r="C660" i="10"/>
  <c r="I659" i="10"/>
  <c r="J659" i="10"/>
  <c r="A661" i="10"/>
  <c r="K659" i="10"/>
  <c r="B660" i="10"/>
  <c r="I660" i="10" l="1"/>
  <c r="J660" i="10"/>
  <c r="A662" i="10"/>
  <c r="H660" i="10"/>
  <c r="K660" i="10"/>
  <c r="C661" i="10"/>
  <c r="B661" i="10"/>
  <c r="K659" i="11"/>
  <c r="C661" i="11"/>
  <c r="J660" i="11"/>
  <c r="B661" i="11"/>
  <c r="I659" i="11"/>
  <c r="A662" i="11"/>
  <c r="H660" i="11"/>
  <c r="H661" i="10" l="1"/>
  <c r="C662" i="10"/>
  <c r="I661" i="10"/>
  <c r="J661" i="10"/>
  <c r="A663" i="10"/>
  <c r="K661" i="10"/>
  <c r="B662" i="10"/>
  <c r="I660" i="11"/>
  <c r="A663" i="11"/>
  <c r="J661" i="11"/>
  <c r="C662" i="11"/>
  <c r="H661" i="11"/>
  <c r="K660" i="11"/>
  <c r="B662" i="11"/>
  <c r="K661" i="11" l="1"/>
  <c r="C663" i="11"/>
  <c r="B663" i="11"/>
  <c r="J662" i="11"/>
  <c r="I661" i="11"/>
  <c r="A664" i="11"/>
  <c r="H662" i="11"/>
  <c r="I662" i="10"/>
  <c r="K662" i="10"/>
  <c r="C663" i="10"/>
  <c r="J662" i="10"/>
  <c r="H662" i="10"/>
  <c r="A664" i="10"/>
  <c r="B663" i="10"/>
  <c r="A665" i="11" l="1"/>
  <c r="H663" i="11"/>
  <c r="K662" i="11"/>
  <c r="B664" i="11"/>
  <c r="J663" i="11"/>
  <c r="C664" i="11"/>
  <c r="I662" i="11"/>
  <c r="I663" i="10"/>
  <c r="K663" i="10"/>
  <c r="J663" i="10"/>
  <c r="H663" i="10"/>
  <c r="C664" i="10"/>
  <c r="A665" i="10"/>
  <c r="B664" i="10"/>
  <c r="I664" i="10" l="1"/>
  <c r="J664" i="10"/>
  <c r="K664" i="10"/>
  <c r="A666" i="10"/>
  <c r="H664" i="10"/>
  <c r="C665" i="10"/>
  <c r="B665" i="10"/>
  <c r="K663" i="11"/>
  <c r="C665" i="11"/>
  <c r="B665" i="11"/>
  <c r="J664" i="11"/>
  <c r="H664" i="11"/>
  <c r="I663" i="11"/>
  <c r="A666" i="11"/>
  <c r="I664" i="11" l="1"/>
  <c r="A667" i="11"/>
  <c r="H665" i="11"/>
  <c r="B666" i="11"/>
  <c r="J665" i="11"/>
  <c r="K664" i="11"/>
  <c r="C666" i="11"/>
  <c r="H665" i="10"/>
  <c r="C666" i="10"/>
  <c r="I665" i="10"/>
  <c r="J665" i="10"/>
  <c r="A667" i="10"/>
  <c r="K665" i="10"/>
  <c r="B666" i="10"/>
  <c r="J666" i="10" l="1"/>
  <c r="A668" i="10"/>
  <c r="K666" i="10"/>
  <c r="H666" i="10"/>
  <c r="C667" i="10"/>
  <c r="I666" i="10"/>
  <c r="B667" i="10"/>
  <c r="K665" i="11"/>
  <c r="C667" i="11"/>
  <c r="B667" i="11"/>
  <c r="J666" i="11"/>
  <c r="I665" i="11"/>
  <c r="A668" i="11"/>
  <c r="H666" i="11"/>
  <c r="H667" i="10" l="1"/>
  <c r="C668" i="10"/>
  <c r="I667" i="10"/>
  <c r="J667" i="10"/>
  <c r="K667" i="10"/>
  <c r="A669" i="10"/>
  <c r="B668" i="10"/>
  <c r="I666" i="11"/>
  <c r="H667" i="11"/>
  <c r="A669" i="11"/>
  <c r="B668" i="11"/>
  <c r="K666" i="11"/>
  <c r="J667" i="11"/>
  <c r="C668" i="11"/>
  <c r="K667" i="11" l="1"/>
  <c r="C669" i="11"/>
  <c r="B669" i="11"/>
  <c r="J668" i="11"/>
  <c r="I667" i="11"/>
  <c r="H668" i="11"/>
  <c r="A670" i="11"/>
  <c r="J668" i="10"/>
  <c r="A670" i="10"/>
  <c r="K668" i="10"/>
  <c r="H668" i="10"/>
  <c r="C669" i="10"/>
  <c r="I668" i="10"/>
  <c r="B669" i="10"/>
  <c r="I668" i="11" l="1"/>
  <c r="H669" i="11"/>
  <c r="A671" i="11"/>
  <c r="B670" i="11"/>
  <c r="J669" i="11"/>
  <c r="K668" i="11"/>
  <c r="C670" i="11"/>
  <c r="J669" i="10"/>
  <c r="A671" i="10"/>
  <c r="K669" i="10"/>
  <c r="H669" i="10"/>
  <c r="C670" i="10"/>
  <c r="I669" i="10"/>
  <c r="B670" i="10"/>
  <c r="K669" i="11" l="1"/>
  <c r="C671" i="11"/>
  <c r="B671" i="11"/>
  <c r="H670" i="11"/>
  <c r="J670" i="11"/>
  <c r="I669" i="11"/>
  <c r="A672" i="11"/>
  <c r="J670" i="10"/>
  <c r="A672" i="10"/>
  <c r="K670" i="10"/>
  <c r="H670" i="10"/>
  <c r="I670" i="10"/>
  <c r="C671" i="10"/>
  <c r="B671" i="10"/>
  <c r="I670" i="11" l="1"/>
  <c r="A673" i="11"/>
  <c r="H671" i="11"/>
  <c r="B672" i="11"/>
  <c r="J671" i="11"/>
  <c r="C672" i="11"/>
  <c r="K670" i="11"/>
  <c r="H671" i="10"/>
  <c r="C672" i="10"/>
  <c r="I671" i="10"/>
  <c r="J671" i="10"/>
  <c r="A673" i="10"/>
  <c r="K671" i="10"/>
  <c r="B672" i="10"/>
  <c r="I672" i="10" l="1"/>
  <c r="J672" i="10"/>
  <c r="K672" i="10"/>
  <c r="H672" i="10"/>
  <c r="A674" i="10"/>
  <c r="C673" i="10"/>
  <c r="B673" i="10"/>
  <c r="J672" i="11"/>
  <c r="B673" i="11"/>
  <c r="I671" i="11"/>
  <c r="C673" i="11"/>
  <c r="A674" i="11"/>
  <c r="H672" i="11"/>
  <c r="K671" i="11"/>
  <c r="I672" i="11" l="1"/>
  <c r="A675" i="11"/>
  <c r="H673" i="11"/>
  <c r="K672" i="11"/>
  <c r="C674" i="11"/>
  <c r="B674" i="11"/>
  <c r="J673" i="11"/>
  <c r="H673" i="10"/>
  <c r="C674" i="10"/>
  <c r="I673" i="10"/>
  <c r="J673" i="10"/>
  <c r="A675" i="10"/>
  <c r="K673" i="10"/>
  <c r="B674" i="10"/>
  <c r="I674" i="10" l="1"/>
  <c r="A676" i="10"/>
  <c r="J674" i="10"/>
  <c r="K674" i="10"/>
  <c r="H674" i="10"/>
  <c r="C675" i="10"/>
  <c r="B675" i="10"/>
  <c r="J674" i="11"/>
  <c r="B675" i="11"/>
  <c r="I673" i="11"/>
  <c r="K673" i="11"/>
  <c r="C675" i="11"/>
  <c r="A676" i="11"/>
  <c r="H674" i="11"/>
  <c r="I675" i="10" l="1"/>
  <c r="J675" i="10"/>
  <c r="A677" i="10"/>
  <c r="K675" i="10"/>
  <c r="H675" i="10"/>
  <c r="C676" i="10"/>
  <c r="B676" i="10"/>
  <c r="I674" i="11"/>
  <c r="H675" i="11"/>
  <c r="C676" i="11"/>
  <c r="A677" i="11"/>
  <c r="K674" i="11"/>
  <c r="B676" i="11"/>
  <c r="J675" i="11"/>
  <c r="K675" i="11" l="1"/>
  <c r="C677" i="11"/>
  <c r="I675" i="11"/>
  <c r="A678" i="11"/>
  <c r="H676" i="11"/>
  <c r="J676" i="11"/>
  <c r="B677" i="11"/>
  <c r="I676" i="10"/>
  <c r="J676" i="10"/>
  <c r="A678" i="10"/>
  <c r="K676" i="10"/>
  <c r="H676" i="10"/>
  <c r="C677" i="10"/>
  <c r="B677" i="10"/>
  <c r="I676" i="11" l="1"/>
  <c r="H677" i="11"/>
  <c r="B678" i="11"/>
  <c r="A679" i="11"/>
  <c r="J677" i="11"/>
  <c r="K676" i="11"/>
  <c r="C678" i="11"/>
  <c r="H677" i="10"/>
  <c r="C678" i="10"/>
  <c r="I677" i="10"/>
  <c r="J677" i="10"/>
  <c r="A679" i="10"/>
  <c r="K677" i="10"/>
  <c r="B678" i="10"/>
  <c r="I678" i="10" l="1"/>
  <c r="J678" i="10"/>
  <c r="K678" i="10"/>
  <c r="A680" i="10"/>
  <c r="H678" i="10"/>
  <c r="C679" i="10"/>
  <c r="B679" i="10"/>
  <c r="J678" i="11"/>
  <c r="B679" i="11"/>
  <c r="K677" i="11"/>
  <c r="I677" i="11"/>
  <c r="A680" i="11"/>
  <c r="H678" i="11"/>
  <c r="C679" i="11"/>
  <c r="H679" i="10" l="1"/>
  <c r="C680" i="10"/>
  <c r="I679" i="10"/>
  <c r="J679" i="10"/>
  <c r="A681" i="10"/>
  <c r="K679" i="10"/>
  <c r="B680" i="10"/>
  <c r="I678" i="11"/>
  <c r="A681" i="11"/>
  <c r="H679" i="11"/>
  <c r="C680" i="11"/>
  <c r="B680" i="11"/>
  <c r="J679" i="11"/>
  <c r="K678" i="11"/>
  <c r="J680" i="11" l="1"/>
  <c r="B681" i="11"/>
  <c r="C681" i="11"/>
  <c r="I679" i="11"/>
  <c r="A682" i="11"/>
  <c r="H680" i="11"/>
  <c r="K679" i="11"/>
  <c r="J680" i="10"/>
  <c r="A682" i="10"/>
  <c r="K680" i="10"/>
  <c r="H680" i="10"/>
  <c r="C681" i="10"/>
  <c r="I680" i="10"/>
  <c r="B681" i="10"/>
  <c r="H681" i="10" l="1"/>
  <c r="C682" i="10"/>
  <c r="J681" i="10"/>
  <c r="I681" i="10"/>
  <c r="A683" i="10"/>
  <c r="K681" i="10"/>
  <c r="B682" i="10"/>
  <c r="I680" i="11"/>
  <c r="A683" i="11"/>
  <c r="H681" i="11"/>
  <c r="B682" i="11"/>
  <c r="C682" i="11"/>
  <c r="K680" i="11"/>
  <c r="J681" i="11"/>
  <c r="K681" i="11" l="1"/>
  <c r="C683" i="11"/>
  <c r="B683" i="11"/>
  <c r="J682" i="11"/>
  <c r="I681" i="11"/>
  <c r="A684" i="11"/>
  <c r="H682" i="11"/>
  <c r="I682" i="10"/>
  <c r="J682" i="10"/>
  <c r="C683" i="10"/>
  <c r="A684" i="10"/>
  <c r="K682" i="10"/>
  <c r="H682" i="10"/>
  <c r="B683" i="10"/>
  <c r="I683" i="10" l="1"/>
  <c r="A685" i="10"/>
  <c r="C684" i="10"/>
  <c r="J683" i="10"/>
  <c r="K683" i="10"/>
  <c r="H683" i="10"/>
  <c r="B684" i="10"/>
  <c r="I682" i="11"/>
  <c r="A685" i="11"/>
  <c r="H683" i="11"/>
  <c r="K682" i="11"/>
  <c r="J683" i="11"/>
  <c r="B684" i="11"/>
  <c r="C684" i="11"/>
  <c r="I684" i="10" l="1"/>
  <c r="J684" i="10"/>
  <c r="A686" i="10"/>
  <c r="K684" i="10"/>
  <c r="H684" i="10"/>
  <c r="C685" i="10"/>
  <c r="B685" i="10"/>
  <c r="K683" i="11"/>
  <c r="C685" i="11"/>
  <c r="J684" i="11"/>
  <c r="H684" i="11"/>
  <c r="B685" i="11"/>
  <c r="A686" i="11"/>
  <c r="I683" i="11"/>
  <c r="H685" i="10" l="1"/>
  <c r="C686" i="10"/>
  <c r="I685" i="10"/>
  <c r="J685" i="10"/>
  <c r="A687" i="10"/>
  <c r="K685" i="10"/>
  <c r="B686" i="10"/>
  <c r="I684" i="11"/>
  <c r="A687" i="11"/>
  <c r="J685" i="11"/>
  <c r="H685" i="11"/>
  <c r="B686" i="11"/>
  <c r="K684" i="11"/>
  <c r="C686" i="11"/>
  <c r="K685" i="11" l="1"/>
  <c r="C687" i="11"/>
  <c r="J686" i="11"/>
  <c r="B687" i="11"/>
  <c r="A688" i="11"/>
  <c r="I685" i="11"/>
  <c r="H686" i="11"/>
  <c r="I686" i="10"/>
  <c r="J686" i="10"/>
  <c r="C687" i="10"/>
  <c r="A688" i="10"/>
  <c r="K686" i="10"/>
  <c r="H686" i="10"/>
  <c r="B687" i="10"/>
  <c r="H687" i="10" l="1"/>
  <c r="C688" i="10"/>
  <c r="I687" i="10"/>
  <c r="J687" i="10"/>
  <c r="A689" i="10"/>
  <c r="K687" i="10"/>
  <c r="B688" i="10"/>
  <c r="I686" i="11"/>
  <c r="A689" i="11"/>
  <c r="H687" i="11"/>
  <c r="C688" i="11"/>
  <c r="K686" i="11"/>
  <c r="B688" i="11"/>
  <c r="J687" i="11"/>
  <c r="K687" i="11" l="1"/>
  <c r="C689" i="11"/>
  <c r="J688" i="11"/>
  <c r="B689" i="11"/>
  <c r="A690" i="11"/>
  <c r="H688" i="11"/>
  <c r="I687" i="11"/>
  <c r="I688" i="10"/>
  <c r="J688" i="10"/>
  <c r="A690" i="10"/>
  <c r="K688" i="10"/>
  <c r="H688" i="10"/>
  <c r="C689" i="10"/>
  <c r="B689" i="10"/>
  <c r="H689" i="10" l="1"/>
  <c r="C690" i="10"/>
  <c r="I689" i="10"/>
  <c r="J689" i="10"/>
  <c r="A691" i="10"/>
  <c r="K689" i="10"/>
  <c r="B690" i="10"/>
  <c r="I688" i="11"/>
  <c r="A691" i="11"/>
  <c r="H689" i="11"/>
  <c r="B690" i="11"/>
  <c r="J689" i="11"/>
  <c r="C690" i="11"/>
  <c r="K688" i="11"/>
  <c r="K689" i="11" l="1"/>
  <c r="C691" i="11"/>
  <c r="J690" i="11"/>
  <c r="B691" i="11"/>
  <c r="I689" i="11"/>
  <c r="A692" i="11"/>
  <c r="H690" i="11"/>
  <c r="I690" i="10"/>
  <c r="J690" i="10"/>
  <c r="K690" i="10"/>
  <c r="A692" i="10"/>
  <c r="C691" i="10"/>
  <c r="H690" i="10"/>
  <c r="B691" i="10"/>
  <c r="H691" i="10" l="1"/>
  <c r="C692" i="10"/>
  <c r="I691" i="10"/>
  <c r="J691" i="10"/>
  <c r="A693" i="10"/>
  <c r="K691" i="10"/>
  <c r="B692" i="10"/>
  <c r="I690" i="11"/>
  <c r="H691" i="11"/>
  <c r="K690" i="11"/>
  <c r="J691" i="11"/>
  <c r="A693" i="11"/>
  <c r="C692" i="11"/>
  <c r="B692" i="11"/>
  <c r="K691" i="11" l="1"/>
  <c r="C693" i="11"/>
  <c r="J692" i="11"/>
  <c r="B693" i="11"/>
  <c r="H692" i="11"/>
  <c r="I691" i="11"/>
  <c r="A694" i="11"/>
  <c r="I692" i="10"/>
  <c r="J692" i="10"/>
  <c r="A694" i="10"/>
  <c r="K692" i="10"/>
  <c r="C693" i="10"/>
  <c r="H692" i="10"/>
  <c r="B693" i="10"/>
  <c r="I692" i="11" l="1"/>
  <c r="A695" i="11"/>
  <c r="B694" i="11"/>
  <c r="J693" i="11"/>
  <c r="H693" i="11"/>
  <c r="K692" i="11"/>
  <c r="C694" i="11"/>
  <c r="H693" i="10"/>
  <c r="C694" i="10"/>
  <c r="I693" i="10"/>
  <c r="J693" i="10"/>
  <c r="A695" i="10"/>
  <c r="K693" i="10"/>
  <c r="B694" i="10"/>
  <c r="I694" i="10" l="1"/>
  <c r="J694" i="10"/>
  <c r="A696" i="10"/>
  <c r="K694" i="10"/>
  <c r="C695" i="10"/>
  <c r="H694" i="10"/>
  <c r="B695" i="10"/>
  <c r="K693" i="11"/>
  <c r="C695" i="11"/>
  <c r="J694" i="11"/>
  <c r="B695" i="11"/>
  <c r="I693" i="11"/>
  <c r="A696" i="11"/>
  <c r="H694" i="11"/>
  <c r="H695" i="10" l="1"/>
  <c r="C696" i="10"/>
  <c r="I695" i="10"/>
  <c r="J695" i="10"/>
  <c r="A697" i="10"/>
  <c r="K695" i="10"/>
  <c r="B696" i="10"/>
  <c r="A697" i="11"/>
  <c r="H695" i="11"/>
  <c r="J695" i="11"/>
  <c r="B696" i="11"/>
  <c r="K694" i="11"/>
  <c r="C696" i="11"/>
  <c r="I694" i="11"/>
  <c r="K695" i="11" l="1"/>
  <c r="C697" i="11"/>
  <c r="B697" i="11"/>
  <c r="J696" i="11"/>
  <c r="I695" i="11"/>
  <c r="A698" i="11"/>
  <c r="H696" i="11"/>
  <c r="I696" i="10"/>
  <c r="J696" i="10"/>
  <c r="A698" i="10"/>
  <c r="K696" i="10"/>
  <c r="H696" i="10"/>
  <c r="C697" i="10"/>
  <c r="B697" i="10"/>
  <c r="A699" i="11" l="1"/>
  <c r="H697" i="11"/>
  <c r="C698" i="11"/>
  <c r="K696" i="11"/>
  <c r="B698" i="11"/>
  <c r="J697" i="11"/>
  <c r="I696" i="11"/>
  <c r="H697" i="10"/>
  <c r="C698" i="10"/>
  <c r="I697" i="10"/>
  <c r="J697" i="10"/>
  <c r="A699" i="10"/>
  <c r="K697" i="10"/>
  <c r="B698" i="10"/>
  <c r="I698" i="10" l="1"/>
  <c r="J698" i="10"/>
  <c r="K698" i="10"/>
  <c r="A700" i="10"/>
  <c r="H698" i="10"/>
  <c r="C699" i="10"/>
  <c r="B699" i="10"/>
  <c r="K697" i="11"/>
  <c r="C699" i="11"/>
  <c r="B699" i="11"/>
  <c r="I697" i="11"/>
  <c r="A700" i="11"/>
  <c r="J698" i="11"/>
  <c r="H698" i="11"/>
  <c r="H699" i="10" l="1"/>
  <c r="C700" i="10"/>
  <c r="I699" i="10"/>
  <c r="J699" i="10"/>
  <c r="A701" i="10"/>
  <c r="K699" i="10"/>
  <c r="B700" i="10"/>
  <c r="I698" i="11"/>
  <c r="K698" i="11"/>
  <c r="A701" i="11"/>
  <c r="H699" i="11"/>
  <c r="C700" i="11"/>
  <c r="B700" i="11"/>
  <c r="J699" i="11"/>
  <c r="J700" i="11" l="1"/>
  <c r="B701" i="11"/>
  <c r="I699" i="11"/>
  <c r="A702" i="11"/>
  <c r="H700" i="11"/>
  <c r="K699" i="11"/>
  <c r="C701" i="11"/>
  <c r="I700" i="10"/>
  <c r="J700" i="10"/>
  <c r="A702" i="10"/>
  <c r="K700" i="10"/>
  <c r="H700" i="10"/>
  <c r="C701" i="10"/>
  <c r="B701" i="10"/>
  <c r="I700" i="11" l="1"/>
  <c r="A703" i="11"/>
  <c r="H701" i="11"/>
  <c r="K700" i="11"/>
  <c r="B702" i="11"/>
  <c r="J701" i="11"/>
  <c r="C702" i="11"/>
  <c r="I701" i="10"/>
  <c r="A703" i="10"/>
  <c r="C702" i="10"/>
  <c r="J701" i="10"/>
  <c r="K701" i="10"/>
  <c r="H701" i="10"/>
  <c r="B702" i="10"/>
  <c r="K701" i="11" l="1"/>
  <c r="C703" i="11"/>
  <c r="J702" i="11"/>
  <c r="B703" i="11"/>
  <c r="I701" i="11"/>
  <c r="A704" i="11"/>
  <c r="H702" i="11"/>
  <c r="I702" i="10"/>
  <c r="J702" i="10"/>
  <c r="H702" i="10"/>
  <c r="A704" i="10"/>
  <c r="K702" i="10"/>
  <c r="C703" i="10"/>
  <c r="B703" i="10"/>
  <c r="H703" i="10" l="1"/>
  <c r="C704" i="10"/>
  <c r="J703" i="10"/>
  <c r="I703" i="10"/>
  <c r="A705" i="10"/>
  <c r="K703" i="10"/>
  <c r="B704" i="10"/>
  <c r="I702" i="11"/>
  <c r="A705" i="11"/>
  <c r="H703" i="11"/>
  <c r="K702" i="11"/>
  <c r="B704" i="11"/>
  <c r="J703" i="11"/>
  <c r="C704" i="11"/>
  <c r="J704" i="11" l="1"/>
  <c r="B705" i="11"/>
  <c r="I703" i="11"/>
  <c r="A706" i="11"/>
  <c r="H704" i="11"/>
  <c r="K703" i="11"/>
  <c r="C705" i="11"/>
  <c r="J704" i="10"/>
  <c r="H704" i="10"/>
  <c r="A706" i="10"/>
  <c r="K704" i="10"/>
  <c r="C705" i="10"/>
  <c r="I704" i="10"/>
  <c r="B705" i="10"/>
  <c r="I704" i="11" l="1"/>
  <c r="A707" i="11"/>
  <c r="H705" i="11"/>
  <c r="K704" i="11"/>
  <c r="B706" i="11"/>
  <c r="J705" i="11"/>
  <c r="C706" i="11"/>
  <c r="H705" i="10"/>
  <c r="C706" i="10"/>
  <c r="I705" i="10"/>
  <c r="J705" i="10"/>
  <c r="K705" i="10"/>
  <c r="A707" i="10"/>
  <c r="B706" i="10"/>
  <c r="K705" i="11" l="1"/>
  <c r="C707" i="11"/>
  <c r="J706" i="11"/>
  <c r="B707" i="11"/>
  <c r="I705" i="11"/>
  <c r="A708" i="11"/>
  <c r="H706" i="11"/>
  <c r="J706" i="10"/>
  <c r="A708" i="10"/>
  <c r="K706" i="10"/>
  <c r="C707" i="10"/>
  <c r="H706" i="10"/>
  <c r="I706" i="10"/>
  <c r="B707" i="10"/>
  <c r="I706" i="11" l="1"/>
  <c r="H707" i="11"/>
  <c r="K706" i="11"/>
  <c r="B708" i="11"/>
  <c r="A709" i="11"/>
  <c r="J707" i="11"/>
  <c r="C708" i="11"/>
  <c r="H707" i="10"/>
  <c r="C708" i="10"/>
  <c r="I707" i="10"/>
  <c r="J707" i="10"/>
  <c r="A709" i="10"/>
  <c r="K707" i="10"/>
  <c r="B708" i="10"/>
  <c r="I708" i="10" l="1"/>
  <c r="J708" i="10"/>
  <c r="A710" i="10"/>
  <c r="K708" i="10"/>
  <c r="H708" i="10"/>
  <c r="C709" i="10"/>
  <c r="B709" i="10"/>
  <c r="K707" i="11"/>
  <c r="C709" i="11"/>
  <c r="B709" i="11"/>
  <c r="J708" i="11"/>
  <c r="I707" i="11"/>
  <c r="A710" i="11"/>
  <c r="H708" i="11"/>
  <c r="H709" i="10" l="1"/>
  <c r="C710" i="10"/>
  <c r="I709" i="10"/>
  <c r="J709" i="10"/>
  <c r="A711" i="10"/>
  <c r="K709" i="10"/>
  <c r="B710" i="10"/>
  <c r="A711" i="11"/>
  <c r="H709" i="11"/>
  <c r="B710" i="11"/>
  <c r="C710" i="11"/>
  <c r="K708" i="11"/>
  <c r="J709" i="11"/>
  <c r="I708" i="11"/>
  <c r="K709" i="11" l="1"/>
  <c r="C711" i="11"/>
  <c r="J710" i="11"/>
  <c r="H710" i="11"/>
  <c r="B711" i="11"/>
  <c r="I709" i="11"/>
  <c r="A712" i="11"/>
  <c r="I710" i="10"/>
  <c r="J710" i="10"/>
  <c r="K710" i="10"/>
  <c r="A712" i="10"/>
  <c r="H710" i="10"/>
  <c r="C711" i="10"/>
  <c r="B711" i="10"/>
  <c r="I710" i="11" l="1"/>
  <c r="A713" i="11"/>
  <c r="H711" i="11"/>
  <c r="B712" i="11"/>
  <c r="K710" i="11"/>
  <c r="C712" i="11"/>
  <c r="J711" i="11"/>
  <c r="H711" i="10"/>
  <c r="C712" i="10"/>
  <c r="I711" i="10"/>
  <c r="J711" i="10"/>
  <c r="A713" i="10"/>
  <c r="K711" i="10"/>
  <c r="B712" i="10"/>
  <c r="I712" i="10" l="1"/>
  <c r="A714" i="10"/>
  <c r="C713" i="10"/>
  <c r="J712" i="10"/>
  <c r="K712" i="10"/>
  <c r="H712" i="10"/>
  <c r="B713" i="10"/>
  <c r="K711" i="11"/>
  <c r="C713" i="11"/>
  <c r="J712" i="11"/>
  <c r="B713" i="11"/>
  <c r="I711" i="11"/>
  <c r="A714" i="11"/>
  <c r="H712" i="11"/>
  <c r="A715" i="11" l="1"/>
  <c r="H713" i="11"/>
  <c r="J713" i="11"/>
  <c r="K712" i="11"/>
  <c r="B714" i="11"/>
  <c r="C714" i="11"/>
  <c r="I712" i="11"/>
  <c r="I713" i="10"/>
  <c r="J713" i="10"/>
  <c r="A715" i="10"/>
  <c r="K713" i="10"/>
  <c r="H713" i="10"/>
  <c r="C714" i="10"/>
  <c r="B714" i="10"/>
  <c r="I714" i="10" l="1"/>
  <c r="J714" i="10"/>
  <c r="A716" i="10"/>
  <c r="C715" i="10"/>
  <c r="K714" i="10"/>
  <c r="H714" i="10"/>
  <c r="B715" i="10"/>
  <c r="K713" i="11"/>
  <c r="C715" i="11"/>
  <c r="J714" i="11"/>
  <c r="B715" i="11"/>
  <c r="I713" i="11"/>
  <c r="A716" i="11"/>
  <c r="H714" i="11"/>
  <c r="I715" i="10" l="1"/>
  <c r="J715" i="10"/>
  <c r="C716" i="10"/>
  <c r="A717" i="10"/>
  <c r="K715" i="10"/>
  <c r="H715" i="10"/>
  <c r="B716" i="10"/>
  <c r="A717" i="11"/>
  <c r="H715" i="11"/>
  <c r="K714" i="11"/>
  <c r="B716" i="11"/>
  <c r="I714" i="11"/>
  <c r="J715" i="11"/>
  <c r="C716" i="11"/>
  <c r="K715" i="11" l="1"/>
  <c r="C717" i="11"/>
  <c r="J716" i="11"/>
  <c r="B717" i="11"/>
  <c r="I715" i="11"/>
  <c r="A718" i="11"/>
  <c r="H716" i="11"/>
  <c r="I716" i="10"/>
  <c r="J716" i="10"/>
  <c r="A718" i="10"/>
  <c r="K716" i="10"/>
  <c r="H716" i="10"/>
  <c r="C717" i="10"/>
  <c r="B717" i="10"/>
  <c r="I717" i="10" l="1"/>
  <c r="J717" i="10"/>
  <c r="A719" i="10"/>
  <c r="K717" i="10"/>
  <c r="H717" i="10"/>
  <c r="C718" i="10"/>
  <c r="B718" i="10"/>
  <c r="I716" i="11"/>
  <c r="A719" i="11"/>
  <c r="H717" i="11"/>
  <c r="B718" i="11"/>
  <c r="K716" i="11"/>
  <c r="J717" i="11"/>
  <c r="C718" i="11"/>
  <c r="I718" i="10" l="1"/>
  <c r="J718" i="10"/>
  <c r="A720" i="10"/>
  <c r="H718" i="10"/>
  <c r="K718" i="10"/>
  <c r="C719" i="10"/>
  <c r="B719" i="10"/>
  <c r="K717" i="11"/>
  <c r="C719" i="11"/>
  <c r="J718" i="11"/>
  <c r="B719" i="11"/>
  <c r="H718" i="11"/>
  <c r="I717" i="11"/>
  <c r="A720" i="11"/>
  <c r="I719" i="10" l="1"/>
  <c r="K719" i="10"/>
  <c r="J719" i="10"/>
  <c r="A721" i="10"/>
  <c r="H719" i="10"/>
  <c r="C720" i="10"/>
  <c r="B720" i="10"/>
  <c r="I718" i="11"/>
  <c r="A721" i="11"/>
  <c r="H719" i="11"/>
  <c r="C720" i="11"/>
  <c r="K718" i="11"/>
  <c r="B720" i="11"/>
  <c r="J719" i="11"/>
  <c r="I720" i="10" l="1"/>
  <c r="J720" i="10"/>
  <c r="H720" i="10"/>
  <c r="A722" i="10"/>
  <c r="K720" i="10"/>
  <c r="C721" i="10"/>
  <c r="B721" i="10"/>
  <c r="K719" i="11"/>
  <c r="C721" i="11"/>
  <c r="J720" i="11"/>
  <c r="B721" i="11"/>
  <c r="I719" i="11"/>
  <c r="A722" i="11"/>
  <c r="H720" i="11"/>
  <c r="I721" i="10" l="1"/>
  <c r="K721" i="10"/>
  <c r="J721" i="10"/>
  <c r="A723" i="10"/>
  <c r="H721" i="10"/>
  <c r="C722" i="10"/>
  <c r="B722" i="10"/>
  <c r="I720" i="11"/>
  <c r="A723" i="11"/>
  <c r="H721" i="11"/>
  <c r="K720" i="11"/>
  <c r="B722" i="11"/>
  <c r="J721" i="11"/>
  <c r="C722" i="11"/>
  <c r="I722" i="10" l="1"/>
  <c r="J722" i="10"/>
  <c r="A724" i="10"/>
  <c r="K722" i="10"/>
  <c r="C723" i="10"/>
  <c r="H722" i="10"/>
  <c r="B723" i="10"/>
  <c r="K721" i="11"/>
  <c r="C723" i="11"/>
  <c r="B723" i="11"/>
  <c r="J722" i="11"/>
  <c r="I721" i="11"/>
  <c r="A724" i="11"/>
  <c r="H722" i="11"/>
  <c r="I723" i="10" l="1"/>
  <c r="K723" i="10"/>
  <c r="J723" i="10"/>
  <c r="A725" i="10"/>
  <c r="C724" i="10"/>
  <c r="H723" i="10"/>
  <c r="B724" i="10"/>
  <c r="I722" i="11"/>
  <c r="A725" i="11"/>
  <c r="H723" i="11"/>
  <c r="B724" i="11"/>
  <c r="K722" i="11"/>
  <c r="J723" i="11"/>
  <c r="C724" i="11"/>
  <c r="I724" i="10" l="1"/>
  <c r="J724" i="10"/>
  <c r="A726" i="10"/>
  <c r="K724" i="10"/>
  <c r="H724" i="10"/>
  <c r="C725" i="10"/>
  <c r="B725" i="10"/>
  <c r="J724" i="11"/>
  <c r="B725" i="11"/>
  <c r="I723" i="11"/>
  <c r="A726" i="11"/>
  <c r="H724" i="11"/>
  <c r="K723" i="11"/>
  <c r="C725" i="11"/>
  <c r="I724" i="11" l="1"/>
  <c r="A727" i="11"/>
  <c r="H725" i="11"/>
  <c r="B726" i="11"/>
  <c r="K724" i="11"/>
  <c r="C726" i="11"/>
  <c r="J725" i="11"/>
  <c r="I725" i="10"/>
  <c r="K725" i="10"/>
  <c r="J725" i="10"/>
  <c r="A727" i="10"/>
  <c r="H725" i="10"/>
  <c r="C726" i="10"/>
  <c r="B726" i="10"/>
  <c r="I726" i="10" l="1"/>
  <c r="J726" i="10"/>
  <c r="A728" i="10"/>
  <c r="K726" i="10"/>
  <c r="C727" i="10"/>
  <c r="H726" i="10"/>
  <c r="B727" i="10"/>
  <c r="K725" i="11"/>
  <c r="C727" i="11"/>
  <c r="J726" i="11"/>
  <c r="B727" i="11"/>
  <c r="I725" i="11"/>
  <c r="H726" i="11"/>
  <c r="A728" i="11"/>
  <c r="I727" i="10" l="1"/>
  <c r="J727" i="10"/>
  <c r="A729" i="10"/>
  <c r="K727" i="10"/>
  <c r="H727" i="10"/>
  <c r="C728" i="10"/>
  <c r="B728" i="10"/>
  <c r="I726" i="11"/>
  <c r="H727" i="11"/>
  <c r="C728" i="11"/>
  <c r="A729" i="11"/>
  <c r="K726" i="11"/>
  <c r="B728" i="11"/>
  <c r="J727" i="11"/>
  <c r="K727" i="11" l="1"/>
  <c r="C729" i="11"/>
  <c r="J728" i="11"/>
  <c r="B729" i="11"/>
  <c r="I727" i="11"/>
  <c r="A730" i="11"/>
  <c r="H728" i="11"/>
  <c r="I728" i="10"/>
  <c r="J728" i="10"/>
  <c r="A730" i="10"/>
  <c r="K728" i="10"/>
  <c r="H728" i="10"/>
  <c r="C729" i="10"/>
  <c r="B729" i="10"/>
  <c r="H729" i="10" l="1"/>
  <c r="C730" i="10"/>
  <c r="J729" i="10"/>
  <c r="I729" i="10"/>
  <c r="A731" i="10"/>
  <c r="K729" i="10"/>
  <c r="B730" i="10"/>
  <c r="A731" i="11"/>
  <c r="H729" i="11"/>
  <c r="J729" i="11"/>
  <c r="K728" i="11"/>
  <c r="B730" i="11"/>
  <c r="C730" i="11"/>
  <c r="I728" i="11"/>
  <c r="K729" i="11" l="1"/>
  <c r="C731" i="11"/>
  <c r="B731" i="11"/>
  <c r="J730" i="11"/>
  <c r="I729" i="11"/>
  <c r="A732" i="11"/>
  <c r="H730" i="11"/>
  <c r="I730" i="10"/>
  <c r="J730" i="10"/>
  <c r="A732" i="10"/>
  <c r="K730" i="10"/>
  <c r="H730" i="10"/>
  <c r="C731" i="10"/>
  <c r="B731" i="10"/>
  <c r="H731" i="10" l="1"/>
  <c r="C732" i="10"/>
  <c r="I731" i="10"/>
  <c r="J731" i="10"/>
  <c r="A733" i="10"/>
  <c r="K731" i="10"/>
  <c r="B732" i="10"/>
  <c r="A733" i="11"/>
  <c r="H731" i="11"/>
  <c r="C732" i="11"/>
  <c r="I730" i="11"/>
  <c r="K730" i="11"/>
  <c r="B732" i="11"/>
  <c r="J731" i="11"/>
  <c r="K731" i="11" l="1"/>
  <c r="C733" i="11"/>
  <c r="B733" i="11"/>
  <c r="J732" i="11"/>
  <c r="I731" i="11"/>
  <c r="A734" i="11"/>
  <c r="H732" i="11"/>
  <c r="I732" i="10"/>
  <c r="J732" i="10"/>
  <c r="C733" i="10"/>
  <c r="K732" i="10"/>
  <c r="A734" i="10"/>
  <c r="H732" i="10"/>
  <c r="B733" i="10"/>
  <c r="H733" i="10" l="1"/>
  <c r="C734" i="10"/>
  <c r="I733" i="10"/>
  <c r="J733" i="10"/>
  <c r="A735" i="10"/>
  <c r="K733" i="10"/>
  <c r="B734" i="10"/>
  <c r="I732" i="11"/>
  <c r="H733" i="11"/>
  <c r="A735" i="11"/>
  <c r="K732" i="11"/>
  <c r="B734" i="11"/>
  <c r="J733" i="11"/>
  <c r="C734" i="11"/>
  <c r="K733" i="11" l="1"/>
  <c r="C735" i="11"/>
  <c r="J734" i="11"/>
  <c r="B735" i="11"/>
  <c r="H734" i="11"/>
  <c r="I733" i="11"/>
  <c r="A736" i="11"/>
  <c r="I734" i="10"/>
  <c r="J734" i="10"/>
  <c r="A736" i="10"/>
  <c r="K734" i="10"/>
  <c r="H734" i="10"/>
  <c r="C735" i="10"/>
  <c r="B735" i="10"/>
  <c r="A737" i="11" l="1"/>
  <c r="H735" i="11"/>
  <c r="K734" i="11"/>
  <c r="B736" i="11"/>
  <c r="C736" i="11"/>
  <c r="J735" i="11"/>
  <c r="I734" i="11"/>
  <c r="H735" i="10"/>
  <c r="C736" i="10"/>
  <c r="I735" i="10"/>
  <c r="J735" i="10"/>
  <c r="A737" i="10"/>
  <c r="K735" i="10"/>
  <c r="B736" i="10"/>
  <c r="J736" i="10" l="1"/>
  <c r="H736" i="10"/>
  <c r="A738" i="10"/>
  <c r="K736" i="10"/>
  <c r="C737" i="10"/>
  <c r="I736" i="10"/>
  <c r="B737" i="10"/>
  <c r="K735" i="11"/>
  <c r="C737" i="11"/>
  <c r="B737" i="11"/>
  <c r="J736" i="11"/>
  <c r="I735" i="11"/>
  <c r="A738" i="11"/>
  <c r="H736" i="11"/>
  <c r="H737" i="10" l="1"/>
  <c r="C738" i="10"/>
  <c r="J737" i="10"/>
  <c r="I737" i="10"/>
  <c r="A739" i="10"/>
  <c r="K737" i="10"/>
  <c r="B738" i="10"/>
  <c r="I736" i="11"/>
  <c r="A739" i="11"/>
  <c r="H737" i="11"/>
  <c r="K736" i="11"/>
  <c r="C738" i="11"/>
  <c r="B738" i="11"/>
  <c r="J737" i="11"/>
  <c r="K737" i="11" l="1"/>
  <c r="C739" i="11"/>
  <c r="B739" i="11"/>
  <c r="J738" i="11"/>
  <c r="I737" i="11"/>
  <c r="A740" i="11"/>
  <c r="H738" i="11"/>
  <c r="I738" i="10"/>
  <c r="J738" i="10"/>
  <c r="A740" i="10"/>
  <c r="H738" i="10"/>
  <c r="C739" i="10"/>
  <c r="K738" i="10"/>
  <c r="B739" i="10"/>
  <c r="H739" i="10" l="1"/>
  <c r="C740" i="10"/>
  <c r="I739" i="10"/>
  <c r="J739" i="10"/>
  <c r="A741" i="10"/>
  <c r="K739" i="10"/>
  <c r="B740" i="10"/>
  <c r="I738" i="11"/>
  <c r="A741" i="11"/>
  <c r="H739" i="11"/>
  <c r="K738" i="11"/>
  <c r="B740" i="11"/>
  <c r="C740" i="11"/>
  <c r="J739" i="11"/>
  <c r="K739" i="11" l="1"/>
  <c r="C741" i="11"/>
  <c r="J740" i="11"/>
  <c r="B741" i="11"/>
  <c r="I739" i="11"/>
  <c r="A742" i="11"/>
  <c r="H740" i="11"/>
  <c r="I740" i="10"/>
  <c r="J740" i="10"/>
  <c r="K740" i="10"/>
  <c r="C741" i="10"/>
  <c r="A742" i="10"/>
  <c r="H740" i="10"/>
  <c r="B741" i="10"/>
  <c r="I740" i="11" l="1"/>
  <c r="A743" i="11"/>
  <c r="H741" i="11"/>
  <c r="K740" i="11"/>
  <c r="B742" i="11"/>
  <c r="C742" i="11"/>
  <c r="J741" i="11"/>
  <c r="I741" i="10"/>
  <c r="J741" i="10"/>
  <c r="A743" i="10"/>
  <c r="K741" i="10"/>
  <c r="H741" i="10"/>
  <c r="C742" i="10"/>
  <c r="B742" i="10"/>
  <c r="K741" i="11" l="1"/>
  <c r="C743" i="11"/>
  <c r="J742" i="11"/>
  <c r="B743" i="11"/>
  <c r="I741" i="11"/>
  <c r="A744" i="11"/>
  <c r="H742" i="11"/>
  <c r="I742" i="10"/>
  <c r="J742" i="10"/>
  <c r="A744" i="10"/>
  <c r="K742" i="10"/>
  <c r="H742" i="10"/>
  <c r="C743" i="10"/>
  <c r="B743" i="10"/>
  <c r="H743" i="10" l="1"/>
  <c r="C744" i="10"/>
  <c r="I743" i="10"/>
  <c r="J743" i="10"/>
  <c r="A745" i="10"/>
  <c r="K743" i="10"/>
  <c r="B744" i="10"/>
  <c r="I742" i="11"/>
  <c r="A745" i="11"/>
  <c r="H743" i="11"/>
  <c r="B744" i="11"/>
  <c r="K742" i="11"/>
  <c r="J743" i="11"/>
  <c r="C744" i="11"/>
  <c r="K743" i="11" l="1"/>
  <c r="C745" i="11"/>
  <c r="B745" i="11"/>
  <c r="J744" i="11"/>
  <c r="I743" i="11"/>
  <c r="A746" i="11"/>
  <c r="H744" i="11"/>
  <c r="I744" i="10"/>
  <c r="J744" i="10"/>
  <c r="K744" i="10"/>
  <c r="A746" i="10"/>
  <c r="C745" i="10"/>
  <c r="H744" i="10"/>
  <c r="B745" i="10"/>
  <c r="H745" i="10" l="1"/>
  <c r="C746" i="10"/>
  <c r="I745" i="10"/>
  <c r="J745" i="10"/>
  <c r="A747" i="10"/>
  <c r="K745" i="10"/>
  <c r="B746" i="10"/>
  <c r="I744" i="11"/>
  <c r="A747" i="11"/>
  <c r="H745" i="11"/>
  <c r="B746" i="11"/>
  <c r="K744" i="11"/>
  <c r="J745" i="11"/>
  <c r="C746" i="11"/>
  <c r="K745" i="11" l="1"/>
  <c r="C747" i="11"/>
  <c r="B747" i="11"/>
  <c r="J746" i="11"/>
  <c r="I745" i="11"/>
  <c r="A748" i="11"/>
  <c r="H746" i="11"/>
  <c r="I746" i="10"/>
  <c r="J746" i="10"/>
  <c r="K746" i="10"/>
  <c r="A748" i="10"/>
  <c r="H746" i="10"/>
  <c r="C747" i="10"/>
  <c r="B747" i="10"/>
  <c r="I746" i="11" l="1"/>
  <c r="H747" i="11"/>
  <c r="A749" i="11"/>
  <c r="K746" i="11"/>
  <c r="B748" i="11"/>
  <c r="J747" i="11"/>
  <c r="C748" i="11"/>
  <c r="H747" i="10"/>
  <c r="C748" i="10"/>
  <c r="I747" i="10"/>
  <c r="J747" i="10"/>
  <c r="K747" i="10"/>
  <c r="A749" i="10"/>
  <c r="B748" i="10"/>
  <c r="K747" i="11" l="1"/>
  <c r="C749" i="11"/>
  <c r="J748" i="11"/>
  <c r="B749" i="11"/>
  <c r="I747" i="11"/>
  <c r="A750" i="11"/>
  <c r="H748" i="11"/>
  <c r="I748" i="10"/>
  <c r="J748" i="10"/>
  <c r="A750" i="10"/>
  <c r="K748" i="10"/>
  <c r="C749" i="10"/>
  <c r="H748" i="10"/>
  <c r="B749" i="10"/>
  <c r="A751" i="11" l="1"/>
  <c r="H749" i="11"/>
  <c r="B750" i="11"/>
  <c r="J749" i="11"/>
  <c r="C750" i="11"/>
  <c r="I748" i="11"/>
  <c r="K748" i="11"/>
  <c r="H749" i="10"/>
  <c r="C750" i="10"/>
  <c r="I749" i="10"/>
  <c r="J749" i="10"/>
  <c r="A751" i="10"/>
  <c r="K749" i="10"/>
  <c r="B750" i="10"/>
  <c r="I750" i="10" l="1"/>
  <c r="J750" i="10"/>
  <c r="C751" i="10"/>
  <c r="A752" i="10"/>
  <c r="K750" i="10"/>
  <c r="H750" i="10"/>
  <c r="B751" i="10"/>
  <c r="K749" i="11"/>
  <c r="C751" i="11"/>
  <c r="B751" i="11"/>
  <c r="J750" i="11"/>
  <c r="I749" i="11"/>
  <c r="A752" i="11"/>
  <c r="H750" i="11"/>
  <c r="H751" i="10" l="1"/>
  <c r="C752" i="10"/>
  <c r="I751" i="10"/>
  <c r="J751" i="10"/>
  <c r="A753" i="10"/>
  <c r="K751" i="10"/>
  <c r="B752" i="10"/>
  <c r="I750" i="11"/>
  <c r="A753" i="11"/>
  <c r="H751" i="11"/>
  <c r="K750" i="11"/>
  <c r="B752" i="11"/>
  <c r="C752" i="11"/>
  <c r="J751" i="11"/>
  <c r="J752" i="11" l="1"/>
  <c r="C753" i="11"/>
  <c r="B753" i="11"/>
  <c r="K751" i="11"/>
  <c r="I751" i="11"/>
  <c r="A754" i="11"/>
  <c r="H752" i="11"/>
  <c r="I752" i="10"/>
  <c r="J752" i="10"/>
  <c r="K752" i="10"/>
  <c r="C753" i="10"/>
  <c r="A754" i="10"/>
  <c r="H752" i="10"/>
  <c r="B753" i="10"/>
  <c r="I753" i="10" l="1"/>
  <c r="C754" i="10"/>
  <c r="J753" i="10"/>
  <c r="A755" i="10"/>
  <c r="K753" i="10"/>
  <c r="H753" i="10"/>
  <c r="B754" i="10"/>
  <c r="I752" i="11"/>
  <c r="A755" i="11"/>
  <c r="H753" i="11"/>
  <c r="B754" i="11"/>
  <c r="K752" i="11"/>
  <c r="J753" i="11"/>
  <c r="C754" i="11"/>
  <c r="I754" i="10" l="1"/>
  <c r="J754" i="10"/>
  <c r="A756" i="10"/>
  <c r="H754" i="10"/>
  <c r="K754" i="10"/>
  <c r="C755" i="10"/>
  <c r="B755" i="10"/>
  <c r="K753" i="11"/>
  <c r="C755" i="11"/>
  <c r="J754" i="11"/>
  <c r="B755" i="11"/>
  <c r="I753" i="11"/>
  <c r="A756" i="11"/>
  <c r="H754" i="11"/>
  <c r="H755" i="10" l="1"/>
  <c r="C756" i="10"/>
  <c r="I755" i="10"/>
  <c r="J755" i="10"/>
  <c r="A757" i="10"/>
  <c r="K755" i="10"/>
  <c r="B756" i="10"/>
  <c r="I754" i="11"/>
  <c r="H755" i="11"/>
  <c r="A757" i="11"/>
  <c r="K754" i="11"/>
  <c r="B756" i="11"/>
  <c r="J755" i="11"/>
  <c r="C756" i="11"/>
  <c r="J756" i="11" l="1"/>
  <c r="B757" i="11"/>
  <c r="A758" i="11"/>
  <c r="H756" i="11"/>
  <c r="I755" i="11"/>
  <c r="K755" i="11"/>
  <c r="C757" i="11"/>
  <c r="I756" i="10"/>
  <c r="J756" i="10"/>
  <c r="C757" i="10"/>
  <c r="A758" i="10"/>
  <c r="K756" i="10"/>
  <c r="H756" i="10"/>
  <c r="B757" i="10"/>
  <c r="H757" i="10" l="1"/>
  <c r="C758" i="10"/>
  <c r="I757" i="10"/>
  <c r="K757" i="10"/>
  <c r="J757" i="10"/>
  <c r="A759" i="10"/>
  <c r="B758" i="10"/>
  <c r="I756" i="11"/>
  <c r="A759" i="11"/>
  <c r="J757" i="11"/>
  <c r="H757" i="11"/>
  <c r="B758" i="11"/>
  <c r="C758" i="11"/>
  <c r="K756" i="11"/>
  <c r="I758" i="10" l="1"/>
  <c r="J758" i="10"/>
  <c r="K758" i="10"/>
  <c r="C759" i="10"/>
  <c r="A760" i="10"/>
  <c r="H758" i="10"/>
  <c r="B759" i="10"/>
  <c r="J758" i="11"/>
  <c r="B759" i="11"/>
  <c r="A760" i="11"/>
  <c r="H758" i="11"/>
  <c r="I757" i="11"/>
  <c r="K757" i="11"/>
  <c r="C759" i="11"/>
  <c r="I758" i="11" l="1"/>
  <c r="H759" i="11"/>
  <c r="K758" i="11"/>
  <c r="B760" i="11"/>
  <c r="C760" i="11"/>
  <c r="A761" i="11"/>
  <c r="J759" i="11"/>
  <c r="H759" i="10"/>
  <c r="C760" i="10"/>
  <c r="I759" i="10"/>
  <c r="J759" i="10"/>
  <c r="A761" i="10"/>
  <c r="K759" i="10"/>
  <c r="B760" i="10"/>
  <c r="I760" i="10" l="1"/>
  <c r="K760" i="10"/>
  <c r="J760" i="10"/>
  <c r="A762" i="10"/>
  <c r="C761" i="10"/>
  <c r="H760" i="10"/>
  <c r="B761" i="10"/>
  <c r="J760" i="11"/>
  <c r="B761" i="11"/>
  <c r="I759" i="11"/>
  <c r="A762" i="11"/>
  <c r="K759" i="11"/>
  <c r="H760" i="11"/>
  <c r="C761" i="11"/>
  <c r="H761" i="10" l="1"/>
  <c r="C762" i="10"/>
  <c r="I761" i="10"/>
  <c r="J761" i="10"/>
  <c r="A763" i="10"/>
  <c r="K761" i="10"/>
  <c r="B762" i="10"/>
  <c r="I760" i="11"/>
  <c r="H761" i="11"/>
  <c r="B762" i="11"/>
  <c r="A763" i="11"/>
  <c r="K760" i="11"/>
  <c r="J761" i="11"/>
  <c r="C762" i="11"/>
  <c r="K761" i="11" l="1"/>
  <c r="C763" i="11"/>
  <c r="J762" i="11"/>
  <c r="B763" i="11"/>
  <c r="I761" i="11"/>
  <c r="A764" i="11"/>
  <c r="H762" i="11"/>
  <c r="I762" i="10"/>
  <c r="J762" i="10"/>
  <c r="K762" i="10"/>
  <c r="A764" i="10"/>
  <c r="H762" i="10"/>
  <c r="C763" i="10"/>
  <c r="B763" i="10"/>
  <c r="H763" i="10" l="1"/>
  <c r="C764" i="10"/>
  <c r="I763" i="10"/>
  <c r="J763" i="10"/>
  <c r="A765" i="10"/>
  <c r="K763" i="10"/>
  <c r="B764" i="10"/>
  <c r="A765" i="11"/>
  <c r="H763" i="11"/>
  <c r="J763" i="11"/>
  <c r="K762" i="11"/>
  <c r="B764" i="11"/>
  <c r="C764" i="11"/>
  <c r="I762" i="11"/>
  <c r="K763" i="11" l="1"/>
  <c r="C765" i="11"/>
  <c r="J764" i="11"/>
  <c r="B765" i="11"/>
  <c r="I763" i="11"/>
  <c r="A766" i="11"/>
  <c r="H764" i="11"/>
  <c r="I764" i="10"/>
  <c r="J764" i="10"/>
  <c r="K764" i="10"/>
  <c r="A766" i="10"/>
  <c r="H764" i="10"/>
  <c r="C765" i="10"/>
  <c r="B765" i="10"/>
  <c r="H765" i="10" l="1"/>
  <c r="C766" i="10"/>
  <c r="I765" i="10"/>
  <c r="J765" i="10"/>
  <c r="A767" i="10"/>
  <c r="K765" i="10"/>
  <c r="B766" i="10"/>
  <c r="A767" i="11"/>
  <c r="H765" i="11"/>
  <c r="J765" i="11"/>
  <c r="K764" i="11"/>
  <c r="B766" i="11"/>
  <c r="C766" i="11"/>
  <c r="I764" i="11"/>
  <c r="K765" i="11" l="1"/>
  <c r="C767" i="11"/>
  <c r="B767" i="11"/>
  <c r="J766" i="11"/>
  <c r="I765" i="11"/>
  <c r="A768" i="11"/>
  <c r="H766" i="11"/>
  <c r="I766" i="10"/>
  <c r="J766" i="10"/>
  <c r="A768" i="10"/>
  <c r="K766" i="10"/>
  <c r="C767" i="10"/>
  <c r="H766" i="10"/>
  <c r="B767" i="10"/>
  <c r="H767" i="10" l="1"/>
  <c r="C768" i="10"/>
  <c r="I767" i="10"/>
  <c r="J767" i="10"/>
  <c r="A769" i="10"/>
  <c r="K767" i="10"/>
  <c r="B768" i="10"/>
  <c r="I766" i="11"/>
  <c r="A769" i="11"/>
  <c r="H767" i="11"/>
  <c r="B768" i="11"/>
  <c r="C768" i="11"/>
  <c r="K766" i="11"/>
  <c r="J767" i="11"/>
  <c r="K767" i="11" l="1"/>
  <c r="C769" i="11"/>
  <c r="J768" i="11"/>
  <c r="B769" i="11"/>
  <c r="I767" i="11"/>
  <c r="A770" i="11"/>
  <c r="H768" i="11"/>
  <c r="I768" i="10"/>
  <c r="J768" i="10"/>
  <c r="K768" i="10"/>
  <c r="A770" i="10"/>
  <c r="C769" i="10"/>
  <c r="H768" i="10"/>
  <c r="B769" i="10"/>
  <c r="H769" i="10" l="1"/>
  <c r="C770" i="10"/>
  <c r="I769" i="10"/>
  <c r="K769" i="10"/>
  <c r="J769" i="10"/>
  <c r="A771" i="10"/>
  <c r="B770" i="10"/>
  <c r="I768" i="11"/>
  <c r="A771" i="11"/>
  <c r="H769" i="11"/>
  <c r="J769" i="11"/>
  <c r="K768" i="11"/>
  <c r="B770" i="11"/>
  <c r="C770" i="11"/>
  <c r="I770" i="10" l="1"/>
  <c r="J770" i="10"/>
  <c r="A772" i="10"/>
  <c r="K770" i="10"/>
  <c r="C771" i="10"/>
  <c r="H770" i="10"/>
  <c r="B771" i="10"/>
  <c r="K769" i="11"/>
  <c r="C771" i="11"/>
  <c r="J770" i="11"/>
  <c r="B771" i="11"/>
  <c r="I769" i="11"/>
  <c r="A772" i="11"/>
  <c r="H770" i="11"/>
  <c r="H771" i="10" l="1"/>
  <c r="C772" i="10"/>
  <c r="I771" i="10"/>
  <c r="J771" i="10"/>
  <c r="A773" i="10"/>
  <c r="K771" i="10"/>
  <c r="B772" i="10"/>
  <c r="I770" i="11"/>
  <c r="A773" i="11"/>
  <c r="H771" i="11"/>
  <c r="K770" i="11"/>
  <c r="B772" i="11"/>
  <c r="J771" i="11"/>
  <c r="C772" i="11"/>
  <c r="K771" i="11" l="1"/>
  <c r="C773" i="11"/>
  <c r="I771" i="11"/>
  <c r="J772" i="11"/>
  <c r="B773" i="11"/>
  <c r="A774" i="11"/>
  <c r="H772" i="11"/>
  <c r="I772" i="10"/>
  <c r="J772" i="10"/>
  <c r="A774" i="10"/>
  <c r="K772" i="10"/>
  <c r="H772" i="10"/>
  <c r="C773" i="10"/>
  <c r="B773" i="10"/>
  <c r="H773" i="10" l="1"/>
  <c r="C774" i="10"/>
  <c r="A775" i="10"/>
  <c r="I773" i="10"/>
  <c r="J773" i="10"/>
  <c r="K773" i="10"/>
  <c r="B774" i="10"/>
  <c r="I772" i="11"/>
  <c r="A775" i="11"/>
  <c r="H773" i="11"/>
  <c r="K772" i="11"/>
  <c r="B774" i="11"/>
  <c r="J773" i="11"/>
  <c r="C774" i="11"/>
  <c r="J774" i="10" l="1"/>
  <c r="A776" i="10"/>
  <c r="K774" i="10"/>
  <c r="H774" i="10"/>
  <c r="C775" i="10"/>
  <c r="I774" i="10"/>
  <c r="B775" i="10"/>
  <c r="J774" i="11"/>
  <c r="B775" i="11"/>
  <c r="I773" i="11"/>
  <c r="A776" i="11"/>
  <c r="H774" i="11"/>
  <c r="K773" i="11"/>
  <c r="C775" i="11"/>
  <c r="H775" i="10" l="1"/>
  <c r="C776" i="10"/>
  <c r="J775" i="10"/>
  <c r="I775" i="10"/>
  <c r="K775" i="10"/>
  <c r="A777" i="10"/>
  <c r="B776" i="10"/>
  <c r="I774" i="11"/>
  <c r="H775" i="11"/>
  <c r="A777" i="11"/>
  <c r="B776" i="11"/>
  <c r="J775" i="11"/>
  <c r="C776" i="11"/>
  <c r="K774" i="11"/>
  <c r="J776" i="11" l="1"/>
  <c r="B777" i="11"/>
  <c r="A778" i="11"/>
  <c r="H776" i="11"/>
  <c r="C777" i="11"/>
  <c r="I775" i="11"/>
  <c r="K775" i="11"/>
  <c r="J776" i="10"/>
  <c r="A778" i="10"/>
  <c r="K776" i="10"/>
  <c r="H776" i="10"/>
  <c r="C777" i="10"/>
  <c r="I776" i="10"/>
  <c r="B777" i="10"/>
  <c r="I776" i="11" l="1"/>
  <c r="A779" i="11"/>
  <c r="H777" i="11"/>
  <c r="J777" i="11"/>
  <c r="B778" i="11"/>
  <c r="C778" i="11"/>
  <c r="K776" i="11"/>
  <c r="H777" i="10"/>
  <c r="C778" i="10"/>
  <c r="J777" i="10"/>
  <c r="I777" i="10"/>
  <c r="K777" i="10"/>
  <c r="A779" i="10"/>
  <c r="B778" i="10"/>
  <c r="K777" i="11" l="1"/>
  <c r="C779" i="11"/>
  <c r="B779" i="11"/>
  <c r="J778" i="11"/>
  <c r="I777" i="11"/>
  <c r="A780" i="11"/>
  <c r="H778" i="11"/>
  <c r="J778" i="10"/>
  <c r="K778" i="10"/>
  <c r="H778" i="10"/>
  <c r="C779" i="10"/>
  <c r="I778" i="10"/>
  <c r="A780" i="10"/>
  <c r="B779" i="10"/>
  <c r="I778" i="11" l="1"/>
  <c r="A781" i="11"/>
  <c r="H779" i="11"/>
  <c r="B780" i="11"/>
  <c r="K778" i="11"/>
  <c r="J779" i="11"/>
  <c r="C780" i="11"/>
  <c r="I779" i="10"/>
  <c r="J779" i="10"/>
  <c r="K779" i="10"/>
  <c r="C780" i="10"/>
  <c r="A781" i="10"/>
  <c r="H779" i="10"/>
  <c r="B780" i="10"/>
  <c r="I780" i="10" l="1"/>
  <c r="J780" i="10"/>
  <c r="A782" i="10"/>
  <c r="K780" i="10"/>
  <c r="H780" i="10"/>
  <c r="C781" i="10"/>
  <c r="B781" i="10"/>
  <c r="J780" i="11"/>
  <c r="B781" i="11"/>
  <c r="I779" i="11"/>
  <c r="A782" i="11"/>
  <c r="H780" i="11"/>
  <c r="K779" i="11"/>
  <c r="C781" i="11"/>
  <c r="I780" i="11" l="1"/>
  <c r="A783" i="11"/>
  <c r="H781" i="11"/>
  <c r="B782" i="11"/>
  <c r="K780" i="11"/>
  <c r="C782" i="11"/>
  <c r="J781" i="11"/>
  <c r="H781" i="10"/>
  <c r="C782" i="10"/>
  <c r="I781" i="10"/>
  <c r="J781" i="10"/>
  <c r="A783" i="10"/>
  <c r="K781" i="10"/>
  <c r="B782" i="10"/>
  <c r="I782" i="10" l="1"/>
  <c r="J782" i="10"/>
  <c r="A784" i="10"/>
  <c r="K782" i="10"/>
  <c r="H782" i="10"/>
  <c r="C783" i="10"/>
  <c r="B783" i="10"/>
  <c r="K781" i="11"/>
  <c r="C783" i="11"/>
  <c r="B783" i="11"/>
  <c r="J782" i="11"/>
  <c r="I781" i="11"/>
  <c r="A784" i="11"/>
  <c r="H782" i="11"/>
  <c r="H783" i="10" l="1"/>
  <c r="C784" i="10"/>
  <c r="I783" i="10"/>
  <c r="K783" i="10"/>
  <c r="J783" i="10"/>
  <c r="A785" i="10"/>
  <c r="B784" i="10"/>
  <c r="I782" i="11"/>
  <c r="A785" i="11"/>
  <c r="H783" i="11"/>
  <c r="B784" i="11"/>
  <c r="K782" i="11"/>
  <c r="J783" i="11"/>
  <c r="C784" i="11"/>
  <c r="I784" i="10" l="1"/>
  <c r="J784" i="10"/>
  <c r="A786" i="10"/>
  <c r="K784" i="10"/>
  <c r="H784" i="10"/>
  <c r="C785" i="10"/>
  <c r="B785" i="10"/>
  <c r="K783" i="11"/>
  <c r="C785" i="11"/>
  <c r="J784" i="11"/>
  <c r="B785" i="11"/>
  <c r="I783" i="11"/>
  <c r="A786" i="11"/>
  <c r="H784" i="11"/>
  <c r="H785" i="10" l="1"/>
  <c r="C786" i="10"/>
  <c r="I785" i="10"/>
  <c r="J785" i="10"/>
  <c r="A787" i="10"/>
  <c r="K785" i="10"/>
  <c r="B786" i="10"/>
  <c r="I784" i="11"/>
  <c r="A787" i="11"/>
  <c r="H785" i="11"/>
  <c r="K784" i="11"/>
  <c r="B786" i="11"/>
  <c r="C786" i="11"/>
  <c r="J785" i="11"/>
  <c r="K785" i="11" l="1"/>
  <c r="C787" i="11"/>
  <c r="I785" i="11"/>
  <c r="J786" i="11"/>
  <c r="B787" i="11"/>
  <c r="A788" i="11"/>
  <c r="H786" i="11"/>
  <c r="I786" i="10"/>
  <c r="A788" i="10"/>
  <c r="J786" i="10"/>
  <c r="K786" i="10"/>
  <c r="H786" i="10"/>
  <c r="C787" i="10"/>
  <c r="B787" i="10"/>
  <c r="A789" i="11" l="1"/>
  <c r="H787" i="11"/>
  <c r="J787" i="11"/>
  <c r="C788" i="11"/>
  <c r="I786" i="11"/>
  <c r="K786" i="11"/>
  <c r="B788" i="11"/>
  <c r="I787" i="10"/>
  <c r="J787" i="10"/>
  <c r="C788" i="10"/>
  <c r="A789" i="10"/>
  <c r="K787" i="10"/>
  <c r="H787" i="10"/>
  <c r="B788" i="10"/>
  <c r="I788" i="10" l="1"/>
  <c r="J788" i="10"/>
  <c r="H788" i="10"/>
  <c r="A790" i="10"/>
  <c r="K788" i="10"/>
  <c r="C789" i="10"/>
  <c r="B789" i="10"/>
  <c r="K787" i="11"/>
  <c r="C789" i="11"/>
  <c r="B789" i="11"/>
  <c r="J788" i="11"/>
  <c r="I787" i="11"/>
  <c r="A790" i="11"/>
  <c r="H788" i="11"/>
  <c r="H789" i="10" l="1"/>
  <c r="C790" i="10"/>
  <c r="I789" i="10"/>
  <c r="J789" i="10"/>
  <c r="A791" i="10"/>
  <c r="K789" i="10"/>
  <c r="B790" i="10"/>
  <c r="I788" i="11"/>
  <c r="H789" i="11"/>
  <c r="A791" i="11"/>
  <c r="B790" i="11"/>
  <c r="K788" i="11"/>
  <c r="J789" i="11"/>
  <c r="C790" i="11"/>
  <c r="K789" i="11" l="1"/>
  <c r="C791" i="11"/>
  <c r="J790" i="11"/>
  <c r="B791" i="11"/>
  <c r="I789" i="11"/>
  <c r="A792" i="11"/>
  <c r="H790" i="11"/>
  <c r="I790" i="10"/>
  <c r="J790" i="10"/>
  <c r="A792" i="10"/>
  <c r="K790" i="10"/>
  <c r="H790" i="10"/>
  <c r="C791" i="10"/>
  <c r="B791" i="10"/>
  <c r="I790" i="11" l="1"/>
  <c r="H791" i="11"/>
  <c r="B792" i="11"/>
  <c r="A793" i="11"/>
  <c r="C792" i="11"/>
  <c r="K790" i="11"/>
  <c r="J791" i="11"/>
  <c r="H791" i="10"/>
  <c r="C792" i="10"/>
  <c r="I791" i="10"/>
  <c r="J791" i="10"/>
  <c r="A793" i="10"/>
  <c r="K791" i="10"/>
  <c r="B792" i="10"/>
  <c r="J792" i="10" l="1"/>
  <c r="C793" i="10"/>
  <c r="A794" i="10"/>
  <c r="K792" i="10"/>
  <c r="H792" i="10"/>
  <c r="I792" i="10"/>
  <c r="B793" i="10"/>
  <c r="J792" i="11"/>
  <c r="B793" i="11"/>
  <c r="I791" i="11"/>
  <c r="A794" i="11"/>
  <c r="H792" i="11"/>
  <c r="K791" i="11"/>
  <c r="C793" i="11"/>
  <c r="I792" i="11" l="1"/>
  <c r="A795" i="11"/>
  <c r="H793" i="11"/>
  <c r="K792" i="11"/>
  <c r="B794" i="11"/>
  <c r="J793" i="11"/>
  <c r="C794" i="11"/>
  <c r="H793" i="10"/>
  <c r="C794" i="10"/>
  <c r="K793" i="10"/>
  <c r="I793" i="10"/>
  <c r="J793" i="10"/>
  <c r="A795" i="10"/>
  <c r="B794" i="10"/>
  <c r="J794" i="11" l="1"/>
  <c r="B795" i="11"/>
  <c r="I793" i="11"/>
  <c r="A796" i="11"/>
  <c r="H794" i="11"/>
  <c r="K793" i="11"/>
  <c r="C795" i="11"/>
  <c r="I794" i="10"/>
  <c r="A796" i="10"/>
  <c r="H794" i="10"/>
  <c r="J794" i="10"/>
  <c r="K794" i="10"/>
  <c r="C795" i="10"/>
  <c r="B795" i="10"/>
  <c r="I794" i="11" l="1"/>
  <c r="H795" i="11"/>
  <c r="K794" i="11"/>
  <c r="B796" i="11"/>
  <c r="A797" i="11"/>
  <c r="C796" i="11"/>
  <c r="J795" i="11"/>
  <c r="I795" i="10"/>
  <c r="A797" i="10"/>
  <c r="K795" i="10"/>
  <c r="H795" i="10"/>
  <c r="J795" i="10"/>
  <c r="C796" i="10"/>
  <c r="B796" i="10"/>
  <c r="I796" i="10" l="1"/>
  <c r="J796" i="10"/>
  <c r="H796" i="10"/>
  <c r="A798" i="10"/>
  <c r="K796" i="10"/>
  <c r="C797" i="10"/>
  <c r="B797" i="10"/>
  <c r="K795" i="11"/>
  <c r="C797" i="11"/>
  <c r="J796" i="11"/>
  <c r="B797" i="11"/>
  <c r="I795" i="11"/>
  <c r="A798" i="11"/>
  <c r="H796" i="11"/>
  <c r="H797" i="10" l="1"/>
  <c r="C798" i="10"/>
  <c r="I797" i="10"/>
  <c r="J797" i="10"/>
  <c r="A799" i="10"/>
  <c r="K797" i="10"/>
  <c r="B798" i="10"/>
  <c r="I796" i="11"/>
  <c r="K796" i="11"/>
  <c r="A799" i="11"/>
  <c r="H797" i="11"/>
  <c r="B798" i="11"/>
  <c r="J797" i="11"/>
  <c r="C798" i="11"/>
  <c r="J798" i="11" l="1"/>
  <c r="C799" i="11"/>
  <c r="K797" i="11"/>
  <c r="B799" i="11"/>
  <c r="I797" i="11"/>
  <c r="A800" i="11"/>
  <c r="H798" i="11"/>
  <c r="J798" i="10"/>
  <c r="C799" i="10"/>
  <c r="A800" i="10"/>
  <c r="K798" i="10"/>
  <c r="H798" i="10"/>
  <c r="I798" i="10"/>
  <c r="B799" i="10"/>
  <c r="H799" i="10" l="1"/>
  <c r="C800" i="10"/>
  <c r="I799" i="10"/>
  <c r="J799" i="10"/>
  <c r="A801" i="10"/>
  <c r="K799" i="10"/>
  <c r="B800" i="10"/>
  <c r="A801" i="11"/>
  <c r="H799" i="11"/>
  <c r="K798" i="11"/>
  <c r="B800" i="11"/>
  <c r="J799" i="11"/>
  <c r="C800" i="11"/>
  <c r="I798" i="11"/>
  <c r="K799" i="11" l="1"/>
  <c r="C801" i="11"/>
  <c r="J800" i="11"/>
  <c r="B801" i="11"/>
  <c r="I799" i="11"/>
  <c r="A802" i="11"/>
  <c r="H800" i="11"/>
  <c r="J800" i="10"/>
  <c r="A802" i="10"/>
  <c r="K800" i="10"/>
  <c r="C801" i="10"/>
  <c r="H800" i="10"/>
  <c r="I800" i="10"/>
  <c r="B801" i="10"/>
  <c r="A803" i="11" l="1"/>
  <c r="H801" i="11"/>
  <c r="B802" i="11"/>
  <c r="K800" i="11"/>
  <c r="C802" i="11"/>
  <c r="J801" i="11"/>
  <c r="I800" i="11"/>
  <c r="H801" i="10"/>
  <c r="C802" i="10"/>
  <c r="I801" i="10"/>
  <c r="J801" i="10"/>
  <c r="K801" i="10"/>
  <c r="A803" i="10"/>
  <c r="B802" i="10"/>
  <c r="I802" i="10" l="1"/>
  <c r="K802" i="10"/>
  <c r="J802" i="10"/>
  <c r="A804" i="10"/>
  <c r="H802" i="10"/>
  <c r="C803" i="10"/>
  <c r="B803" i="10"/>
  <c r="K801" i="11"/>
  <c r="C803" i="11"/>
  <c r="J802" i="11"/>
  <c r="B803" i="11"/>
  <c r="I801" i="11"/>
  <c r="A804" i="11"/>
  <c r="H802" i="11"/>
  <c r="H803" i="10" l="1"/>
  <c r="C804" i="10"/>
  <c r="J803" i="10"/>
  <c r="I803" i="10"/>
  <c r="A805" i="10"/>
  <c r="K803" i="10"/>
  <c r="B804" i="10"/>
  <c r="I802" i="11"/>
  <c r="A805" i="11"/>
  <c r="C804" i="11"/>
  <c r="H803" i="11"/>
  <c r="K802" i="11"/>
  <c r="B804" i="11"/>
  <c r="J803" i="11"/>
  <c r="J804" i="11" l="1"/>
  <c r="B805" i="11"/>
  <c r="I803" i="11"/>
  <c r="A806" i="11"/>
  <c r="H804" i="11"/>
  <c r="K803" i="11"/>
  <c r="C805" i="11"/>
  <c r="I804" i="10"/>
  <c r="A806" i="10"/>
  <c r="K804" i="10"/>
  <c r="J804" i="10"/>
  <c r="C805" i="10"/>
  <c r="H804" i="10"/>
  <c r="B805" i="10"/>
  <c r="I804" i="11" l="1"/>
  <c r="A807" i="11"/>
  <c r="H805" i="11"/>
  <c r="K804" i="11"/>
  <c r="J805" i="11"/>
  <c r="B806" i="11"/>
  <c r="C806" i="11"/>
  <c r="H805" i="10"/>
  <c r="C806" i="10"/>
  <c r="J805" i="10"/>
  <c r="A807" i="10"/>
  <c r="K805" i="10"/>
  <c r="I805" i="10"/>
  <c r="B806" i="10"/>
  <c r="K805" i="11" l="1"/>
  <c r="C807" i="11"/>
  <c r="J806" i="11"/>
  <c r="B807" i="11"/>
  <c r="I805" i="11"/>
  <c r="H806" i="11"/>
  <c r="A808" i="11"/>
  <c r="I806" i="10"/>
  <c r="J806" i="10"/>
  <c r="A808" i="10"/>
  <c r="C807" i="10"/>
  <c r="K806" i="10"/>
  <c r="H806" i="10"/>
  <c r="B807" i="10"/>
  <c r="I806" i="11" l="1"/>
  <c r="K806" i="11"/>
  <c r="B808" i="11"/>
  <c r="J807" i="11"/>
  <c r="A809" i="11"/>
  <c r="H807" i="11"/>
  <c r="C808" i="11"/>
  <c r="H807" i="10"/>
  <c r="C808" i="10"/>
  <c r="J807" i="10"/>
  <c r="K807" i="10"/>
  <c r="I807" i="10"/>
  <c r="A809" i="10"/>
  <c r="B808" i="10"/>
  <c r="J808" i="10" l="1"/>
  <c r="A810" i="10"/>
  <c r="K808" i="10"/>
  <c r="H808" i="10"/>
  <c r="I808" i="10"/>
  <c r="C809" i="10"/>
  <c r="B809" i="10"/>
  <c r="K807" i="11"/>
  <c r="C809" i="11"/>
  <c r="B809" i="11"/>
  <c r="J808" i="11"/>
  <c r="I807" i="11"/>
  <c r="A810" i="11"/>
  <c r="H808" i="11"/>
  <c r="H809" i="10" l="1"/>
  <c r="C810" i="10"/>
  <c r="I809" i="10"/>
  <c r="J809" i="10"/>
  <c r="A811" i="10"/>
  <c r="K809" i="10"/>
  <c r="B810" i="10"/>
  <c r="A811" i="11"/>
  <c r="H809" i="11"/>
  <c r="K808" i="11"/>
  <c r="B810" i="11"/>
  <c r="C810" i="11"/>
  <c r="J809" i="11"/>
  <c r="I808" i="11"/>
  <c r="K809" i="11" l="1"/>
  <c r="C811" i="11"/>
  <c r="J810" i="11"/>
  <c r="B811" i="11"/>
  <c r="I809" i="11"/>
  <c r="A812" i="11"/>
  <c r="H810" i="11"/>
  <c r="J810" i="10"/>
  <c r="A812" i="10"/>
  <c r="K810" i="10"/>
  <c r="C811" i="10"/>
  <c r="H810" i="10"/>
  <c r="I810" i="10"/>
  <c r="B811" i="10"/>
  <c r="I810" i="11" l="1"/>
  <c r="A813" i="11"/>
  <c r="B812" i="11"/>
  <c r="H811" i="11"/>
  <c r="K810" i="11"/>
  <c r="J811" i="11"/>
  <c r="C812" i="11"/>
  <c r="H811" i="10"/>
  <c r="C812" i="10"/>
  <c r="I811" i="10"/>
  <c r="J811" i="10"/>
  <c r="A813" i="10"/>
  <c r="K811" i="10"/>
  <c r="B812" i="10"/>
  <c r="I812" i="10" l="1"/>
  <c r="C813" i="10"/>
  <c r="J812" i="10"/>
  <c r="A814" i="10"/>
  <c r="K812" i="10"/>
  <c r="H812" i="10"/>
  <c r="B813" i="10"/>
  <c r="K811" i="11"/>
  <c r="C813" i="11"/>
  <c r="J812" i="11"/>
  <c r="B813" i="11"/>
  <c r="I811" i="11"/>
  <c r="A814" i="11"/>
  <c r="H812" i="11"/>
  <c r="H813" i="10" l="1"/>
  <c r="C814" i="10"/>
  <c r="K813" i="10"/>
  <c r="I813" i="10"/>
  <c r="J813" i="10"/>
  <c r="A815" i="10"/>
  <c r="B814" i="10"/>
  <c r="I812" i="11"/>
  <c r="K812" i="11"/>
  <c r="A815" i="11"/>
  <c r="H813" i="11"/>
  <c r="B814" i="11"/>
  <c r="J813" i="11"/>
  <c r="C814" i="11"/>
  <c r="K813" i="11" l="1"/>
  <c r="C815" i="11"/>
  <c r="B815" i="11"/>
  <c r="J814" i="11"/>
  <c r="I813" i="11"/>
  <c r="A816" i="11"/>
  <c r="H814" i="11"/>
  <c r="I814" i="10"/>
  <c r="J814" i="10"/>
  <c r="A816" i="10"/>
  <c r="K814" i="10"/>
  <c r="H814" i="10"/>
  <c r="C815" i="10"/>
  <c r="B815" i="10"/>
  <c r="I815" i="10" l="1"/>
  <c r="J815" i="10"/>
  <c r="A817" i="10"/>
  <c r="K815" i="10"/>
  <c r="H815" i="10"/>
  <c r="C816" i="10"/>
  <c r="B816" i="10"/>
  <c r="A817" i="11"/>
  <c r="H815" i="11"/>
  <c r="J815" i="11"/>
  <c r="K814" i="11"/>
  <c r="B816" i="11"/>
  <c r="C816" i="11"/>
  <c r="I814" i="11"/>
  <c r="K815" i="11" l="1"/>
  <c r="C817" i="11"/>
  <c r="B817" i="11"/>
  <c r="J816" i="11"/>
  <c r="I815" i="11"/>
  <c r="A818" i="11"/>
  <c r="H816" i="11"/>
  <c r="I816" i="10"/>
  <c r="J816" i="10"/>
  <c r="A818" i="10"/>
  <c r="C817" i="10"/>
  <c r="K816" i="10"/>
  <c r="H816" i="10"/>
  <c r="B817" i="10"/>
  <c r="H817" i="10" l="1"/>
  <c r="C818" i="10"/>
  <c r="J817" i="10"/>
  <c r="I817" i="10"/>
  <c r="A819" i="10"/>
  <c r="K817" i="10"/>
  <c r="B818" i="10"/>
  <c r="A819" i="11"/>
  <c r="H817" i="11"/>
  <c r="C818" i="11"/>
  <c r="K816" i="11"/>
  <c r="B818" i="11"/>
  <c r="J817" i="11"/>
  <c r="I816" i="11"/>
  <c r="K817" i="11" l="1"/>
  <c r="C819" i="11"/>
  <c r="I817" i="11"/>
  <c r="J818" i="11"/>
  <c r="B819" i="11"/>
  <c r="A820" i="11"/>
  <c r="H818" i="11"/>
  <c r="I818" i="10"/>
  <c r="J818" i="10"/>
  <c r="K818" i="10"/>
  <c r="A820" i="10"/>
  <c r="C819" i="10"/>
  <c r="H818" i="10"/>
  <c r="B819" i="10"/>
  <c r="I818" i="11" l="1"/>
  <c r="A821" i="11"/>
  <c r="H819" i="11"/>
  <c r="B820" i="11"/>
  <c r="K818" i="11"/>
  <c r="J819" i="11"/>
  <c r="C820" i="11"/>
  <c r="H819" i="10"/>
  <c r="C820" i="10"/>
  <c r="I819" i="10"/>
  <c r="J819" i="10"/>
  <c r="A821" i="10"/>
  <c r="K819" i="10"/>
  <c r="B820" i="10"/>
  <c r="I820" i="10" l="1"/>
  <c r="A822" i="10"/>
  <c r="K820" i="10"/>
  <c r="J820" i="10"/>
  <c r="H820" i="10"/>
  <c r="C821" i="10"/>
  <c r="B821" i="10"/>
  <c r="J820" i="11"/>
  <c r="B821" i="11"/>
  <c r="I819" i="11"/>
  <c r="A822" i="11"/>
  <c r="H820" i="11"/>
  <c r="K819" i="11"/>
  <c r="C821" i="11"/>
  <c r="I820" i="11" l="1"/>
  <c r="A823" i="11"/>
  <c r="H821" i="11"/>
  <c r="K820" i="11"/>
  <c r="B822" i="11"/>
  <c r="C822" i="11"/>
  <c r="J821" i="11"/>
  <c r="H821" i="10"/>
  <c r="C822" i="10"/>
  <c r="I821" i="10"/>
  <c r="J821" i="10"/>
  <c r="A823" i="10"/>
  <c r="K821" i="10"/>
  <c r="B822" i="10"/>
  <c r="I822" i="10" l="1"/>
  <c r="J822" i="10"/>
  <c r="A824" i="10"/>
  <c r="K822" i="10"/>
  <c r="H822" i="10"/>
  <c r="C823" i="10"/>
  <c r="B823" i="10"/>
  <c r="K821" i="11"/>
  <c r="C823" i="11"/>
  <c r="B823" i="11"/>
  <c r="J822" i="11"/>
  <c r="I821" i="11"/>
  <c r="A824" i="11"/>
  <c r="H822" i="11"/>
  <c r="H823" i="10" l="1"/>
  <c r="C824" i="10"/>
  <c r="I823" i="10"/>
  <c r="J823" i="10"/>
  <c r="A825" i="10"/>
  <c r="K823" i="10"/>
  <c r="B824" i="10"/>
  <c r="A825" i="11"/>
  <c r="H823" i="11"/>
  <c r="C824" i="11"/>
  <c r="K822" i="11"/>
  <c r="B824" i="11"/>
  <c r="J823" i="11"/>
  <c r="I822" i="11"/>
  <c r="K823" i="11" l="1"/>
  <c r="C825" i="11"/>
  <c r="I823" i="11"/>
  <c r="J824" i="11"/>
  <c r="B825" i="11"/>
  <c r="A826" i="11"/>
  <c r="H824" i="11"/>
  <c r="I824" i="10"/>
  <c r="J824" i="10"/>
  <c r="K824" i="10"/>
  <c r="A826" i="10"/>
  <c r="H824" i="10"/>
  <c r="C825" i="10"/>
  <c r="B825" i="10"/>
  <c r="H825" i="10" l="1"/>
  <c r="C826" i="10"/>
  <c r="I825" i="10"/>
  <c r="J825" i="10"/>
  <c r="A827" i="10"/>
  <c r="K825" i="10"/>
  <c r="B826" i="10"/>
  <c r="A827" i="11"/>
  <c r="H825" i="11"/>
  <c r="C826" i="11"/>
  <c r="K824" i="11"/>
  <c r="B826" i="11"/>
  <c r="J825" i="11"/>
  <c r="I824" i="11"/>
  <c r="K825" i="11" l="1"/>
  <c r="C827" i="11"/>
  <c r="B827" i="11"/>
  <c r="J826" i="11"/>
  <c r="I825" i="11"/>
  <c r="H826" i="11"/>
  <c r="A828" i="11"/>
  <c r="I826" i="10"/>
  <c r="J826" i="10"/>
  <c r="K826" i="10"/>
  <c r="A828" i="10"/>
  <c r="H826" i="10"/>
  <c r="C827" i="10"/>
  <c r="B827" i="10"/>
  <c r="I826" i="11" l="1"/>
  <c r="A829" i="11"/>
  <c r="H827" i="11"/>
  <c r="B828" i="11"/>
  <c r="J827" i="11"/>
  <c r="K826" i="11"/>
  <c r="C828" i="11"/>
  <c r="H827" i="10"/>
  <c r="C828" i="10"/>
  <c r="I827" i="10"/>
  <c r="J827" i="10"/>
  <c r="A829" i="10"/>
  <c r="K827" i="10"/>
  <c r="B828" i="10"/>
  <c r="I828" i="10" l="1"/>
  <c r="J828" i="10"/>
  <c r="C829" i="10"/>
  <c r="H828" i="10"/>
  <c r="A830" i="10"/>
  <c r="K828" i="10"/>
  <c r="B829" i="10"/>
  <c r="K827" i="11"/>
  <c r="C829" i="11"/>
  <c r="J828" i="11"/>
  <c r="B829" i="11"/>
  <c r="I827" i="11"/>
  <c r="A830" i="11"/>
  <c r="H828" i="11"/>
  <c r="I828" i="11" l="1"/>
  <c r="A831" i="11"/>
  <c r="H829" i="11"/>
  <c r="K828" i="11"/>
  <c r="B830" i="11"/>
  <c r="J829" i="11"/>
  <c r="C830" i="11"/>
  <c r="H829" i="10"/>
  <c r="C830" i="10"/>
  <c r="I829" i="10"/>
  <c r="J829" i="10"/>
  <c r="A831" i="10"/>
  <c r="K829" i="10"/>
  <c r="B830" i="10"/>
  <c r="I830" i="10" l="1"/>
  <c r="J830" i="10"/>
  <c r="H830" i="10"/>
  <c r="A832" i="10"/>
  <c r="C831" i="10"/>
  <c r="K830" i="10"/>
  <c r="B831" i="10"/>
  <c r="K829" i="11"/>
  <c r="C831" i="11"/>
  <c r="J830" i="11"/>
  <c r="B831" i="11"/>
  <c r="I829" i="11"/>
  <c r="A832" i="11"/>
  <c r="H830" i="11"/>
  <c r="I831" i="10" l="1"/>
  <c r="J831" i="10"/>
  <c r="A833" i="10"/>
  <c r="K831" i="10"/>
  <c r="H831" i="10"/>
  <c r="C832" i="10"/>
  <c r="B832" i="10"/>
  <c r="A833" i="11"/>
  <c r="H831" i="11"/>
  <c r="C832" i="11"/>
  <c r="I830" i="11"/>
  <c r="K830" i="11"/>
  <c r="B832" i="11"/>
  <c r="J831" i="11"/>
  <c r="K831" i="11" l="1"/>
  <c r="C833" i="11"/>
  <c r="B833" i="11"/>
  <c r="I831" i="11"/>
  <c r="H832" i="11"/>
  <c r="J832" i="11"/>
  <c r="A834" i="11"/>
  <c r="I832" i="10"/>
  <c r="J832" i="10"/>
  <c r="H832" i="10"/>
  <c r="A834" i="10"/>
  <c r="K832" i="10"/>
  <c r="C833" i="10"/>
  <c r="B833" i="10"/>
  <c r="H833" i="10" l="1"/>
  <c r="C834" i="10"/>
  <c r="J833" i="10"/>
  <c r="K833" i="10"/>
  <c r="I833" i="10"/>
  <c r="A835" i="10"/>
  <c r="B834" i="10"/>
  <c r="I832" i="11"/>
  <c r="A835" i="11"/>
  <c r="H833" i="11"/>
  <c r="K832" i="11"/>
  <c r="B834" i="11"/>
  <c r="J833" i="11"/>
  <c r="C834" i="11"/>
  <c r="J834" i="10" l="1"/>
  <c r="A836" i="10"/>
  <c r="H834" i="10"/>
  <c r="I834" i="10"/>
  <c r="K834" i="10"/>
  <c r="C835" i="10"/>
  <c r="B835" i="10"/>
  <c r="K833" i="11"/>
  <c r="C835" i="11"/>
  <c r="J834" i="11"/>
  <c r="B835" i="11"/>
  <c r="I833" i="11"/>
  <c r="A836" i="11"/>
  <c r="H834" i="11"/>
  <c r="H835" i="10" l="1"/>
  <c r="C836" i="10"/>
  <c r="I835" i="10"/>
  <c r="J835" i="10"/>
  <c r="A837" i="10"/>
  <c r="K835" i="10"/>
  <c r="B836" i="10"/>
  <c r="A837" i="11"/>
  <c r="H835" i="11"/>
  <c r="I834" i="11"/>
  <c r="K834" i="11"/>
  <c r="B836" i="11"/>
  <c r="C836" i="11"/>
  <c r="J835" i="11"/>
  <c r="K835" i="11" l="1"/>
  <c r="C837" i="11"/>
  <c r="J836" i="11"/>
  <c r="B837" i="11"/>
  <c r="H836" i="11"/>
  <c r="I835" i="11"/>
  <c r="A838" i="11"/>
  <c r="I836" i="10"/>
  <c r="J836" i="10"/>
  <c r="K836" i="10"/>
  <c r="C837" i="10"/>
  <c r="A838" i="10"/>
  <c r="H836" i="10"/>
  <c r="B837" i="10"/>
  <c r="H837" i="10" l="1"/>
  <c r="C838" i="10"/>
  <c r="I837" i="10"/>
  <c r="J837" i="10"/>
  <c r="A839" i="10"/>
  <c r="K837" i="10"/>
  <c r="B838" i="10"/>
  <c r="I836" i="11"/>
  <c r="K836" i="11"/>
  <c r="A839" i="11"/>
  <c r="H837" i="11"/>
  <c r="B838" i="11"/>
  <c r="J837" i="11"/>
  <c r="C838" i="11"/>
  <c r="K837" i="11" l="1"/>
  <c r="C839" i="11"/>
  <c r="B839" i="11"/>
  <c r="J838" i="11"/>
  <c r="I837" i="11"/>
  <c r="A840" i="11"/>
  <c r="H838" i="11"/>
  <c r="I838" i="10"/>
  <c r="A840" i="10"/>
  <c r="K838" i="10"/>
  <c r="J838" i="10"/>
  <c r="H838" i="10"/>
  <c r="C839" i="10"/>
  <c r="B839" i="10"/>
  <c r="I838" i="11" l="1"/>
  <c r="A841" i="11"/>
  <c r="H839" i="11"/>
  <c r="K838" i="11"/>
  <c r="B840" i="11"/>
  <c r="J839" i="11"/>
  <c r="C840" i="11"/>
  <c r="I839" i="10"/>
  <c r="J839" i="10"/>
  <c r="A841" i="10"/>
  <c r="C840" i="10"/>
  <c r="K839" i="10"/>
  <c r="H839" i="10"/>
  <c r="B840" i="10"/>
  <c r="K839" i="11" l="1"/>
  <c r="C841" i="11"/>
  <c r="I839" i="11"/>
  <c r="J840" i="11"/>
  <c r="B841" i="11"/>
  <c r="A842" i="11"/>
  <c r="H840" i="11"/>
  <c r="I840" i="10"/>
  <c r="A842" i="10"/>
  <c r="J840" i="10"/>
  <c r="K840" i="10"/>
  <c r="H840" i="10"/>
  <c r="C841" i="10"/>
  <c r="B841" i="10"/>
  <c r="I840" i="11" l="1"/>
  <c r="H841" i="11"/>
  <c r="A843" i="11"/>
  <c r="B842" i="11"/>
  <c r="C842" i="11"/>
  <c r="K840" i="11"/>
  <c r="J841" i="11"/>
  <c r="H841" i="10"/>
  <c r="C842" i="10"/>
  <c r="I841" i="10"/>
  <c r="J841" i="10"/>
  <c r="A843" i="10"/>
  <c r="K841" i="10"/>
  <c r="B842" i="10"/>
  <c r="I842" i="10" l="1"/>
  <c r="J842" i="10"/>
  <c r="A844" i="10"/>
  <c r="H842" i="10"/>
  <c r="C843" i="10"/>
  <c r="K842" i="10"/>
  <c r="B843" i="10"/>
  <c r="J842" i="11"/>
  <c r="B843" i="11"/>
  <c r="I841" i="11"/>
  <c r="A844" i="11"/>
  <c r="H842" i="11"/>
  <c r="K841" i="11"/>
  <c r="C843" i="11"/>
  <c r="I842" i="11" l="1"/>
  <c r="H843" i="11"/>
  <c r="A845" i="11"/>
  <c r="K842" i="11"/>
  <c r="C844" i="11"/>
  <c r="B844" i="11"/>
  <c r="J843" i="11"/>
  <c r="I843" i="10"/>
  <c r="J843" i="10"/>
  <c r="A845" i="10"/>
  <c r="K843" i="10"/>
  <c r="H843" i="10"/>
  <c r="C844" i="10"/>
  <c r="B844" i="10"/>
  <c r="K843" i="11" l="1"/>
  <c r="C845" i="11"/>
  <c r="J844" i="11"/>
  <c r="B845" i="11"/>
  <c r="I843" i="11"/>
  <c r="H844" i="11"/>
  <c r="A846" i="11"/>
  <c r="I844" i="10"/>
  <c r="J844" i="10"/>
  <c r="A846" i="10"/>
  <c r="K844" i="10"/>
  <c r="H844" i="10"/>
  <c r="C845" i="10"/>
  <c r="B845" i="10"/>
  <c r="H845" i="10" l="1"/>
  <c r="C846" i="10"/>
  <c r="J845" i="10"/>
  <c r="I845" i="10"/>
  <c r="A847" i="10"/>
  <c r="K845" i="10"/>
  <c r="B846" i="10"/>
  <c r="I844" i="11"/>
  <c r="A847" i="11"/>
  <c r="H845" i="11"/>
  <c r="K844" i="11"/>
  <c r="B846" i="11"/>
  <c r="C846" i="11"/>
  <c r="J845" i="11"/>
  <c r="K845" i="11" l="1"/>
  <c r="C847" i="11"/>
  <c r="I845" i="11"/>
  <c r="J846" i="11"/>
  <c r="B847" i="11"/>
  <c r="A848" i="11"/>
  <c r="H846" i="11"/>
  <c r="I846" i="10"/>
  <c r="J846" i="10"/>
  <c r="A848" i="10"/>
  <c r="K846" i="10"/>
  <c r="C847" i="10"/>
  <c r="H846" i="10"/>
  <c r="B847" i="10"/>
  <c r="H847" i="10" l="1"/>
  <c r="C848" i="10"/>
  <c r="I847" i="10"/>
  <c r="J847" i="10"/>
  <c r="A849" i="10"/>
  <c r="K847" i="10"/>
  <c r="B848" i="10"/>
  <c r="A849" i="11"/>
  <c r="H847" i="11"/>
  <c r="J847" i="11"/>
  <c r="K846" i="11"/>
  <c r="B848" i="11"/>
  <c r="C848" i="11"/>
  <c r="I846" i="11"/>
  <c r="K847" i="11" l="1"/>
  <c r="C849" i="11"/>
  <c r="J848" i="11"/>
  <c r="B849" i="11"/>
  <c r="I847" i="11"/>
  <c r="A850" i="11"/>
  <c r="H848" i="11"/>
  <c r="I848" i="10"/>
  <c r="J848" i="10"/>
  <c r="A850" i="10"/>
  <c r="K848" i="10"/>
  <c r="H848" i="10"/>
  <c r="C849" i="10"/>
  <c r="B849" i="10"/>
  <c r="H849" i="10" l="1"/>
  <c r="C850" i="10"/>
  <c r="I849" i="10"/>
  <c r="J849" i="10"/>
  <c r="A851" i="10"/>
  <c r="K849" i="10"/>
  <c r="B850" i="10"/>
  <c r="I848" i="11"/>
  <c r="A851" i="11"/>
  <c r="H849" i="11"/>
  <c r="B850" i="11"/>
  <c r="K848" i="11"/>
  <c r="J849" i="11"/>
  <c r="C850" i="11"/>
  <c r="K849" i="11" l="1"/>
  <c r="C851" i="11"/>
  <c r="J850" i="11"/>
  <c r="B851" i="11"/>
  <c r="I849" i="11"/>
  <c r="H850" i="11"/>
  <c r="A852" i="11"/>
  <c r="I850" i="10"/>
  <c r="J850" i="10"/>
  <c r="K850" i="10"/>
  <c r="A852" i="10"/>
  <c r="H850" i="10"/>
  <c r="C851" i="10"/>
  <c r="B851" i="10"/>
  <c r="I850" i="11" l="1"/>
  <c r="A853" i="11"/>
  <c r="H851" i="11"/>
  <c r="K850" i="11"/>
  <c r="J851" i="11"/>
  <c r="C852" i="11"/>
  <c r="B852" i="11"/>
  <c r="H851" i="10"/>
  <c r="C852" i="10"/>
  <c r="I851" i="10"/>
  <c r="J851" i="10"/>
  <c r="A853" i="10"/>
  <c r="K851" i="10"/>
  <c r="B852" i="10"/>
  <c r="K851" i="11" l="1"/>
  <c r="C853" i="11"/>
  <c r="I851" i="11"/>
  <c r="J852" i="11"/>
  <c r="B853" i="11"/>
  <c r="A854" i="11"/>
  <c r="H852" i="11"/>
  <c r="J852" i="10"/>
  <c r="A854" i="10"/>
  <c r="K852" i="10"/>
  <c r="H852" i="10"/>
  <c r="C853" i="10"/>
  <c r="I852" i="10"/>
  <c r="B853" i="10"/>
  <c r="I852" i="11" l="1"/>
  <c r="A855" i="11"/>
  <c r="H853" i="11"/>
  <c r="K852" i="11"/>
  <c r="C854" i="11"/>
  <c r="B854" i="11"/>
  <c r="J853" i="11"/>
  <c r="H853" i="10"/>
  <c r="C854" i="10"/>
  <c r="J853" i="10"/>
  <c r="I853" i="10"/>
  <c r="A855" i="10"/>
  <c r="K853" i="10"/>
  <c r="B854" i="10"/>
  <c r="I854" i="10" l="1"/>
  <c r="A856" i="10"/>
  <c r="K854" i="10"/>
  <c r="J854" i="10"/>
  <c r="C855" i="10"/>
  <c r="H854" i="10"/>
  <c r="B855" i="10"/>
  <c r="J854" i="11"/>
  <c r="B855" i="11"/>
  <c r="H854" i="11"/>
  <c r="I853" i="11"/>
  <c r="C855" i="11"/>
  <c r="A856" i="11"/>
  <c r="K853" i="11"/>
  <c r="H855" i="10" l="1"/>
  <c r="C856" i="10"/>
  <c r="I855" i="10"/>
  <c r="J855" i="10"/>
  <c r="A857" i="10"/>
  <c r="K855" i="10"/>
  <c r="B856" i="10"/>
  <c r="I854" i="11"/>
  <c r="A857" i="11"/>
  <c r="H855" i="11"/>
  <c r="K854" i="11"/>
  <c r="B856" i="11"/>
  <c r="J855" i="11"/>
  <c r="C856" i="11"/>
  <c r="J856" i="11" l="1"/>
  <c r="B857" i="11"/>
  <c r="H856" i="11"/>
  <c r="I855" i="11"/>
  <c r="A858" i="11"/>
  <c r="K855" i="11"/>
  <c r="C857" i="11"/>
  <c r="J856" i="10"/>
  <c r="A858" i="10"/>
  <c r="K856" i="10"/>
  <c r="H856" i="10"/>
  <c r="C857" i="10"/>
  <c r="I856" i="10"/>
  <c r="B857" i="10"/>
  <c r="H857" i="10" l="1"/>
  <c r="C858" i="10"/>
  <c r="I857" i="10"/>
  <c r="J857" i="10"/>
  <c r="A859" i="10"/>
  <c r="K857" i="10"/>
  <c r="B858" i="10"/>
  <c r="I856" i="11"/>
  <c r="H857" i="11"/>
  <c r="A859" i="11"/>
  <c r="B858" i="11"/>
  <c r="K856" i="11"/>
  <c r="J857" i="11"/>
  <c r="C858" i="11"/>
  <c r="K857" i="11" l="1"/>
  <c r="C859" i="11"/>
  <c r="J858" i="11"/>
  <c r="B859" i="11"/>
  <c r="I857" i="11"/>
  <c r="A860" i="11"/>
  <c r="H858" i="11"/>
  <c r="J858" i="10"/>
  <c r="K858" i="10"/>
  <c r="H858" i="10"/>
  <c r="C859" i="10"/>
  <c r="A860" i="10"/>
  <c r="I858" i="10"/>
  <c r="B859" i="10"/>
  <c r="H859" i="10" l="1"/>
  <c r="C860" i="10"/>
  <c r="I859" i="10"/>
  <c r="J859" i="10"/>
  <c r="A861" i="10"/>
  <c r="K859" i="10"/>
  <c r="B860" i="10"/>
  <c r="I858" i="11"/>
  <c r="A861" i="11"/>
  <c r="H859" i="11"/>
  <c r="B860" i="11"/>
  <c r="K858" i="11"/>
  <c r="J859" i="11"/>
  <c r="C860" i="11"/>
  <c r="K859" i="11" l="1"/>
  <c r="C861" i="11"/>
  <c r="J860" i="11"/>
  <c r="B861" i="11"/>
  <c r="I859" i="11"/>
  <c r="A862" i="11"/>
  <c r="H860" i="11"/>
  <c r="J860" i="10"/>
  <c r="K860" i="10"/>
  <c r="C861" i="10"/>
  <c r="A862" i="10"/>
  <c r="H860" i="10"/>
  <c r="I860" i="10"/>
  <c r="B861" i="10"/>
  <c r="H861" i="10" l="1"/>
  <c r="C862" i="10"/>
  <c r="I861" i="10"/>
  <c r="J861" i="10"/>
  <c r="A863" i="10"/>
  <c r="K861" i="10"/>
  <c r="B862" i="10"/>
  <c r="I860" i="11"/>
  <c r="K860" i="11"/>
  <c r="A863" i="11"/>
  <c r="H861" i="11"/>
  <c r="J861" i="11"/>
  <c r="C862" i="11"/>
  <c r="B862" i="11"/>
  <c r="K861" i="11" l="1"/>
  <c r="C863" i="11"/>
  <c r="J862" i="11"/>
  <c r="B863" i="11"/>
  <c r="I861" i="11"/>
  <c r="A864" i="11"/>
  <c r="H862" i="11"/>
  <c r="I862" i="10"/>
  <c r="J862" i="10"/>
  <c r="A864" i="10"/>
  <c r="K862" i="10"/>
  <c r="H862" i="10"/>
  <c r="C863" i="10"/>
  <c r="B863" i="10"/>
  <c r="I862" i="11" l="1"/>
  <c r="A865" i="11"/>
  <c r="K862" i="11"/>
  <c r="J863" i="11"/>
  <c r="C864" i="11"/>
  <c r="H863" i="11"/>
  <c r="B864" i="11"/>
  <c r="H863" i="10"/>
  <c r="C864" i="10"/>
  <c r="I863" i="10"/>
  <c r="J863" i="10"/>
  <c r="A865" i="10"/>
  <c r="K863" i="10"/>
  <c r="B864" i="10"/>
  <c r="I864" i="10" l="1"/>
  <c r="J864" i="10"/>
  <c r="A866" i="10"/>
  <c r="K864" i="10"/>
  <c r="H864" i="10"/>
  <c r="C865" i="10"/>
  <c r="B865" i="10"/>
  <c r="J864" i="11"/>
  <c r="B865" i="11"/>
  <c r="A866" i="11"/>
  <c r="H864" i="11"/>
  <c r="I863" i="11"/>
  <c r="K863" i="11"/>
  <c r="C865" i="11"/>
  <c r="H865" i="10" l="1"/>
  <c r="C866" i="10"/>
  <c r="I865" i="10"/>
  <c r="J865" i="10"/>
  <c r="A867" i="10"/>
  <c r="K865" i="10"/>
  <c r="B866" i="10"/>
  <c r="I864" i="11"/>
  <c r="A867" i="11"/>
  <c r="H865" i="11"/>
  <c r="K864" i="11"/>
  <c r="B866" i="11"/>
  <c r="J865" i="11"/>
  <c r="C866" i="11"/>
  <c r="J866" i="11" l="1"/>
  <c r="B867" i="11"/>
  <c r="I865" i="11"/>
  <c r="A868" i="11"/>
  <c r="H866" i="11"/>
  <c r="K865" i="11"/>
  <c r="C867" i="11"/>
  <c r="I866" i="10"/>
  <c r="J866" i="10"/>
  <c r="A868" i="10"/>
  <c r="K866" i="10"/>
  <c r="H866" i="10"/>
  <c r="C867" i="10"/>
  <c r="B867" i="10"/>
  <c r="I866" i="11" l="1"/>
  <c r="A869" i="11"/>
  <c r="H867" i="11"/>
  <c r="K866" i="11"/>
  <c r="B868" i="11"/>
  <c r="J867" i="11"/>
  <c r="C868" i="11"/>
  <c r="H867" i="10"/>
  <c r="C868" i="10"/>
  <c r="I867" i="10"/>
  <c r="J867" i="10"/>
  <c r="A869" i="10"/>
  <c r="K867" i="10"/>
  <c r="B868" i="10"/>
  <c r="I868" i="10" l="1"/>
  <c r="J868" i="10"/>
  <c r="K868" i="10"/>
  <c r="C869" i="10"/>
  <c r="A870" i="10"/>
  <c r="H868" i="10"/>
  <c r="B869" i="10"/>
  <c r="J868" i="11"/>
  <c r="B869" i="11"/>
  <c r="H868" i="11"/>
  <c r="I867" i="11"/>
  <c r="A870" i="11"/>
  <c r="K867" i="11"/>
  <c r="C869" i="11"/>
  <c r="I868" i="11" l="1"/>
  <c r="A871" i="11"/>
  <c r="H869" i="11"/>
  <c r="K868" i="11"/>
  <c r="B870" i="11"/>
  <c r="J869" i="11"/>
  <c r="C870" i="11"/>
  <c r="H869" i="10"/>
  <c r="C870" i="10"/>
  <c r="K869" i="10"/>
  <c r="I869" i="10"/>
  <c r="J869" i="10"/>
  <c r="A871" i="10"/>
  <c r="B870" i="10"/>
  <c r="J870" i="11" l="1"/>
  <c r="B871" i="11"/>
  <c r="I869" i="11"/>
  <c r="A872" i="11"/>
  <c r="H870" i="11"/>
  <c r="K869" i="11"/>
  <c r="C871" i="11"/>
  <c r="J870" i="10"/>
  <c r="A872" i="10"/>
  <c r="K870" i="10"/>
  <c r="H870" i="10"/>
  <c r="C871" i="10"/>
  <c r="I870" i="10"/>
  <c r="B871" i="10"/>
  <c r="I870" i="11" l="1"/>
  <c r="A873" i="11"/>
  <c r="H871" i="11"/>
  <c r="K870" i="11"/>
  <c r="B872" i="11"/>
  <c r="J871" i="11"/>
  <c r="C872" i="11"/>
  <c r="H871" i="10"/>
  <c r="C872" i="10"/>
  <c r="I871" i="10"/>
  <c r="J871" i="10"/>
  <c r="A873" i="10"/>
  <c r="K871" i="10"/>
  <c r="B872" i="10"/>
  <c r="I872" i="10" l="1"/>
  <c r="J872" i="10"/>
  <c r="K872" i="10"/>
  <c r="C873" i="10"/>
  <c r="A874" i="10"/>
  <c r="H872" i="10"/>
  <c r="B873" i="10"/>
  <c r="J872" i="11"/>
  <c r="B873" i="11"/>
  <c r="A874" i="11"/>
  <c r="H872" i="11"/>
  <c r="I871" i="11"/>
  <c r="K871" i="11"/>
  <c r="C873" i="11"/>
  <c r="I872" i="11" l="1"/>
  <c r="K872" i="11"/>
  <c r="B874" i="11"/>
  <c r="C874" i="11"/>
  <c r="A875" i="11"/>
  <c r="H873" i="11"/>
  <c r="J873" i="11"/>
  <c r="H873" i="10"/>
  <c r="C874" i="10"/>
  <c r="I873" i="10"/>
  <c r="J873" i="10"/>
  <c r="A875" i="10"/>
  <c r="K873" i="10"/>
  <c r="B874" i="10"/>
  <c r="I874" i="10" l="1"/>
  <c r="J874" i="10"/>
  <c r="A876" i="10"/>
  <c r="K874" i="10"/>
  <c r="H874" i="10"/>
  <c r="C875" i="10"/>
  <c r="B875" i="10"/>
  <c r="J874" i="11"/>
  <c r="B875" i="11"/>
  <c r="I873" i="11"/>
  <c r="A876" i="11"/>
  <c r="H874" i="11"/>
  <c r="K873" i="11"/>
  <c r="C875" i="11"/>
  <c r="I874" i="11" l="1"/>
  <c r="H875" i="11"/>
  <c r="B876" i="11"/>
  <c r="A877" i="11"/>
  <c r="K874" i="11"/>
  <c r="J875" i="11"/>
  <c r="C876" i="11"/>
  <c r="H875" i="10"/>
  <c r="C876" i="10"/>
  <c r="A877" i="10"/>
  <c r="K875" i="10"/>
  <c r="I875" i="10"/>
  <c r="J875" i="10"/>
  <c r="B876" i="10"/>
  <c r="J876" i="11" l="1"/>
  <c r="B877" i="11"/>
  <c r="A878" i="11"/>
  <c r="C877" i="11"/>
  <c r="I875" i="11"/>
  <c r="H876" i="11"/>
  <c r="K875" i="11"/>
  <c r="J876" i="10"/>
  <c r="K876" i="10"/>
  <c r="H876" i="10"/>
  <c r="C877" i="10"/>
  <c r="I876" i="10"/>
  <c r="A878" i="10"/>
  <c r="B877" i="10"/>
  <c r="I876" i="11" l="1"/>
  <c r="A879" i="11"/>
  <c r="H877" i="11"/>
  <c r="K876" i="11"/>
  <c r="B878" i="11"/>
  <c r="J877" i="11"/>
  <c r="C878" i="11"/>
  <c r="H877" i="10"/>
  <c r="C878" i="10"/>
  <c r="I877" i="10"/>
  <c r="A879" i="10"/>
  <c r="K877" i="10"/>
  <c r="J877" i="10"/>
  <c r="B878" i="10"/>
  <c r="J878" i="11" l="1"/>
  <c r="B879" i="11"/>
  <c r="I877" i="11"/>
  <c r="A880" i="11"/>
  <c r="H878" i="11"/>
  <c r="K877" i="11"/>
  <c r="C879" i="11"/>
  <c r="J878" i="10"/>
  <c r="A880" i="10"/>
  <c r="K878" i="10"/>
  <c r="H878" i="10"/>
  <c r="C879" i="10"/>
  <c r="I878" i="10"/>
  <c r="B879" i="10"/>
  <c r="I878" i="11" l="1"/>
  <c r="K878" i="11"/>
  <c r="A881" i="11"/>
  <c r="H879" i="11"/>
  <c r="B880" i="11"/>
  <c r="J879" i="11"/>
  <c r="C880" i="11"/>
  <c r="H879" i="10"/>
  <c r="C880" i="10"/>
  <c r="I879" i="10"/>
  <c r="K879" i="10"/>
  <c r="J879" i="10"/>
  <c r="A881" i="10"/>
  <c r="B880" i="10"/>
  <c r="J880" i="11" l="1"/>
  <c r="B881" i="11"/>
  <c r="H880" i="11"/>
  <c r="I879" i="11"/>
  <c r="A882" i="11"/>
  <c r="K879" i="11"/>
  <c r="C881" i="11"/>
  <c r="I880" i="10"/>
  <c r="J880" i="10"/>
  <c r="H880" i="10"/>
  <c r="K880" i="10"/>
  <c r="A882" i="10"/>
  <c r="C881" i="10"/>
  <c r="B881" i="10"/>
  <c r="H881" i="10" l="1"/>
  <c r="C882" i="10"/>
  <c r="A883" i="10"/>
  <c r="I881" i="10"/>
  <c r="J881" i="10"/>
  <c r="K881" i="10"/>
  <c r="B882" i="10"/>
  <c r="I880" i="11"/>
  <c r="H881" i="11"/>
  <c r="B882" i="11"/>
  <c r="A883" i="11"/>
  <c r="K880" i="11"/>
  <c r="J881" i="11"/>
  <c r="C882" i="11"/>
  <c r="J882" i="11" l="1"/>
  <c r="B883" i="11"/>
  <c r="I881" i="11"/>
  <c r="H882" i="11"/>
  <c r="A884" i="11"/>
  <c r="K881" i="11"/>
  <c r="C883" i="11"/>
  <c r="I882" i="10"/>
  <c r="J882" i="10"/>
  <c r="K882" i="10"/>
  <c r="A884" i="10"/>
  <c r="H882" i="10"/>
  <c r="C883" i="10"/>
  <c r="B883" i="10"/>
  <c r="I883" i="10" l="1"/>
  <c r="J883" i="10"/>
  <c r="A885" i="10"/>
  <c r="K883" i="10"/>
  <c r="H883" i="10"/>
  <c r="C884" i="10"/>
  <c r="B884" i="10"/>
  <c r="I882" i="11"/>
  <c r="H883" i="11"/>
  <c r="K882" i="11"/>
  <c r="A885" i="11"/>
  <c r="B884" i="11"/>
  <c r="J883" i="11"/>
  <c r="C884" i="11"/>
  <c r="I884" i="10" l="1"/>
  <c r="J884" i="10"/>
  <c r="C885" i="10"/>
  <c r="A886" i="10"/>
  <c r="K884" i="10"/>
  <c r="H884" i="10"/>
  <c r="B885" i="10"/>
  <c r="J884" i="11"/>
  <c r="B885" i="11"/>
  <c r="I883" i="11"/>
  <c r="A886" i="11"/>
  <c r="H884" i="11"/>
  <c r="K883" i="11"/>
  <c r="C885" i="11"/>
  <c r="I884" i="11" l="1"/>
  <c r="H885" i="11"/>
  <c r="K884" i="11"/>
  <c r="A887" i="11"/>
  <c r="B886" i="11"/>
  <c r="J885" i="11"/>
  <c r="C886" i="11"/>
  <c r="H885" i="10"/>
  <c r="C886" i="10"/>
  <c r="I885" i="10"/>
  <c r="K885" i="10"/>
  <c r="J885" i="10"/>
  <c r="A887" i="10"/>
  <c r="B886" i="10"/>
  <c r="J886" i="11" l="1"/>
  <c r="B887" i="11"/>
  <c r="H886" i="11"/>
  <c r="I885" i="11"/>
  <c r="A888" i="11"/>
  <c r="K885" i="11"/>
  <c r="C887" i="11"/>
  <c r="I886" i="10"/>
  <c r="J886" i="10"/>
  <c r="K886" i="10"/>
  <c r="A888" i="10"/>
  <c r="H886" i="10"/>
  <c r="C887" i="10"/>
  <c r="B887" i="10"/>
  <c r="H887" i="10" l="1"/>
  <c r="C888" i="10"/>
  <c r="I887" i="10"/>
  <c r="A889" i="10"/>
  <c r="J887" i="10"/>
  <c r="K887" i="10"/>
  <c r="B888" i="10"/>
  <c r="I886" i="11"/>
  <c r="K886" i="11"/>
  <c r="B888" i="11"/>
  <c r="A889" i="11"/>
  <c r="H887" i="11"/>
  <c r="J887" i="11"/>
  <c r="C888" i="11"/>
  <c r="I888" i="10" l="1"/>
  <c r="J888" i="10"/>
  <c r="A890" i="10"/>
  <c r="K888" i="10"/>
  <c r="C889" i="10"/>
  <c r="H888" i="10"/>
  <c r="B889" i="10"/>
  <c r="J888" i="11"/>
  <c r="B889" i="11"/>
  <c r="I887" i="11"/>
  <c r="A890" i="11"/>
  <c r="H888" i="11"/>
  <c r="K887" i="11"/>
  <c r="C889" i="11"/>
  <c r="I888" i="11" l="1"/>
  <c r="K888" i="11"/>
  <c r="C890" i="11"/>
  <c r="A891" i="11"/>
  <c r="H889" i="11"/>
  <c r="B890" i="11"/>
  <c r="J889" i="11"/>
  <c r="H889" i="10"/>
  <c r="C890" i="10"/>
  <c r="I889" i="10"/>
  <c r="K889" i="10"/>
  <c r="J889" i="10"/>
  <c r="A891" i="10"/>
  <c r="B890" i="10"/>
  <c r="J890" i="11" l="1"/>
  <c r="B891" i="11"/>
  <c r="I889" i="11"/>
  <c r="A892" i="11"/>
  <c r="H890" i="11"/>
  <c r="K889" i="11"/>
  <c r="C891" i="11"/>
  <c r="I890" i="10"/>
  <c r="J890" i="10"/>
  <c r="C891" i="10"/>
  <c r="A892" i="10"/>
  <c r="K890" i="10"/>
  <c r="H890" i="10"/>
  <c r="B891" i="10"/>
  <c r="I890" i="11" l="1"/>
  <c r="A893" i="11"/>
  <c r="H891" i="11"/>
  <c r="B892" i="11"/>
  <c r="K890" i="11"/>
  <c r="J891" i="11"/>
  <c r="C892" i="11"/>
  <c r="H891" i="10"/>
  <c r="C892" i="10"/>
  <c r="I891" i="10"/>
  <c r="J891" i="10"/>
  <c r="K891" i="10"/>
  <c r="A893" i="10"/>
  <c r="B892" i="10"/>
  <c r="J892" i="11" l="1"/>
  <c r="B893" i="11"/>
  <c r="C893" i="11"/>
  <c r="I891" i="11"/>
  <c r="A894" i="11"/>
  <c r="H892" i="11"/>
  <c r="K891" i="11"/>
  <c r="J892" i="10"/>
  <c r="A894" i="10"/>
  <c r="C893" i="10"/>
  <c r="K892" i="10"/>
  <c r="H892" i="10"/>
  <c r="I892" i="10"/>
  <c r="B893" i="10"/>
  <c r="H893" i="10" l="1"/>
  <c r="C894" i="10"/>
  <c r="K893" i="10"/>
  <c r="I893" i="10"/>
  <c r="J893" i="10"/>
  <c r="A895" i="10"/>
  <c r="B894" i="10"/>
  <c r="I892" i="11"/>
  <c r="K892" i="11"/>
  <c r="A895" i="11"/>
  <c r="H893" i="11"/>
  <c r="B894" i="11"/>
  <c r="J893" i="11"/>
  <c r="C894" i="11"/>
  <c r="J894" i="11" l="1"/>
  <c r="B895" i="11"/>
  <c r="I893" i="11"/>
  <c r="H894" i="11"/>
  <c r="A896" i="11"/>
  <c r="K893" i="11"/>
  <c r="C895" i="11"/>
  <c r="J894" i="10"/>
  <c r="A896" i="10"/>
  <c r="I894" i="10"/>
  <c r="K894" i="10"/>
  <c r="H894" i="10"/>
  <c r="C895" i="10"/>
  <c r="B895" i="10"/>
  <c r="H895" i="10" l="1"/>
  <c r="C896" i="10"/>
  <c r="K895" i="10"/>
  <c r="I895" i="10"/>
  <c r="J895" i="10"/>
  <c r="A897" i="10"/>
  <c r="B896" i="10"/>
  <c r="I894" i="11"/>
  <c r="A897" i="11"/>
  <c r="H895" i="11"/>
  <c r="K894" i="11"/>
  <c r="B896" i="11"/>
  <c r="J895" i="11"/>
  <c r="C896" i="11"/>
  <c r="I896" i="10" l="1"/>
  <c r="K896" i="10"/>
  <c r="H896" i="10"/>
  <c r="C897" i="10"/>
  <c r="J896" i="10"/>
  <c r="A898" i="10"/>
  <c r="B897" i="10"/>
  <c r="J896" i="11"/>
  <c r="B897" i="11"/>
  <c r="I895" i="11"/>
  <c r="A898" i="11"/>
  <c r="H896" i="11"/>
  <c r="K895" i="11"/>
  <c r="C897" i="11"/>
  <c r="I896" i="11" l="1"/>
  <c r="H897" i="11"/>
  <c r="K896" i="11"/>
  <c r="B898" i="11"/>
  <c r="A899" i="11"/>
  <c r="J897" i="11"/>
  <c r="C898" i="11"/>
  <c r="H897" i="10"/>
  <c r="C898" i="10"/>
  <c r="J897" i="10"/>
  <c r="I897" i="10"/>
  <c r="A899" i="10"/>
  <c r="K897" i="10"/>
  <c r="B898" i="10"/>
  <c r="J898" i="10" l="1"/>
  <c r="A900" i="10"/>
  <c r="H898" i="10"/>
  <c r="C899" i="10"/>
  <c r="I898" i="10"/>
  <c r="K898" i="10"/>
  <c r="B899" i="10"/>
  <c r="J898" i="11"/>
  <c r="B899" i="11"/>
  <c r="A900" i="11"/>
  <c r="H898" i="11"/>
  <c r="I897" i="11"/>
  <c r="K897" i="11"/>
  <c r="C899" i="11"/>
  <c r="H899" i="10" l="1"/>
  <c r="C900" i="10"/>
  <c r="A901" i="10"/>
  <c r="I899" i="10"/>
  <c r="K899" i="10"/>
  <c r="J899" i="10"/>
  <c r="B900" i="10"/>
  <c r="I898" i="11"/>
  <c r="J899" i="11"/>
  <c r="A901" i="11"/>
  <c r="H899" i="11"/>
  <c r="K898" i="11"/>
  <c r="B900" i="11"/>
  <c r="C900" i="11"/>
  <c r="J900" i="10" l="1"/>
  <c r="A902" i="10"/>
  <c r="K900" i="10"/>
  <c r="C901" i="10"/>
  <c r="H900" i="10"/>
  <c r="I900" i="10"/>
  <c r="B901" i="10"/>
  <c r="J900" i="11"/>
  <c r="B901" i="11"/>
  <c r="A902" i="11"/>
  <c r="H900" i="11"/>
  <c r="K899" i="11"/>
  <c r="C901" i="11"/>
  <c r="I899" i="11"/>
  <c r="H901" i="10" l="1"/>
  <c r="C902" i="10"/>
  <c r="I901" i="10"/>
  <c r="K901" i="10"/>
  <c r="J901" i="10"/>
  <c r="A903" i="10"/>
  <c r="B902" i="10"/>
  <c r="I900" i="11"/>
  <c r="K900" i="11"/>
  <c r="J901" i="11"/>
  <c r="A903" i="11"/>
  <c r="H901" i="11"/>
  <c r="B902" i="11"/>
  <c r="C902" i="11"/>
  <c r="J902" i="11" l="1"/>
  <c r="B903" i="11"/>
  <c r="I901" i="11"/>
  <c r="K901" i="11"/>
  <c r="C903" i="11"/>
  <c r="A904" i="11"/>
  <c r="H902" i="11"/>
  <c r="I902" i="10"/>
  <c r="J902" i="10"/>
  <c r="C903" i="10"/>
  <c r="K902" i="10"/>
  <c r="A904" i="10"/>
  <c r="H902" i="10"/>
  <c r="B903" i="10"/>
  <c r="H903" i="10" l="1"/>
  <c r="C904" i="10"/>
  <c r="I903" i="10"/>
  <c r="J903" i="10"/>
  <c r="A905" i="10"/>
  <c r="K903" i="10"/>
  <c r="B904" i="10"/>
  <c r="I902" i="11"/>
  <c r="A905" i="11"/>
  <c r="H903" i="11"/>
  <c r="K902" i="11"/>
  <c r="B904" i="11"/>
  <c r="J903" i="11"/>
  <c r="C904" i="11"/>
  <c r="J904" i="11" l="1"/>
  <c r="B905" i="11"/>
  <c r="I903" i="11"/>
  <c r="A906" i="11"/>
  <c r="H904" i="11"/>
  <c r="K903" i="11"/>
  <c r="C905" i="11"/>
  <c r="I904" i="10"/>
  <c r="J904" i="10"/>
  <c r="A906" i="10"/>
  <c r="C905" i="10"/>
  <c r="K904" i="10"/>
  <c r="H904" i="10"/>
  <c r="B905" i="10"/>
  <c r="I904" i="11" l="1"/>
  <c r="H905" i="11"/>
  <c r="A907" i="11"/>
  <c r="B906" i="11"/>
  <c r="K904" i="11"/>
  <c r="J905" i="11"/>
  <c r="C906" i="11"/>
  <c r="H905" i="10"/>
  <c r="C906" i="10"/>
  <c r="I905" i="10"/>
  <c r="J905" i="10"/>
  <c r="A907" i="10"/>
  <c r="K905" i="10"/>
  <c r="B906" i="10"/>
  <c r="I906" i="10" l="1"/>
  <c r="J906" i="10"/>
  <c r="A908" i="10"/>
  <c r="K906" i="10"/>
  <c r="C907" i="10"/>
  <c r="H906" i="10"/>
  <c r="B907" i="10"/>
  <c r="J906" i="11"/>
  <c r="B907" i="11"/>
  <c r="H906" i="11"/>
  <c r="I905" i="11"/>
  <c r="A908" i="11"/>
  <c r="K905" i="11"/>
  <c r="C907" i="11"/>
  <c r="I906" i="11" l="1"/>
  <c r="A909" i="11"/>
  <c r="K906" i="11"/>
  <c r="J907" i="11"/>
  <c r="H907" i="11"/>
  <c r="B908" i="11"/>
  <c r="C908" i="11"/>
  <c r="H907" i="10"/>
  <c r="C908" i="10"/>
  <c r="A909" i="10"/>
  <c r="K907" i="10"/>
  <c r="I907" i="10"/>
  <c r="J907" i="10"/>
  <c r="B908" i="10"/>
  <c r="J908" i="11" l="1"/>
  <c r="B909" i="11"/>
  <c r="I907" i="11"/>
  <c r="K907" i="11"/>
  <c r="A910" i="11"/>
  <c r="H908" i="11"/>
  <c r="C909" i="11"/>
  <c r="I908" i="10"/>
  <c r="J908" i="10"/>
  <c r="H908" i="10"/>
  <c r="K908" i="10"/>
  <c r="C909" i="10"/>
  <c r="A910" i="10"/>
  <c r="B909" i="10"/>
  <c r="H909" i="10" l="1"/>
  <c r="C910" i="10"/>
  <c r="I909" i="10"/>
  <c r="J909" i="10"/>
  <c r="K909" i="10"/>
  <c r="A911" i="10"/>
  <c r="B910" i="10"/>
  <c r="J909" i="11"/>
  <c r="C910" i="11"/>
  <c r="B910" i="11"/>
  <c r="I908" i="11"/>
  <c r="A911" i="11"/>
  <c r="H909" i="11"/>
  <c r="K908" i="11"/>
  <c r="I910" i="10" l="1"/>
  <c r="K910" i="10"/>
  <c r="J910" i="10"/>
  <c r="A912" i="10"/>
  <c r="H910" i="10"/>
  <c r="C911" i="10"/>
  <c r="B911" i="10"/>
  <c r="A912" i="11"/>
  <c r="H910" i="11"/>
  <c r="J910" i="11"/>
  <c r="B911" i="11"/>
  <c r="K909" i="11"/>
  <c r="C911" i="11"/>
  <c r="I909" i="11"/>
  <c r="H911" i="10" l="1"/>
  <c r="C912" i="10"/>
  <c r="I911" i="10"/>
  <c r="J911" i="10"/>
  <c r="A913" i="10"/>
  <c r="K911" i="10"/>
  <c r="B912" i="10"/>
  <c r="I910" i="11"/>
  <c r="A913" i="11"/>
  <c r="H911" i="11"/>
  <c r="C912" i="11"/>
  <c r="K910" i="11"/>
  <c r="B912" i="11"/>
  <c r="J911" i="11"/>
  <c r="K911" i="11" l="1"/>
  <c r="C913" i="11"/>
  <c r="H912" i="11"/>
  <c r="J912" i="11"/>
  <c r="B913" i="11"/>
  <c r="I911" i="11"/>
  <c r="A914" i="11"/>
  <c r="I912" i="10"/>
  <c r="J912" i="10"/>
  <c r="H912" i="10"/>
  <c r="A914" i="10"/>
  <c r="K912" i="10"/>
  <c r="C913" i="10"/>
  <c r="B913" i="10"/>
  <c r="I912" i="11" l="1"/>
  <c r="H913" i="11"/>
  <c r="K912" i="11"/>
  <c r="B914" i="11"/>
  <c r="C914" i="11"/>
  <c r="A915" i="11"/>
  <c r="J913" i="11"/>
  <c r="H913" i="10"/>
  <c r="C914" i="10"/>
  <c r="I913" i="10"/>
  <c r="J913" i="10"/>
  <c r="A915" i="10"/>
  <c r="K913" i="10"/>
  <c r="B914" i="10"/>
  <c r="K913" i="11" l="1"/>
  <c r="C915" i="11"/>
  <c r="J914" i="11"/>
  <c r="B915" i="11"/>
  <c r="I913" i="11"/>
  <c r="A916" i="11"/>
  <c r="H914" i="11"/>
  <c r="I914" i="10"/>
  <c r="J914" i="10"/>
  <c r="K914" i="10"/>
  <c r="H914" i="10"/>
  <c r="C915" i="10"/>
  <c r="A916" i="10"/>
  <c r="B915" i="10"/>
  <c r="I914" i="11" l="1"/>
  <c r="H915" i="11"/>
  <c r="A917" i="11"/>
  <c r="B916" i="11"/>
  <c r="J915" i="11"/>
  <c r="K914" i="11"/>
  <c r="C916" i="11"/>
  <c r="I915" i="10"/>
  <c r="K915" i="10"/>
  <c r="C916" i="10"/>
  <c r="J915" i="10"/>
  <c r="A917" i="10"/>
  <c r="H915" i="10"/>
  <c r="B916" i="10"/>
  <c r="I916" i="10" l="1"/>
  <c r="J916" i="10"/>
  <c r="A918" i="10"/>
  <c r="K916" i="10"/>
  <c r="C917" i="10"/>
  <c r="H916" i="10"/>
  <c r="B917" i="10"/>
  <c r="K915" i="11"/>
  <c r="C917" i="11"/>
  <c r="A918" i="11"/>
  <c r="J916" i="11"/>
  <c r="B917" i="11"/>
  <c r="H916" i="11"/>
  <c r="I915" i="11"/>
  <c r="I916" i="11" l="1"/>
  <c r="A919" i="11"/>
  <c r="H917" i="11"/>
  <c r="J917" i="11"/>
  <c r="C918" i="11"/>
  <c r="K916" i="11"/>
  <c r="B918" i="11"/>
  <c r="I917" i="10"/>
  <c r="A919" i="10"/>
  <c r="C918" i="10"/>
  <c r="J917" i="10"/>
  <c r="K917" i="10"/>
  <c r="H917" i="10"/>
  <c r="B918" i="10"/>
  <c r="J918" i="11" l="1"/>
  <c r="B919" i="11"/>
  <c r="I917" i="11"/>
  <c r="H918" i="11"/>
  <c r="A920" i="11"/>
  <c r="K917" i="11"/>
  <c r="C919" i="11"/>
  <c r="I918" i="10"/>
  <c r="J918" i="10"/>
  <c r="A920" i="10"/>
  <c r="K918" i="10"/>
  <c r="H918" i="10"/>
  <c r="C919" i="10"/>
  <c r="B919" i="10"/>
  <c r="H919" i="10" l="1"/>
  <c r="C920" i="10"/>
  <c r="I919" i="10"/>
  <c r="J919" i="10"/>
  <c r="A921" i="10"/>
  <c r="K919" i="10"/>
  <c r="B920" i="10"/>
  <c r="I918" i="11"/>
  <c r="A921" i="11"/>
  <c r="H919" i="11"/>
  <c r="B920" i="11"/>
  <c r="C920" i="11"/>
  <c r="J919" i="11"/>
  <c r="K918" i="11"/>
  <c r="J920" i="11" l="1"/>
  <c r="B921" i="11"/>
  <c r="I919" i="11"/>
  <c r="K919" i="11"/>
  <c r="C921" i="11"/>
  <c r="A922" i="11"/>
  <c r="H920" i="11"/>
  <c r="J920" i="10"/>
  <c r="A922" i="10"/>
  <c r="K920" i="10"/>
  <c r="C921" i="10"/>
  <c r="H920" i="10"/>
  <c r="I920" i="10"/>
  <c r="B921" i="10"/>
  <c r="I920" i="11" l="1"/>
  <c r="H921" i="11"/>
  <c r="B922" i="11"/>
  <c r="C922" i="11"/>
  <c r="A923" i="11"/>
  <c r="K920" i="11"/>
  <c r="J921" i="11"/>
  <c r="H921" i="10"/>
  <c r="C922" i="10"/>
  <c r="I921" i="10"/>
  <c r="J921" i="10"/>
  <c r="A923" i="10"/>
  <c r="K921" i="10"/>
  <c r="B922" i="10"/>
  <c r="I922" i="10" l="1"/>
  <c r="K922" i="10"/>
  <c r="J922" i="10"/>
  <c r="A924" i="10"/>
  <c r="H922" i="10"/>
  <c r="C923" i="10"/>
  <c r="B923" i="10"/>
  <c r="J922" i="11"/>
  <c r="B923" i="11"/>
  <c r="I921" i="11"/>
  <c r="A924" i="11"/>
  <c r="H922" i="11"/>
  <c r="K921" i="11"/>
  <c r="C923" i="11"/>
  <c r="I922" i="11" l="1"/>
  <c r="A925" i="11"/>
  <c r="K922" i="11"/>
  <c r="C924" i="11"/>
  <c r="H923" i="11"/>
  <c r="B924" i="11"/>
  <c r="J923" i="11"/>
  <c r="H923" i="10"/>
  <c r="C924" i="10"/>
  <c r="I923" i="10"/>
  <c r="J923" i="10"/>
  <c r="A925" i="10"/>
  <c r="K923" i="10"/>
  <c r="B924" i="10"/>
  <c r="J924" i="11" l="1"/>
  <c r="B925" i="11"/>
  <c r="H924" i="11"/>
  <c r="C925" i="11"/>
  <c r="I923" i="11"/>
  <c r="K923" i="11"/>
  <c r="A926" i="11"/>
  <c r="J924" i="10"/>
  <c r="A926" i="10"/>
  <c r="K924" i="10"/>
  <c r="H924" i="10"/>
  <c r="C925" i="10"/>
  <c r="I924" i="10"/>
  <c r="B925" i="10"/>
  <c r="I924" i="11" l="1"/>
  <c r="A927" i="11"/>
  <c r="B926" i="11"/>
  <c r="J925" i="11"/>
  <c r="H925" i="11"/>
  <c r="C926" i="11"/>
  <c r="K924" i="11"/>
  <c r="H925" i="10"/>
  <c r="C926" i="10"/>
  <c r="I925" i="10"/>
  <c r="J925" i="10"/>
  <c r="A927" i="10"/>
  <c r="K925" i="10"/>
  <c r="B926" i="10"/>
  <c r="I926" i="10" l="1"/>
  <c r="J926" i="10"/>
  <c r="K926" i="10"/>
  <c r="C927" i="10"/>
  <c r="A928" i="10"/>
  <c r="H926" i="10"/>
  <c r="B927" i="10"/>
  <c r="J926" i="11"/>
  <c r="B927" i="11"/>
  <c r="I925" i="11"/>
  <c r="K925" i="11"/>
  <c r="C927" i="11"/>
  <c r="A928" i="11"/>
  <c r="H926" i="11"/>
  <c r="I926" i="11" l="1"/>
  <c r="A929" i="11"/>
  <c r="K926" i="11"/>
  <c r="B928" i="11"/>
  <c r="C928" i="11"/>
  <c r="H927" i="11"/>
  <c r="J927" i="11"/>
  <c r="H927" i="10"/>
  <c r="C928" i="10"/>
  <c r="I927" i="10"/>
  <c r="J927" i="10"/>
  <c r="A929" i="10"/>
  <c r="K927" i="10"/>
  <c r="B928" i="10"/>
  <c r="I928" i="10" l="1"/>
  <c r="K928" i="10"/>
  <c r="C929" i="10"/>
  <c r="J928" i="10"/>
  <c r="A930" i="10"/>
  <c r="H928" i="10"/>
  <c r="B929" i="10"/>
  <c r="J928" i="11"/>
  <c r="B929" i="11"/>
  <c r="I927" i="11"/>
  <c r="A930" i="11"/>
  <c r="H928" i="11"/>
  <c r="K927" i="11"/>
  <c r="C929" i="11"/>
  <c r="I928" i="11" l="1"/>
  <c r="A931" i="11"/>
  <c r="C930" i="11"/>
  <c r="H929" i="11"/>
  <c r="B930" i="11"/>
  <c r="K928" i="11"/>
  <c r="J929" i="11"/>
  <c r="I929" i="10"/>
  <c r="K929" i="10"/>
  <c r="J929" i="10"/>
  <c r="A931" i="10"/>
  <c r="H929" i="10"/>
  <c r="C930" i="10"/>
  <c r="B930" i="10"/>
  <c r="I930" i="10" l="1"/>
  <c r="J930" i="10"/>
  <c r="C931" i="10"/>
  <c r="K930" i="10"/>
  <c r="A932" i="10"/>
  <c r="H930" i="10"/>
  <c r="B931" i="10"/>
  <c r="J930" i="11"/>
  <c r="B931" i="11"/>
  <c r="A932" i="11"/>
  <c r="H930" i="11"/>
  <c r="I929" i="11"/>
  <c r="C931" i="11"/>
  <c r="K929" i="11"/>
  <c r="I930" i="11" l="1"/>
  <c r="K930" i="11"/>
  <c r="A933" i="11"/>
  <c r="H931" i="11"/>
  <c r="B932" i="11"/>
  <c r="C932" i="11"/>
  <c r="J931" i="11"/>
  <c r="H931" i="10"/>
  <c r="C932" i="10"/>
  <c r="I931" i="10"/>
  <c r="J931" i="10"/>
  <c r="A933" i="10"/>
  <c r="K931" i="10"/>
  <c r="B932" i="10"/>
  <c r="I932" i="10" l="1"/>
  <c r="J932" i="10"/>
  <c r="A934" i="10"/>
  <c r="K932" i="10"/>
  <c r="C933" i="10"/>
  <c r="H932" i="10"/>
  <c r="B933" i="10"/>
  <c r="J932" i="11"/>
  <c r="B933" i="11"/>
  <c r="I931" i="11"/>
  <c r="A934" i="11"/>
  <c r="H932" i="11"/>
  <c r="K931" i="11"/>
  <c r="C933" i="11"/>
  <c r="I932" i="11" l="1"/>
  <c r="K932" i="11"/>
  <c r="C934" i="11"/>
  <c r="A935" i="11"/>
  <c r="H933" i="11"/>
  <c r="B934" i="11"/>
  <c r="J933" i="11"/>
  <c r="I933" i="10"/>
  <c r="K933" i="10"/>
  <c r="J933" i="10"/>
  <c r="A935" i="10"/>
  <c r="H933" i="10"/>
  <c r="C934" i="10"/>
  <c r="B934" i="10"/>
  <c r="J934" i="11" l="1"/>
  <c r="B935" i="11"/>
  <c r="I933" i="11"/>
  <c r="A936" i="11"/>
  <c r="H934" i="11"/>
  <c r="K933" i="11"/>
  <c r="C935" i="11"/>
  <c r="I934" i="10"/>
  <c r="J934" i="10"/>
  <c r="K934" i="10"/>
  <c r="C935" i="10"/>
  <c r="A936" i="10"/>
  <c r="H934" i="10"/>
  <c r="B935" i="10"/>
  <c r="I935" i="10" l="1"/>
  <c r="J935" i="10"/>
  <c r="A937" i="10"/>
  <c r="H935" i="10"/>
  <c r="C936" i="10"/>
  <c r="K935" i="10"/>
  <c r="B936" i="10"/>
  <c r="I934" i="11"/>
  <c r="A937" i="11"/>
  <c r="H935" i="11"/>
  <c r="K934" i="11"/>
  <c r="B936" i="11"/>
  <c r="C936" i="11"/>
  <c r="J935" i="11"/>
  <c r="I936" i="10" l="1"/>
  <c r="J936" i="10"/>
  <c r="A938" i="10"/>
  <c r="K936" i="10"/>
  <c r="C937" i="10"/>
  <c r="H936" i="10"/>
  <c r="B937" i="10"/>
  <c r="J936" i="11"/>
  <c r="B937" i="11"/>
  <c r="I935" i="11"/>
  <c r="A938" i="11"/>
  <c r="H936" i="11"/>
  <c r="K935" i="11"/>
  <c r="C937" i="11"/>
  <c r="I936" i="11" l="1"/>
  <c r="A939" i="11"/>
  <c r="H937" i="11"/>
  <c r="K936" i="11"/>
  <c r="B938" i="11"/>
  <c r="C938" i="11"/>
  <c r="J937" i="11"/>
  <c r="H937" i="10"/>
  <c r="C938" i="10"/>
  <c r="J937" i="10"/>
  <c r="I937" i="10"/>
  <c r="A939" i="10"/>
  <c r="K937" i="10"/>
  <c r="B938" i="10"/>
  <c r="J938" i="11" l="1"/>
  <c r="B939" i="11"/>
  <c r="H938" i="11"/>
  <c r="C939" i="11"/>
  <c r="I937" i="11"/>
  <c r="A940" i="11"/>
  <c r="K937" i="11"/>
  <c r="I938" i="10"/>
  <c r="C939" i="10"/>
  <c r="J938" i="10"/>
  <c r="A940" i="10"/>
  <c r="K938" i="10"/>
  <c r="H938" i="10"/>
  <c r="B939" i="10"/>
  <c r="H939" i="10" l="1"/>
  <c r="C940" i="10"/>
  <c r="I939" i="10"/>
  <c r="J939" i="10"/>
  <c r="A941" i="10"/>
  <c r="K939" i="10"/>
  <c r="B940" i="10"/>
  <c r="I938" i="11"/>
  <c r="H939" i="11"/>
  <c r="K938" i="11"/>
  <c r="B940" i="11"/>
  <c r="J939" i="11"/>
  <c r="A941" i="11"/>
  <c r="C940" i="11"/>
  <c r="J940" i="11" l="1"/>
  <c r="B941" i="11"/>
  <c r="A942" i="11"/>
  <c r="H940" i="11"/>
  <c r="I939" i="11"/>
  <c r="K939" i="11"/>
  <c r="C941" i="11"/>
  <c r="I940" i="10"/>
  <c r="K940" i="10"/>
  <c r="J940" i="10"/>
  <c r="A942" i="10"/>
  <c r="H940" i="10"/>
  <c r="C941" i="10"/>
  <c r="B941" i="10"/>
  <c r="H941" i="10" l="1"/>
  <c r="C942" i="10"/>
  <c r="I941" i="10"/>
  <c r="J941" i="10"/>
  <c r="A943" i="10"/>
  <c r="K941" i="10"/>
  <c r="B942" i="10"/>
  <c r="I940" i="11"/>
  <c r="B942" i="11"/>
  <c r="A943" i="11"/>
  <c r="H941" i="11"/>
  <c r="C942" i="11"/>
  <c r="K940" i="11"/>
  <c r="J941" i="11"/>
  <c r="J942" i="11" l="1"/>
  <c r="B943" i="11"/>
  <c r="I941" i="11"/>
  <c r="C943" i="11"/>
  <c r="A944" i="11"/>
  <c r="H942" i="11"/>
  <c r="K941" i="11"/>
  <c r="I942" i="10"/>
  <c r="K942" i="10"/>
  <c r="J942" i="10"/>
  <c r="A944" i="10"/>
  <c r="H942" i="10"/>
  <c r="C943" i="10"/>
  <c r="B943" i="10"/>
  <c r="H943" i="10" l="1"/>
  <c r="C944" i="10"/>
  <c r="I943" i="10"/>
  <c r="J943" i="10"/>
  <c r="A945" i="10"/>
  <c r="K943" i="10"/>
  <c r="B944" i="10"/>
  <c r="I942" i="11"/>
  <c r="A945" i="11"/>
  <c r="B944" i="11"/>
  <c r="C944" i="11"/>
  <c r="H943" i="11"/>
  <c r="K942" i="11"/>
  <c r="J943" i="11"/>
  <c r="J944" i="11" l="1"/>
  <c r="B945" i="11"/>
  <c r="H944" i="11"/>
  <c r="I943" i="11"/>
  <c r="A946" i="11"/>
  <c r="K943" i="11"/>
  <c r="C945" i="11"/>
  <c r="J944" i="10"/>
  <c r="C945" i="10"/>
  <c r="I944" i="10"/>
  <c r="A946" i="10"/>
  <c r="K944" i="10"/>
  <c r="H944" i="10"/>
  <c r="B945" i="10"/>
  <c r="H945" i="10" l="1"/>
  <c r="C946" i="10"/>
  <c r="I945" i="10"/>
  <c r="J945" i="10"/>
  <c r="A947" i="10"/>
  <c r="K945" i="10"/>
  <c r="B946" i="10"/>
  <c r="I944" i="11"/>
  <c r="A947" i="11"/>
  <c r="H945" i="11"/>
  <c r="K944" i="11"/>
  <c r="B946" i="11"/>
  <c r="J945" i="11"/>
  <c r="C946" i="11"/>
  <c r="J946" i="11" l="1"/>
  <c r="B947" i="11"/>
  <c r="I945" i="11"/>
  <c r="A948" i="11"/>
  <c r="H946" i="11"/>
  <c r="K945" i="11"/>
  <c r="C947" i="11"/>
  <c r="I946" i="10"/>
  <c r="J946" i="10"/>
  <c r="A948" i="10"/>
  <c r="H946" i="10"/>
  <c r="K946" i="10"/>
  <c r="C947" i="10"/>
  <c r="B947" i="10"/>
  <c r="I946" i="11" l="1"/>
  <c r="B948" i="11"/>
  <c r="A949" i="11"/>
  <c r="H947" i="11"/>
  <c r="K946" i="11"/>
  <c r="J947" i="11"/>
  <c r="C948" i="11"/>
  <c r="H947" i="10"/>
  <c r="C948" i="10"/>
  <c r="I947" i="10"/>
  <c r="J947" i="10"/>
  <c r="A949" i="10"/>
  <c r="K947" i="10"/>
  <c r="B948" i="10"/>
  <c r="I948" i="10" l="1"/>
  <c r="J948" i="10"/>
  <c r="C949" i="10"/>
  <c r="K948" i="10"/>
  <c r="A950" i="10"/>
  <c r="H948" i="10"/>
  <c r="B949" i="10"/>
  <c r="J948" i="11"/>
  <c r="B949" i="11"/>
  <c r="I947" i="11"/>
  <c r="H948" i="11"/>
  <c r="A950" i="11"/>
  <c r="K947" i="11"/>
  <c r="C949" i="11"/>
  <c r="I948" i="11" l="1"/>
  <c r="A951" i="11"/>
  <c r="H949" i="11"/>
  <c r="K948" i="11"/>
  <c r="B950" i="11"/>
  <c r="J949" i="11"/>
  <c r="C950" i="11"/>
  <c r="I949" i="10"/>
  <c r="J949" i="10"/>
  <c r="A951" i="10"/>
  <c r="K949" i="10"/>
  <c r="H949" i="10"/>
  <c r="C950" i="10"/>
  <c r="B950" i="10"/>
  <c r="J950" i="11" l="1"/>
  <c r="B951" i="11"/>
  <c r="I949" i="11"/>
  <c r="H950" i="11"/>
  <c r="A952" i="11"/>
  <c r="K949" i="11"/>
  <c r="C951" i="11"/>
  <c r="I950" i="10"/>
  <c r="J950" i="10"/>
  <c r="K950" i="10"/>
  <c r="C951" i="10"/>
  <c r="A952" i="10"/>
  <c r="H950" i="10"/>
  <c r="B951" i="10"/>
  <c r="I951" i="10" l="1"/>
  <c r="J951" i="10"/>
  <c r="C952" i="10"/>
  <c r="A953" i="10"/>
  <c r="K951" i="10"/>
  <c r="H951" i="10"/>
  <c r="B952" i="10"/>
  <c r="I950" i="11"/>
  <c r="A953" i="11"/>
  <c r="H951" i="11"/>
  <c r="K950" i="11"/>
  <c r="B952" i="11"/>
  <c r="J951" i="11"/>
  <c r="C952" i="11"/>
  <c r="I952" i="10" l="1"/>
  <c r="J952" i="10"/>
  <c r="A954" i="10"/>
  <c r="K952" i="10"/>
  <c r="H952" i="10"/>
  <c r="C953" i="10"/>
  <c r="B953" i="10"/>
  <c r="J952" i="11"/>
  <c r="B953" i="11"/>
  <c r="I951" i="11"/>
  <c r="A954" i="11"/>
  <c r="H952" i="11"/>
  <c r="K951" i="11"/>
  <c r="C953" i="11"/>
  <c r="I952" i="11" l="1"/>
  <c r="H953" i="11"/>
  <c r="K952" i="11"/>
  <c r="B954" i="11"/>
  <c r="A955" i="11"/>
  <c r="J953" i="11"/>
  <c r="C954" i="11"/>
  <c r="H953" i="10"/>
  <c r="C954" i="10"/>
  <c r="I953" i="10"/>
  <c r="J953" i="10"/>
  <c r="A955" i="10"/>
  <c r="K953" i="10"/>
  <c r="B954" i="10"/>
  <c r="I954" i="10" l="1"/>
  <c r="J954" i="10"/>
  <c r="A956" i="10"/>
  <c r="C955" i="10"/>
  <c r="K954" i="10"/>
  <c r="H954" i="10"/>
  <c r="B955" i="10"/>
  <c r="J954" i="11"/>
  <c r="B955" i="11"/>
  <c r="H954" i="11"/>
  <c r="I953" i="11"/>
  <c r="A956" i="11"/>
  <c r="K953" i="11"/>
  <c r="C955" i="11"/>
  <c r="I954" i="11" l="1"/>
  <c r="B956" i="11"/>
  <c r="A957" i="11"/>
  <c r="H955" i="11"/>
  <c r="K954" i="11"/>
  <c r="J955" i="11"/>
  <c r="C956" i="11"/>
  <c r="I955" i="10"/>
  <c r="J955" i="10"/>
  <c r="K955" i="10"/>
  <c r="A957" i="10"/>
  <c r="H955" i="10"/>
  <c r="C956" i="10"/>
  <c r="B956" i="10"/>
  <c r="I956" i="10" l="1"/>
  <c r="J956" i="10"/>
  <c r="K956" i="10"/>
  <c r="C957" i="10"/>
  <c r="A958" i="10"/>
  <c r="H956" i="10"/>
  <c r="B957" i="10"/>
  <c r="J956" i="11"/>
  <c r="B957" i="11"/>
  <c r="I955" i="11"/>
  <c r="A958" i="11"/>
  <c r="H956" i="11"/>
  <c r="K955" i="11"/>
  <c r="C957" i="11"/>
  <c r="I956" i="11" l="1"/>
  <c r="A959" i="11"/>
  <c r="H957" i="11"/>
  <c r="K956" i="11"/>
  <c r="B958" i="11"/>
  <c r="J957" i="11"/>
  <c r="C958" i="11"/>
  <c r="H957" i="10"/>
  <c r="C958" i="10"/>
  <c r="I957" i="10"/>
  <c r="J957" i="10"/>
  <c r="A959" i="10"/>
  <c r="K957" i="10"/>
  <c r="B958" i="10"/>
  <c r="I958" i="10" l="1"/>
  <c r="J958" i="10"/>
  <c r="C959" i="10"/>
  <c r="A960" i="10"/>
  <c r="K958" i="10"/>
  <c r="H958" i="10"/>
  <c r="B959" i="10"/>
  <c r="J958" i="11"/>
  <c r="B959" i="11"/>
  <c r="C959" i="11"/>
  <c r="I957" i="11"/>
  <c r="A960" i="11"/>
  <c r="H958" i="11"/>
  <c r="K957" i="11"/>
  <c r="H959" i="10" l="1"/>
  <c r="C960" i="10"/>
  <c r="I959" i="10"/>
  <c r="J959" i="10"/>
  <c r="A961" i="10"/>
  <c r="K959" i="10"/>
  <c r="B960" i="10"/>
  <c r="I958" i="11"/>
  <c r="K958" i="11"/>
  <c r="A961" i="11"/>
  <c r="H959" i="11"/>
  <c r="B960" i="11"/>
  <c r="J959" i="11"/>
  <c r="C960" i="11"/>
  <c r="J960" i="11" l="1"/>
  <c r="B961" i="11"/>
  <c r="I959" i="11"/>
  <c r="C961" i="11"/>
  <c r="A962" i="11"/>
  <c r="H960" i="11"/>
  <c r="K959" i="11"/>
  <c r="I960" i="10"/>
  <c r="J960" i="10"/>
  <c r="A962" i="10"/>
  <c r="K960" i="10"/>
  <c r="H960" i="10"/>
  <c r="C961" i="10"/>
  <c r="B961" i="10"/>
  <c r="H961" i="10" l="1"/>
  <c r="C962" i="10"/>
  <c r="I961" i="10"/>
  <c r="J961" i="10"/>
  <c r="A963" i="10"/>
  <c r="K961" i="10"/>
  <c r="B962" i="10"/>
  <c r="I960" i="11"/>
  <c r="K960" i="11"/>
  <c r="B962" i="11"/>
  <c r="A963" i="11"/>
  <c r="H961" i="11"/>
  <c r="J961" i="11"/>
  <c r="C962" i="11"/>
  <c r="J962" i="11" l="1"/>
  <c r="B963" i="11"/>
  <c r="I961" i="11"/>
  <c r="A964" i="11"/>
  <c r="H962" i="11"/>
  <c r="K961" i="11"/>
  <c r="C963" i="11"/>
  <c r="I962" i="10"/>
  <c r="C963" i="10"/>
  <c r="J962" i="10"/>
  <c r="A964" i="10"/>
  <c r="K962" i="10"/>
  <c r="H962" i="10"/>
  <c r="B963" i="10"/>
  <c r="I962" i="11" l="1"/>
  <c r="K962" i="11"/>
  <c r="A965" i="11"/>
  <c r="H963" i="11"/>
  <c r="B964" i="11"/>
  <c r="J963" i="11"/>
  <c r="C964" i="11"/>
  <c r="H963" i="10"/>
  <c r="C964" i="10"/>
  <c r="I963" i="10"/>
  <c r="J963" i="10"/>
  <c r="A965" i="10"/>
  <c r="K963" i="10"/>
  <c r="B964" i="10"/>
  <c r="I964" i="10" l="1"/>
  <c r="J964" i="10"/>
  <c r="A966" i="10"/>
  <c r="K964" i="10"/>
  <c r="C965" i="10"/>
  <c r="H964" i="10"/>
  <c r="B965" i="10"/>
  <c r="J964" i="11"/>
  <c r="B965" i="11"/>
  <c r="I963" i="11"/>
  <c r="A966" i="11"/>
  <c r="H964" i="11"/>
  <c r="K963" i="11"/>
  <c r="C965" i="11"/>
  <c r="I964" i="11" l="1"/>
  <c r="A967" i="11"/>
  <c r="K964" i="11"/>
  <c r="C966" i="11"/>
  <c r="H965" i="11"/>
  <c r="B966" i="11"/>
  <c r="J965" i="11"/>
  <c r="H965" i="10"/>
  <c r="C966" i="10"/>
  <c r="I965" i="10"/>
  <c r="J965" i="10"/>
  <c r="A967" i="10"/>
  <c r="K965" i="10"/>
  <c r="B966" i="10"/>
  <c r="I966" i="10" l="1"/>
  <c r="J966" i="10"/>
  <c r="C967" i="10"/>
  <c r="A968" i="10"/>
  <c r="K966" i="10"/>
  <c r="H966" i="10"/>
  <c r="B967" i="10"/>
  <c r="J966" i="11"/>
  <c r="B967" i="11"/>
  <c r="I965" i="11"/>
  <c r="A968" i="11"/>
  <c r="H966" i="11"/>
  <c r="K965" i="11"/>
  <c r="C967" i="11"/>
  <c r="H967" i="10" l="1"/>
  <c r="C968" i="10"/>
  <c r="I967" i="10"/>
  <c r="J967" i="10"/>
  <c r="A969" i="10"/>
  <c r="K967" i="10"/>
  <c r="B968" i="10"/>
  <c r="I966" i="11"/>
  <c r="K966" i="11"/>
  <c r="B968" i="11"/>
  <c r="A969" i="11"/>
  <c r="H967" i="11"/>
  <c r="J967" i="11"/>
  <c r="C968" i="11"/>
  <c r="J968" i="11" l="1"/>
  <c r="B969" i="11"/>
  <c r="H968" i="11"/>
  <c r="I967" i="11"/>
  <c r="A970" i="11"/>
  <c r="K967" i="11"/>
  <c r="C969" i="11"/>
  <c r="I968" i="10"/>
  <c r="J968" i="10"/>
  <c r="A970" i="10"/>
  <c r="C969" i="10"/>
  <c r="K968" i="10"/>
  <c r="H968" i="10"/>
  <c r="B969" i="10"/>
  <c r="I969" i="10" l="1"/>
  <c r="A971" i="10"/>
  <c r="K969" i="10"/>
  <c r="J969" i="10"/>
  <c r="C970" i="10"/>
  <c r="H969" i="10"/>
  <c r="B970" i="10"/>
  <c r="I968" i="11"/>
  <c r="B970" i="11"/>
  <c r="A971" i="11"/>
  <c r="H969" i="11"/>
  <c r="K968" i="11"/>
  <c r="J969" i="11"/>
  <c r="C970" i="11"/>
  <c r="I970" i="10" l="1"/>
  <c r="J970" i="10"/>
  <c r="K970" i="10"/>
  <c r="A972" i="10"/>
  <c r="H970" i="10"/>
  <c r="C971" i="10"/>
  <c r="B971" i="10"/>
  <c r="J970" i="11"/>
  <c r="B971" i="11"/>
  <c r="H970" i="11"/>
  <c r="I969" i="11"/>
  <c r="A972" i="11"/>
  <c r="K969" i="11"/>
  <c r="C971" i="11"/>
  <c r="H971" i="10" l="1"/>
  <c r="C972" i="10"/>
  <c r="I971" i="10"/>
  <c r="J971" i="10"/>
  <c r="K971" i="10"/>
  <c r="A973" i="10"/>
  <c r="B972" i="10"/>
  <c r="I970" i="11"/>
  <c r="H971" i="11"/>
  <c r="K970" i="11"/>
  <c r="B972" i="11"/>
  <c r="J971" i="11"/>
  <c r="C972" i="11"/>
  <c r="A973" i="11"/>
  <c r="J972" i="11" l="1"/>
  <c r="B973" i="11"/>
  <c r="I971" i="11"/>
  <c r="A974" i="11"/>
  <c r="H972" i="11"/>
  <c r="K971" i="11"/>
  <c r="C973" i="11"/>
  <c r="I972" i="10"/>
  <c r="J972" i="10"/>
  <c r="A974" i="10"/>
  <c r="K972" i="10"/>
  <c r="C973" i="10"/>
  <c r="H972" i="10"/>
  <c r="B973" i="10"/>
  <c r="I972" i="11" l="1"/>
  <c r="A975" i="11"/>
  <c r="H973" i="11"/>
  <c r="K972" i="11"/>
  <c r="B974" i="11"/>
  <c r="J973" i="11"/>
  <c r="C974" i="11"/>
  <c r="H973" i="10"/>
  <c r="C974" i="10"/>
  <c r="I973" i="10"/>
  <c r="J973" i="10"/>
  <c r="A975" i="10"/>
  <c r="K973" i="10"/>
  <c r="B974" i="10"/>
  <c r="I974" i="10" l="1"/>
  <c r="J974" i="10"/>
  <c r="A976" i="10"/>
  <c r="K974" i="10"/>
  <c r="H974" i="10"/>
  <c r="C975" i="10"/>
  <c r="B975" i="10"/>
  <c r="J974" i="11"/>
  <c r="B975" i="11"/>
  <c r="I973" i="11"/>
  <c r="A976" i="11"/>
  <c r="H974" i="11"/>
  <c r="K973" i="11"/>
  <c r="C975" i="11"/>
  <c r="H975" i="10" l="1"/>
  <c r="C976" i="10"/>
  <c r="I975" i="10"/>
  <c r="J975" i="10"/>
  <c r="A977" i="10"/>
  <c r="K975" i="10"/>
  <c r="B976" i="10"/>
  <c r="I974" i="11"/>
  <c r="B976" i="11"/>
  <c r="A977" i="11"/>
  <c r="H975" i="11"/>
  <c r="K974" i="11"/>
  <c r="J975" i="11"/>
  <c r="C976" i="11"/>
  <c r="J976" i="11" l="1"/>
  <c r="B977" i="11"/>
  <c r="I975" i="11"/>
  <c r="A978" i="11"/>
  <c r="H976" i="11"/>
  <c r="K975" i="11"/>
  <c r="C977" i="11"/>
  <c r="J976" i="10"/>
  <c r="C977" i="10"/>
  <c r="A978" i="10"/>
  <c r="K976" i="10"/>
  <c r="H976" i="10"/>
  <c r="I976" i="10"/>
  <c r="B977" i="10"/>
  <c r="I976" i="11" l="1"/>
  <c r="K976" i="11"/>
  <c r="A979" i="11"/>
  <c r="H977" i="11"/>
  <c r="B978" i="11"/>
  <c r="J977" i="11"/>
  <c r="C978" i="11"/>
  <c r="H977" i="10"/>
  <c r="C978" i="10"/>
  <c r="I977" i="10"/>
  <c r="A979" i="10"/>
  <c r="J977" i="10"/>
  <c r="K977" i="10"/>
  <c r="B978" i="10"/>
  <c r="J978" i="11" l="1"/>
  <c r="B979" i="11"/>
  <c r="I977" i="11"/>
  <c r="A980" i="11"/>
  <c r="H978" i="11"/>
  <c r="K977" i="11"/>
  <c r="C979" i="11"/>
  <c r="J978" i="10"/>
  <c r="K978" i="10"/>
  <c r="H978" i="10"/>
  <c r="A980" i="10"/>
  <c r="C979" i="10"/>
  <c r="I978" i="10"/>
  <c r="B979" i="10"/>
  <c r="I978" i="11" l="1"/>
  <c r="B980" i="11"/>
  <c r="A981" i="11"/>
  <c r="H979" i="11"/>
  <c r="K978" i="11"/>
  <c r="J979" i="11"/>
  <c r="C980" i="11"/>
  <c r="H979" i="10"/>
  <c r="C980" i="10"/>
  <c r="J979" i="10"/>
  <c r="I979" i="10"/>
  <c r="A981" i="10"/>
  <c r="K979" i="10"/>
  <c r="B980" i="10"/>
  <c r="J980" i="10" l="1"/>
  <c r="A982" i="10"/>
  <c r="K980" i="10"/>
  <c r="H980" i="10"/>
  <c r="C981" i="10"/>
  <c r="I980" i="10"/>
  <c r="B981" i="10"/>
  <c r="J980" i="11"/>
  <c r="B981" i="11"/>
  <c r="I979" i="11"/>
  <c r="A982" i="11"/>
  <c r="H980" i="11"/>
  <c r="K979" i="11"/>
  <c r="C981" i="11"/>
  <c r="H981" i="10" l="1"/>
  <c r="C982" i="10"/>
  <c r="J981" i="10"/>
  <c r="I981" i="10"/>
  <c r="A983" i="10"/>
  <c r="K981" i="10"/>
  <c r="B982" i="10"/>
  <c r="I980" i="11"/>
  <c r="H981" i="11"/>
  <c r="K980" i="11"/>
  <c r="B982" i="11"/>
  <c r="A983" i="11"/>
  <c r="J981" i="11"/>
  <c r="C982" i="11"/>
  <c r="J982" i="11" l="1"/>
  <c r="B983" i="11"/>
  <c r="I981" i="11"/>
  <c r="A984" i="11"/>
  <c r="H982" i="11"/>
  <c r="K981" i="11"/>
  <c r="C983" i="11"/>
  <c r="I982" i="10"/>
  <c r="J982" i="10"/>
  <c r="A984" i="10"/>
  <c r="K982" i="10"/>
  <c r="C983" i="10"/>
  <c r="H982" i="10"/>
  <c r="B983" i="10"/>
  <c r="I982" i="11" l="1"/>
  <c r="A985" i="11"/>
  <c r="H983" i="11"/>
  <c r="B984" i="11"/>
  <c r="C984" i="11"/>
  <c r="K982" i="11"/>
  <c r="J983" i="11"/>
  <c r="I983" i="10"/>
  <c r="J983" i="10"/>
  <c r="A985" i="10"/>
  <c r="K983" i="10"/>
  <c r="H983" i="10"/>
  <c r="C984" i="10"/>
  <c r="B984" i="10"/>
  <c r="J984" i="11" l="1"/>
  <c r="B985" i="11"/>
  <c r="A986" i="11"/>
  <c r="I983" i="11"/>
  <c r="H984" i="11"/>
  <c r="K983" i="11"/>
  <c r="C985" i="11"/>
  <c r="I984" i="10"/>
  <c r="J984" i="10"/>
  <c r="A986" i="10"/>
  <c r="K984" i="10"/>
  <c r="H984" i="10"/>
  <c r="C985" i="10"/>
  <c r="B985" i="10"/>
  <c r="I984" i="11" l="1"/>
  <c r="A987" i="11"/>
  <c r="H985" i="11"/>
  <c r="K984" i="11"/>
  <c r="B986" i="11"/>
  <c r="J985" i="11"/>
  <c r="C986" i="11"/>
  <c r="I985" i="10"/>
  <c r="K985" i="10"/>
  <c r="J985" i="10"/>
  <c r="A987" i="10"/>
  <c r="H985" i="10"/>
  <c r="C986" i="10"/>
  <c r="B986" i="10"/>
  <c r="I986" i="10" l="1"/>
  <c r="C987" i="10"/>
  <c r="J986" i="10"/>
  <c r="A988" i="10"/>
  <c r="K986" i="10"/>
  <c r="H986" i="10"/>
  <c r="B987" i="10"/>
  <c r="J986" i="11"/>
  <c r="B987" i="11"/>
  <c r="I985" i="11"/>
  <c r="A988" i="11"/>
  <c r="H986" i="11"/>
  <c r="K985" i="11"/>
  <c r="C987" i="11"/>
  <c r="I986" i="11" l="1"/>
  <c r="B988" i="11"/>
  <c r="A989" i="11"/>
  <c r="H987" i="11"/>
  <c r="K986" i="11"/>
  <c r="J987" i="11"/>
  <c r="C988" i="11"/>
  <c r="H987" i="10"/>
  <c r="C988" i="10"/>
  <c r="I987" i="10"/>
  <c r="K987" i="10"/>
  <c r="J987" i="10"/>
  <c r="A989" i="10"/>
  <c r="B988" i="10"/>
  <c r="J988" i="11" l="1"/>
  <c r="B989" i="11"/>
  <c r="I987" i="11"/>
  <c r="A990" i="11"/>
  <c r="H988" i="11"/>
  <c r="K987" i="11"/>
  <c r="C989" i="11"/>
  <c r="I988" i="10"/>
  <c r="A990" i="10"/>
  <c r="K988" i="10"/>
  <c r="C989" i="10"/>
  <c r="J988" i="10"/>
  <c r="H988" i="10"/>
  <c r="B989" i="10"/>
  <c r="I988" i="11" l="1"/>
  <c r="A991" i="11"/>
  <c r="H989" i="11"/>
  <c r="K988" i="11"/>
  <c r="B990" i="11"/>
  <c r="J989" i="11"/>
  <c r="C990" i="11"/>
  <c r="H989" i="10"/>
  <c r="C990" i="10"/>
  <c r="K989" i="10"/>
  <c r="I989" i="10"/>
  <c r="J989" i="10"/>
  <c r="A991" i="10"/>
  <c r="B990" i="10"/>
  <c r="J990" i="11" l="1"/>
  <c r="B991" i="11"/>
  <c r="I989" i="11"/>
  <c r="H990" i="11"/>
  <c r="A992" i="11"/>
  <c r="K989" i="11"/>
  <c r="C991" i="11"/>
  <c r="I990" i="10"/>
  <c r="J990" i="10"/>
  <c r="A992" i="10"/>
  <c r="C991" i="10"/>
  <c r="K990" i="10"/>
  <c r="H990" i="10"/>
  <c r="B991" i="10"/>
  <c r="H991" i="10" l="1"/>
  <c r="C992" i="10"/>
  <c r="I991" i="10"/>
  <c r="J991" i="10"/>
  <c r="A993" i="10"/>
  <c r="K991" i="10"/>
  <c r="B992" i="10"/>
  <c r="I990" i="11"/>
  <c r="B992" i="11"/>
  <c r="A993" i="11"/>
  <c r="H991" i="11"/>
  <c r="K990" i="11"/>
  <c r="J991" i="11"/>
  <c r="C992" i="11"/>
  <c r="J992" i="11" l="1"/>
  <c r="B993" i="11"/>
  <c r="I991" i="11"/>
  <c r="A994" i="11"/>
  <c r="H992" i="11"/>
  <c r="K991" i="11"/>
  <c r="C993" i="11"/>
  <c r="I992" i="10"/>
  <c r="K992" i="10"/>
  <c r="J992" i="10"/>
  <c r="A994" i="10"/>
  <c r="H992" i="10"/>
  <c r="C993" i="10"/>
  <c r="B993" i="10"/>
  <c r="H993" i="10" l="1"/>
  <c r="C994" i="10"/>
  <c r="I993" i="10"/>
  <c r="J993" i="10"/>
  <c r="A995" i="10"/>
  <c r="K993" i="10"/>
  <c r="B994" i="10"/>
  <c r="I992" i="11"/>
  <c r="A995" i="11"/>
  <c r="H993" i="11"/>
  <c r="K992" i="11"/>
  <c r="B994" i="11"/>
  <c r="J993" i="11"/>
  <c r="C994" i="11"/>
  <c r="J994" i="11" l="1"/>
  <c r="B995" i="11"/>
  <c r="I993" i="11"/>
  <c r="A996" i="11"/>
  <c r="H994" i="11"/>
  <c r="K993" i="11"/>
  <c r="C995" i="11"/>
  <c r="J994" i="10"/>
  <c r="A996" i="10"/>
  <c r="K994" i="10"/>
  <c r="C995" i="10"/>
  <c r="H994" i="10"/>
  <c r="I994" i="10"/>
  <c r="B995" i="10"/>
  <c r="I994" i="11" l="1"/>
  <c r="A997" i="11"/>
  <c r="H995" i="11"/>
  <c r="K994" i="11"/>
  <c r="B996" i="11"/>
  <c r="J995" i="11"/>
  <c r="C996" i="11"/>
  <c r="H995" i="10"/>
  <c r="C996" i="10"/>
  <c r="I995" i="10"/>
  <c r="A997" i="10"/>
  <c r="K995" i="10"/>
  <c r="J995" i="10"/>
  <c r="B996" i="10"/>
  <c r="J996" i="11" l="1"/>
  <c r="B997" i="11"/>
  <c r="A998" i="11"/>
  <c r="I995" i="11"/>
  <c r="H996" i="11"/>
  <c r="K995" i="11"/>
  <c r="C997" i="11"/>
  <c r="J996" i="10"/>
  <c r="A998" i="10"/>
  <c r="K996" i="10"/>
  <c r="H996" i="10"/>
  <c r="C997" i="10"/>
  <c r="I996" i="10"/>
  <c r="B997" i="10"/>
  <c r="I996" i="11" l="1"/>
  <c r="A999" i="11"/>
  <c r="H997" i="11"/>
  <c r="K996" i="11"/>
  <c r="B998" i="11"/>
  <c r="J997" i="11"/>
  <c r="C998" i="11"/>
  <c r="H997" i="10"/>
  <c r="C998" i="10"/>
  <c r="I997" i="10"/>
  <c r="J997" i="10"/>
  <c r="A999" i="10"/>
  <c r="K997" i="10"/>
  <c r="B998" i="10"/>
  <c r="J998" i="11" l="1"/>
  <c r="B999" i="11"/>
  <c r="I997" i="11"/>
  <c r="A1000" i="11"/>
  <c r="H998" i="11"/>
  <c r="K997" i="11"/>
  <c r="C999" i="11"/>
  <c r="I998" i="10"/>
  <c r="J998" i="10"/>
  <c r="A1000" i="10"/>
  <c r="K998" i="10"/>
  <c r="C999" i="10"/>
  <c r="H998" i="10"/>
  <c r="B999" i="10"/>
  <c r="I998" i="11" l="1"/>
  <c r="B1000" i="11"/>
  <c r="A1001" i="11"/>
  <c r="H999" i="11"/>
  <c r="K998" i="11"/>
  <c r="J999" i="11"/>
  <c r="C1000" i="11"/>
  <c r="H999" i="10"/>
  <c r="C1000" i="10"/>
  <c r="I999" i="10"/>
  <c r="J999" i="10"/>
  <c r="A1001" i="10"/>
  <c r="K999" i="10"/>
  <c r="B1000" i="10"/>
  <c r="J1000" i="10" l="1"/>
  <c r="A1002" i="10"/>
  <c r="K1000" i="10"/>
  <c r="C1001" i="10"/>
  <c r="I1000" i="10"/>
  <c r="H1000" i="10"/>
  <c r="B1001" i="10"/>
  <c r="J1000" i="11"/>
  <c r="B1001" i="11"/>
  <c r="I999" i="11"/>
  <c r="A1002" i="11"/>
  <c r="H1000" i="11"/>
  <c r="K999" i="11"/>
  <c r="C1001" i="11"/>
  <c r="I1000" i="11" l="1"/>
  <c r="H1001" i="11"/>
  <c r="K1000" i="11"/>
  <c r="A1003" i="11"/>
  <c r="B1002" i="11"/>
  <c r="J1001" i="11"/>
  <c r="C1002" i="11"/>
  <c r="H1001" i="10"/>
  <c r="C1002" i="10"/>
  <c r="I1001" i="10"/>
  <c r="K1001" i="10"/>
  <c r="J1001" i="10"/>
  <c r="A1003" i="10"/>
  <c r="B1002" i="10"/>
  <c r="J1002" i="11" l="1"/>
  <c r="B1003" i="11"/>
  <c r="I1001" i="11"/>
  <c r="C1003" i="11"/>
  <c r="A1004" i="11"/>
  <c r="H1002" i="11"/>
  <c r="K1001" i="11"/>
  <c r="I1002" i="10"/>
  <c r="J1002" i="10"/>
  <c r="A1004" i="10"/>
  <c r="K1002" i="10"/>
  <c r="C1003" i="10"/>
  <c r="H1002" i="10"/>
  <c r="B1003" i="10"/>
  <c r="H1003" i="10" l="1"/>
  <c r="C1004" i="10"/>
  <c r="I1003" i="10"/>
  <c r="J1003" i="10"/>
  <c r="A1005" i="10"/>
  <c r="K1003" i="10"/>
  <c r="B1004" i="10"/>
  <c r="I1002" i="11"/>
  <c r="H1003" i="11"/>
  <c r="B1004" i="11"/>
  <c r="C1004" i="11"/>
  <c r="A1005" i="11"/>
  <c r="K1002" i="11"/>
  <c r="J1003" i="11"/>
  <c r="J1004" i="11" l="1"/>
  <c r="B1005" i="11"/>
  <c r="I1003" i="11"/>
  <c r="A1006" i="11"/>
  <c r="H1004" i="11"/>
  <c r="K1003" i="11"/>
  <c r="C1005" i="11"/>
  <c r="I1004" i="10"/>
  <c r="J1004" i="10"/>
  <c r="A1006" i="10"/>
  <c r="K1004" i="10"/>
  <c r="H1004" i="10"/>
  <c r="C1005" i="10"/>
  <c r="B1005" i="10"/>
  <c r="I1004" i="11" l="1"/>
  <c r="H1005" i="11"/>
  <c r="B1006" i="11"/>
  <c r="A1007" i="11"/>
  <c r="K1004" i="11"/>
  <c r="J1005" i="11"/>
  <c r="C1006" i="11"/>
  <c r="H1005" i="10"/>
  <c r="C1006" i="10"/>
  <c r="K1005" i="10"/>
  <c r="I1005" i="10"/>
  <c r="J1005" i="10"/>
  <c r="A1007" i="10"/>
  <c r="B1006" i="10"/>
  <c r="A1008" i="11" l="1"/>
  <c r="H1006" i="11"/>
  <c r="K1005" i="11"/>
  <c r="C1007" i="11"/>
  <c r="J1006" i="11"/>
  <c r="B1007" i="11"/>
  <c r="I1005" i="11"/>
  <c r="I1006" i="10"/>
  <c r="J1006" i="10"/>
  <c r="A1008" i="10"/>
  <c r="K1006" i="10"/>
  <c r="C1007" i="10"/>
  <c r="H1006" i="10"/>
  <c r="B1007" i="10"/>
  <c r="I1007" i="10" l="1"/>
  <c r="K1007" i="10"/>
  <c r="J1007" i="10"/>
  <c r="A1009" i="10"/>
  <c r="H1007" i="10"/>
  <c r="C1008" i="10"/>
  <c r="B1008" i="10"/>
  <c r="I1006" i="11"/>
  <c r="A1009" i="11"/>
  <c r="K1006" i="11"/>
  <c r="J1007" i="11"/>
  <c r="C1008" i="11"/>
  <c r="H1007" i="11"/>
  <c r="B1008" i="11"/>
  <c r="I1008" i="10" l="1"/>
  <c r="C1009" i="10"/>
  <c r="J1008" i="10"/>
  <c r="K1008" i="10"/>
  <c r="A1010" i="10"/>
  <c r="H1008" i="10"/>
  <c r="B1009" i="10"/>
  <c r="J1008" i="11"/>
  <c r="B1009" i="11"/>
  <c r="I1007" i="11"/>
  <c r="A1010" i="11"/>
  <c r="H1008" i="11"/>
  <c r="K1007" i="11"/>
  <c r="C1009" i="11"/>
  <c r="I1008" i="11" l="1"/>
  <c r="H1009" i="11"/>
  <c r="A1011" i="11"/>
  <c r="B1010" i="11"/>
  <c r="C1010" i="11"/>
  <c r="K1008" i="11"/>
  <c r="J1009" i="11"/>
  <c r="H1009" i="10"/>
  <c r="C1010" i="10"/>
  <c r="I1009" i="10"/>
  <c r="J1009" i="10"/>
  <c r="A1011" i="10"/>
  <c r="K1009" i="10"/>
  <c r="B1010" i="10"/>
  <c r="I1010" i="10" l="1"/>
  <c r="J1010" i="10"/>
  <c r="A1012" i="10"/>
  <c r="K1010" i="10"/>
  <c r="H1010" i="10"/>
  <c r="C1011" i="10"/>
  <c r="B1011" i="10"/>
  <c r="J1010" i="11"/>
  <c r="B1011" i="11"/>
  <c r="I1009" i="11"/>
  <c r="A1012" i="11"/>
  <c r="H1010" i="11"/>
  <c r="K1009" i="11"/>
  <c r="C1011" i="11"/>
  <c r="H1011" i="10" l="1"/>
  <c r="C1012" i="10"/>
  <c r="J1011" i="10"/>
  <c r="I1011" i="10"/>
  <c r="A1013" i="10"/>
  <c r="K1011" i="10"/>
  <c r="B1012" i="10"/>
  <c r="I1010" i="11"/>
  <c r="K1010" i="11"/>
  <c r="A1013" i="11"/>
  <c r="H1011" i="11"/>
  <c r="B1012" i="11"/>
  <c r="J1011" i="11"/>
  <c r="C1012" i="11"/>
  <c r="J1012" i="11" l="1"/>
  <c r="B1013" i="11"/>
  <c r="I1011" i="11"/>
  <c r="A1014" i="11"/>
  <c r="H1012" i="11"/>
  <c r="K1011" i="11"/>
  <c r="C1013" i="11"/>
  <c r="J1012" i="10"/>
  <c r="K1012" i="10"/>
  <c r="A1014" i="10"/>
  <c r="H1012" i="10"/>
  <c r="C1013" i="10"/>
  <c r="I1012" i="10"/>
  <c r="B1013" i="10"/>
  <c r="I1012" i="11" l="1"/>
  <c r="B1014" i="11"/>
  <c r="A1015" i="11"/>
  <c r="H1013" i="11"/>
  <c r="K1012" i="11"/>
  <c r="J1013" i="11"/>
  <c r="C1014" i="11"/>
  <c r="H1013" i="10"/>
  <c r="C1014" i="10"/>
  <c r="I1013" i="10"/>
  <c r="J1013" i="10"/>
  <c r="A1015" i="10"/>
  <c r="K1013" i="10"/>
  <c r="B1014" i="10"/>
  <c r="J1014" i="10" l="1"/>
  <c r="H1014" i="10"/>
  <c r="A1016" i="10"/>
  <c r="K1014" i="10"/>
  <c r="C1015" i="10"/>
  <c r="I1014" i="10"/>
  <c r="B1015" i="10"/>
  <c r="J1014" i="11"/>
  <c r="B1015" i="11"/>
  <c r="H1014" i="11"/>
  <c r="I1013" i="11"/>
  <c r="A1016" i="11"/>
  <c r="K1013" i="11"/>
  <c r="C1015" i="11"/>
  <c r="I1014" i="11" l="1"/>
  <c r="H1015" i="11"/>
  <c r="A1017" i="11"/>
  <c r="B1016" i="11"/>
  <c r="K1014" i="11"/>
  <c r="J1015" i="11"/>
  <c r="C1016" i="11"/>
  <c r="H1015" i="10"/>
  <c r="C1016" i="10"/>
  <c r="I1015" i="10"/>
  <c r="J1015" i="10"/>
  <c r="A1017" i="10"/>
  <c r="K1015" i="10"/>
  <c r="B1016" i="10"/>
  <c r="I1016" i="10" l="1"/>
  <c r="K1016" i="10"/>
  <c r="J1016" i="10"/>
  <c r="A1018" i="10"/>
  <c r="C1017" i="10"/>
  <c r="H1016" i="10"/>
  <c r="B1017" i="10"/>
  <c r="J1016" i="11"/>
  <c r="B1017" i="11"/>
  <c r="I1015" i="11"/>
  <c r="A1018" i="11"/>
  <c r="H1016" i="11"/>
  <c r="K1015" i="11"/>
  <c r="C1017" i="11"/>
  <c r="H1017" i="10" l="1"/>
  <c r="C1018" i="10"/>
  <c r="J1017" i="10"/>
  <c r="I1017" i="10"/>
  <c r="A1019" i="10"/>
  <c r="K1017" i="10"/>
  <c r="B1018" i="10"/>
  <c r="I1016" i="11"/>
  <c r="A1019" i="11"/>
  <c r="H1017" i="11"/>
  <c r="K1016" i="11"/>
  <c r="B1018" i="11"/>
  <c r="J1017" i="11"/>
  <c r="C1018" i="11"/>
  <c r="J1018" i="11" l="1"/>
  <c r="B1019" i="11"/>
  <c r="I1017" i="11"/>
  <c r="A1020" i="11"/>
  <c r="H1018" i="11"/>
  <c r="K1017" i="11"/>
  <c r="C1019" i="11"/>
  <c r="I1018" i="10"/>
  <c r="J1018" i="10"/>
  <c r="A1020" i="10"/>
  <c r="K1018" i="10"/>
  <c r="H1018" i="10"/>
  <c r="C1019" i="10"/>
  <c r="B1019" i="10"/>
  <c r="I1018" i="11" l="1"/>
  <c r="B1020" i="11"/>
  <c r="A1021" i="11"/>
  <c r="H1019" i="11"/>
  <c r="K1018" i="11"/>
  <c r="J1019" i="11"/>
  <c r="C1020" i="11"/>
  <c r="I1019" i="10"/>
  <c r="K1019" i="10"/>
  <c r="J1019" i="10"/>
  <c r="A1021" i="10"/>
  <c r="H1019" i="10"/>
  <c r="C1020" i="10"/>
  <c r="B1020" i="10"/>
  <c r="J1020" i="11" l="1"/>
  <c r="B1021" i="11"/>
  <c r="I1019" i="11"/>
  <c r="A1022" i="11"/>
  <c r="H1020" i="11"/>
  <c r="K1019" i="11"/>
  <c r="C1021" i="11"/>
  <c r="I1020" i="10"/>
  <c r="J1020" i="10"/>
  <c r="A1022" i="10"/>
  <c r="K1020" i="10"/>
  <c r="C1021" i="10"/>
  <c r="H1020" i="10"/>
  <c r="B1021" i="10"/>
  <c r="I1020" i="11" l="1"/>
  <c r="H1021" i="11"/>
  <c r="A1023" i="11"/>
  <c r="K1020" i="11"/>
  <c r="B1022" i="11"/>
  <c r="J1021" i="11"/>
  <c r="C1022" i="11"/>
  <c r="I1021" i="10"/>
  <c r="J1021" i="10"/>
  <c r="K1021" i="10"/>
  <c r="A1023" i="10"/>
  <c r="H1021" i="10"/>
  <c r="C1022" i="10"/>
  <c r="B1022" i="10"/>
  <c r="J1022" i="11" l="1"/>
  <c r="B1023" i="11"/>
  <c r="I1021" i="11"/>
  <c r="H1022" i="11"/>
  <c r="A1024" i="11"/>
  <c r="K1021" i="11"/>
  <c r="C1023" i="11"/>
  <c r="I1022" i="10"/>
  <c r="J1022" i="10"/>
  <c r="K1022" i="10"/>
  <c r="C1023" i="10"/>
  <c r="A1024" i="10"/>
  <c r="H1022" i="10"/>
  <c r="B1023" i="10"/>
  <c r="H1023" i="10" l="1"/>
  <c r="C1024" i="10"/>
  <c r="I1023" i="10"/>
  <c r="J1023" i="10"/>
  <c r="A1025" i="10"/>
  <c r="K1023" i="10"/>
  <c r="B1024" i="10"/>
  <c r="I1022" i="11"/>
  <c r="A1025" i="11"/>
  <c r="H1023" i="11"/>
  <c r="K1022" i="11"/>
  <c r="B1024" i="11"/>
  <c r="J1023" i="11"/>
  <c r="C1024" i="11"/>
  <c r="J1024" i="11" l="1"/>
  <c r="B1025" i="11"/>
  <c r="I1023" i="11"/>
  <c r="A1026" i="11"/>
  <c r="H1024" i="11"/>
  <c r="K1023" i="11"/>
  <c r="C1025" i="11"/>
  <c r="J1024" i="10"/>
  <c r="C1025" i="10"/>
  <c r="A1026" i="10"/>
  <c r="K1024" i="10"/>
  <c r="H1024" i="10"/>
  <c r="I1024" i="10"/>
  <c r="B1025" i="10"/>
  <c r="H1025" i="10" l="1"/>
  <c r="C1026" i="10"/>
  <c r="I1025" i="10"/>
  <c r="J1025" i="10"/>
  <c r="A1027" i="10"/>
  <c r="K1025" i="10"/>
  <c r="B1026" i="10"/>
  <c r="I1024" i="11"/>
  <c r="A1027" i="11"/>
  <c r="H1025" i="11"/>
  <c r="K1024" i="11"/>
  <c r="B1026" i="11"/>
  <c r="J1025" i="11"/>
  <c r="C1026" i="11"/>
  <c r="J1026" i="11" l="1"/>
  <c r="B1027" i="11"/>
  <c r="A1028" i="11"/>
  <c r="H1026" i="11"/>
  <c r="K1025" i="11"/>
  <c r="C1027" i="11"/>
  <c r="I1025" i="11"/>
  <c r="I1026" i="10"/>
  <c r="J1026" i="10"/>
  <c r="A1028" i="10"/>
  <c r="K1026" i="10"/>
  <c r="H1026" i="10"/>
  <c r="C1027" i="10"/>
  <c r="B1027" i="10"/>
  <c r="A1029" i="11" l="1"/>
  <c r="H1027" i="11"/>
  <c r="K1026" i="11"/>
  <c r="B1028" i="11"/>
  <c r="J1027" i="11"/>
  <c r="C1028" i="11"/>
  <c r="I1026" i="11"/>
  <c r="H1027" i="10"/>
  <c r="C1028" i="10"/>
  <c r="J1027" i="10"/>
  <c r="I1027" i="10"/>
  <c r="A1029" i="10"/>
  <c r="K1027" i="10"/>
  <c r="B1028" i="10"/>
  <c r="I1028" i="10" l="1"/>
  <c r="J1028" i="10"/>
  <c r="A1030" i="10"/>
  <c r="K1028" i="10"/>
  <c r="H1028" i="10"/>
  <c r="C1029" i="10"/>
  <c r="B1029" i="10"/>
  <c r="K1027" i="11"/>
  <c r="C1029" i="11"/>
  <c r="J1028" i="11"/>
  <c r="B1029" i="11"/>
  <c r="I1027" i="11"/>
  <c r="A1030" i="11"/>
  <c r="H1028" i="11"/>
  <c r="I1029" i="10" l="1"/>
  <c r="H1029" i="10"/>
  <c r="J1029" i="10"/>
  <c r="A1031" i="10"/>
  <c r="K1029" i="10"/>
  <c r="C1030" i="10"/>
  <c r="B1030" i="10"/>
  <c r="K1028" i="11"/>
  <c r="B1030" i="11"/>
  <c r="A1031" i="11"/>
  <c r="J1029" i="11"/>
  <c r="C1030" i="11"/>
  <c r="H1029" i="11"/>
  <c r="I1028" i="11"/>
  <c r="J1030" i="11" l="1"/>
  <c r="B1031" i="11"/>
  <c r="K1029" i="11"/>
  <c r="C1031" i="11"/>
  <c r="I1029" i="11"/>
  <c r="A1032" i="11"/>
  <c r="H1030" i="11"/>
  <c r="I1030" i="10"/>
  <c r="J1030" i="10"/>
  <c r="A1032" i="10"/>
  <c r="K1030" i="10"/>
  <c r="H1030" i="10"/>
  <c r="C1031" i="10"/>
  <c r="B1031" i="10"/>
  <c r="H1031" i="10" l="1"/>
  <c r="C1032" i="10"/>
  <c r="I1031" i="10"/>
  <c r="J1031" i="10"/>
  <c r="A1033" i="10"/>
  <c r="K1031" i="10"/>
  <c r="B1032" i="10"/>
  <c r="I1030" i="11"/>
  <c r="J1031" i="11"/>
  <c r="A1033" i="11"/>
  <c r="H1031" i="11"/>
  <c r="C1032" i="11"/>
  <c r="K1030" i="11"/>
  <c r="B1032" i="11"/>
  <c r="J1032" i="11" l="1"/>
  <c r="B1033" i="11"/>
  <c r="I1031" i="11"/>
  <c r="A1034" i="11"/>
  <c r="H1032" i="11"/>
  <c r="K1031" i="11"/>
  <c r="C1033" i="11"/>
  <c r="I1032" i="10"/>
  <c r="A1034" i="10"/>
  <c r="J1032" i="10"/>
  <c r="K1032" i="10"/>
  <c r="H1032" i="10"/>
  <c r="C1033" i="10"/>
  <c r="B1033" i="10"/>
  <c r="I1032" i="11" l="1"/>
  <c r="K1032" i="11"/>
  <c r="C1034" i="11"/>
  <c r="A1035" i="11"/>
  <c r="H1033" i="11"/>
  <c r="B1034" i="11"/>
  <c r="J1033" i="11"/>
  <c r="H1033" i="10"/>
  <c r="C1034" i="10"/>
  <c r="I1033" i="10"/>
  <c r="J1033" i="10"/>
  <c r="A1035" i="10"/>
  <c r="K1033" i="10"/>
  <c r="B1034" i="10"/>
  <c r="J1034" i="11" l="1"/>
  <c r="B1035" i="11"/>
  <c r="H1034" i="11"/>
  <c r="K1033" i="11"/>
  <c r="C1035" i="11"/>
  <c r="I1033" i="11"/>
  <c r="A1036" i="11"/>
  <c r="I1034" i="10"/>
  <c r="J1034" i="10"/>
  <c r="A1036" i="10"/>
  <c r="K1034" i="10"/>
  <c r="H1034" i="10"/>
  <c r="C1035" i="10"/>
  <c r="B1035" i="10"/>
  <c r="I1034" i="11" l="1"/>
  <c r="C1036" i="11"/>
  <c r="A1037" i="11"/>
  <c r="H1035" i="11"/>
  <c r="J1035" i="11"/>
  <c r="K1034" i="11"/>
  <c r="B1036" i="11"/>
  <c r="I1035" i="10"/>
  <c r="K1035" i="10"/>
  <c r="J1035" i="10"/>
  <c r="A1037" i="10"/>
  <c r="H1035" i="10"/>
  <c r="C1036" i="10"/>
  <c r="B1036" i="10"/>
  <c r="I1036" i="10" l="1"/>
  <c r="J1036" i="10"/>
  <c r="A1038" i="10"/>
  <c r="K1036" i="10"/>
  <c r="C1037" i="10"/>
  <c r="H1036" i="10"/>
  <c r="B1037" i="10"/>
  <c r="J1036" i="11"/>
  <c r="B1037" i="11"/>
  <c r="K1035" i="11"/>
  <c r="I1035" i="11"/>
  <c r="A1038" i="11"/>
  <c r="H1036" i="11"/>
  <c r="C1037" i="11"/>
  <c r="I1036" i="11" l="1"/>
  <c r="B1038" i="11"/>
  <c r="J1037" i="11"/>
  <c r="A1039" i="11"/>
  <c r="H1037" i="11"/>
  <c r="C1038" i="11"/>
  <c r="K1036" i="11"/>
  <c r="I1037" i="10"/>
  <c r="J1037" i="10"/>
  <c r="A1039" i="10"/>
  <c r="K1037" i="10"/>
  <c r="H1037" i="10"/>
  <c r="C1038" i="10"/>
  <c r="B1038" i="10"/>
  <c r="J1038" i="11" l="1"/>
  <c r="B1039" i="11"/>
  <c r="H1038" i="11"/>
  <c r="K1037" i="11"/>
  <c r="I1037" i="11"/>
  <c r="C1039" i="11"/>
  <c r="A1040" i="11"/>
  <c r="I1038" i="10"/>
  <c r="K1038" i="10"/>
  <c r="J1038" i="10"/>
  <c r="A1040" i="10"/>
  <c r="H1038" i="10"/>
  <c r="C1039" i="10"/>
  <c r="B1039" i="10"/>
  <c r="I1038" i="11" l="1"/>
  <c r="B1040" i="11"/>
  <c r="C1040" i="11"/>
  <c r="A1041" i="11"/>
  <c r="H1039" i="11"/>
  <c r="J1039" i="11"/>
  <c r="K1038" i="11"/>
  <c r="H1039" i="10"/>
  <c r="C1040" i="10"/>
  <c r="I1039" i="10"/>
  <c r="J1039" i="10"/>
  <c r="A1041" i="10"/>
  <c r="K1039" i="10"/>
  <c r="B1040" i="10"/>
  <c r="J1040" i="10" l="1"/>
  <c r="H1040" i="10"/>
  <c r="A1042" i="10"/>
  <c r="K1040" i="10"/>
  <c r="C1041" i="10"/>
  <c r="I1040" i="10"/>
  <c r="B1041" i="10"/>
  <c r="J1040" i="11"/>
  <c r="B1041" i="11"/>
  <c r="C1041" i="11"/>
  <c r="I1039" i="11"/>
  <c r="A1042" i="11"/>
  <c r="H1040" i="11"/>
  <c r="K1039" i="11"/>
  <c r="I1040" i="11" l="1"/>
  <c r="K1040" i="11"/>
  <c r="C1042" i="11"/>
  <c r="A1043" i="11"/>
  <c r="H1041" i="11"/>
  <c r="J1041" i="11"/>
  <c r="B1042" i="11"/>
  <c r="H1041" i="10"/>
  <c r="C1042" i="10"/>
  <c r="J1041" i="10"/>
  <c r="I1041" i="10"/>
  <c r="A1043" i="10"/>
  <c r="K1041" i="10"/>
  <c r="B1042" i="10"/>
  <c r="J1042" i="11" l="1"/>
  <c r="B1043" i="11"/>
  <c r="H1042" i="11"/>
  <c r="K1041" i="11"/>
  <c r="C1043" i="11"/>
  <c r="I1041" i="11"/>
  <c r="A1044" i="11"/>
  <c r="I1042" i="10"/>
  <c r="J1042" i="10"/>
  <c r="K1042" i="10"/>
  <c r="A1044" i="10"/>
  <c r="C1043" i="10"/>
  <c r="H1042" i="10"/>
  <c r="B1043" i="10"/>
  <c r="I1043" i="10" l="1"/>
  <c r="K1043" i="10"/>
  <c r="J1043" i="10"/>
  <c r="A1045" i="10"/>
  <c r="H1043" i="10"/>
  <c r="C1044" i="10"/>
  <c r="B1044" i="10"/>
  <c r="I1042" i="11"/>
  <c r="J1043" i="11"/>
  <c r="A1045" i="11"/>
  <c r="H1043" i="11"/>
  <c r="C1044" i="11"/>
  <c r="K1042" i="11"/>
  <c r="B1044" i="11"/>
  <c r="J1044" i="11" l="1"/>
  <c r="B1045" i="11"/>
  <c r="A1046" i="11"/>
  <c r="H1044" i="11"/>
  <c r="K1043" i="11"/>
  <c r="I1043" i="11"/>
  <c r="C1045" i="11"/>
  <c r="I1044" i="10"/>
  <c r="A1046" i="10"/>
  <c r="J1044" i="10"/>
  <c r="K1044" i="10"/>
  <c r="H1044" i="10"/>
  <c r="C1045" i="10"/>
  <c r="B1045" i="10"/>
  <c r="I1044" i="11" l="1"/>
  <c r="A1047" i="11"/>
  <c r="H1045" i="11"/>
  <c r="J1045" i="11"/>
  <c r="K1044" i="11"/>
  <c r="B1046" i="11"/>
  <c r="C1046" i="11"/>
  <c r="I1045" i="10"/>
  <c r="J1045" i="10"/>
  <c r="K1045" i="10"/>
  <c r="A1047" i="10"/>
  <c r="H1045" i="10"/>
  <c r="C1046" i="10"/>
  <c r="B1046" i="10"/>
  <c r="I1046" i="10" l="1"/>
  <c r="H1046" i="10"/>
  <c r="J1046" i="10"/>
  <c r="A1048" i="10"/>
  <c r="K1046" i="10"/>
  <c r="C1047" i="10"/>
  <c r="B1047" i="10"/>
  <c r="J1046" i="11"/>
  <c r="B1047" i="11"/>
  <c r="I1045" i="11"/>
  <c r="K1045" i="11"/>
  <c r="C1047" i="11"/>
  <c r="A1048" i="11"/>
  <c r="H1046" i="11"/>
  <c r="H1047" i="10" l="1"/>
  <c r="C1048" i="10"/>
  <c r="I1047" i="10"/>
  <c r="J1047" i="10"/>
  <c r="A1049" i="10"/>
  <c r="K1047" i="10"/>
  <c r="B1048" i="10"/>
  <c r="I1046" i="11"/>
  <c r="A1049" i="11"/>
  <c r="B1048" i="11"/>
  <c r="C1048" i="11"/>
  <c r="H1047" i="11"/>
  <c r="K1046" i="11"/>
  <c r="J1047" i="11"/>
  <c r="J1048" i="11" l="1"/>
  <c r="B1049" i="11"/>
  <c r="I1047" i="11"/>
  <c r="K1047" i="11"/>
  <c r="C1049" i="11"/>
  <c r="A1050" i="11"/>
  <c r="H1048" i="11"/>
  <c r="I1048" i="10"/>
  <c r="J1048" i="10"/>
  <c r="A1050" i="10"/>
  <c r="C1049" i="10"/>
  <c r="K1048" i="10"/>
  <c r="H1048" i="10"/>
  <c r="B1049" i="10"/>
  <c r="H1049" i="10" l="1"/>
  <c r="C1050" i="10"/>
  <c r="I1049" i="10"/>
  <c r="J1049" i="10"/>
  <c r="A1051" i="10"/>
  <c r="K1049" i="10"/>
  <c r="B1050" i="10"/>
  <c r="I1048" i="11"/>
  <c r="K1048" i="11"/>
  <c r="B1050" i="11"/>
  <c r="A1051" i="11"/>
  <c r="H1049" i="11"/>
  <c r="J1049" i="11"/>
  <c r="C1050" i="11"/>
  <c r="J1050" i="11" l="1"/>
  <c r="B1051" i="11"/>
  <c r="H1050" i="11"/>
  <c r="I1049" i="11"/>
  <c r="A1052" i="11"/>
  <c r="K1049" i="11"/>
  <c r="C1051" i="11"/>
  <c r="I1050" i="10"/>
  <c r="J1050" i="10"/>
  <c r="K1050" i="10"/>
  <c r="A1052" i="10"/>
  <c r="H1050" i="10"/>
  <c r="C1051" i="10"/>
  <c r="B1051" i="10"/>
  <c r="I1051" i="10" l="1"/>
  <c r="J1051" i="10"/>
  <c r="K1051" i="10"/>
  <c r="C1052" i="10"/>
  <c r="A1053" i="10"/>
  <c r="H1051" i="10"/>
  <c r="B1052" i="10"/>
  <c r="I1050" i="11"/>
  <c r="A1053" i="11"/>
  <c r="H1051" i="11"/>
  <c r="K1050" i="11"/>
  <c r="B1052" i="11"/>
  <c r="J1051" i="11"/>
  <c r="C1052" i="11"/>
  <c r="J1052" i="11" l="1"/>
  <c r="B1053" i="11"/>
  <c r="H1052" i="11"/>
  <c r="I1051" i="11"/>
  <c r="A1054" i="11"/>
  <c r="K1051" i="11"/>
  <c r="C1053" i="11"/>
  <c r="I1052" i="10"/>
  <c r="J1052" i="10"/>
  <c r="A1054" i="10"/>
  <c r="C1053" i="10"/>
  <c r="K1052" i="10"/>
  <c r="H1052" i="10"/>
  <c r="B1053" i="10"/>
  <c r="H1053" i="10" l="1"/>
  <c r="C1054" i="10"/>
  <c r="I1053" i="10"/>
  <c r="J1053" i="10"/>
  <c r="A1055" i="10"/>
  <c r="K1053" i="10"/>
  <c r="B1054" i="10"/>
  <c r="I1052" i="11"/>
  <c r="A1055" i="11"/>
  <c r="H1053" i="11"/>
  <c r="K1052" i="11"/>
  <c r="B1054" i="11"/>
  <c r="J1053" i="11"/>
  <c r="C1054" i="11"/>
  <c r="I1053" i="11" l="1"/>
  <c r="B1055" i="11"/>
  <c r="H1054" i="11"/>
  <c r="J1054" i="11"/>
  <c r="A1056" i="11"/>
  <c r="K1053" i="11"/>
  <c r="C1055" i="11"/>
  <c r="I1054" i="10"/>
  <c r="J1054" i="10"/>
  <c r="A1056" i="10"/>
  <c r="C1055" i="10"/>
  <c r="K1054" i="10"/>
  <c r="H1054" i="10"/>
  <c r="B1055" i="10"/>
  <c r="I1055" i="10" l="1"/>
  <c r="J1055" i="10"/>
  <c r="A1057" i="10"/>
  <c r="K1055" i="10"/>
  <c r="H1055" i="10"/>
  <c r="C1056" i="10"/>
  <c r="B1056" i="10"/>
  <c r="I1054" i="11"/>
  <c r="A1057" i="11"/>
  <c r="H1055" i="11"/>
  <c r="K1054" i="11"/>
  <c r="B1056" i="11"/>
  <c r="J1055" i="11"/>
  <c r="C1056" i="11"/>
  <c r="I1056" i="10" l="1"/>
  <c r="J1056" i="10"/>
  <c r="A1058" i="10"/>
  <c r="K1056" i="10"/>
  <c r="C1057" i="10"/>
  <c r="H1056" i="10"/>
  <c r="B1057" i="10"/>
  <c r="J1056" i="11"/>
  <c r="B1057" i="11"/>
  <c r="H1056" i="11"/>
  <c r="I1055" i="11"/>
  <c r="A1058" i="11"/>
  <c r="K1055" i="11"/>
  <c r="C1057" i="11"/>
  <c r="I1056" i="11" l="1"/>
  <c r="A1059" i="11"/>
  <c r="H1057" i="11"/>
  <c r="K1056" i="11"/>
  <c r="B1058" i="11"/>
  <c r="J1057" i="11"/>
  <c r="C1058" i="11"/>
  <c r="H1057" i="10"/>
  <c r="C1058" i="10"/>
  <c r="J1057" i="10"/>
  <c r="I1057" i="10"/>
  <c r="A1059" i="10"/>
  <c r="K1057" i="10"/>
  <c r="B1058" i="10"/>
  <c r="I1058" i="10" l="1"/>
  <c r="J1058" i="10"/>
  <c r="A1060" i="10"/>
  <c r="K1058" i="10"/>
  <c r="H1058" i="10"/>
  <c r="C1059" i="10"/>
  <c r="B1059" i="10"/>
  <c r="J1058" i="11"/>
  <c r="B1059" i="11"/>
  <c r="A1060" i="11"/>
  <c r="I1057" i="11"/>
  <c r="H1058" i="11"/>
  <c r="K1057" i="11"/>
  <c r="C1059" i="11"/>
  <c r="H1059" i="10" l="1"/>
  <c r="C1060" i="10"/>
  <c r="I1059" i="10"/>
  <c r="J1059" i="10"/>
  <c r="A1061" i="10"/>
  <c r="K1059" i="10"/>
  <c r="B1060" i="10"/>
  <c r="I1058" i="11"/>
  <c r="A1061" i="11"/>
  <c r="H1059" i="11"/>
  <c r="K1058" i="11"/>
  <c r="B1060" i="11"/>
  <c r="J1059" i="11"/>
  <c r="C1060" i="11"/>
  <c r="J1060" i="11" l="1"/>
  <c r="B1061" i="11"/>
  <c r="A1062" i="11"/>
  <c r="H1060" i="11"/>
  <c r="I1059" i="11"/>
  <c r="K1059" i="11"/>
  <c r="C1061" i="11"/>
  <c r="I1060" i="10"/>
  <c r="K1060" i="10"/>
  <c r="J1060" i="10"/>
  <c r="A1062" i="10"/>
  <c r="H1060" i="10"/>
  <c r="C1061" i="10"/>
  <c r="B1061" i="10"/>
  <c r="H1061" i="10" l="1"/>
  <c r="C1062" i="10"/>
  <c r="I1061" i="10"/>
  <c r="J1061" i="10"/>
  <c r="A1063" i="10"/>
  <c r="K1061" i="10"/>
  <c r="B1062" i="10"/>
  <c r="I1060" i="11"/>
  <c r="B1062" i="11"/>
  <c r="A1063" i="11"/>
  <c r="H1061" i="11"/>
  <c r="K1060" i="11"/>
  <c r="J1061" i="11"/>
  <c r="C1062" i="11"/>
  <c r="J1062" i="11" l="1"/>
  <c r="B1063" i="11"/>
  <c r="I1061" i="11"/>
  <c r="A1064" i="11"/>
  <c r="H1062" i="11"/>
  <c r="K1061" i="11"/>
  <c r="C1063" i="11"/>
  <c r="J1062" i="10"/>
  <c r="A1064" i="10"/>
  <c r="K1062" i="10"/>
  <c r="H1062" i="10"/>
  <c r="C1063" i="10"/>
  <c r="I1062" i="10"/>
  <c r="B1063" i="10"/>
  <c r="I1062" i="11" l="1"/>
  <c r="B1064" i="11"/>
  <c r="A1065" i="11"/>
  <c r="H1063" i="11"/>
  <c r="K1062" i="11"/>
  <c r="J1063" i="11"/>
  <c r="C1064" i="11"/>
  <c r="H1063" i="10"/>
  <c r="C1064" i="10"/>
  <c r="I1063" i="10"/>
  <c r="J1063" i="10"/>
  <c r="A1065" i="10"/>
  <c r="K1063" i="10"/>
  <c r="B1064" i="10"/>
  <c r="J1064" i="11" l="1"/>
  <c r="B1065" i="11"/>
  <c r="H1064" i="11"/>
  <c r="I1063" i="11"/>
  <c r="A1066" i="11"/>
  <c r="K1063" i="11"/>
  <c r="C1065" i="11"/>
  <c r="I1064" i="10"/>
  <c r="J1064" i="10"/>
  <c r="K1064" i="10"/>
  <c r="C1065" i="10"/>
  <c r="A1066" i="10"/>
  <c r="H1064" i="10"/>
  <c r="B1065" i="10"/>
  <c r="H1065" i="10" l="1"/>
  <c r="C1066" i="10"/>
  <c r="I1065" i="10"/>
  <c r="J1065" i="10"/>
  <c r="A1067" i="10"/>
  <c r="K1065" i="10"/>
  <c r="B1066" i="10"/>
  <c r="I1064" i="11"/>
  <c r="B1066" i="11"/>
  <c r="A1067" i="11"/>
  <c r="H1065" i="11"/>
  <c r="K1064" i="11"/>
  <c r="J1065" i="11"/>
  <c r="C1066" i="11"/>
  <c r="J1066" i="11" l="1"/>
  <c r="B1067" i="11"/>
  <c r="I1065" i="11"/>
  <c r="A1068" i="11"/>
  <c r="H1066" i="11"/>
  <c r="K1065" i="11"/>
  <c r="C1067" i="11"/>
  <c r="I1066" i="10"/>
  <c r="J1066" i="10"/>
  <c r="A1068" i="10"/>
  <c r="K1066" i="10"/>
  <c r="H1066" i="10"/>
  <c r="C1067" i="10"/>
  <c r="B1067" i="10"/>
  <c r="I1066" i="11" l="1"/>
  <c r="A1069" i="11"/>
  <c r="H1067" i="11"/>
  <c r="K1066" i="11"/>
  <c r="B1068" i="11"/>
  <c r="J1067" i="11"/>
  <c r="C1068" i="11"/>
  <c r="I1067" i="10"/>
  <c r="A1069" i="10"/>
  <c r="J1067" i="10"/>
  <c r="K1067" i="10"/>
  <c r="H1067" i="10"/>
  <c r="C1068" i="10"/>
  <c r="B1068" i="10"/>
  <c r="J1068" i="11" l="1"/>
  <c r="B1069" i="11"/>
  <c r="I1067" i="11"/>
  <c r="A1070" i="11"/>
  <c r="H1068" i="11"/>
  <c r="K1067" i="11"/>
  <c r="C1069" i="11"/>
  <c r="I1068" i="10"/>
  <c r="J1068" i="10"/>
  <c r="A1070" i="10"/>
  <c r="H1068" i="10"/>
  <c r="K1068" i="10"/>
  <c r="C1069" i="10"/>
  <c r="B1069" i="10"/>
  <c r="I1068" i="11" l="1"/>
  <c r="A1071" i="11"/>
  <c r="H1069" i="11"/>
  <c r="K1068" i="11"/>
  <c r="B1070" i="11"/>
  <c r="J1069" i="11"/>
  <c r="C1070" i="11"/>
  <c r="H1069" i="10"/>
  <c r="C1070" i="10"/>
  <c r="I1069" i="10"/>
  <c r="J1069" i="10"/>
  <c r="A1071" i="10"/>
  <c r="K1069" i="10"/>
  <c r="B1070" i="10"/>
  <c r="I1070" i="10" l="1"/>
  <c r="J1070" i="10"/>
  <c r="A1072" i="10"/>
  <c r="C1071" i="10"/>
  <c r="K1070" i="10"/>
  <c r="H1070" i="10"/>
  <c r="B1071" i="10"/>
  <c r="I1069" i="11"/>
  <c r="B1071" i="11"/>
  <c r="J1070" i="11"/>
  <c r="A1072" i="11"/>
  <c r="H1070" i="11"/>
  <c r="K1069" i="11"/>
  <c r="C1071" i="11"/>
  <c r="H1071" i="10" l="1"/>
  <c r="C1072" i="10"/>
  <c r="I1071" i="10"/>
  <c r="J1071" i="10"/>
  <c r="A1073" i="10"/>
  <c r="K1071" i="10"/>
  <c r="B1072" i="10"/>
  <c r="I1070" i="11"/>
  <c r="B1072" i="11"/>
  <c r="A1073" i="11"/>
  <c r="H1071" i="11"/>
  <c r="K1070" i="11"/>
  <c r="J1071" i="11"/>
  <c r="C1072" i="11"/>
  <c r="J1072" i="11" l="1"/>
  <c r="B1073" i="11"/>
  <c r="I1071" i="11"/>
  <c r="A1074" i="11"/>
  <c r="H1072" i="11"/>
  <c r="K1071" i="11"/>
  <c r="C1073" i="11"/>
  <c r="I1072" i="10"/>
  <c r="A1074" i="10"/>
  <c r="J1072" i="10"/>
  <c r="K1072" i="10"/>
  <c r="H1072" i="10"/>
  <c r="C1073" i="10"/>
  <c r="B1073" i="10"/>
  <c r="A1075" i="11" l="1"/>
  <c r="H1073" i="11"/>
  <c r="B1074" i="11"/>
  <c r="J1073" i="11"/>
  <c r="C1074" i="11"/>
  <c r="K1072" i="11"/>
  <c r="I1072" i="11"/>
  <c r="H1073" i="10"/>
  <c r="C1074" i="10"/>
  <c r="J1073" i="10"/>
  <c r="I1073" i="10"/>
  <c r="A1075" i="10"/>
  <c r="K1073" i="10"/>
  <c r="B1074" i="10"/>
  <c r="J1074" i="10" l="1"/>
  <c r="A1076" i="10"/>
  <c r="C1075" i="10"/>
  <c r="K1074" i="10"/>
  <c r="H1074" i="10"/>
  <c r="I1074" i="10"/>
  <c r="B1075" i="10"/>
  <c r="K1073" i="11"/>
  <c r="C1075" i="11"/>
  <c r="J1074" i="11"/>
  <c r="B1075" i="11"/>
  <c r="I1073" i="11"/>
  <c r="A1076" i="11"/>
  <c r="H1074" i="11"/>
  <c r="H1075" i="10" l="1"/>
  <c r="C1076" i="10"/>
  <c r="I1075" i="10"/>
  <c r="J1075" i="10"/>
  <c r="A1077" i="10"/>
  <c r="K1075" i="10"/>
  <c r="B1076" i="10"/>
  <c r="A1077" i="11"/>
  <c r="H1075" i="11"/>
  <c r="C1076" i="11"/>
  <c r="K1074" i="11"/>
  <c r="B1076" i="11"/>
  <c r="J1075" i="11"/>
  <c r="I1074" i="11"/>
  <c r="K1075" i="11" l="1"/>
  <c r="C1077" i="11"/>
  <c r="J1076" i="11"/>
  <c r="B1077" i="11"/>
  <c r="I1075" i="11"/>
  <c r="A1078" i="11"/>
  <c r="H1076" i="11"/>
  <c r="J1076" i="10"/>
  <c r="H1076" i="10"/>
  <c r="A1078" i="10"/>
  <c r="K1076" i="10"/>
  <c r="C1077" i="10"/>
  <c r="I1076" i="10"/>
  <c r="B1077" i="10"/>
  <c r="H1077" i="10" l="1"/>
  <c r="C1078" i="10"/>
  <c r="I1077" i="10"/>
  <c r="J1077" i="10"/>
  <c r="A1079" i="10"/>
  <c r="K1077" i="10"/>
  <c r="B1078" i="10"/>
  <c r="A1079" i="11"/>
  <c r="H1077" i="11"/>
  <c r="J1077" i="11"/>
  <c r="K1076" i="11"/>
  <c r="B1078" i="11"/>
  <c r="C1078" i="11"/>
  <c r="I1076" i="11"/>
  <c r="K1077" i="11" l="1"/>
  <c r="C1079" i="11"/>
  <c r="J1078" i="11"/>
  <c r="B1079" i="11"/>
  <c r="I1077" i="11"/>
  <c r="A1080" i="11"/>
  <c r="H1078" i="11"/>
  <c r="I1078" i="10"/>
  <c r="J1078" i="10"/>
  <c r="K1078" i="10"/>
  <c r="A1080" i="10"/>
  <c r="H1078" i="10"/>
  <c r="C1079" i="10"/>
  <c r="B1079" i="10"/>
  <c r="H1079" i="10" l="1"/>
  <c r="C1080" i="10"/>
  <c r="I1079" i="10"/>
  <c r="J1079" i="10"/>
  <c r="A1081" i="10"/>
  <c r="K1079" i="10"/>
  <c r="B1080" i="10"/>
  <c r="A1081" i="11"/>
  <c r="H1079" i="11"/>
  <c r="K1078" i="11"/>
  <c r="B1080" i="11"/>
  <c r="J1079" i="11"/>
  <c r="C1080" i="11"/>
  <c r="I1078" i="11"/>
  <c r="K1079" i="11" l="1"/>
  <c r="C1081" i="11"/>
  <c r="J1080" i="11"/>
  <c r="B1081" i="11"/>
  <c r="I1079" i="11"/>
  <c r="A1082" i="11"/>
  <c r="H1080" i="11"/>
  <c r="I1080" i="10"/>
  <c r="J1080" i="10"/>
  <c r="A1082" i="10"/>
  <c r="K1080" i="10"/>
  <c r="H1080" i="10"/>
  <c r="C1081" i="10"/>
  <c r="B1081" i="10"/>
  <c r="H1081" i="10" l="1"/>
  <c r="C1082" i="10"/>
  <c r="I1081" i="10"/>
  <c r="J1081" i="10"/>
  <c r="A1083" i="10"/>
  <c r="K1081" i="10"/>
  <c r="B1082" i="10"/>
  <c r="A1083" i="11"/>
  <c r="H1081" i="11"/>
  <c r="K1080" i="11"/>
  <c r="B1082" i="11"/>
  <c r="J1081" i="11"/>
  <c r="C1082" i="11"/>
  <c r="I1080" i="11"/>
  <c r="K1081" i="11" l="1"/>
  <c r="C1083" i="11"/>
  <c r="J1082" i="11"/>
  <c r="B1083" i="11"/>
  <c r="I1081" i="11"/>
  <c r="A1084" i="11"/>
  <c r="H1082" i="11"/>
  <c r="I1082" i="10"/>
  <c r="J1082" i="10"/>
  <c r="A1084" i="10"/>
  <c r="K1082" i="10"/>
  <c r="H1082" i="10"/>
  <c r="C1083" i="10"/>
  <c r="B1083" i="10"/>
  <c r="H1083" i="10" l="1"/>
  <c r="C1084" i="10"/>
  <c r="I1083" i="10"/>
  <c r="J1083" i="10"/>
  <c r="A1085" i="10"/>
  <c r="K1083" i="10"/>
  <c r="B1084" i="10"/>
  <c r="A1085" i="11"/>
  <c r="H1083" i="11"/>
  <c r="K1082" i="11"/>
  <c r="B1084" i="11"/>
  <c r="J1083" i="11"/>
  <c r="C1084" i="11"/>
  <c r="I1082" i="11"/>
  <c r="K1083" i="11" l="1"/>
  <c r="C1085" i="11"/>
  <c r="J1084" i="11"/>
  <c r="B1085" i="11"/>
  <c r="I1083" i="11"/>
  <c r="A1086" i="11"/>
  <c r="H1084" i="11"/>
  <c r="J1084" i="10"/>
  <c r="C1085" i="10"/>
  <c r="A1086" i="10"/>
  <c r="K1084" i="10"/>
  <c r="H1084" i="10"/>
  <c r="I1084" i="10"/>
  <c r="B1085" i="10"/>
  <c r="H1085" i="10" l="1"/>
  <c r="C1086" i="10"/>
  <c r="I1085" i="10"/>
  <c r="J1085" i="10"/>
  <c r="A1087" i="10"/>
  <c r="K1085" i="10"/>
  <c r="B1086" i="10"/>
  <c r="A1087" i="11"/>
  <c r="H1085" i="11"/>
  <c r="K1084" i="11"/>
  <c r="B1086" i="11"/>
  <c r="J1085" i="11"/>
  <c r="C1086" i="11"/>
  <c r="I1084" i="11"/>
  <c r="K1085" i="11" l="1"/>
  <c r="C1087" i="11"/>
  <c r="J1086" i="11"/>
  <c r="B1087" i="11"/>
  <c r="I1085" i="11"/>
  <c r="A1088" i="11"/>
  <c r="H1086" i="11"/>
  <c r="J1086" i="10"/>
  <c r="H1086" i="10"/>
  <c r="A1088" i="10"/>
  <c r="K1086" i="10"/>
  <c r="C1087" i="10"/>
  <c r="I1086" i="10"/>
  <c r="B1087" i="10"/>
  <c r="H1087" i="10" l="1"/>
  <c r="C1088" i="10"/>
  <c r="I1087" i="10"/>
  <c r="J1087" i="10"/>
  <c r="A1089" i="10"/>
  <c r="K1087" i="10"/>
  <c r="B1088" i="10"/>
  <c r="A1089" i="11"/>
  <c r="H1087" i="11"/>
  <c r="K1086" i="11"/>
  <c r="B1088" i="11"/>
  <c r="J1087" i="11"/>
  <c r="C1088" i="11"/>
  <c r="I1086" i="11"/>
  <c r="J1088" i="11" l="1"/>
  <c r="B1089" i="11"/>
  <c r="I1087" i="11"/>
  <c r="A1090" i="11"/>
  <c r="H1088" i="11"/>
  <c r="K1087" i="11"/>
  <c r="C1089" i="11"/>
  <c r="J1088" i="10"/>
  <c r="C1089" i="10"/>
  <c r="A1090" i="10"/>
  <c r="K1088" i="10"/>
  <c r="H1088" i="10"/>
  <c r="I1088" i="10"/>
  <c r="B1089" i="10"/>
  <c r="I1088" i="11" l="1"/>
  <c r="A1091" i="11"/>
  <c r="H1089" i="11"/>
  <c r="B1090" i="11"/>
  <c r="K1088" i="11"/>
  <c r="J1089" i="11"/>
  <c r="C1090" i="11"/>
  <c r="H1089" i="10"/>
  <c r="C1090" i="10"/>
  <c r="I1089" i="10"/>
  <c r="J1089" i="10"/>
  <c r="A1091" i="10"/>
  <c r="K1089" i="10"/>
  <c r="B1090" i="10"/>
  <c r="J1090" i="10" l="1"/>
  <c r="C1091" i="10"/>
  <c r="A1092" i="10"/>
  <c r="K1090" i="10"/>
  <c r="H1090" i="10"/>
  <c r="I1090" i="10"/>
  <c r="B1091" i="10"/>
  <c r="J1090" i="11"/>
  <c r="B1091" i="11"/>
  <c r="I1089" i="11"/>
  <c r="A1092" i="11"/>
  <c r="H1090" i="11"/>
  <c r="K1089" i="11"/>
  <c r="C1091" i="11"/>
  <c r="A1093" i="11" l="1"/>
  <c r="H1091" i="11"/>
  <c r="C1092" i="11"/>
  <c r="K1090" i="11"/>
  <c r="B1092" i="11"/>
  <c r="J1091" i="11"/>
  <c r="I1090" i="11"/>
  <c r="H1091" i="10"/>
  <c r="C1092" i="10"/>
  <c r="I1091" i="10"/>
  <c r="J1091" i="10"/>
  <c r="A1093" i="10"/>
  <c r="K1091" i="10"/>
  <c r="B1092" i="10"/>
  <c r="J1092" i="10" l="1"/>
  <c r="H1092" i="10"/>
  <c r="C1093" i="10"/>
  <c r="A1094" i="10"/>
  <c r="K1092" i="10"/>
  <c r="I1092" i="10"/>
  <c r="B1093" i="10"/>
  <c r="K1091" i="11"/>
  <c r="C1093" i="11"/>
  <c r="J1092" i="11"/>
  <c r="B1093" i="11"/>
  <c r="I1091" i="11"/>
  <c r="A1094" i="11"/>
  <c r="H1092" i="11"/>
  <c r="H1093" i="10" l="1"/>
  <c r="C1094" i="10"/>
  <c r="J1093" i="10"/>
  <c r="I1093" i="10"/>
  <c r="A1095" i="10"/>
  <c r="K1093" i="10"/>
  <c r="B1094" i="10"/>
  <c r="A1095" i="11"/>
  <c r="H1093" i="11"/>
  <c r="J1093" i="11"/>
  <c r="K1092" i="11"/>
  <c r="B1094" i="11"/>
  <c r="C1094" i="11"/>
  <c r="I1092" i="11"/>
  <c r="K1093" i="11" l="1"/>
  <c r="C1095" i="11"/>
  <c r="J1094" i="11"/>
  <c r="B1095" i="11"/>
  <c r="I1093" i="11"/>
  <c r="A1096" i="11"/>
  <c r="H1094" i="11"/>
  <c r="J1094" i="10"/>
  <c r="C1095" i="10"/>
  <c r="A1096" i="10"/>
  <c r="K1094" i="10"/>
  <c r="H1094" i="10"/>
  <c r="I1094" i="10"/>
  <c r="B1095" i="10"/>
  <c r="H1095" i="10" l="1"/>
  <c r="C1096" i="10"/>
  <c r="J1095" i="10"/>
  <c r="I1095" i="10"/>
  <c r="A1097" i="10"/>
  <c r="K1095" i="10"/>
  <c r="B1096" i="10"/>
  <c r="A1097" i="11"/>
  <c r="H1095" i="11"/>
  <c r="K1094" i="11"/>
  <c r="B1096" i="11"/>
  <c r="J1095" i="11"/>
  <c r="C1096" i="11"/>
  <c r="I1094" i="11"/>
  <c r="K1095" i="11" l="1"/>
  <c r="C1097" i="11"/>
  <c r="H1096" i="11"/>
  <c r="J1096" i="11"/>
  <c r="B1097" i="11"/>
  <c r="I1095" i="11"/>
  <c r="A1098" i="11"/>
  <c r="J1096" i="10"/>
  <c r="H1096" i="10"/>
  <c r="C1097" i="10"/>
  <c r="A1098" i="10"/>
  <c r="K1096" i="10"/>
  <c r="I1096" i="10"/>
  <c r="B1097" i="10"/>
  <c r="H1097" i="10" l="1"/>
  <c r="C1098" i="10"/>
  <c r="I1097" i="10"/>
  <c r="J1097" i="10"/>
  <c r="A1099" i="10"/>
  <c r="K1097" i="10"/>
  <c r="B1098" i="10"/>
  <c r="A1099" i="11"/>
  <c r="H1097" i="11"/>
  <c r="K1096" i="11"/>
  <c r="C1098" i="11"/>
  <c r="B1098" i="11"/>
  <c r="J1097" i="11"/>
  <c r="I1096" i="11"/>
  <c r="K1097" i="11" l="1"/>
  <c r="C1099" i="11"/>
  <c r="J1098" i="11"/>
  <c r="B1099" i="11"/>
  <c r="I1097" i="11"/>
  <c r="A1100" i="11"/>
  <c r="H1098" i="11"/>
  <c r="J1098" i="10"/>
  <c r="H1098" i="10"/>
  <c r="A1100" i="10"/>
  <c r="K1098" i="10"/>
  <c r="C1099" i="10"/>
  <c r="I1098" i="10"/>
  <c r="B1099" i="10"/>
  <c r="A1101" i="11" l="1"/>
  <c r="H1099" i="11"/>
  <c r="K1098" i="11"/>
  <c r="B1100" i="11"/>
  <c r="C1100" i="11"/>
  <c r="J1099" i="11"/>
  <c r="I1098" i="11"/>
  <c r="H1099" i="10"/>
  <c r="C1100" i="10"/>
  <c r="I1099" i="10"/>
  <c r="J1099" i="10"/>
  <c r="A1101" i="10"/>
  <c r="K1099" i="10"/>
  <c r="B1100" i="10"/>
  <c r="J1100" i="10" l="1"/>
  <c r="K1100" i="10"/>
  <c r="H1100" i="10"/>
  <c r="A1102" i="10"/>
  <c r="C1101" i="10"/>
  <c r="I1100" i="10"/>
  <c r="B1101" i="10"/>
  <c r="K1099" i="11"/>
  <c r="C1101" i="11"/>
  <c r="J1100" i="11"/>
  <c r="B1101" i="11"/>
  <c r="I1099" i="11"/>
  <c r="A1102" i="11"/>
  <c r="H1100" i="11"/>
  <c r="H1101" i="10" l="1"/>
  <c r="C1102" i="10"/>
  <c r="I1101" i="10"/>
  <c r="J1101" i="10"/>
  <c r="A1103" i="10"/>
  <c r="K1101" i="10"/>
  <c r="B1102" i="10"/>
  <c r="A1103" i="11"/>
  <c r="H1101" i="11"/>
  <c r="K1100" i="11"/>
  <c r="B1102" i="11"/>
  <c r="J1101" i="11"/>
  <c r="C1102" i="11"/>
  <c r="I1100" i="11"/>
  <c r="K1101" i="11" l="1"/>
  <c r="C1103" i="11"/>
  <c r="J1102" i="11"/>
  <c r="B1103" i="11"/>
  <c r="I1101" i="11"/>
  <c r="A1104" i="11"/>
  <c r="H1102" i="11"/>
  <c r="J1102" i="10"/>
  <c r="A1104" i="10"/>
  <c r="C1103" i="10"/>
  <c r="K1102" i="10"/>
  <c r="H1102" i="10"/>
  <c r="I1102" i="10"/>
  <c r="B1103" i="10"/>
  <c r="A1105" i="11" l="1"/>
  <c r="H1103" i="11"/>
  <c r="K1102" i="11"/>
  <c r="B1104" i="11"/>
  <c r="C1104" i="11"/>
  <c r="J1103" i="11"/>
  <c r="I1102" i="11"/>
  <c r="H1103" i="10"/>
  <c r="C1104" i="10"/>
  <c r="J1103" i="10"/>
  <c r="I1103" i="10"/>
  <c r="A1105" i="10"/>
  <c r="K1103" i="10"/>
  <c r="B1104" i="10"/>
  <c r="J1104" i="10" l="1"/>
  <c r="H1104" i="10"/>
  <c r="A1106" i="10"/>
  <c r="K1104" i="10"/>
  <c r="C1105" i="10"/>
  <c r="I1104" i="10"/>
  <c r="B1105" i="10"/>
  <c r="K1103" i="11"/>
  <c r="C1105" i="11"/>
  <c r="J1104" i="11"/>
  <c r="B1105" i="11"/>
  <c r="I1103" i="11"/>
  <c r="A1106" i="11"/>
  <c r="H1104" i="11"/>
  <c r="H1105" i="10" l="1"/>
  <c r="C1106" i="10"/>
  <c r="I1105" i="10"/>
  <c r="J1105" i="10"/>
  <c r="A1107" i="10"/>
  <c r="K1105" i="10"/>
  <c r="B1106" i="10"/>
  <c r="A1107" i="11"/>
  <c r="H1105" i="11"/>
  <c r="K1104" i="11"/>
  <c r="B1106" i="11"/>
  <c r="C1106" i="11"/>
  <c r="J1105" i="11"/>
  <c r="I1104" i="11"/>
  <c r="K1105" i="11" l="1"/>
  <c r="C1107" i="11"/>
  <c r="J1106" i="11"/>
  <c r="B1107" i="11"/>
  <c r="I1105" i="11"/>
  <c r="A1108" i="11"/>
  <c r="H1106" i="11"/>
  <c r="J1106" i="10"/>
  <c r="H1106" i="10"/>
  <c r="C1107" i="10"/>
  <c r="A1108" i="10"/>
  <c r="K1106" i="10"/>
  <c r="I1106" i="10"/>
  <c r="B1107" i="10"/>
  <c r="H1107" i="10" l="1"/>
  <c r="C1108" i="10"/>
  <c r="J1107" i="10"/>
  <c r="I1107" i="10"/>
  <c r="A1109" i="10"/>
  <c r="K1107" i="10"/>
  <c r="B1108" i="10"/>
  <c r="A1109" i="11"/>
  <c r="H1107" i="11"/>
  <c r="K1106" i="11"/>
  <c r="B1108" i="11"/>
  <c r="J1107" i="11"/>
  <c r="C1108" i="11"/>
  <c r="I1106" i="11"/>
  <c r="K1107" i="11" l="1"/>
  <c r="C1109" i="11"/>
  <c r="J1108" i="11"/>
  <c r="I1107" i="11"/>
  <c r="B1109" i="11"/>
  <c r="A1110" i="11"/>
  <c r="H1108" i="11"/>
  <c r="J1108" i="10"/>
  <c r="A1110" i="10"/>
  <c r="K1108" i="10"/>
  <c r="C1109" i="10"/>
  <c r="H1108" i="10"/>
  <c r="I1108" i="10"/>
  <c r="B1109" i="10"/>
  <c r="A1111" i="11" l="1"/>
  <c r="H1109" i="11"/>
  <c r="K1108" i="11"/>
  <c r="B1110" i="11"/>
  <c r="J1109" i="11"/>
  <c r="C1110" i="11"/>
  <c r="I1108" i="11"/>
  <c r="H1109" i="10"/>
  <c r="C1110" i="10"/>
  <c r="I1109" i="10"/>
  <c r="J1109" i="10"/>
  <c r="A1111" i="10"/>
  <c r="K1109" i="10"/>
  <c r="B1110" i="10"/>
  <c r="J1110" i="10" l="1"/>
  <c r="A1112" i="10"/>
  <c r="K1110" i="10"/>
  <c r="H1110" i="10"/>
  <c r="C1111" i="10"/>
  <c r="I1110" i="10"/>
  <c r="B1111" i="10"/>
  <c r="K1109" i="11"/>
  <c r="C1111" i="11"/>
  <c r="I1109" i="11"/>
  <c r="J1110" i="11"/>
  <c r="B1111" i="11"/>
  <c r="A1112" i="11"/>
  <c r="H1110" i="11"/>
  <c r="H1111" i="10" l="1"/>
  <c r="C1112" i="10"/>
  <c r="J1111" i="10"/>
  <c r="I1111" i="10"/>
  <c r="A1113" i="10"/>
  <c r="K1111" i="10"/>
  <c r="B1112" i="10"/>
  <c r="A1113" i="11"/>
  <c r="H1111" i="11"/>
  <c r="J1111" i="11"/>
  <c r="K1110" i="11"/>
  <c r="B1112" i="11"/>
  <c r="C1112" i="11"/>
  <c r="I1110" i="11"/>
  <c r="K1111" i="11" l="1"/>
  <c r="C1113" i="11"/>
  <c r="J1112" i="11"/>
  <c r="B1113" i="11"/>
  <c r="I1111" i="11"/>
  <c r="A1114" i="11"/>
  <c r="H1112" i="11"/>
  <c r="J1112" i="10"/>
  <c r="K1112" i="10"/>
  <c r="C1113" i="10"/>
  <c r="A1114" i="10"/>
  <c r="H1112" i="10"/>
  <c r="I1112" i="10"/>
  <c r="B1113" i="10"/>
  <c r="A1115" i="11" l="1"/>
  <c r="H1113" i="11"/>
  <c r="C1114" i="11"/>
  <c r="K1112" i="11"/>
  <c r="B1114" i="11"/>
  <c r="J1113" i="11"/>
  <c r="I1112" i="11"/>
  <c r="H1113" i="10"/>
  <c r="C1114" i="10"/>
  <c r="I1113" i="10"/>
  <c r="J1113" i="10"/>
  <c r="A1115" i="10"/>
  <c r="K1113" i="10"/>
  <c r="B1114" i="10"/>
  <c r="J1114" i="10" l="1"/>
  <c r="C1115" i="10"/>
  <c r="A1116" i="10"/>
  <c r="K1114" i="10"/>
  <c r="H1114" i="10"/>
  <c r="I1114" i="10"/>
  <c r="B1115" i="10"/>
  <c r="K1113" i="11"/>
  <c r="C1115" i="11"/>
  <c r="J1114" i="11"/>
  <c r="B1115" i="11"/>
  <c r="I1113" i="11"/>
  <c r="A1116" i="11"/>
  <c r="H1114" i="11"/>
  <c r="H1115" i="10" l="1"/>
  <c r="C1116" i="10"/>
  <c r="I1115" i="10"/>
  <c r="J1115" i="10"/>
  <c r="A1117" i="10"/>
  <c r="K1115" i="10"/>
  <c r="B1116" i="10"/>
  <c r="A1117" i="11"/>
  <c r="H1115" i="11"/>
  <c r="K1114" i="11"/>
  <c r="B1116" i="11"/>
  <c r="J1115" i="11"/>
  <c r="C1116" i="11"/>
  <c r="I1114" i="11"/>
  <c r="K1115" i="11" l="1"/>
  <c r="C1117" i="11"/>
  <c r="J1116" i="11"/>
  <c r="B1117" i="11"/>
  <c r="I1115" i="11"/>
  <c r="A1118" i="11"/>
  <c r="H1116" i="11"/>
  <c r="J1116" i="10"/>
  <c r="K1116" i="10"/>
  <c r="A1118" i="10"/>
  <c r="H1116" i="10"/>
  <c r="C1117" i="10"/>
  <c r="I1116" i="10"/>
  <c r="B1117" i="10"/>
  <c r="A1119" i="11" l="1"/>
  <c r="H1117" i="11"/>
  <c r="K1116" i="11"/>
  <c r="B1118" i="11"/>
  <c r="C1118" i="11"/>
  <c r="J1117" i="11"/>
  <c r="I1116" i="11"/>
  <c r="H1117" i="10"/>
  <c r="C1118" i="10"/>
  <c r="I1117" i="10"/>
  <c r="J1117" i="10"/>
  <c r="A1119" i="10"/>
  <c r="K1117" i="10"/>
  <c r="B1118" i="10"/>
  <c r="J1118" i="10" l="1"/>
  <c r="C1119" i="10"/>
  <c r="A1120" i="10"/>
  <c r="K1118" i="10"/>
  <c r="H1118" i="10"/>
  <c r="I1118" i="10"/>
  <c r="B1119" i="10"/>
  <c r="K1117" i="11"/>
  <c r="C1119" i="11"/>
  <c r="I1117" i="11"/>
  <c r="B1119" i="11"/>
  <c r="J1118" i="11"/>
  <c r="A1120" i="11"/>
  <c r="H1118" i="11"/>
  <c r="H1119" i="10" l="1"/>
  <c r="C1120" i="10"/>
  <c r="K1119" i="10"/>
  <c r="I1119" i="10"/>
  <c r="J1119" i="10"/>
  <c r="A1121" i="10"/>
  <c r="B1120" i="10"/>
  <c r="A1121" i="11"/>
  <c r="H1119" i="11"/>
  <c r="J1119" i="11"/>
  <c r="C1120" i="11"/>
  <c r="K1118" i="11"/>
  <c r="B1120" i="11"/>
  <c r="I1118" i="11"/>
  <c r="K1119" i="11" l="1"/>
  <c r="C1121" i="11"/>
  <c r="J1120" i="11"/>
  <c r="B1121" i="11"/>
  <c r="I1119" i="11"/>
  <c r="A1122" i="11"/>
  <c r="H1120" i="11"/>
  <c r="J1120" i="10"/>
  <c r="A1122" i="10"/>
  <c r="K1120" i="10"/>
  <c r="H1120" i="10"/>
  <c r="C1121" i="10"/>
  <c r="I1120" i="10"/>
  <c r="B1121" i="10"/>
  <c r="A1123" i="11" l="1"/>
  <c r="H1121" i="11"/>
  <c r="B1122" i="11"/>
  <c r="J1121" i="11"/>
  <c r="C1122" i="11"/>
  <c r="K1120" i="11"/>
  <c r="I1120" i="11"/>
  <c r="H1121" i="10"/>
  <c r="C1122" i="10"/>
  <c r="K1121" i="10"/>
  <c r="I1121" i="10"/>
  <c r="J1121" i="10"/>
  <c r="A1123" i="10"/>
  <c r="B1122" i="10"/>
  <c r="J1122" i="10" l="1"/>
  <c r="A1124" i="10"/>
  <c r="K1122" i="10"/>
  <c r="H1122" i="10"/>
  <c r="C1123" i="10"/>
  <c r="I1122" i="10"/>
  <c r="B1123" i="10"/>
  <c r="K1121" i="11"/>
  <c r="C1123" i="11"/>
  <c r="B1123" i="11"/>
  <c r="J1122" i="11"/>
  <c r="I1121" i="11"/>
  <c r="A1124" i="11"/>
  <c r="H1122" i="11"/>
  <c r="H1123" i="10" l="1"/>
  <c r="C1124" i="10"/>
  <c r="I1123" i="10"/>
  <c r="J1123" i="10"/>
  <c r="A1125" i="10"/>
  <c r="K1123" i="10"/>
  <c r="B1124" i="10"/>
  <c r="A1125" i="11"/>
  <c r="H1123" i="11"/>
  <c r="J1123" i="11"/>
  <c r="C1124" i="11"/>
  <c r="K1122" i="11"/>
  <c r="B1124" i="11"/>
  <c r="I1122" i="11"/>
  <c r="K1123" i="11" l="1"/>
  <c r="C1125" i="11"/>
  <c r="J1124" i="11"/>
  <c r="B1125" i="11"/>
  <c r="I1123" i="11"/>
  <c r="A1126" i="11"/>
  <c r="H1124" i="11"/>
  <c r="J1124" i="10"/>
  <c r="K1124" i="10"/>
  <c r="C1125" i="10"/>
  <c r="A1126" i="10"/>
  <c r="H1124" i="10"/>
  <c r="I1124" i="10"/>
  <c r="B1125" i="10"/>
  <c r="H1125" i="10" l="1"/>
  <c r="C1126" i="10"/>
  <c r="J1125" i="10"/>
  <c r="I1125" i="10"/>
  <c r="A1127" i="10"/>
  <c r="K1125" i="10"/>
  <c r="B1126" i="10"/>
  <c r="A1127" i="11"/>
  <c r="H1125" i="11"/>
  <c r="K1124" i="11"/>
  <c r="B1126" i="11"/>
  <c r="J1125" i="11"/>
  <c r="C1126" i="11"/>
  <c r="I1124" i="11"/>
  <c r="K1125" i="11" l="1"/>
  <c r="C1127" i="11"/>
  <c r="J1126" i="11"/>
  <c r="B1127" i="11"/>
  <c r="I1125" i="11"/>
  <c r="A1128" i="11"/>
  <c r="H1126" i="11"/>
  <c r="J1126" i="10"/>
  <c r="C1127" i="10"/>
  <c r="I1126" i="10"/>
  <c r="A1128" i="10"/>
  <c r="K1126" i="10"/>
  <c r="H1126" i="10"/>
  <c r="B1127" i="10"/>
  <c r="A1129" i="11" l="1"/>
  <c r="H1127" i="11"/>
  <c r="J1127" i="11"/>
  <c r="K1126" i="11"/>
  <c r="B1128" i="11"/>
  <c r="C1128" i="11"/>
  <c r="I1126" i="11"/>
  <c r="H1127" i="10"/>
  <c r="C1128" i="10"/>
  <c r="I1127" i="10"/>
  <c r="K1127" i="10"/>
  <c r="J1127" i="10"/>
  <c r="A1129" i="10"/>
  <c r="B1128" i="10"/>
  <c r="J1128" i="10" l="1"/>
  <c r="A1130" i="10"/>
  <c r="I1128" i="10"/>
  <c r="K1128" i="10"/>
  <c r="H1128" i="10"/>
  <c r="C1129" i="10"/>
  <c r="B1129" i="10"/>
  <c r="K1127" i="11"/>
  <c r="C1129" i="11"/>
  <c r="J1128" i="11"/>
  <c r="B1129" i="11"/>
  <c r="I1127" i="11"/>
  <c r="A1130" i="11"/>
  <c r="H1128" i="11"/>
  <c r="A1131" i="10" l="1"/>
  <c r="K1129" i="10"/>
  <c r="H1129" i="10"/>
  <c r="C1130" i="10"/>
  <c r="I1129" i="10"/>
  <c r="J1129" i="10"/>
  <c r="B1130" i="10"/>
  <c r="A1131" i="11"/>
  <c r="H1129" i="11"/>
  <c r="J1129" i="11"/>
  <c r="C1130" i="11"/>
  <c r="K1128" i="11"/>
  <c r="B1130" i="11"/>
  <c r="I1128" i="11"/>
  <c r="K1129" i="11" l="1"/>
  <c r="C1131" i="11"/>
  <c r="J1130" i="11"/>
  <c r="B1131" i="11"/>
  <c r="I1129" i="11"/>
  <c r="A1132" i="11"/>
  <c r="H1130" i="11"/>
  <c r="H1130" i="10"/>
  <c r="C1131" i="10"/>
  <c r="J1130" i="10"/>
  <c r="A1132" i="10"/>
  <c r="I1130" i="10"/>
  <c r="K1130" i="10"/>
  <c r="B1131" i="10"/>
  <c r="H1131" i="10" l="1"/>
  <c r="C1132" i="10"/>
  <c r="I1131" i="10"/>
  <c r="K1131" i="10"/>
  <c r="J1131" i="10"/>
  <c r="A1133" i="10"/>
  <c r="B1132" i="10"/>
  <c r="A1133" i="11"/>
  <c r="H1131" i="11"/>
  <c r="B1132" i="11"/>
  <c r="J1131" i="11"/>
  <c r="K1130" i="11"/>
  <c r="C1132" i="11"/>
  <c r="I1130" i="11"/>
  <c r="K1131" i="11" l="1"/>
  <c r="C1133" i="11"/>
  <c r="J1132" i="11"/>
  <c r="B1133" i="11"/>
  <c r="I1131" i="11"/>
  <c r="A1134" i="11"/>
  <c r="H1132" i="11"/>
  <c r="I1132" i="10"/>
  <c r="K1132" i="10"/>
  <c r="H1132" i="10"/>
  <c r="J1132" i="10"/>
  <c r="C1133" i="10"/>
  <c r="A1134" i="10"/>
  <c r="B1133" i="10"/>
  <c r="A1135" i="11" l="1"/>
  <c r="H1133" i="11"/>
  <c r="K1132" i="11"/>
  <c r="B1134" i="11"/>
  <c r="J1133" i="11"/>
  <c r="C1134" i="11"/>
  <c r="I1132" i="11"/>
  <c r="H1133" i="10"/>
  <c r="C1134" i="10"/>
  <c r="I1133" i="10"/>
  <c r="J1133" i="10"/>
  <c r="A1135" i="10"/>
  <c r="K1133" i="10"/>
  <c r="B1134" i="10"/>
  <c r="I1134" i="10" l="1"/>
  <c r="C1135" i="10"/>
  <c r="J1134" i="10"/>
  <c r="A1136" i="10"/>
  <c r="K1134" i="10"/>
  <c r="H1134" i="10"/>
  <c r="B1135" i="10"/>
  <c r="K1133" i="11"/>
  <c r="C1135" i="11"/>
  <c r="I1133" i="11"/>
  <c r="B1135" i="11"/>
  <c r="J1134" i="11"/>
  <c r="A1136" i="11"/>
  <c r="H1134" i="11"/>
  <c r="H1135" i="10" l="1"/>
  <c r="C1136" i="10"/>
  <c r="I1135" i="10"/>
  <c r="J1135" i="10"/>
  <c r="A1137" i="10"/>
  <c r="K1135" i="10"/>
  <c r="B1136" i="10"/>
  <c r="A1137" i="11"/>
  <c r="H1135" i="11"/>
  <c r="J1135" i="11"/>
  <c r="K1134" i="11"/>
  <c r="B1136" i="11"/>
  <c r="I1134" i="11"/>
  <c r="C1136" i="11"/>
  <c r="K1135" i="11" l="1"/>
  <c r="C1137" i="11"/>
  <c r="I1135" i="11"/>
  <c r="J1136" i="11"/>
  <c r="B1137" i="11"/>
  <c r="A1138" i="11"/>
  <c r="H1136" i="11"/>
  <c r="I1136" i="10"/>
  <c r="J1136" i="10"/>
  <c r="A1138" i="10"/>
  <c r="C1137" i="10"/>
  <c r="K1136" i="10"/>
  <c r="H1136" i="10"/>
  <c r="B1137" i="10"/>
  <c r="H1137" i="10" l="1"/>
  <c r="C1138" i="10"/>
  <c r="I1137" i="10"/>
  <c r="A1139" i="10"/>
  <c r="K1137" i="10"/>
  <c r="J1137" i="10"/>
  <c r="B1138" i="10"/>
  <c r="A1139" i="11"/>
  <c r="H1137" i="11"/>
  <c r="K1136" i="11"/>
  <c r="B1138" i="11"/>
  <c r="J1137" i="11"/>
  <c r="C1138" i="11"/>
  <c r="I1136" i="11"/>
  <c r="J1138" i="10" l="1"/>
  <c r="K1138" i="10"/>
  <c r="A1140" i="10"/>
  <c r="C1139" i="10"/>
  <c r="H1138" i="10"/>
  <c r="I1138" i="10"/>
  <c r="B1139" i="10"/>
  <c r="K1137" i="11"/>
  <c r="C1139" i="11"/>
  <c r="B1139" i="11"/>
  <c r="J1138" i="11"/>
  <c r="I1137" i="11"/>
  <c r="A1140" i="11"/>
  <c r="H1138" i="11"/>
  <c r="H1139" i="10" l="1"/>
  <c r="C1140" i="10"/>
  <c r="I1139" i="10"/>
  <c r="J1139" i="10"/>
  <c r="A1141" i="10"/>
  <c r="K1139" i="10"/>
  <c r="B1140" i="10"/>
  <c r="A1141" i="11"/>
  <c r="H1139" i="11"/>
  <c r="J1139" i="11"/>
  <c r="K1138" i="11"/>
  <c r="B1140" i="11"/>
  <c r="I1138" i="11"/>
  <c r="C1140" i="11"/>
  <c r="K1139" i="11" l="1"/>
  <c r="C1141" i="11"/>
  <c r="J1140" i="11"/>
  <c r="B1141" i="11"/>
  <c r="I1139" i="11"/>
  <c r="A1142" i="11"/>
  <c r="H1140" i="11"/>
  <c r="J1140" i="10"/>
  <c r="K1140" i="10"/>
  <c r="C1141" i="10"/>
  <c r="I1140" i="10"/>
  <c r="A1142" i="10"/>
  <c r="H1140" i="10"/>
  <c r="B1141" i="10"/>
  <c r="H1141" i="10" l="1"/>
  <c r="C1142" i="10"/>
  <c r="I1141" i="10"/>
  <c r="K1141" i="10"/>
  <c r="J1141" i="10"/>
  <c r="A1143" i="10"/>
  <c r="B1142" i="10"/>
  <c r="A1143" i="11"/>
  <c r="H1141" i="11"/>
  <c r="K1140" i="11"/>
  <c r="B1142" i="11"/>
  <c r="J1141" i="11"/>
  <c r="C1142" i="11"/>
  <c r="I1140" i="11"/>
  <c r="K1141" i="11" l="1"/>
  <c r="C1143" i="11"/>
  <c r="J1142" i="11"/>
  <c r="B1143" i="11"/>
  <c r="I1141" i="11"/>
  <c r="A1144" i="11"/>
  <c r="H1142" i="11"/>
  <c r="J1142" i="10"/>
  <c r="A1144" i="10"/>
  <c r="K1142" i="10"/>
  <c r="H1142" i="10"/>
  <c r="C1143" i="10"/>
  <c r="I1142" i="10"/>
  <c r="B1143" i="10"/>
  <c r="A1145" i="11" l="1"/>
  <c r="H1143" i="11"/>
  <c r="J1143" i="11"/>
  <c r="C1144" i="11"/>
  <c r="K1142" i="11"/>
  <c r="B1144" i="11"/>
  <c r="I1142" i="11"/>
  <c r="H1143" i="10"/>
  <c r="C1144" i="10"/>
  <c r="I1143" i="10"/>
  <c r="K1143" i="10"/>
  <c r="J1143" i="10"/>
  <c r="A1145" i="10"/>
  <c r="B1144" i="10"/>
  <c r="J1144" i="10" l="1"/>
  <c r="C1145" i="10"/>
  <c r="A1146" i="10"/>
  <c r="K1144" i="10"/>
  <c r="I1144" i="10"/>
  <c r="H1144" i="10"/>
  <c r="B1145" i="10"/>
  <c r="K1143" i="11"/>
  <c r="C1145" i="11"/>
  <c r="J1144" i="11"/>
  <c r="B1145" i="11"/>
  <c r="I1143" i="11"/>
  <c r="A1146" i="11"/>
  <c r="H1144" i="11"/>
  <c r="H1145" i="10" l="1"/>
  <c r="C1146" i="10"/>
  <c r="A1147" i="10"/>
  <c r="I1145" i="10"/>
  <c r="K1145" i="10"/>
  <c r="J1145" i="10"/>
  <c r="B1146" i="10"/>
  <c r="A1147" i="11"/>
  <c r="H1145" i="11"/>
  <c r="J1145" i="11"/>
  <c r="C1146" i="11"/>
  <c r="K1144" i="11"/>
  <c r="B1146" i="11"/>
  <c r="I1144" i="11"/>
  <c r="K1145" i="11" l="1"/>
  <c r="C1147" i="11"/>
  <c r="J1146" i="11"/>
  <c r="B1147" i="11"/>
  <c r="I1145" i="11"/>
  <c r="A1148" i="11"/>
  <c r="H1146" i="11"/>
  <c r="J1146" i="10"/>
  <c r="A1148" i="10"/>
  <c r="C1147" i="10"/>
  <c r="K1146" i="10"/>
  <c r="H1146" i="10"/>
  <c r="I1146" i="10"/>
  <c r="B1147" i="10"/>
  <c r="A1149" i="11" l="1"/>
  <c r="H1147" i="11"/>
  <c r="C1148" i="11"/>
  <c r="K1146" i="11"/>
  <c r="B1148" i="11"/>
  <c r="J1147" i="11"/>
  <c r="I1146" i="11"/>
  <c r="H1147" i="10"/>
  <c r="C1148" i="10"/>
  <c r="I1147" i="10"/>
  <c r="A1149" i="10"/>
  <c r="J1147" i="10"/>
  <c r="K1147" i="10"/>
  <c r="B1148" i="10"/>
  <c r="J1148" i="10" l="1"/>
  <c r="H1148" i="10"/>
  <c r="A1150" i="10"/>
  <c r="K1148" i="10"/>
  <c r="C1149" i="10"/>
  <c r="I1148" i="10"/>
  <c r="B1149" i="10"/>
  <c r="K1147" i="11"/>
  <c r="C1149" i="11"/>
  <c r="J1148" i="11"/>
  <c r="B1149" i="11"/>
  <c r="I1147" i="11"/>
  <c r="A1150" i="11"/>
  <c r="H1148" i="11"/>
  <c r="H1149" i="10" l="1"/>
  <c r="C1150" i="10"/>
  <c r="K1149" i="10"/>
  <c r="I1149" i="10"/>
  <c r="J1149" i="10"/>
  <c r="A1151" i="10"/>
  <c r="B1150" i="10"/>
  <c r="A1151" i="11"/>
  <c r="H1149" i="11"/>
  <c r="K1148" i="11"/>
  <c r="B1150" i="11"/>
  <c r="J1149" i="11"/>
  <c r="C1150" i="11"/>
  <c r="I1148" i="11"/>
  <c r="K1149" i="11" l="1"/>
  <c r="C1151" i="11"/>
  <c r="J1150" i="11"/>
  <c r="B1151" i="11"/>
  <c r="I1149" i="11"/>
  <c r="A1152" i="11"/>
  <c r="H1150" i="11"/>
  <c r="J1150" i="10"/>
  <c r="C1151" i="10"/>
  <c r="A1152" i="10"/>
  <c r="K1150" i="10"/>
  <c r="H1150" i="10"/>
  <c r="I1150" i="10"/>
  <c r="B1151" i="10"/>
  <c r="A1153" i="11" l="1"/>
  <c r="H1151" i="11"/>
  <c r="J1151" i="11"/>
  <c r="C1152" i="11"/>
  <c r="K1150" i="11"/>
  <c r="B1152" i="11"/>
  <c r="I1150" i="11"/>
  <c r="H1151" i="10"/>
  <c r="C1152" i="10"/>
  <c r="I1151" i="10"/>
  <c r="J1151" i="10"/>
  <c r="A1153" i="10"/>
  <c r="K1151" i="10"/>
  <c r="B1152" i="10"/>
  <c r="J1152" i="10" l="1"/>
  <c r="A1154" i="10"/>
  <c r="K1152" i="10"/>
  <c r="H1152" i="10"/>
  <c r="C1153" i="10"/>
  <c r="I1152" i="10"/>
  <c r="B1153" i="10"/>
  <c r="K1151" i="11"/>
  <c r="C1153" i="11"/>
  <c r="J1152" i="11"/>
  <c r="B1153" i="11"/>
  <c r="I1151" i="11"/>
  <c r="A1154" i="11"/>
  <c r="H1152" i="11"/>
  <c r="H1153" i="10" l="1"/>
  <c r="C1154" i="10"/>
  <c r="K1153" i="10"/>
  <c r="I1153" i="10"/>
  <c r="J1153" i="10"/>
  <c r="A1155" i="10"/>
  <c r="B1154" i="10"/>
  <c r="A1155" i="11"/>
  <c r="H1153" i="11"/>
  <c r="J1153" i="11"/>
  <c r="K1152" i="11"/>
  <c r="B1154" i="11"/>
  <c r="C1154" i="11"/>
  <c r="I1152" i="11"/>
  <c r="K1153" i="11" l="1"/>
  <c r="C1155" i="11"/>
  <c r="I1153" i="11"/>
  <c r="J1154" i="11"/>
  <c r="B1155" i="11"/>
  <c r="A1156" i="11"/>
  <c r="H1154" i="11"/>
  <c r="J1154" i="10"/>
  <c r="A1156" i="10"/>
  <c r="C1155" i="10"/>
  <c r="K1154" i="10"/>
  <c r="H1154" i="10"/>
  <c r="I1154" i="10"/>
  <c r="B1155" i="10"/>
  <c r="A1157" i="11" l="1"/>
  <c r="H1155" i="11"/>
  <c r="K1154" i="11"/>
  <c r="B1156" i="11"/>
  <c r="J1155" i="11"/>
  <c r="C1156" i="11"/>
  <c r="I1154" i="11"/>
  <c r="H1155" i="10"/>
  <c r="C1156" i="10"/>
  <c r="I1155" i="10"/>
  <c r="J1155" i="10"/>
  <c r="A1157" i="10"/>
  <c r="K1155" i="10"/>
  <c r="B1156" i="10"/>
  <c r="J1156" i="10" l="1"/>
  <c r="K1156" i="10"/>
  <c r="A1158" i="10"/>
  <c r="C1157" i="10"/>
  <c r="H1156" i="10"/>
  <c r="I1156" i="10"/>
  <c r="B1157" i="10"/>
  <c r="K1155" i="11"/>
  <c r="C1157" i="11"/>
  <c r="J1156" i="11"/>
  <c r="B1157" i="11"/>
  <c r="I1155" i="11"/>
  <c r="A1158" i="11"/>
  <c r="H1156" i="11"/>
  <c r="H1157" i="10" l="1"/>
  <c r="C1158" i="10"/>
  <c r="J1157" i="10"/>
  <c r="I1157" i="10"/>
  <c r="A1159" i="10"/>
  <c r="K1157" i="10"/>
  <c r="B1158" i="10"/>
  <c r="A1159" i="11"/>
  <c r="H1157" i="11"/>
  <c r="K1156" i="11"/>
  <c r="B1158" i="11"/>
  <c r="J1157" i="11"/>
  <c r="C1158" i="11"/>
  <c r="I1156" i="11"/>
  <c r="K1157" i="11" l="1"/>
  <c r="C1159" i="11"/>
  <c r="J1158" i="11"/>
  <c r="B1159" i="11"/>
  <c r="I1157" i="11"/>
  <c r="A1160" i="11"/>
  <c r="H1158" i="11"/>
  <c r="J1158" i="10"/>
  <c r="C1159" i="10"/>
  <c r="A1160" i="10"/>
  <c r="K1158" i="10"/>
  <c r="H1158" i="10"/>
  <c r="I1158" i="10"/>
  <c r="B1159" i="10"/>
  <c r="H1159" i="10" l="1"/>
  <c r="C1160" i="10"/>
  <c r="J1159" i="10"/>
  <c r="K1159" i="10"/>
  <c r="I1159" i="10"/>
  <c r="A1161" i="10"/>
  <c r="B1160" i="10"/>
  <c r="A1161" i="11"/>
  <c r="H1159" i="11"/>
  <c r="K1158" i="11"/>
  <c r="B1160" i="11"/>
  <c r="J1159" i="11"/>
  <c r="C1160" i="11"/>
  <c r="I1158" i="11"/>
  <c r="K1159" i="11" l="1"/>
  <c r="C1161" i="11"/>
  <c r="A1162" i="11"/>
  <c r="J1160" i="11"/>
  <c r="B1161" i="11"/>
  <c r="I1159" i="11"/>
  <c r="H1160" i="11"/>
  <c r="J1160" i="10"/>
  <c r="H1160" i="10"/>
  <c r="A1162" i="10"/>
  <c r="K1160" i="10"/>
  <c r="C1161" i="10"/>
  <c r="I1160" i="10"/>
  <c r="B1161" i="10"/>
  <c r="A1163" i="11" l="1"/>
  <c r="H1161" i="11"/>
  <c r="K1160" i="11"/>
  <c r="B1162" i="11"/>
  <c r="J1161" i="11"/>
  <c r="C1162" i="11"/>
  <c r="I1160" i="11"/>
  <c r="H1161" i="10"/>
  <c r="C1162" i="10"/>
  <c r="J1161" i="10"/>
  <c r="I1161" i="10"/>
  <c r="A1163" i="10"/>
  <c r="K1161" i="10"/>
  <c r="B1162" i="10"/>
  <c r="J1162" i="10" l="1"/>
  <c r="A1164" i="10"/>
  <c r="C1163" i="10"/>
  <c r="I1162" i="10"/>
  <c r="K1162" i="10"/>
  <c r="H1162" i="10"/>
  <c r="B1163" i="10"/>
  <c r="K1161" i="11"/>
  <c r="C1163" i="11"/>
  <c r="J1162" i="11"/>
  <c r="B1163" i="11"/>
  <c r="I1161" i="11"/>
  <c r="A1164" i="11"/>
  <c r="H1162" i="11"/>
  <c r="H1163" i="10" l="1"/>
  <c r="C1164" i="10"/>
  <c r="I1163" i="10"/>
  <c r="J1163" i="10"/>
  <c r="A1165" i="10"/>
  <c r="K1163" i="10"/>
  <c r="B1164" i="10"/>
  <c r="A1165" i="11"/>
  <c r="H1163" i="11"/>
  <c r="J1163" i="11"/>
  <c r="C1164" i="11"/>
  <c r="I1162" i="11"/>
  <c r="K1162" i="11"/>
  <c r="B1164" i="11"/>
  <c r="K1163" i="11" l="1"/>
  <c r="C1165" i="11"/>
  <c r="J1164" i="11"/>
  <c r="B1165" i="11"/>
  <c r="I1163" i="11"/>
  <c r="A1166" i="11"/>
  <c r="H1164" i="11"/>
  <c r="J1164" i="10"/>
  <c r="H1164" i="10"/>
  <c r="C1165" i="10"/>
  <c r="A1166" i="10"/>
  <c r="K1164" i="10"/>
  <c r="I1164" i="10"/>
  <c r="B1165" i="10"/>
  <c r="H1165" i="10" l="1"/>
  <c r="C1166" i="10"/>
  <c r="I1165" i="10"/>
  <c r="J1165" i="10"/>
  <c r="A1167" i="10"/>
  <c r="K1165" i="10"/>
  <c r="B1166" i="10"/>
  <c r="A1167" i="11"/>
  <c r="H1165" i="11"/>
  <c r="K1164" i="11"/>
  <c r="B1166" i="11"/>
  <c r="J1165" i="11"/>
  <c r="C1166" i="11"/>
  <c r="I1164" i="11"/>
  <c r="K1165" i="11" l="1"/>
  <c r="C1167" i="11"/>
  <c r="J1166" i="11"/>
  <c r="B1167" i="11"/>
  <c r="I1165" i="11"/>
  <c r="A1168" i="11"/>
  <c r="H1166" i="11"/>
  <c r="J1166" i="10"/>
  <c r="C1167" i="10"/>
  <c r="A1168" i="10"/>
  <c r="K1166" i="10"/>
  <c r="H1166" i="10"/>
  <c r="I1166" i="10"/>
  <c r="B1167" i="10"/>
  <c r="A1169" i="11" l="1"/>
  <c r="H1167" i="11"/>
  <c r="C1168" i="11"/>
  <c r="I1166" i="11"/>
  <c r="K1166" i="11"/>
  <c r="B1168" i="11"/>
  <c r="J1167" i="11"/>
  <c r="H1167" i="10"/>
  <c r="C1168" i="10"/>
  <c r="I1167" i="10"/>
  <c r="J1167" i="10"/>
  <c r="A1169" i="10"/>
  <c r="K1167" i="10"/>
  <c r="B1168" i="10"/>
  <c r="J1168" i="10" l="1"/>
  <c r="A1170" i="10"/>
  <c r="K1168" i="10"/>
  <c r="C1169" i="10"/>
  <c r="H1168" i="10"/>
  <c r="I1168" i="10"/>
  <c r="B1169" i="10"/>
  <c r="J1168" i="11"/>
  <c r="B1169" i="11"/>
  <c r="I1167" i="11"/>
  <c r="A1170" i="11"/>
  <c r="H1168" i="11"/>
  <c r="K1167" i="11"/>
  <c r="C1169" i="11"/>
  <c r="H1169" i="10" l="1"/>
  <c r="C1170" i="10"/>
  <c r="I1169" i="10"/>
  <c r="J1169" i="10"/>
  <c r="A1171" i="10"/>
  <c r="K1169" i="10"/>
  <c r="B1170" i="10"/>
  <c r="A1171" i="11"/>
  <c r="H1169" i="11"/>
  <c r="K1168" i="11"/>
  <c r="B1170" i="11"/>
  <c r="J1169" i="11"/>
  <c r="C1170" i="11"/>
  <c r="I1168" i="11"/>
  <c r="K1169" i="11" l="1"/>
  <c r="C1171" i="11"/>
  <c r="J1170" i="11"/>
  <c r="B1171" i="11"/>
  <c r="I1169" i="11"/>
  <c r="A1172" i="11"/>
  <c r="H1170" i="11"/>
  <c r="J1170" i="10"/>
  <c r="A1172" i="10"/>
  <c r="K1170" i="10"/>
  <c r="H1170" i="10"/>
  <c r="C1171" i="10"/>
  <c r="I1170" i="10"/>
  <c r="B1171" i="10"/>
  <c r="A1173" i="11" l="1"/>
  <c r="H1171" i="11"/>
  <c r="K1170" i="11"/>
  <c r="B1172" i="11"/>
  <c r="J1171" i="11"/>
  <c r="C1172" i="11"/>
  <c r="I1170" i="11"/>
  <c r="H1171" i="10"/>
  <c r="C1172" i="10"/>
  <c r="I1171" i="10"/>
  <c r="J1171" i="10"/>
  <c r="A1173" i="10"/>
  <c r="K1171" i="10"/>
  <c r="B1172" i="10"/>
  <c r="J1172" i="10" l="1"/>
  <c r="A1174" i="10"/>
  <c r="K1172" i="10"/>
  <c r="H1172" i="10"/>
  <c r="C1173" i="10"/>
  <c r="I1172" i="10"/>
  <c r="B1173" i="10"/>
  <c r="K1171" i="11"/>
  <c r="C1173" i="11"/>
  <c r="J1172" i="11"/>
  <c r="B1173" i="11"/>
  <c r="I1171" i="11"/>
  <c r="A1174" i="11"/>
  <c r="H1172" i="11"/>
  <c r="H1173" i="10" l="1"/>
  <c r="C1174" i="10"/>
  <c r="I1173" i="10"/>
  <c r="J1173" i="10"/>
  <c r="A1175" i="10"/>
  <c r="K1173" i="10"/>
  <c r="B1174" i="10"/>
  <c r="A1175" i="11"/>
  <c r="H1173" i="11"/>
  <c r="B1174" i="11"/>
  <c r="J1173" i="11"/>
  <c r="C1174" i="11"/>
  <c r="K1172" i="11"/>
  <c r="I1172" i="11"/>
  <c r="K1173" i="11" l="1"/>
  <c r="C1175" i="11"/>
  <c r="H1174" i="11"/>
  <c r="J1174" i="11"/>
  <c r="B1175" i="11"/>
  <c r="I1173" i="11"/>
  <c r="A1176" i="11"/>
  <c r="J1174" i="10"/>
  <c r="C1175" i="10"/>
  <c r="A1176" i="10"/>
  <c r="K1174" i="10"/>
  <c r="I1174" i="10"/>
  <c r="H1174" i="10"/>
  <c r="B1175" i="10"/>
  <c r="A1177" i="11" l="1"/>
  <c r="H1175" i="11"/>
  <c r="J1175" i="11"/>
  <c r="C1176" i="11"/>
  <c r="K1174" i="11"/>
  <c r="B1176" i="11"/>
  <c r="I1174" i="11"/>
  <c r="H1175" i="10"/>
  <c r="C1176" i="10"/>
  <c r="I1175" i="10"/>
  <c r="J1175" i="10"/>
  <c r="A1177" i="10"/>
  <c r="K1175" i="10"/>
  <c r="B1176" i="10"/>
  <c r="J1176" i="10" l="1"/>
  <c r="A1178" i="10"/>
  <c r="K1176" i="10"/>
  <c r="H1176" i="10"/>
  <c r="C1177" i="10"/>
  <c r="I1176" i="10"/>
  <c r="B1177" i="10"/>
  <c r="J1176" i="11"/>
  <c r="B1177" i="11"/>
  <c r="A1178" i="11"/>
  <c r="H1176" i="11"/>
  <c r="C1177" i="11"/>
  <c r="I1175" i="11"/>
  <c r="K1175" i="11"/>
  <c r="H1177" i="10" l="1"/>
  <c r="C1178" i="10"/>
  <c r="I1177" i="10"/>
  <c r="J1177" i="10"/>
  <c r="A1179" i="10"/>
  <c r="K1177" i="10"/>
  <c r="B1178" i="10"/>
  <c r="I1176" i="11"/>
  <c r="J1177" i="11"/>
  <c r="C1178" i="11"/>
  <c r="A1179" i="11"/>
  <c r="H1177" i="11"/>
  <c r="K1176" i="11"/>
  <c r="B1178" i="11"/>
  <c r="J1178" i="11" l="1"/>
  <c r="B1179" i="11"/>
  <c r="K1177" i="11"/>
  <c r="C1179" i="11"/>
  <c r="I1177" i="11"/>
  <c r="A1180" i="11"/>
  <c r="H1178" i="11"/>
  <c r="J1178" i="10"/>
  <c r="C1179" i="10"/>
  <c r="A1180" i="10"/>
  <c r="K1178" i="10"/>
  <c r="H1178" i="10"/>
  <c r="I1178" i="10"/>
  <c r="B1179" i="10"/>
  <c r="H1179" i="10" l="1"/>
  <c r="C1180" i="10"/>
  <c r="I1179" i="10"/>
  <c r="J1179" i="10"/>
  <c r="A1181" i="10"/>
  <c r="K1179" i="10"/>
  <c r="B1180" i="10"/>
  <c r="I1178" i="11"/>
  <c r="A1181" i="11"/>
  <c r="H1179" i="11"/>
  <c r="C1180" i="11"/>
  <c r="K1178" i="11"/>
  <c r="B1180" i="11"/>
  <c r="J1179" i="11"/>
  <c r="J1180" i="11" l="1"/>
  <c r="B1181" i="11"/>
  <c r="I1179" i="11"/>
  <c r="A1182" i="11"/>
  <c r="H1180" i="11"/>
  <c r="C1181" i="11"/>
  <c r="K1179" i="11"/>
  <c r="J1180" i="10"/>
  <c r="C1181" i="10"/>
  <c r="A1182" i="10"/>
  <c r="K1180" i="10"/>
  <c r="H1180" i="10"/>
  <c r="I1180" i="10"/>
  <c r="B1181" i="10"/>
  <c r="I1180" i="11" l="1"/>
  <c r="J1181" i="11"/>
  <c r="C1182" i="11"/>
  <c r="A1183" i="11"/>
  <c r="H1181" i="11"/>
  <c r="K1180" i="11"/>
  <c r="B1182" i="11"/>
  <c r="H1181" i="10"/>
  <c r="C1182" i="10"/>
  <c r="I1181" i="10"/>
  <c r="J1181" i="10"/>
  <c r="A1183" i="10"/>
  <c r="K1181" i="10"/>
  <c r="B1182" i="10"/>
  <c r="J1182" i="10" l="1"/>
  <c r="A1184" i="10"/>
  <c r="K1182" i="10"/>
  <c r="H1182" i="10"/>
  <c r="C1183" i="10"/>
  <c r="I1182" i="10"/>
  <c r="B1183" i="10"/>
  <c r="I1181" i="11"/>
  <c r="B1183" i="11"/>
  <c r="K1181" i="11"/>
  <c r="C1183" i="11"/>
  <c r="J1182" i="11"/>
  <c r="A1184" i="11"/>
  <c r="H1182" i="11"/>
  <c r="H1183" i="10" l="1"/>
  <c r="C1184" i="10"/>
  <c r="I1183" i="10"/>
  <c r="J1183" i="10"/>
  <c r="A1185" i="10"/>
  <c r="K1183" i="10"/>
  <c r="B1184" i="10"/>
  <c r="I1182" i="11"/>
  <c r="A1185" i="11"/>
  <c r="H1183" i="11"/>
  <c r="K1182" i="11"/>
  <c r="B1184" i="11"/>
  <c r="J1183" i="11"/>
  <c r="C1184" i="11"/>
  <c r="J1184" i="11" l="1"/>
  <c r="B1185" i="11"/>
  <c r="K1183" i="11"/>
  <c r="I1183" i="11"/>
  <c r="C1185" i="11"/>
  <c r="A1186" i="11"/>
  <c r="H1184" i="11"/>
  <c r="J1184" i="10"/>
  <c r="A1186" i="10"/>
  <c r="K1184" i="10"/>
  <c r="H1184" i="10"/>
  <c r="C1185" i="10"/>
  <c r="I1184" i="10"/>
  <c r="B1185" i="10"/>
  <c r="I1184" i="11" l="1"/>
  <c r="A1187" i="11"/>
  <c r="K1184" i="11"/>
  <c r="H1185" i="11"/>
  <c r="J1185" i="11"/>
  <c r="B1186" i="11"/>
  <c r="C1186" i="11"/>
  <c r="H1185" i="10"/>
  <c r="C1186" i="10"/>
  <c r="I1185" i="10"/>
  <c r="J1185" i="10"/>
  <c r="A1187" i="10"/>
  <c r="K1185" i="10"/>
  <c r="B1186" i="10"/>
  <c r="J1186" i="10" l="1"/>
  <c r="A1188" i="10"/>
  <c r="K1186" i="10"/>
  <c r="H1186" i="10"/>
  <c r="C1187" i="10"/>
  <c r="I1186" i="10"/>
  <c r="B1187" i="10"/>
  <c r="J1186" i="11"/>
  <c r="B1187" i="11"/>
  <c r="I1185" i="11"/>
  <c r="H1186" i="11"/>
  <c r="A1188" i="11"/>
  <c r="K1185" i="11"/>
  <c r="C1187" i="11"/>
  <c r="I1186" i="11" l="1"/>
  <c r="A1189" i="11"/>
  <c r="B1188" i="11"/>
  <c r="J1187" i="11"/>
  <c r="H1187" i="11"/>
  <c r="C1188" i="11"/>
  <c r="K1186" i="11"/>
  <c r="H1187" i="10"/>
  <c r="C1188" i="10"/>
  <c r="I1187" i="10"/>
  <c r="J1187" i="10"/>
  <c r="A1189" i="10"/>
  <c r="K1187" i="10"/>
  <c r="B1188" i="10"/>
  <c r="J1188" i="10" l="1"/>
  <c r="A1190" i="10"/>
  <c r="K1188" i="10"/>
  <c r="C1189" i="10"/>
  <c r="H1188" i="10"/>
  <c r="I1188" i="10"/>
  <c r="B1189" i="10"/>
  <c r="J1188" i="11"/>
  <c r="B1189" i="11"/>
  <c r="K1187" i="11"/>
  <c r="C1189" i="11"/>
  <c r="I1187" i="11"/>
  <c r="A1190" i="11"/>
  <c r="H1188" i="11"/>
  <c r="H1189" i="10" l="1"/>
  <c r="C1190" i="10"/>
  <c r="I1189" i="10"/>
  <c r="J1189" i="10"/>
  <c r="A1191" i="10"/>
  <c r="K1189" i="10"/>
  <c r="B1190" i="10"/>
  <c r="I1188" i="11"/>
  <c r="H1189" i="11"/>
  <c r="K1188" i="11"/>
  <c r="C1190" i="11"/>
  <c r="A1191" i="11"/>
  <c r="B1190" i="11"/>
  <c r="J1189" i="11"/>
  <c r="J1190" i="11" l="1"/>
  <c r="B1191" i="11"/>
  <c r="K1189" i="11"/>
  <c r="I1189" i="11"/>
  <c r="A1192" i="11"/>
  <c r="H1190" i="11"/>
  <c r="C1191" i="11"/>
  <c r="J1190" i="10"/>
  <c r="K1190" i="10"/>
  <c r="H1190" i="10"/>
  <c r="C1191" i="10"/>
  <c r="A1192" i="10"/>
  <c r="I1190" i="10"/>
  <c r="B1191" i="10"/>
  <c r="H1191" i="10" l="1"/>
  <c r="C1192" i="10"/>
  <c r="J1191" i="10"/>
  <c r="A1193" i="10"/>
  <c r="K1191" i="10"/>
  <c r="I1191" i="10"/>
  <c r="B1192" i="10"/>
  <c r="I1190" i="11"/>
  <c r="A1193" i="11"/>
  <c r="H1191" i="11"/>
  <c r="C1192" i="11"/>
  <c r="K1190" i="11"/>
  <c r="B1192" i="11"/>
  <c r="J1191" i="11"/>
  <c r="J1192" i="10" l="1"/>
  <c r="A1194" i="10"/>
  <c r="K1192" i="10"/>
  <c r="H1192" i="10"/>
  <c r="C1193" i="10"/>
  <c r="I1192" i="10"/>
  <c r="B1193" i="10"/>
  <c r="J1192" i="11"/>
  <c r="B1193" i="11"/>
  <c r="C1193" i="11"/>
  <c r="I1191" i="11"/>
  <c r="H1192" i="11"/>
  <c r="A1194" i="11"/>
  <c r="K1191" i="11"/>
  <c r="H1193" i="10" l="1"/>
  <c r="C1194" i="10"/>
  <c r="I1193" i="10"/>
  <c r="J1193" i="10"/>
  <c r="A1195" i="10"/>
  <c r="K1193" i="10"/>
  <c r="B1194" i="10"/>
  <c r="I1192" i="11"/>
  <c r="A1195" i="11"/>
  <c r="H1193" i="11"/>
  <c r="B1194" i="11"/>
  <c r="J1193" i="11"/>
  <c r="C1194" i="11"/>
  <c r="K1192" i="11"/>
  <c r="J1194" i="11" l="1"/>
  <c r="B1195" i="11"/>
  <c r="I1193" i="11"/>
  <c r="H1194" i="11"/>
  <c r="K1193" i="11"/>
  <c r="C1195" i="11"/>
  <c r="A1196" i="11"/>
  <c r="J1194" i="10"/>
  <c r="C1195" i="10"/>
  <c r="A1196" i="10"/>
  <c r="K1194" i="10"/>
  <c r="H1194" i="10"/>
  <c r="I1194" i="10"/>
  <c r="B1195" i="10"/>
  <c r="I1194" i="11" l="1"/>
  <c r="A1197" i="11"/>
  <c r="K1194" i="11"/>
  <c r="C1196" i="11"/>
  <c r="H1195" i="11"/>
  <c r="B1196" i="11"/>
  <c r="J1195" i="11"/>
  <c r="H1195" i="10"/>
  <c r="C1196" i="10"/>
  <c r="I1195" i="10"/>
  <c r="J1195" i="10"/>
  <c r="A1197" i="10"/>
  <c r="K1195" i="10"/>
  <c r="B1196" i="10"/>
  <c r="J1196" i="10" l="1"/>
  <c r="A1198" i="10"/>
  <c r="K1196" i="10"/>
  <c r="C1197" i="10"/>
  <c r="H1196" i="10"/>
  <c r="I1196" i="10"/>
  <c r="B1197" i="10"/>
  <c r="J1196" i="11"/>
  <c r="B1197" i="11"/>
  <c r="K1195" i="11"/>
  <c r="C1197" i="11"/>
  <c r="I1195" i="11"/>
  <c r="A1198" i="11"/>
  <c r="H1196" i="11"/>
  <c r="H1197" i="10" l="1"/>
  <c r="C1198" i="10"/>
  <c r="I1197" i="10"/>
  <c r="J1197" i="10"/>
  <c r="A1199" i="10"/>
  <c r="K1197" i="10"/>
  <c r="B1198" i="10"/>
  <c r="I1196" i="11"/>
  <c r="H1197" i="11"/>
  <c r="K1196" i="11"/>
  <c r="C1198" i="11"/>
  <c r="A1199" i="11"/>
  <c r="B1198" i="11"/>
  <c r="J1197" i="11"/>
  <c r="I1197" i="11" l="1"/>
  <c r="B1199" i="11"/>
  <c r="C1199" i="11"/>
  <c r="J1198" i="11"/>
  <c r="A1200" i="11"/>
  <c r="H1198" i="11"/>
  <c r="K1197" i="11"/>
  <c r="J1198" i="10"/>
  <c r="C1199" i="10"/>
  <c r="A1200" i="10"/>
  <c r="K1198" i="10"/>
  <c r="H1198" i="10"/>
  <c r="I1198" i="10"/>
  <c r="B1199" i="10"/>
  <c r="H1199" i="10" l="1"/>
  <c r="C1200" i="10"/>
  <c r="I1199" i="10"/>
  <c r="J1199" i="10"/>
  <c r="A1201" i="10"/>
  <c r="K1199" i="10"/>
  <c r="B1200" i="10"/>
  <c r="I1198" i="11"/>
  <c r="A1201" i="11"/>
  <c r="J1199" i="11"/>
  <c r="H1199" i="11"/>
  <c r="C1200" i="11"/>
  <c r="K1198" i="11"/>
  <c r="B1200" i="11"/>
  <c r="J1200" i="11" l="1"/>
  <c r="B1201" i="11"/>
  <c r="H1200" i="11"/>
  <c r="K1199" i="11"/>
  <c r="C1201" i="11"/>
  <c r="I1199" i="11"/>
  <c r="A1202" i="11"/>
  <c r="J1200" i="10"/>
  <c r="C1201" i="10"/>
  <c r="A1202" i="10"/>
  <c r="K1200" i="10"/>
  <c r="H1200" i="10"/>
  <c r="I1200" i="10"/>
  <c r="B1201" i="10"/>
  <c r="I1200" i="11" l="1"/>
  <c r="A1203" i="11"/>
  <c r="H1201" i="11"/>
  <c r="K1200" i="11"/>
  <c r="J1201" i="11"/>
  <c r="B1202" i="11"/>
  <c r="C1202" i="11"/>
  <c r="H1201" i="10"/>
  <c r="C1202" i="10"/>
  <c r="J1201" i="10"/>
  <c r="I1201" i="10"/>
  <c r="A1203" i="10"/>
  <c r="K1201" i="10"/>
  <c r="B1202" i="10"/>
  <c r="J1202" i="10" l="1"/>
  <c r="A1204" i="10"/>
  <c r="K1202" i="10"/>
  <c r="H1202" i="10"/>
  <c r="C1203" i="10"/>
  <c r="I1202" i="10"/>
  <c r="B1203" i="10"/>
  <c r="J1202" i="11"/>
  <c r="B1203" i="11"/>
  <c r="I1201" i="11"/>
  <c r="A1204" i="11"/>
  <c r="H1202" i="11"/>
  <c r="K1201" i="11"/>
  <c r="C1203" i="11"/>
  <c r="I1202" i="11" l="1"/>
  <c r="A1205" i="11"/>
  <c r="H1203" i="11"/>
  <c r="K1202" i="11"/>
  <c r="B1204" i="11"/>
  <c r="J1203" i="11"/>
  <c r="C1204" i="11"/>
  <c r="H1203" i="10"/>
  <c r="C1204" i="10"/>
  <c r="J1203" i="10"/>
  <c r="I1203" i="10"/>
  <c r="A1205" i="10"/>
  <c r="K1203" i="10"/>
  <c r="B1204" i="10"/>
  <c r="J1204" i="11" l="1"/>
  <c r="B1205" i="11"/>
  <c r="A1206" i="11"/>
  <c r="I1203" i="11"/>
  <c r="H1204" i="11"/>
  <c r="K1203" i="11"/>
  <c r="C1205" i="11"/>
  <c r="J1204" i="10"/>
  <c r="H1204" i="10"/>
  <c r="C1205" i="10"/>
  <c r="A1206" i="10"/>
  <c r="K1204" i="10"/>
  <c r="I1204" i="10"/>
  <c r="B1205" i="10"/>
  <c r="I1204" i="11" l="1"/>
  <c r="B1206" i="11"/>
  <c r="A1207" i="11"/>
  <c r="H1205" i="11"/>
  <c r="K1204" i="11"/>
  <c r="C1206" i="11"/>
  <c r="J1205" i="11"/>
  <c r="H1205" i="10"/>
  <c r="C1206" i="10"/>
  <c r="J1205" i="10"/>
  <c r="I1205" i="10"/>
  <c r="A1207" i="10"/>
  <c r="K1205" i="10"/>
  <c r="B1206" i="10"/>
  <c r="J1206" i="10" l="1"/>
  <c r="H1206" i="10"/>
  <c r="A1208" i="10"/>
  <c r="K1206" i="10"/>
  <c r="C1207" i="10"/>
  <c r="I1206" i="10"/>
  <c r="B1207" i="10"/>
  <c r="J1206" i="11"/>
  <c r="B1207" i="11"/>
  <c r="K1205" i="11"/>
  <c r="I1205" i="11"/>
  <c r="A1208" i="11"/>
  <c r="H1206" i="11"/>
  <c r="C1207" i="11"/>
  <c r="I1206" i="11" l="1"/>
  <c r="A1209" i="11"/>
  <c r="H1207" i="11"/>
  <c r="B1208" i="11"/>
  <c r="C1208" i="11"/>
  <c r="K1206" i="11"/>
  <c r="J1207" i="11"/>
  <c r="H1207" i="10"/>
  <c r="C1208" i="10"/>
  <c r="I1207" i="10"/>
  <c r="J1207" i="10"/>
  <c r="A1209" i="10"/>
  <c r="K1207" i="10"/>
  <c r="B1208" i="10"/>
  <c r="J1208" i="11" l="1"/>
  <c r="B1209" i="11"/>
  <c r="H1208" i="11"/>
  <c r="I1207" i="11"/>
  <c r="A1210" i="11"/>
  <c r="K1207" i="11"/>
  <c r="C1209" i="11"/>
  <c r="J1208" i="10"/>
  <c r="A1210" i="10"/>
  <c r="K1208" i="10"/>
  <c r="C1209" i="10"/>
  <c r="H1208" i="10"/>
  <c r="I1208" i="10"/>
  <c r="B1209" i="10"/>
  <c r="H1209" i="10" l="1"/>
  <c r="C1210" i="10"/>
  <c r="I1209" i="10"/>
  <c r="J1209" i="10"/>
  <c r="A1211" i="10"/>
  <c r="K1209" i="10"/>
  <c r="B1210" i="10"/>
  <c r="I1208" i="11"/>
  <c r="A1211" i="11"/>
  <c r="B1210" i="11"/>
  <c r="J1209" i="11"/>
  <c r="H1209" i="11"/>
  <c r="K1208" i="11"/>
  <c r="C1210" i="11"/>
  <c r="J1210" i="11" l="1"/>
  <c r="B1211" i="11"/>
  <c r="A1212" i="11"/>
  <c r="I1209" i="11"/>
  <c r="H1210" i="11"/>
  <c r="K1209" i="11"/>
  <c r="C1211" i="11"/>
  <c r="J1210" i="10"/>
  <c r="A1212" i="10"/>
  <c r="K1210" i="10"/>
  <c r="C1211" i="10"/>
  <c r="I1210" i="10"/>
  <c r="H1210" i="10"/>
  <c r="B1211" i="10"/>
  <c r="I1210" i="11" l="1"/>
  <c r="H1211" i="11"/>
  <c r="K1210" i="11"/>
  <c r="A1213" i="11"/>
  <c r="B1212" i="11"/>
  <c r="C1212" i="11"/>
  <c r="J1211" i="11"/>
  <c r="H1211" i="10"/>
  <c r="C1212" i="10"/>
  <c r="I1211" i="10"/>
  <c r="J1211" i="10"/>
  <c r="A1213" i="10"/>
  <c r="K1211" i="10"/>
  <c r="B1212" i="10"/>
  <c r="J1212" i="10" l="1"/>
  <c r="K1212" i="10"/>
  <c r="A1214" i="10"/>
  <c r="H1212" i="10"/>
  <c r="C1213" i="10"/>
  <c r="I1212" i="10"/>
  <c r="B1213" i="10"/>
  <c r="J1212" i="11"/>
  <c r="B1213" i="11"/>
  <c r="I1211" i="11"/>
  <c r="A1214" i="11"/>
  <c r="H1212" i="11"/>
  <c r="K1211" i="11"/>
  <c r="C1213" i="11"/>
  <c r="I1212" i="11" l="1"/>
  <c r="H1213" i="11"/>
  <c r="K1212" i="11"/>
  <c r="B1214" i="11"/>
  <c r="A1215" i="11"/>
  <c r="C1214" i="11"/>
  <c r="J1213" i="11"/>
  <c r="H1213" i="10"/>
  <c r="C1214" i="10"/>
  <c r="I1213" i="10"/>
  <c r="J1213" i="10"/>
  <c r="A1215" i="10"/>
  <c r="K1213" i="10"/>
  <c r="B1214" i="10"/>
  <c r="J1214" i="10" l="1"/>
  <c r="A1216" i="10"/>
  <c r="K1214" i="10"/>
  <c r="C1215" i="10"/>
  <c r="H1214" i="10"/>
  <c r="I1214" i="10"/>
  <c r="B1215" i="10"/>
  <c r="J1214" i="11"/>
  <c r="B1215" i="11"/>
  <c r="I1213" i="11"/>
  <c r="A1216" i="11"/>
  <c r="H1214" i="11"/>
  <c r="K1213" i="11"/>
  <c r="C1215" i="11"/>
  <c r="I1214" i="11" l="1"/>
  <c r="B1216" i="11"/>
  <c r="A1217" i="11"/>
  <c r="H1215" i="11"/>
  <c r="K1214" i="11"/>
  <c r="C1216" i="11"/>
  <c r="J1215" i="11"/>
  <c r="H1215" i="10"/>
  <c r="C1216" i="10"/>
  <c r="I1215" i="10"/>
  <c r="J1215" i="10"/>
  <c r="A1217" i="10"/>
  <c r="K1215" i="10"/>
  <c r="B1216" i="10"/>
  <c r="J1216" i="10" l="1"/>
  <c r="H1216" i="10"/>
  <c r="C1217" i="10"/>
  <c r="A1218" i="10"/>
  <c r="K1216" i="10"/>
  <c r="I1216" i="10"/>
  <c r="B1217" i="10"/>
  <c r="J1216" i="11"/>
  <c r="B1217" i="11"/>
  <c r="H1216" i="11"/>
  <c r="C1217" i="11"/>
  <c r="I1215" i="11"/>
  <c r="A1218" i="11"/>
  <c r="K1215" i="11"/>
  <c r="H1217" i="10" l="1"/>
  <c r="C1218" i="10"/>
  <c r="I1217" i="10"/>
  <c r="J1217" i="10"/>
  <c r="A1219" i="10"/>
  <c r="K1217" i="10"/>
  <c r="B1218" i="10"/>
  <c r="I1216" i="11"/>
  <c r="A1219" i="11"/>
  <c r="H1217" i="11"/>
  <c r="K1216" i="11"/>
  <c r="B1218" i="11"/>
  <c r="J1217" i="11"/>
  <c r="C1218" i="11"/>
  <c r="K1217" i="11" l="1"/>
  <c r="C1219" i="11"/>
  <c r="J1218" i="11"/>
  <c r="B1219" i="11"/>
  <c r="I1217" i="11"/>
  <c r="A1220" i="11"/>
  <c r="H1218" i="11"/>
  <c r="J1218" i="10"/>
  <c r="A1220" i="10"/>
  <c r="K1218" i="10"/>
  <c r="H1218" i="10"/>
  <c r="C1219" i="10"/>
  <c r="I1218" i="10"/>
  <c r="B1219" i="10"/>
  <c r="A1221" i="11" l="1"/>
  <c r="H1219" i="11"/>
  <c r="K1218" i="11"/>
  <c r="B1220" i="11"/>
  <c r="J1219" i="11"/>
  <c r="C1220" i="11"/>
  <c r="I1218" i="11"/>
  <c r="H1219" i="10"/>
  <c r="C1220" i="10"/>
  <c r="I1219" i="10"/>
  <c r="J1219" i="10"/>
  <c r="A1221" i="10"/>
  <c r="K1219" i="10"/>
  <c r="B1220" i="10"/>
  <c r="J1220" i="10" l="1"/>
  <c r="A1222" i="10"/>
  <c r="K1220" i="10"/>
  <c r="H1220" i="10"/>
  <c r="C1221" i="10"/>
  <c r="I1220" i="10"/>
  <c r="B1221" i="10"/>
  <c r="K1219" i="11"/>
  <c r="C1221" i="11"/>
  <c r="J1220" i="11"/>
  <c r="B1221" i="11"/>
  <c r="I1219" i="11"/>
  <c r="A1222" i="11"/>
  <c r="H1220" i="11"/>
  <c r="H1221" i="10" l="1"/>
  <c r="C1222" i="10"/>
  <c r="I1221" i="10"/>
  <c r="J1221" i="10"/>
  <c r="A1223" i="10"/>
  <c r="K1221" i="10"/>
  <c r="B1222" i="10"/>
  <c r="A1223" i="11"/>
  <c r="H1221" i="11"/>
  <c r="K1220" i="11"/>
  <c r="B1222" i="11"/>
  <c r="C1222" i="11"/>
  <c r="J1221" i="11"/>
  <c r="I1220" i="11"/>
  <c r="K1221" i="11" l="1"/>
  <c r="C1223" i="11"/>
  <c r="J1222" i="11"/>
  <c r="B1223" i="11"/>
  <c r="I1221" i="11"/>
  <c r="A1224" i="11"/>
  <c r="H1222" i="11"/>
  <c r="J1222" i="10"/>
  <c r="H1222" i="10"/>
  <c r="A1224" i="10"/>
  <c r="K1222" i="10"/>
  <c r="C1223" i="10"/>
  <c r="I1222" i="10"/>
  <c r="B1223" i="10"/>
  <c r="H1223" i="10" l="1"/>
  <c r="C1224" i="10"/>
  <c r="I1223" i="10"/>
  <c r="J1223" i="10"/>
  <c r="A1225" i="10"/>
  <c r="K1223" i="10"/>
  <c r="B1224" i="10"/>
  <c r="I1222" i="11"/>
  <c r="A1225" i="11"/>
  <c r="H1223" i="11"/>
  <c r="K1222" i="11"/>
  <c r="B1224" i="11"/>
  <c r="J1223" i="11"/>
  <c r="C1224" i="11"/>
  <c r="K1223" i="11" l="1"/>
  <c r="C1225" i="11"/>
  <c r="J1224" i="11"/>
  <c r="B1225" i="11"/>
  <c r="I1223" i="11"/>
  <c r="A1226" i="11"/>
  <c r="H1224" i="11"/>
  <c r="J1224" i="10"/>
  <c r="K1224" i="10"/>
  <c r="A1226" i="10"/>
  <c r="H1224" i="10"/>
  <c r="C1225" i="10"/>
  <c r="I1224" i="10"/>
  <c r="B1225" i="10"/>
  <c r="H1225" i="10" l="1"/>
  <c r="C1226" i="10"/>
  <c r="J1225" i="10"/>
  <c r="I1225" i="10"/>
  <c r="A1227" i="10"/>
  <c r="K1225" i="10"/>
  <c r="B1226" i="10"/>
  <c r="A1227" i="11"/>
  <c r="H1225" i="11"/>
  <c r="K1224" i="11"/>
  <c r="B1226" i="11"/>
  <c r="I1224" i="11"/>
  <c r="J1225" i="11"/>
  <c r="C1226" i="11"/>
  <c r="K1225" i="11" l="1"/>
  <c r="C1227" i="11"/>
  <c r="J1226" i="11"/>
  <c r="B1227" i="11"/>
  <c r="I1225" i="11"/>
  <c r="A1228" i="11"/>
  <c r="H1226" i="11"/>
  <c r="H1226" i="10"/>
  <c r="C1227" i="10"/>
  <c r="I1226" i="10"/>
  <c r="J1226" i="10"/>
  <c r="A1228" i="10"/>
  <c r="K1226" i="10"/>
  <c r="B1227" i="10"/>
  <c r="H1227" i="10" l="1"/>
  <c r="C1228" i="10"/>
  <c r="I1227" i="10"/>
  <c r="J1227" i="10"/>
  <c r="A1229" i="10"/>
  <c r="K1227" i="10"/>
  <c r="B1228" i="10"/>
  <c r="A1229" i="11"/>
  <c r="H1227" i="11"/>
  <c r="C1228" i="11"/>
  <c r="K1226" i="11"/>
  <c r="B1228" i="11"/>
  <c r="J1227" i="11"/>
  <c r="I1226" i="11"/>
  <c r="K1227" i="11" l="1"/>
  <c r="C1229" i="11"/>
  <c r="J1228" i="11"/>
  <c r="B1229" i="11"/>
  <c r="I1227" i="11"/>
  <c r="A1230" i="11"/>
  <c r="H1228" i="11"/>
  <c r="J1228" i="10"/>
  <c r="C1229" i="10"/>
  <c r="A1230" i="10"/>
  <c r="K1228" i="10"/>
  <c r="H1228" i="10"/>
  <c r="I1228" i="10"/>
  <c r="B1229" i="10"/>
  <c r="H1229" i="10" l="1"/>
  <c r="C1230" i="10"/>
  <c r="J1229" i="10"/>
  <c r="I1229" i="10"/>
  <c r="A1231" i="10"/>
  <c r="K1229" i="10"/>
  <c r="B1230" i="10"/>
  <c r="A1231" i="11"/>
  <c r="H1229" i="11"/>
  <c r="C1230" i="11"/>
  <c r="K1228" i="11"/>
  <c r="B1230" i="11"/>
  <c r="J1229" i="11"/>
  <c r="I1228" i="11"/>
  <c r="K1229" i="11" l="1"/>
  <c r="C1231" i="11"/>
  <c r="J1230" i="11"/>
  <c r="B1231" i="11"/>
  <c r="I1229" i="11"/>
  <c r="A1232" i="11"/>
  <c r="H1230" i="11"/>
  <c r="J1230" i="10"/>
  <c r="A1232" i="10"/>
  <c r="K1230" i="10"/>
  <c r="H1230" i="10"/>
  <c r="C1231" i="10"/>
  <c r="I1230" i="10"/>
  <c r="B1231" i="10"/>
  <c r="A1233" i="11" l="1"/>
  <c r="H1231" i="11"/>
  <c r="K1230" i="11"/>
  <c r="B1232" i="11"/>
  <c r="J1231" i="11"/>
  <c r="C1232" i="11"/>
  <c r="I1230" i="11"/>
  <c r="H1231" i="10"/>
  <c r="C1232" i="10"/>
  <c r="I1231" i="10"/>
  <c r="J1231" i="10"/>
  <c r="A1233" i="10"/>
  <c r="K1231" i="10"/>
  <c r="B1232" i="10"/>
  <c r="J1232" i="10" l="1"/>
  <c r="K1232" i="10"/>
  <c r="C1233" i="10"/>
  <c r="A1234" i="10"/>
  <c r="H1232" i="10"/>
  <c r="I1232" i="10"/>
  <c r="B1233" i="10"/>
  <c r="K1231" i="11"/>
  <c r="C1233" i="11"/>
  <c r="J1232" i="11"/>
  <c r="B1233" i="11"/>
  <c r="I1231" i="11"/>
  <c r="A1234" i="11"/>
  <c r="H1232" i="11"/>
  <c r="H1233" i="10" l="1"/>
  <c r="C1234" i="10"/>
  <c r="J1233" i="10"/>
  <c r="I1233" i="10"/>
  <c r="A1235" i="10"/>
  <c r="K1233" i="10"/>
  <c r="B1234" i="10"/>
  <c r="A1235" i="11"/>
  <c r="H1233" i="11"/>
  <c r="C1234" i="11"/>
  <c r="K1232" i="11"/>
  <c r="B1234" i="11"/>
  <c r="J1233" i="11"/>
  <c r="I1232" i="11"/>
  <c r="K1233" i="11" l="1"/>
  <c r="C1235" i="11"/>
  <c r="J1234" i="11"/>
  <c r="B1235" i="11"/>
  <c r="I1233" i="11"/>
  <c r="A1236" i="11"/>
  <c r="H1234" i="11"/>
  <c r="J1234" i="10"/>
  <c r="K1234" i="10"/>
  <c r="C1235" i="10"/>
  <c r="A1236" i="10"/>
  <c r="H1234" i="10"/>
  <c r="I1234" i="10"/>
  <c r="B1235" i="10"/>
  <c r="H1235" i="10" l="1"/>
  <c r="C1236" i="10"/>
  <c r="I1235" i="10"/>
  <c r="J1235" i="10"/>
  <c r="A1237" i="10"/>
  <c r="K1235" i="10"/>
  <c r="B1236" i="10"/>
  <c r="A1237" i="11"/>
  <c r="H1235" i="11"/>
  <c r="J1235" i="11"/>
  <c r="K1234" i="11"/>
  <c r="B1236" i="11"/>
  <c r="C1236" i="11"/>
  <c r="I1234" i="11"/>
  <c r="K1235" i="11" l="1"/>
  <c r="C1237" i="11"/>
  <c r="J1236" i="11"/>
  <c r="B1237" i="11"/>
  <c r="I1235" i="11"/>
  <c r="A1238" i="11"/>
  <c r="H1236" i="11"/>
  <c r="J1236" i="10"/>
  <c r="C1237" i="10"/>
  <c r="A1238" i="10"/>
  <c r="K1236" i="10"/>
  <c r="H1236" i="10"/>
  <c r="I1236" i="10"/>
  <c r="B1237" i="10"/>
  <c r="A1239" i="11" l="1"/>
  <c r="H1237" i="11"/>
  <c r="K1236" i="11"/>
  <c r="J1237" i="11"/>
  <c r="B1238" i="11"/>
  <c r="C1238" i="11"/>
  <c r="I1236" i="11"/>
  <c r="H1237" i="10"/>
  <c r="C1238" i="10"/>
  <c r="I1237" i="10"/>
  <c r="J1237" i="10"/>
  <c r="A1239" i="10"/>
  <c r="K1237" i="10"/>
  <c r="B1238" i="10"/>
  <c r="J1238" i="10" l="1"/>
  <c r="A1240" i="10"/>
  <c r="K1238" i="10"/>
  <c r="C1239" i="10"/>
  <c r="H1238" i="10"/>
  <c r="I1238" i="10"/>
  <c r="B1239" i="10"/>
  <c r="K1237" i="11"/>
  <c r="C1239" i="11"/>
  <c r="J1238" i="11"/>
  <c r="B1239" i="11"/>
  <c r="I1237" i="11"/>
  <c r="A1240" i="11"/>
  <c r="H1238" i="11"/>
  <c r="H1239" i="10" l="1"/>
  <c r="C1240" i="10"/>
  <c r="I1239" i="10"/>
  <c r="J1239" i="10"/>
  <c r="A1241" i="10"/>
  <c r="K1239" i="10"/>
  <c r="B1240" i="10"/>
  <c r="A1241" i="11"/>
  <c r="H1239" i="11"/>
  <c r="K1238" i="11"/>
  <c r="B1240" i="11"/>
  <c r="J1239" i="11"/>
  <c r="C1240" i="11"/>
  <c r="I1238" i="11"/>
  <c r="K1239" i="11" l="1"/>
  <c r="C1241" i="11"/>
  <c r="J1240" i="11"/>
  <c r="B1241" i="11"/>
  <c r="I1239" i="11"/>
  <c r="A1242" i="11"/>
  <c r="H1240" i="11"/>
  <c r="J1240" i="10"/>
  <c r="A1242" i="10"/>
  <c r="K1240" i="10"/>
  <c r="C1241" i="10"/>
  <c r="H1240" i="10"/>
  <c r="I1240" i="10"/>
  <c r="B1241" i="10"/>
  <c r="A1243" i="11" l="1"/>
  <c r="H1241" i="11"/>
  <c r="K1240" i="11"/>
  <c r="B1242" i="11"/>
  <c r="J1241" i="11"/>
  <c r="C1242" i="11"/>
  <c r="I1240" i="11"/>
  <c r="H1241" i="10"/>
  <c r="C1242" i="10"/>
  <c r="I1241" i="10"/>
  <c r="J1241" i="10"/>
  <c r="A1243" i="10"/>
  <c r="K1241" i="10"/>
  <c r="B1242" i="10"/>
  <c r="J1242" i="10" l="1"/>
  <c r="K1242" i="10"/>
  <c r="A1244" i="10"/>
  <c r="H1242" i="10"/>
  <c r="C1243" i="10"/>
  <c r="I1242" i="10"/>
  <c r="B1243" i="10"/>
  <c r="K1241" i="11"/>
  <c r="C1243" i="11"/>
  <c r="J1242" i="11"/>
  <c r="B1243" i="11"/>
  <c r="I1241" i="11"/>
  <c r="A1244" i="11"/>
  <c r="H1242" i="11"/>
  <c r="H1243" i="10" l="1"/>
  <c r="C1244" i="10"/>
  <c r="I1243" i="10"/>
  <c r="J1243" i="10"/>
  <c r="A1245" i="10"/>
  <c r="K1243" i="10"/>
  <c r="B1244" i="10"/>
  <c r="A1245" i="11"/>
  <c r="H1243" i="11"/>
  <c r="B1244" i="11"/>
  <c r="C1244" i="11"/>
  <c r="K1242" i="11"/>
  <c r="J1243" i="11"/>
  <c r="I1242" i="11"/>
  <c r="K1243" i="11" l="1"/>
  <c r="C1245" i="11"/>
  <c r="J1244" i="11"/>
  <c r="B1245" i="11"/>
  <c r="I1243" i="11"/>
  <c r="A1246" i="11"/>
  <c r="H1244" i="11"/>
  <c r="J1244" i="10"/>
  <c r="K1244" i="10"/>
  <c r="C1245" i="10"/>
  <c r="A1246" i="10"/>
  <c r="H1244" i="10"/>
  <c r="I1244" i="10"/>
  <c r="B1245" i="10"/>
  <c r="H1245" i="10" l="1"/>
  <c r="C1246" i="10"/>
  <c r="I1245" i="10"/>
  <c r="J1245" i="10"/>
  <c r="A1247" i="10"/>
  <c r="K1245" i="10"/>
  <c r="B1246" i="10"/>
  <c r="A1247" i="11"/>
  <c r="H1245" i="11"/>
  <c r="K1244" i="11"/>
  <c r="B1246" i="11"/>
  <c r="J1245" i="11"/>
  <c r="C1246" i="11"/>
  <c r="I1244" i="11"/>
  <c r="K1245" i="11" l="1"/>
  <c r="C1247" i="11"/>
  <c r="I1245" i="11"/>
  <c r="B1247" i="11"/>
  <c r="J1246" i="11"/>
  <c r="A1248" i="11"/>
  <c r="H1246" i="11"/>
  <c r="J1246" i="10"/>
  <c r="K1246" i="10"/>
  <c r="H1246" i="10"/>
  <c r="C1247" i="10"/>
  <c r="I1246" i="10"/>
  <c r="A1248" i="10"/>
  <c r="B1247" i="10"/>
  <c r="A1249" i="11" l="1"/>
  <c r="H1247" i="11"/>
  <c r="K1246" i="11"/>
  <c r="B1248" i="11"/>
  <c r="J1247" i="11"/>
  <c r="C1248" i="11"/>
  <c r="I1246" i="11"/>
  <c r="I1247" i="10"/>
  <c r="J1247" i="10"/>
  <c r="A1249" i="10"/>
  <c r="K1247" i="10"/>
  <c r="H1247" i="10"/>
  <c r="C1248" i="10"/>
  <c r="B1248" i="10"/>
  <c r="I1248" i="10" l="1"/>
  <c r="J1248" i="10"/>
  <c r="A1250" i="10"/>
  <c r="K1248" i="10"/>
  <c r="H1248" i="10"/>
  <c r="C1249" i="10"/>
  <c r="B1249" i="10"/>
  <c r="I1247" i="11"/>
  <c r="H1248" i="11"/>
  <c r="K1247" i="11"/>
  <c r="C1249" i="11"/>
  <c r="J1248" i="11"/>
  <c r="B1249" i="11"/>
  <c r="A1250" i="11"/>
  <c r="J1249" i="11" l="1"/>
  <c r="C1250" i="11"/>
  <c r="I1248" i="11"/>
  <c r="A1251" i="11"/>
  <c r="H1249" i="11"/>
  <c r="K1248" i="11"/>
  <c r="B1250" i="11"/>
  <c r="J1249" i="10"/>
  <c r="I1249" i="10"/>
  <c r="A1251" i="10"/>
  <c r="K1249" i="10"/>
  <c r="H1249" i="10"/>
  <c r="C1250" i="10"/>
  <c r="B1250" i="10"/>
  <c r="I1249" i="11" l="1"/>
  <c r="K1249" i="11"/>
  <c r="A1252" i="11"/>
  <c r="H1250" i="11"/>
  <c r="B1251" i="11"/>
  <c r="C1251" i="11"/>
  <c r="J1250" i="11"/>
  <c r="J1250" i="10"/>
  <c r="C1251" i="10"/>
  <c r="I1250" i="10"/>
  <c r="A1252" i="10"/>
  <c r="K1250" i="10"/>
  <c r="H1250" i="10"/>
  <c r="B1251" i="10"/>
  <c r="H1251" i="10" l="1"/>
  <c r="C1252" i="10"/>
  <c r="K1251" i="10"/>
  <c r="I1251" i="10"/>
  <c r="A1253" i="10"/>
  <c r="J1251" i="10"/>
  <c r="B1252" i="10"/>
  <c r="K1250" i="11"/>
  <c r="B1252" i="11"/>
  <c r="C1252" i="11"/>
  <c r="I1250" i="11"/>
  <c r="J1251" i="11"/>
  <c r="A1253" i="11"/>
  <c r="H1251" i="11"/>
  <c r="I1251" i="11" l="1"/>
  <c r="A1254" i="11"/>
  <c r="H1252" i="11"/>
  <c r="K1251" i="11"/>
  <c r="C1253" i="11"/>
  <c r="J1252" i="11"/>
  <c r="B1253" i="11"/>
  <c r="J1252" i="10"/>
  <c r="H1252" i="10"/>
  <c r="A1254" i="10"/>
  <c r="K1252" i="10"/>
  <c r="I1252" i="10"/>
  <c r="C1253" i="10"/>
  <c r="B1253" i="10"/>
  <c r="K1252" i="11" l="1"/>
  <c r="B1254" i="11"/>
  <c r="J1253" i="11"/>
  <c r="C1254" i="11"/>
  <c r="I1252" i="11"/>
  <c r="A1255" i="11"/>
  <c r="H1253" i="11"/>
  <c r="H1253" i="10"/>
  <c r="C1254" i="10"/>
  <c r="K1253" i="10"/>
  <c r="I1253" i="10"/>
  <c r="J1253" i="10"/>
  <c r="A1255" i="10"/>
  <c r="B1254" i="10"/>
  <c r="A1256" i="11" l="1"/>
  <c r="H1254" i="11"/>
  <c r="B1255" i="11"/>
  <c r="K1253" i="11"/>
  <c r="C1255" i="11"/>
  <c r="J1254" i="11"/>
  <c r="I1253" i="11"/>
  <c r="J1254" i="10"/>
  <c r="C1255" i="10"/>
  <c r="I1254" i="10"/>
  <c r="A1256" i="10"/>
  <c r="K1254" i="10"/>
  <c r="H1254" i="10"/>
  <c r="B1255" i="10"/>
  <c r="H1255" i="10" l="1"/>
  <c r="C1256" i="10"/>
  <c r="K1255" i="10"/>
  <c r="I1255" i="10"/>
  <c r="A1257" i="10"/>
  <c r="J1255" i="10"/>
  <c r="B1256" i="10"/>
  <c r="K1254" i="11"/>
  <c r="B1256" i="11"/>
  <c r="J1255" i="11"/>
  <c r="C1256" i="11"/>
  <c r="I1254" i="11"/>
  <c r="A1257" i="11"/>
  <c r="H1255" i="11"/>
  <c r="A1258" i="11" l="1"/>
  <c r="H1256" i="11"/>
  <c r="K1255" i="11"/>
  <c r="C1257" i="11"/>
  <c r="J1256" i="11"/>
  <c r="B1257" i="11"/>
  <c r="I1255" i="11"/>
  <c r="J1256" i="10"/>
  <c r="C1257" i="10"/>
  <c r="A1258" i="10"/>
  <c r="K1256" i="10"/>
  <c r="I1256" i="10"/>
  <c r="H1256" i="10"/>
  <c r="B1257" i="10"/>
  <c r="H1257" i="10" l="1"/>
  <c r="C1258" i="10"/>
  <c r="J1257" i="10"/>
  <c r="A1259" i="10"/>
  <c r="I1257" i="10"/>
  <c r="K1257" i="10"/>
  <c r="B1258" i="10"/>
  <c r="K1256" i="11"/>
  <c r="B1258" i="11"/>
  <c r="J1257" i="11"/>
  <c r="C1258" i="11"/>
  <c r="I1256" i="11"/>
  <c r="A1259" i="11"/>
  <c r="H1257" i="11"/>
  <c r="J1258" i="10" l="1"/>
  <c r="C1259" i="10"/>
  <c r="I1258" i="10"/>
  <c r="A1260" i="10"/>
  <c r="K1258" i="10"/>
  <c r="H1258" i="10"/>
  <c r="B1259" i="10"/>
  <c r="A1260" i="11"/>
  <c r="H1258" i="11"/>
  <c r="K1257" i="11"/>
  <c r="C1259" i="11"/>
  <c r="J1258" i="11"/>
  <c r="B1259" i="11"/>
  <c r="I1257" i="11"/>
  <c r="H1259" i="10" l="1"/>
  <c r="C1260" i="10"/>
  <c r="A1261" i="10"/>
  <c r="K1259" i="10"/>
  <c r="I1259" i="10"/>
  <c r="J1259" i="10"/>
  <c r="B1260" i="10"/>
  <c r="K1258" i="11"/>
  <c r="B1260" i="11"/>
  <c r="J1259" i="11"/>
  <c r="C1260" i="11"/>
  <c r="I1258" i="11"/>
  <c r="A1261" i="11"/>
  <c r="H1259" i="11"/>
  <c r="J1260" i="10" l="1"/>
  <c r="H1260" i="10"/>
  <c r="A1262" i="10"/>
  <c r="K1260" i="10"/>
  <c r="C1261" i="10"/>
  <c r="I1260" i="10"/>
  <c r="B1261" i="10"/>
  <c r="A1262" i="11"/>
  <c r="H1260" i="11"/>
  <c r="K1259" i="11"/>
  <c r="C1261" i="11"/>
  <c r="J1260" i="11"/>
  <c r="B1261" i="11"/>
  <c r="I1259" i="11"/>
  <c r="H1261" i="10" l="1"/>
  <c r="C1262" i="10"/>
  <c r="A1263" i="10"/>
  <c r="I1261" i="10"/>
  <c r="K1261" i="10"/>
  <c r="J1261" i="10"/>
  <c r="B1262" i="10"/>
  <c r="K1260" i="11"/>
  <c r="B1262" i="11"/>
  <c r="J1261" i="11"/>
  <c r="C1262" i="11"/>
  <c r="I1260" i="11"/>
  <c r="A1263" i="11"/>
  <c r="H1261" i="11"/>
  <c r="J1262" i="10" l="1"/>
  <c r="C1263" i="10"/>
  <c r="A1264" i="10"/>
  <c r="K1262" i="10"/>
  <c r="I1262" i="10"/>
  <c r="H1262" i="10"/>
  <c r="B1263" i="10"/>
  <c r="A1264" i="11"/>
  <c r="H1262" i="11"/>
  <c r="C1263" i="11"/>
  <c r="B1263" i="11"/>
  <c r="K1261" i="11"/>
  <c r="I1261" i="11"/>
  <c r="J1262" i="11"/>
  <c r="K1262" i="11" l="1"/>
  <c r="B1264" i="11"/>
  <c r="J1263" i="11"/>
  <c r="C1264" i="11"/>
  <c r="I1262" i="11"/>
  <c r="A1265" i="11"/>
  <c r="H1263" i="11"/>
  <c r="H1263" i="10"/>
  <c r="C1264" i="10"/>
  <c r="A1265" i="10"/>
  <c r="I1263" i="10"/>
  <c r="K1263" i="10"/>
  <c r="J1263" i="10"/>
  <c r="B1264" i="10"/>
  <c r="A1266" i="11" l="1"/>
  <c r="H1264" i="11"/>
  <c r="C1265" i="11"/>
  <c r="B1265" i="11"/>
  <c r="K1263" i="11"/>
  <c r="J1264" i="11"/>
  <c r="I1263" i="11"/>
  <c r="J1264" i="10"/>
  <c r="H1264" i="10"/>
  <c r="C1265" i="10"/>
  <c r="I1264" i="10"/>
  <c r="A1266" i="10"/>
  <c r="K1264" i="10"/>
  <c r="B1265" i="10"/>
  <c r="H1265" i="10" l="1"/>
  <c r="C1266" i="10"/>
  <c r="I1265" i="10"/>
  <c r="A1267" i="10"/>
  <c r="K1265" i="10"/>
  <c r="J1265" i="10"/>
  <c r="B1266" i="10"/>
  <c r="K1264" i="11"/>
  <c r="B1266" i="11"/>
  <c r="J1265" i="11"/>
  <c r="C1266" i="11"/>
  <c r="I1264" i="11"/>
  <c r="A1267" i="11"/>
  <c r="H1265" i="11"/>
  <c r="J1266" i="10" l="1"/>
  <c r="C1267" i="10"/>
  <c r="A1268" i="10"/>
  <c r="K1266" i="10"/>
  <c r="I1266" i="10"/>
  <c r="H1266" i="10"/>
  <c r="B1267" i="10"/>
  <c r="A1268" i="11"/>
  <c r="H1266" i="11"/>
  <c r="B1267" i="11"/>
  <c r="K1265" i="11"/>
  <c r="C1267" i="11"/>
  <c r="J1266" i="11"/>
  <c r="I1265" i="11"/>
  <c r="K1266" i="11" l="1"/>
  <c r="B1268" i="11"/>
  <c r="C1268" i="11"/>
  <c r="J1267" i="11"/>
  <c r="I1266" i="11"/>
  <c r="A1269" i="11"/>
  <c r="H1267" i="11"/>
  <c r="H1267" i="10"/>
  <c r="C1268" i="10"/>
  <c r="J1267" i="10"/>
  <c r="A1269" i="10"/>
  <c r="K1267" i="10"/>
  <c r="I1267" i="10"/>
  <c r="B1268" i="10"/>
  <c r="J1268" i="10" l="1"/>
  <c r="A1270" i="10"/>
  <c r="K1268" i="10"/>
  <c r="I1268" i="10"/>
  <c r="H1268" i="10"/>
  <c r="C1269" i="10"/>
  <c r="B1269" i="10"/>
  <c r="A1270" i="11"/>
  <c r="H1268" i="11"/>
  <c r="C1269" i="11"/>
  <c r="K1267" i="11"/>
  <c r="B1269" i="11"/>
  <c r="J1268" i="11"/>
  <c r="I1267" i="11"/>
  <c r="K1268" i="11" l="1"/>
  <c r="B1270" i="11"/>
  <c r="C1270" i="11"/>
  <c r="J1269" i="11"/>
  <c r="I1268" i="11"/>
  <c r="A1271" i="11"/>
  <c r="H1269" i="11"/>
  <c r="H1269" i="10"/>
  <c r="C1270" i="10"/>
  <c r="J1269" i="10"/>
  <c r="I1269" i="10"/>
  <c r="A1271" i="10"/>
  <c r="K1269" i="10"/>
  <c r="B1270" i="10"/>
  <c r="J1270" i="10" l="1"/>
  <c r="H1270" i="10"/>
  <c r="C1271" i="10"/>
  <c r="A1272" i="10"/>
  <c r="K1270" i="10"/>
  <c r="I1270" i="10"/>
  <c r="B1271" i="10"/>
  <c r="A1272" i="11"/>
  <c r="H1270" i="11"/>
  <c r="K1269" i="11"/>
  <c r="C1271" i="11"/>
  <c r="B1271" i="11"/>
  <c r="I1269" i="11"/>
  <c r="J1270" i="11"/>
  <c r="H1271" i="10" l="1"/>
  <c r="C1272" i="10"/>
  <c r="I1271" i="10"/>
  <c r="J1271" i="10"/>
  <c r="A1273" i="10"/>
  <c r="K1271" i="10"/>
  <c r="B1272" i="10"/>
  <c r="K1270" i="11"/>
  <c r="B1272" i="11"/>
  <c r="J1271" i="11"/>
  <c r="C1272" i="11"/>
  <c r="I1270" i="11"/>
  <c r="A1273" i="11"/>
  <c r="H1271" i="11"/>
  <c r="A1274" i="11" l="1"/>
  <c r="H1272" i="11"/>
  <c r="K1271" i="11"/>
  <c r="C1273" i="11"/>
  <c r="J1272" i="11"/>
  <c r="B1273" i="11"/>
  <c r="I1271" i="11"/>
  <c r="J1272" i="10"/>
  <c r="K1272" i="10"/>
  <c r="A1274" i="10"/>
  <c r="H1272" i="10"/>
  <c r="I1272" i="10"/>
  <c r="C1273" i="10"/>
  <c r="B1273" i="10"/>
  <c r="H1273" i="10" l="1"/>
  <c r="C1274" i="10"/>
  <c r="I1273" i="10"/>
  <c r="J1273" i="10"/>
  <c r="A1275" i="10"/>
  <c r="K1273" i="10"/>
  <c r="B1274" i="10"/>
  <c r="K1272" i="11"/>
  <c r="B1274" i="11"/>
  <c r="I1272" i="11"/>
  <c r="H1273" i="11"/>
  <c r="J1273" i="11"/>
  <c r="C1274" i="11"/>
  <c r="A1275" i="11"/>
  <c r="A1276" i="11" l="1"/>
  <c r="H1274" i="11"/>
  <c r="B1275" i="11"/>
  <c r="K1273" i="11"/>
  <c r="C1275" i="11"/>
  <c r="J1274" i="11"/>
  <c r="I1273" i="11"/>
  <c r="J1274" i="10"/>
  <c r="C1275" i="10"/>
  <c r="A1276" i="10"/>
  <c r="K1274" i="10"/>
  <c r="H1274" i="10"/>
  <c r="I1274" i="10"/>
  <c r="B1275" i="10"/>
  <c r="H1275" i="10" l="1"/>
  <c r="C1276" i="10"/>
  <c r="I1275" i="10"/>
  <c r="J1275" i="10"/>
  <c r="A1277" i="10"/>
  <c r="K1275" i="10"/>
  <c r="B1276" i="10"/>
  <c r="K1274" i="11"/>
  <c r="B1276" i="11"/>
  <c r="J1275" i="11"/>
  <c r="C1276" i="11"/>
  <c r="I1274" i="11"/>
  <c r="A1277" i="11"/>
  <c r="H1275" i="11"/>
  <c r="A1278" i="11" l="1"/>
  <c r="H1276" i="11"/>
  <c r="K1275" i="11"/>
  <c r="C1277" i="11"/>
  <c r="J1276" i="11"/>
  <c r="B1277" i="11"/>
  <c r="I1275" i="11"/>
  <c r="J1276" i="10"/>
  <c r="C1277" i="10"/>
  <c r="I1276" i="10"/>
  <c r="A1278" i="10"/>
  <c r="K1276" i="10"/>
  <c r="H1276" i="10"/>
  <c r="B1277" i="10"/>
  <c r="H1277" i="10" l="1"/>
  <c r="C1278" i="10"/>
  <c r="I1277" i="10"/>
  <c r="J1277" i="10"/>
  <c r="A1279" i="10"/>
  <c r="K1277" i="10"/>
  <c r="B1278" i="10"/>
  <c r="K1276" i="11"/>
  <c r="B1278" i="11"/>
  <c r="J1277" i="11"/>
  <c r="C1278" i="11"/>
  <c r="I1276" i="11"/>
  <c r="A1279" i="11"/>
  <c r="H1277" i="11"/>
  <c r="A1280" i="11" l="1"/>
  <c r="H1278" i="11"/>
  <c r="B1279" i="11"/>
  <c r="K1277" i="11"/>
  <c r="C1279" i="11"/>
  <c r="J1278" i="11"/>
  <c r="I1277" i="11"/>
  <c r="J1278" i="10"/>
  <c r="K1278" i="10"/>
  <c r="H1278" i="10"/>
  <c r="C1279" i="10"/>
  <c r="A1280" i="10"/>
  <c r="I1278" i="10"/>
  <c r="B1279" i="10"/>
  <c r="H1279" i="10" l="1"/>
  <c r="C1280" i="10"/>
  <c r="I1279" i="10"/>
  <c r="J1279" i="10"/>
  <c r="A1281" i="10"/>
  <c r="K1279" i="10"/>
  <c r="B1280" i="10"/>
  <c r="K1278" i="11"/>
  <c r="B1280" i="11"/>
  <c r="J1279" i="11"/>
  <c r="C1280" i="11"/>
  <c r="I1278" i="11"/>
  <c r="A1281" i="11"/>
  <c r="H1279" i="11"/>
  <c r="A1282" i="11" l="1"/>
  <c r="H1280" i="11"/>
  <c r="J1280" i="11"/>
  <c r="I1279" i="11"/>
  <c r="K1279" i="11"/>
  <c r="C1281" i="11"/>
  <c r="B1281" i="11"/>
  <c r="J1280" i="10"/>
  <c r="C1281" i="10"/>
  <c r="A1282" i="10"/>
  <c r="K1280" i="10"/>
  <c r="H1280" i="10"/>
  <c r="I1280" i="10"/>
  <c r="B1281" i="10"/>
  <c r="H1281" i="10" l="1"/>
  <c r="C1282" i="10"/>
  <c r="I1281" i="10"/>
  <c r="J1281" i="10"/>
  <c r="A1283" i="10"/>
  <c r="K1281" i="10"/>
  <c r="B1282" i="10"/>
  <c r="K1280" i="11"/>
  <c r="B1282" i="11"/>
  <c r="J1281" i="11"/>
  <c r="I1280" i="11"/>
  <c r="C1282" i="11"/>
  <c r="A1283" i="11"/>
  <c r="H1281" i="11"/>
  <c r="A1284" i="11" l="1"/>
  <c r="H1282" i="11"/>
  <c r="K1281" i="11"/>
  <c r="C1283" i="11"/>
  <c r="B1283" i="11"/>
  <c r="J1282" i="11"/>
  <c r="I1281" i="11"/>
  <c r="J1282" i="10"/>
  <c r="H1282" i="10"/>
  <c r="A1284" i="10"/>
  <c r="K1282" i="10"/>
  <c r="C1283" i="10"/>
  <c r="I1282" i="10"/>
  <c r="B1283" i="10"/>
  <c r="H1283" i="10" l="1"/>
  <c r="C1284" i="10"/>
  <c r="I1283" i="10"/>
  <c r="J1283" i="10"/>
  <c r="A1285" i="10"/>
  <c r="K1283" i="10"/>
  <c r="B1284" i="10"/>
  <c r="K1282" i="11"/>
  <c r="B1284" i="11"/>
  <c r="J1283" i="11"/>
  <c r="C1284" i="11"/>
  <c r="I1282" i="11"/>
  <c r="A1285" i="11"/>
  <c r="H1283" i="11"/>
  <c r="A1286" i="11" l="1"/>
  <c r="H1284" i="11"/>
  <c r="J1284" i="11"/>
  <c r="K1283" i="11"/>
  <c r="C1285" i="11"/>
  <c r="B1285" i="11"/>
  <c r="I1283" i="11"/>
  <c r="J1284" i="10"/>
  <c r="H1284" i="10"/>
  <c r="C1285" i="10"/>
  <c r="A1286" i="10"/>
  <c r="K1284" i="10"/>
  <c r="I1284" i="10"/>
  <c r="B1285" i="10"/>
  <c r="H1285" i="10" l="1"/>
  <c r="C1286" i="10"/>
  <c r="I1285" i="10"/>
  <c r="J1285" i="10"/>
  <c r="A1287" i="10"/>
  <c r="K1285" i="10"/>
  <c r="B1286" i="10"/>
  <c r="K1284" i="11"/>
  <c r="B1286" i="11"/>
  <c r="J1285" i="11"/>
  <c r="C1286" i="11"/>
  <c r="I1284" i="11"/>
  <c r="A1287" i="11"/>
  <c r="H1285" i="11"/>
  <c r="A1288" i="11" l="1"/>
  <c r="H1286" i="11"/>
  <c r="C1287" i="11"/>
  <c r="K1285" i="11"/>
  <c r="B1287" i="11"/>
  <c r="J1286" i="11"/>
  <c r="I1285" i="11"/>
  <c r="J1286" i="10"/>
  <c r="A1288" i="10"/>
  <c r="K1286" i="10"/>
  <c r="H1286" i="10"/>
  <c r="C1287" i="10"/>
  <c r="I1286" i="10"/>
  <c r="B1287" i="10"/>
  <c r="H1287" i="10" l="1"/>
  <c r="C1288" i="10"/>
  <c r="I1287" i="10"/>
  <c r="J1287" i="10"/>
  <c r="A1289" i="10"/>
  <c r="K1287" i="10"/>
  <c r="B1288" i="10"/>
  <c r="K1286" i="11"/>
  <c r="B1288" i="11"/>
  <c r="J1287" i="11"/>
  <c r="C1288" i="11"/>
  <c r="I1286" i="11"/>
  <c r="A1289" i="11"/>
  <c r="H1287" i="11"/>
  <c r="A1290" i="11" l="1"/>
  <c r="H1288" i="11"/>
  <c r="K1287" i="11"/>
  <c r="C1289" i="11"/>
  <c r="B1289" i="11"/>
  <c r="J1288" i="11"/>
  <c r="I1287" i="11"/>
  <c r="J1288" i="10"/>
  <c r="A1290" i="10"/>
  <c r="K1288" i="10"/>
  <c r="H1288" i="10"/>
  <c r="C1289" i="10"/>
  <c r="I1288" i="10"/>
  <c r="B1289" i="10"/>
  <c r="H1289" i="10" l="1"/>
  <c r="C1290" i="10"/>
  <c r="I1289" i="10"/>
  <c r="J1289" i="10"/>
  <c r="A1291" i="10"/>
  <c r="K1289" i="10"/>
  <c r="B1290" i="10"/>
  <c r="K1288" i="11"/>
  <c r="B1290" i="11"/>
  <c r="J1289" i="11"/>
  <c r="C1290" i="11"/>
  <c r="I1288" i="11"/>
  <c r="A1291" i="11"/>
  <c r="H1289" i="11"/>
  <c r="A1292" i="11" l="1"/>
  <c r="H1290" i="11"/>
  <c r="K1289" i="11"/>
  <c r="C1291" i="11"/>
  <c r="J1290" i="11"/>
  <c r="B1291" i="11"/>
  <c r="I1289" i="11"/>
  <c r="J1290" i="10"/>
  <c r="A1292" i="10"/>
  <c r="K1290" i="10"/>
  <c r="H1290" i="10"/>
  <c r="C1291" i="10"/>
  <c r="I1290" i="10"/>
  <c r="B1291" i="10"/>
  <c r="H1291" i="10" l="1"/>
  <c r="C1292" i="10"/>
  <c r="I1291" i="10"/>
  <c r="J1291" i="10"/>
  <c r="A1293" i="10"/>
  <c r="K1291" i="10"/>
  <c r="B1292" i="10"/>
  <c r="K1290" i="11"/>
  <c r="B1292" i="11"/>
  <c r="J1291" i="11"/>
  <c r="C1292" i="11"/>
  <c r="I1290" i="11"/>
  <c r="A1293" i="11"/>
  <c r="H1291" i="11"/>
  <c r="A1294" i="11" l="1"/>
  <c r="H1292" i="11"/>
  <c r="K1291" i="11"/>
  <c r="C1293" i="11"/>
  <c r="J1292" i="11"/>
  <c r="B1293" i="11"/>
  <c r="I1291" i="11"/>
  <c r="J1292" i="10"/>
  <c r="A1294" i="10"/>
  <c r="K1292" i="10"/>
  <c r="H1292" i="10"/>
  <c r="C1293" i="10"/>
  <c r="I1292" i="10"/>
  <c r="B1293" i="10"/>
  <c r="I1293" i="10" l="1"/>
  <c r="A1295" i="10"/>
  <c r="K1293" i="10"/>
  <c r="J1293" i="10"/>
  <c r="H1293" i="10"/>
  <c r="C1294" i="10"/>
  <c r="B1294" i="10"/>
  <c r="K1292" i="11"/>
  <c r="B1294" i="11"/>
  <c r="J1293" i="11"/>
  <c r="C1294" i="11"/>
  <c r="I1292" i="11"/>
  <c r="A1295" i="11"/>
  <c r="H1293" i="11"/>
  <c r="I1294" i="10" l="1"/>
  <c r="J1294" i="10"/>
  <c r="A1296" i="10"/>
  <c r="K1294" i="10"/>
  <c r="H1294" i="10"/>
  <c r="C1295" i="10"/>
  <c r="B1295" i="10"/>
  <c r="A1296" i="11"/>
  <c r="H1294" i="11"/>
  <c r="K1293" i="11"/>
  <c r="C1295" i="11"/>
  <c r="B1295" i="11"/>
  <c r="J1294" i="11"/>
  <c r="I1293" i="11"/>
  <c r="K1294" i="11" l="1"/>
  <c r="B1296" i="11"/>
  <c r="J1295" i="11"/>
  <c r="C1296" i="11"/>
  <c r="I1294" i="11"/>
  <c r="A1297" i="11"/>
  <c r="H1295" i="11"/>
  <c r="I1295" i="10"/>
  <c r="J1295" i="10"/>
  <c r="A1297" i="10"/>
  <c r="K1295" i="10"/>
  <c r="H1295" i="10"/>
  <c r="C1296" i="10"/>
  <c r="B1296" i="10"/>
  <c r="I1296" i="10" l="1"/>
  <c r="J1296" i="10"/>
  <c r="A1298" i="10"/>
  <c r="K1296" i="10"/>
  <c r="H1296" i="10"/>
  <c r="C1297" i="10"/>
  <c r="B1297" i="10"/>
  <c r="A1298" i="11"/>
  <c r="H1296" i="11"/>
  <c r="K1295" i="11"/>
  <c r="C1297" i="11"/>
  <c r="B1297" i="11"/>
  <c r="J1296" i="11"/>
  <c r="I1295" i="11"/>
  <c r="K1296" i="11" l="1"/>
  <c r="B1298" i="11"/>
  <c r="J1297" i="11"/>
  <c r="C1298" i="11"/>
  <c r="I1296" i="11"/>
  <c r="A1299" i="11"/>
  <c r="H1297" i="11"/>
  <c r="I1297" i="10"/>
  <c r="J1297" i="10"/>
  <c r="K1297" i="10"/>
  <c r="A1299" i="10"/>
  <c r="H1297" i="10"/>
  <c r="C1298" i="10"/>
  <c r="B1298" i="10"/>
  <c r="I1298" i="10" l="1"/>
  <c r="J1298" i="10"/>
  <c r="A1300" i="10"/>
  <c r="K1298" i="10"/>
  <c r="H1298" i="10"/>
  <c r="C1299" i="10"/>
  <c r="B1299" i="10"/>
  <c r="A1300" i="11"/>
  <c r="H1298" i="11"/>
  <c r="B1299" i="11"/>
  <c r="K1297" i="11"/>
  <c r="C1299" i="11"/>
  <c r="J1298" i="11"/>
  <c r="I1297" i="11"/>
  <c r="K1298" i="11" l="1"/>
  <c r="B1300" i="11"/>
  <c r="J1299" i="11"/>
  <c r="C1300" i="11"/>
  <c r="I1298" i="11"/>
  <c r="A1301" i="11"/>
  <c r="H1299" i="11"/>
  <c r="I1299" i="10"/>
  <c r="J1299" i="10"/>
  <c r="A1301" i="10"/>
  <c r="K1299" i="10"/>
  <c r="H1299" i="10"/>
  <c r="C1300" i="10"/>
  <c r="B1300" i="10"/>
  <c r="A1302" i="11" l="1"/>
  <c r="H1300" i="11"/>
  <c r="C1301" i="11"/>
  <c r="J1300" i="11"/>
  <c r="B1301" i="11"/>
  <c r="K1299" i="11"/>
  <c r="I1299" i="11"/>
  <c r="I1300" i="10"/>
  <c r="J1300" i="10"/>
  <c r="A1302" i="10"/>
  <c r="K1300" i="10"/>
  <c r="H1300" i="10"/>
  <c r="C1301" i="10"/>
  <c r="B1301" i="10"/>
  <c r="I1301" i="10" l="1"/>
  <c r="J1301" i="10"/>
  <c r="A1303" i="10"/>
  <c r="K1301" i="10"/>
  <c r="H1301" i="10"/>
  <c r="C1302" i="10"/>
  <c r="B1302" i="10"/>
  <c r="K1300" i="11"/>
  <c r="B1302" i="11"/>
  <c r="J1301" i="11"/>
  <c r="C1302" i="11"/>
  <c r="I1300" i="11"/>
  <c r="A1303" i="11"/>
  <c r="H1301" i="11"/>
  <c r="I1302" i="10" l="1"/>
  <c r="J1302" i="10"/>
  <c r="A1304" i="10"/>
  <c r="K1302" i="10"/>
  <c r="H1302" i="10"/>
  <c r="C1303" i="10"/>
  <c r="B1303" i="10"/>
  <c r="A1304" i="11"/>
  <c r="H1302" i="11"/>
  <c r="B1303" i="11"/>
  <c r="K1301" i="11"/>
  <c r="C1303" i="11"/>
  <c r="J1302" i="11"/>
  <c r="I1301" i="11"/>
  <c r="K1302" i="11" l="1"/>
  <c r="B1304" i="11"/>
  <c r="J1303" i="11"/>
  <c r="C1304" i="11"/>
  <c r="I1302" i="11"/>
  <c r="A1305" i="11"/>
  <c r="H1303" i="11"/>
  <c r="I1303" i="10"/>
  <c r="J1303" i="10"/>
  <c r="A1305" i="10"/>
  <c r="K1303" i="10"/>
  <c r="H1303" i="10"/>
  <c r="C1304" i="10"/>
  <c r="B1304" i="10"/>
  <c r="I1304" i="10" l="1"/>
  <c r="J1304" i="10"/>
  <c r="A1306" i="10"/>
  <c r="K1304" i="10"/>
  <c r="H1304" i="10"/>
  <c r="C1305" i="10"/>
  <c r="B1305" i="10"/>
  <c r="A1306" i="11"/>
  <c r="H1304" i="11"/>
  <c r="K1303" i="11"/>
  <c r="C1305" i="11"/>
  <c r="J1304" i="11"/>
  <c r="B1305" i="11"/>
  <c r="I1303" i="11"/>
  <c r="K1304" i="11" l="1"/>
  <c r="B1306" i="11"/>
  <c r="J1305" i="11"/>
  <c r="C1306" i="11"/>
  <c r="I1304" i="11"/>
  <c r="A1307" i="11"/>
  <c r="H1305" i="11"/>
  <c r="I1305" i="10"/>
  <c r="K1305" i="10"/>
  <c r="J1305" i="10"/>
  <c r="A1307" i="10"/>
  <c r="H1305" i="10"/>
  <c r="C1306" i="10"/>
  <c r="B1306" i="10"/>
  <c r="I1306" i="10" l="1"/>
  <c r="K1306" i="10"/>
  <c r="J1306" i="10"/>
  <c r="A1308" i="10"/>
  <c r="H1306" i="10"/>
  <c r="C1307" i="10"/>
  <c r="B1307" i="10"/>
  <c r="A1308" i="11"/>
  <c r="H1306" i="11"/>
  <c r="J1306" i="11"/>
  <c r="K1305" i="11"/>
  <c r="C1307" i="11"/>
  <c r="B1307" i="11"/>
  <c r="I1305" i="11"/>
  <c r="K1306" i="11" l="1"/>
  <c r="B1308" i="11"/>
  <c r="J1307" i="11"/>
  <c r="C1308" i="11"/>
  <c r="I1306" i="11"/>
  <c r="A1309" i="11"/>
  <c r="H1307" i="11"/>
  <c r="I1307" i="10"/>
  <c r="J1307" i="10"/>
  <c r="A1309" i="10"/>
  <c r="K1307" i="10"/>
  <c r="H1307" i="10"/>
  <c r="C1308" i="10"/>
  <c r="B1308" i="10"/>
  <c r="J1308" i="10" l="1"/>
  <c r="A1310" i="10"/>
  <c r="K1308" i="10"/>
  <c r="H1308" i="10"/>
  <c r="C1309" i="10"/>
  <c r="I1308" i="10"/>
  <c r="B1309" i="10"/>
  <c r="A1310" i="11"/>
  <c r="H1308" i="11"/>
  <c r="C1309" i="11"/>
  <c r="K1307" i="11"/>
  <c r="B1309" i="11"/>
  <c r="J1308" i="11"/>
  <c r="I1307" i="11"/>
  <c r="K1308" i="11" l="1"/>
  <c r="B1310" i="11"/>
  <c r="J1309" i="11"/>
  <c r="C1310" i="11"/>
  <c r="I1308" i="11"/>
  <c r="A1311" i="11"/>
  <c r="H1309" i="11"/>
  <c r="H1309" i="10"/>
  <c r="C1310" i="10"/>
  <c r="I1309" i="10"/>
  <c r="J1309" i="10"/>
  <c r="A1311" i="10"/>
  <c r="K1309" i="10"/>
  <c r="B1310" i="10"/>
  <c r="J1310" i="10" l="1"/>
  <c r="A1312" i="10"/>
  <c r="K1310" i="10"/>
  <c r="C1311" i="10"/>
  <c r="H1310" i="10"/>
  <c r="I1310" i="10"/>
  <c r="B1311" i="10"/>
  <c r="A1312" i="11"/>
  <c r="H1310" i="11"/>
  <c r="I1309" i="11"/>
  <c r="K1309" i="11"/>
  <c r="C1311" i="11"/>
  <c r="J1310" i="11"/>
  <c r="B1311" i="11"/>
  <c r="K1310" i="11" l="1"/>
  <c r="B1312" i="11"/>
  <c r="J1311" i="11"/>
  <c r="C1312" i="11"/>
  <c r="I1310" i="11"/>
  <c r="A1313" i="11"/>
  <c r="H1311" i="11"/>
  <c r="I1311" i="10"/>
  <c r="K1311" i="10"/>
  <c r="J1311" i="10"/>
  <c r="A1313" i="10"/>
  <c r="H1311" i="10"/>
  <c r="C1312" i="10"/>
  <c r="B1312" i="10"/>
  <c r="I1312" i="10" l="1"/>
  <c r="J1312" i="10"/>
  <c r="A1314" i="10"/>
  <c r="K1312" i="10"/>
  <c r="H1312" i="10"/>
  <c r="C1313" i="10"/>
  <c r="B1313" i="10"/>
  <c r="A1314" i="11"/>
  <c r="H1312" i="11"/>
  <c r="B1313" i="11"/>
  <c r="I1311" i="11"/>
  <c r="K1311" i="11"/>
  <c r="C1313" i="11"/>
  <c r="J1312" i="11"/>
  <c r="K1312" i="11" l="1"/>
  <c r="B1314" i="11"/>
  <c r="J1313" i="11"/>
  <c r="C1314" i="11"/>
  <c r="I1312" i="11"/>
  <c r="A1315" i="11"/>
  <c r="H1313" i="11"/>
  <c r="I1313" i="10"/>
  <c r="J1313" i="10"/>
  <c r="A1315" i="10"/>
  <c r="K1313" i="10"/>
  <c r="H1313" i="10"/>
  <c r="C1314" i="10"/>
  <c r="B1314" i="10"/>
  <c r="A1316" i="11" l="1"/>
  <c r="H1314" i="11"/>
  <c r="B1315" i="11"/>
  <c r="K1313" i="11"/>
  <c r="C1315" i="11"/>
  <c r="J1314" i="11"/>
  <c r="I1313" i="11"/>
  <c r="I1314" i="10"/>
  <c r="C1315" i="10"/>
  <c r="J1314" i="10"/>
  <c r="A1316" i="10"/>
  <c r="K1314" i="10"/>
  <c r="H1314" i="10"/>
  <c r="B1315" i="10"/>
  <c r="I1315" i="10" l="1"/>
  <c r="J1315" i="10"/>
  <c r="A1317" i="10"/>
  <c r="K1315" i="10"/>
  <c r="H1315" i="10"/>
  <c r="C1316" i="10"/>
  <c r="B1316" i="10"/>
  <c r="K1314" i="11"/>
  <c r="B1316" i="11"/>
  <c r="J1315" i="11"/>
  <c r="C1316" i="11"/>
  <c r="I1314" i="11"/>
  <c r="A1317" i="11"/>
  <c r="H1315" i="11"/>
  <c r="I1316" i="10" l="1"/>
  <c r="K1316" i="10"/>
  <c r="H1316" i="10"/>
  <c r="J1316" i="10"/>
  <c r="A1318" i="10"/>
  <c r="C1317" i="10"/>
  <c r="B1317" i="10"/>
  <c r="A1318" i="11"/>
  <c r="H1316" i="11"/>
  <c r="C1317" i="11"/>
  <c r="B1317" i="11"/>
  <c r="K1315" i="11"/>
  <c r="J1316" i="11"/>
  <c r="I1315" i="11"/>
  <c r="K1316" i="11" l="1"/>
  <c r="B1318" i="11"/>
  <c r="J1317" i="11"/>
  <c r="C1318" i="11"/>
  <c r="I1316" i="11"/>
  <c r="A1319" i="11"/>
  <c r="H1317" i="11"/>
  <c r="I1317" i="10"/>
  <c r="J1317" i="10"/>
  <c r="A1319" i="10"/>
  <c r="K1317" i="10"/>
  <c r="H1317" i="10"/>
  <c r="C1318" i="10"/>
  <c r="B1318" i="10"/>
  <c r="A1320" i="11" l="1"/>
  <c r="H1318" i="11"/>
  <c r="J1318" i="11"/>
  <c r="K1317" i="11"/>
  <c r="C1319" i="11"/>
  <c r="B1319" i="11"/>
  <c r="I1317" i="11"/>
  <c r="I1318" i="10"/>
  <c r="J1318" i="10"/>
  <c r="A1320" i="10"/>
  <c r="K1318" i="10"/>
  <c r="H1318" i="10"/>
  <c r="C1319" i="10"/>
  <c r="B1319" i="10"/>
  <c r="I1319" i="10" l="1"/>
  <c r="J1319" i="10"/>
  <c r="A1321" i="10"/>
  <c r="K1319" i="10"/>
  <c r="H1319" i="10"/>
  <c r="C1320" i="10"/>
  <c r="B1320" i="10"/>
  <c r="K1318" i="11"/>
  <c r="B1320" i="11"/>
  <c r="J1319" i="11"/>
  <c r="C1320" i="11"/>
  <c r="I1318" i="11"/>
  <c r="A1321" i="11"/>
  <c r="H1319" i="11"/>
  <c r="I1320" i="10" l="1"/>
  <c r="J1320" i="10"/>
  <c r="A1322" i="10"/>
  <c r="K1320" i="10"/>
  <c r="H1320" i="10"/>
  <c r="C1321" i="10"/>
  <c r="B1321" i="10"/>
  <c r="A1322" i="11"/>
  <c r="H1320" i="11"/>
  <c r="B1321" i="11"/>
  <c r="K1319" i="11"/>
  <c r="C1321" i="11"/>
  <c r="J1320" i="11"/>
  <c r="I1319" i="11"/>
  <c r="K1320" i="11" l="1"/>
  <c r="B1322" i="11"/>
  <c r="J1321" i="11"/>
  <c r="C1322" i="11"/>
  <c r="I1320" i="11"/>
  <c r="A1323" i="11"/>
  <c r="H1321" i="11"/>
  <c r="I1321" i="10"/>
  <c r="J1321" i="10"/>
  <c r="A1323" i="10"/>
  <c r="K1321" i="10"/>
  <c r="H1321" i="10"/>
  <c r="C1322" i="10"/>
  <c r="B1322" i="10"/>
  <c r="I1322" i="10" l="1"/>
  <c r="K1322" i="10"/>
  <c r="J1322" i="10"/>
  <c r="A1324" i="10"/>
  <c r="H1322" i="10"/>
  <c r="C1323" i="10"/>
  <c r="B1323" i="10"/>
  <c r="A1324" i="11"/>
  <c r="H1322" i="11"/>
  <c r="C1323" i="11"/>
  <c r="K1321" i="11"/>
  <c r="J1322" i="11"/>
  <c r="B1323" i="11"/>
  <c r="I1321" i="11"/>
  <c r="I1323" i="10" l="1"/>
  <c r="J1323" i="10"/>
  <c r="A1325" i="10"/>
  <c r="K1323" i="10"/>
  <c r="H1323" i="10"/>
  <c r="C1324" i="10"/>
  <c r="B1324" i="10"/>
  <c r="K1322" i="11"/>
  <c r="B1324" i="11"/>
  <c r="J1323" i="11"/>
  <c r="C1324" i="11"/>
  <c r="I1322" i="11"/>
  <c r="A1325" i="11"/>
  <c r="H1323" i="11"/>
  <c r="I1324" i="10" l="1"/>
  <c r="C1325" i="10"/>
  <c r="J1324" i="10"/>
  <c r="A1326" i="10"/>
  <c r="H1324" i="10"/>
  <c r="K1324" i="10"/>
  <c r="B1325" i="10"/>
  <c r="A1326" i="11"/>
  <c r="H1324" i="11"/>
  <c r="K1323" i="11"/>
  <c r="C1325" i="11"/>
  <c r="B1325" i="11"/>
  <c r="J1324" i="11"/>
  <c r="I1323" i="11"/>
  <c r="K1324" i="11" l="1"/>
  <c r="B1326" i="11"/>
  <c r="J1325" i="11"/>
  <c r="C1326" i="11"/>
  <c r="I1324" i="11"/>
  <c r="A1327" i="11"/>
  <c r="H1325" i="11"/>
  <c r="I1325" i="10"/>
  <c r="J1325" i="10"/>
  <c r="A1327" i="10"/>
  <c r="C1326" i="10"/>
  <c r="H1325" i="10"/>
  <c r="K1325" i="10"/>
  <c r="B1326" i="10"/>
  <c r="A1328" i="11" l="1"/>
  <c r="H1326" i="11"/>
  <c r="K1325" i="11"/>
  <c r="C1327" i="11"/>
  <c r="B1327" i="11"/>
  <c r="J1326" i="11"/>
  <c r="I1325" i="11"/>
  <c r="I1326" i="10"/>
  <c r="J1326" i="10"/>
  <c r="A1328" i="10"/>
  <c r="K1326" i="10"/>
  <c r="H1326" i="10"/>
  <c r="C1327" i="10"/>
  <c r="B1327" i="10"/>
  <c r="I1327" i="10" l="1"/>
  <c r="J1327" i="10"/>
  <c r="A1329" i="10"/>
  <c r="K1327" i="10"/>
  <c r="H1327" i="10"/>
  <c r="C1328" i="10"/>
  <c r="B1328" i="10"/>
  <c r="K1326" i="11"/>
  <c r="B1328" i="11"/>
  <c r="C1328" i="11"/>
  <c r="I1326" i="11"/>
  <c r="J1327" i="11"/>
  <c r="A1329" i="11"/>
  <c r="H1327" i="11"/>
  <c r="I1328" i="10" l="1"/>
  <c r="J1328" i="10"/>
  <c r="A1330" i="10"/>
  <c r="C1329" i="10"/>
  <c r="H1328" i="10"/>
  <c r="K1328" i="10"/>
  <c r="B1329" i="10"/>
  <c r="A1330" i="11"/>
  <c r="H1328" i="11"/>
  <c r="B1329" i="11"/>
  <c r="K1327" i="11"/>
  <c r="C1329" i="11"/>
  <c r="J1328" i="11"/>
  <c r="I1327" i="11"/>
  <c r="I1329" i="10" l="1"/>
  <c r="J1329" i="10"/>
  <c r="A1331" i="10"/>
  <c r="C1330" i="10"/>
  <c r="H1329" i="10"/>
  <c r="K1329" i="10"/>
  <c r="B1330" i="10"/>
  <c r="K1328" i="11"/>
  <c r="B1330" i="11"/>
  <c r="I1328" i="11"/>
  <c r="J1329" i="11"/>
  <c r="C1330" i="11"/>
  <c r="A1331" i="11"/>
  <c r="H1329" i="11"/>
  <c r="I1330" i="10" l="1"/>
  <c r="A1332" i="10"/>
  <c r="K1330" i="10"/>
  <c r="J1330" i="10"/>
  <c r="C1331" i="10"/>
  <c r="H1330" i="10"/>
  <c r="B1331" i="10"/>
  <c r="A1332" i="11"/>
  <c r="H1330" i="11"/>
  <c r="B1331" i="11"/>
  <c r="K1329" i="11"/>
  <c r="C1331" i="11"/>
  <c r="J1330" i="11"/>
  <c r="I1329" i="11"/>
  <c r="K1330" i="11" l="1"/>
  <c r="B1332" i="11"/>
  <c r="J1331" i="11"/>
  <c r="C1332" i="11"/>
  <c r="I1330" i="11"/>
  <c r="A1333" i="11"/>
  <c r="H1331" i="11"/>
  <c r="I1331" i="10"/>
  <c r="K1331" i="10"/>
  <c r="J1331" i="10"/>
  <c r="A1333" i="10"/>
  <c r="H1331" i="10"/>
  <c r="C1332" i="10"/>
  <c r="B1332" i="10"/>
  <c r="I1332" i="10" l="1"/>
  <c r="A1334" i="10"/>
  <c r="J1332" i="10"/>
  <c r="C1333" i="10"/>
  <c r="H1332" i="10"/>
  <c r="K1332" i="10"/>
  <c r="B1333" i="10"/>
  <c r="A1334" i="11"/>
  <c r="H1332" i="11"/>
  <c r="C1333" i="11"/>
  <c r="K1331" i="11"/>
  <c r="J1332" i="11"/>
  <c r="B1333" i="11"/>
  <c r="I1331" i="11"/>
  <c r="I1333" i="10" l="1"/>
  <c r="J1333" i="10"/>
  <c r="A1335" i="10"/>
  <c r="C1334" i="10"/>
  <c r="H1333" i="10"/>
  <c r="K1333" i="10"/>
  <c r="B1334" i="10"/>
  <c r="J1333" i="11"/>
  <c r="C1334" i="11"/>
  <c r="I1332" i="11"/>
  <c r="A1335" i="11"/>
  <c r="H1333" i="11"/>
  <c r="B1334" i="11"/>
  <c r="K1332" i="11"/>
  <c r="I1333" i="11" l="1"/>
  <c r="H1334" i="11"/>
  <c r="K1333" i="11"/>
  <c r="C1335" i="11"/>
  <c r="A1336" i="11"/>
  <c r="J1334" i="11"/>
  <c r="B1335" i="11"/>
  <c r="I1334" i="10"/>
  <c r="J1334" i="10"/>
  <c r="A1336" i="10"/>
  <c r="K1334" i="10"/>
  <c r="H1334" i="10"/>
  <c r="C1335" i="10"/>
  <c r="B1335" i="10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K221" i="10" l="1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7" i="10"/>
  <c r="K366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2" i="10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<sst xmlns="http://schemas.openxmlformats.org/spreadsheetml/2006/main" count="187" uniqueCount="162">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</sst>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4.7999999999999996E-4</c:v>
                </c:pt>
                <c:pt idx="2">
                  <c:v>1.41E-3</c:v>
                </c:pt>
                <c:pt idx="3">
                  <c:v>2.2700000000000003E-3</c:v>
                </c:pt>
                <c:pt idx="4">
                  <c:v>3.0800000000000003E-3</c:v>
                </c:pt>
                <c:pt idx="5">
                  <c:v>4.2599999999999999E-3</c:v>
                </c:pt>
                <c:pt idx="6">
                  <c:v>4.9399999999999999E-3</c:v>
                </c:pt>
                <c:pt idx="7">
                  <c:v>5.6299999999999996E-3</c:v>
                </c:pt>
                <c:pt idx="8">
                  <c:v>6.3E-3</c:v>
                </c:pt>
                <c:pt idx="9">
                  <c:v>6.7799999999999996E-3</c:v>
                </c:pt>
                <c:pt idx="10">
                  <c:v>6.9699999999999996E-3</c:v>
                </c:pt>
                <c:pt idx="11">
                  <c:v>6.8399999999999997E-3</c:v>
                </c:pt>
                <c:pt idx="12">
                  <c:v>7.0199999999999993E-3</c:v>
                </c:pt>
                <c:pt idx="13">
                  <c:v>6.94E-3</c:v>
                </c:pt>
                <c:pt idx="14">
                  <c:v>6.9199999999999999E-3</c:v>
                </c:pt>
                <c:pt idx="15">
                  <c:v>7.3699999999999998E-3</c:v>
                </c:pt>
                <c:pt idx="16">
                  <c:v>7.6899999999999989E-3</c:v>
                </c:pt>
                <c:pt idx="17">
                  <c:v>7.9900000000000006E-3</c:v>
                </c:pt>
                <c:pt idx="18">
                  <c:v>7.8799999999999999E-3</c:v>
                </c:pt>
                <c:pt idx="19">
                  <c:v>8.2199999999999999E-3</c:v>
                </c:pt>
                <c:pt idx="20">
                  <c:v>7.7599999999999995E-3</c:v>
                </c:pt>
                <c:pt idx="21">
                  <c:v>8.4200000000000004E-3</c:v>
                </c:pt>
                <c:pt idx="22">
                  <c:v>8.26E-3</c:v>
                </c:pt>
                <c:pt idx="23">
                  <c:v>8.2500000000000004E-3</c:v>
                </c:pt>
                <c:pt idx="24">
                  <c:v>8.6499999999999997E-3</c:v>
                </c:pt>
                <c:pt idx="25">
                  <c:v>8.94E-3</c:v>
                </c:pt>
                <c:pt idx="26">
                  <c:v>9.389999999999999E-3</c:v>
                </c:pt>
                <c:pt idx="27">
                  <c:v>9.1900000000000003E-3</c:v>
                </c:pt>
                <c:pt idx="28">
                  <c:v>9.3600000000000003E-3</c:v>
                </c:pt>
                <c:pt idx="29">
                  <c:v>1.034E-2</c:v>
                </c:pt>
                <c:pt idx="30">
                  <c:v>1.042E-2</c:v>
                </c:pt>
                <c:pt idx="31">
                  <c:v>1.077E-2</c:v>
                </c:pt>
                <c:pt idx="32">
                  <c:v>1.076E-2</c:v>
                </c:pt>
                <c:pt idx="33">
                  <c:v>1.1379999999999999E-2</c:v>
                </c:pt>
                <c:pt idx="34">
                  <c:v>1.1559999999999999E-2</c:v>
                </c:pt>
                <c:pt idx="35">
                  <c:v>1.218E-2</c:v>
                </c:pt>
                <c:pt idx="36">
                  <c:v>1.2699999999999999E-2</c:v>
                </c:pt>
                <c:pt idx="37">
                  <c:v>1.307E-2</c:v>
                </c:pt>
                <c:pt idx="38">
                  <c:v>1.355E-2</c:v>
                </c:pt>
                <c:pt idx="39">
                  <c:v>1.4199999999999999E-2</c:v>
                </c:pt>
                <c:pt idx="40">
                  <c:v>1.41E-2</c:v>
                </c:pt>
                <c:pt idx="41">
                  <c:v>1.489E-2</c:v>
                </c:pt>
                <c:pt idx="42">
                  <c:v>1.5709999999999998E-2</c:v>
                </c:pt>
                <c:pt idx="43">
                  <c:v>1.6060000000000001E-2</c:v>
                </c:pt>
                <c:pt idx="44">
                  <c:v>1.7489999999999999E-2</c:v>
                </c:pt>
                <c:pt idx="45">
                  <c:v>1.7919999999999998E-2</c:v>
                </c:pt>
                <c:pt idx="46">
                  <c:v>1.9429999999999999E-2</c:v>
                </c:pt>
                <c:pt idx="47">
                  <c:v>2.0129999999999999E-2</c:v>
                </c:pt>
                <c:pt idx="48">
                  <c:v>2.0279999999999999E-2</c:v>
                </c:pt>
                <c:pt idx="49">
                  <c:v>2.1579999999999998E-2</c:v>
                </c:pt>
                <c:pt idx="50">
                  <c:v>2.196E-2</c:v>
                </c:pt>
                <c:pt idx="51">
                  <c:v>2.3300000000000001E-2</c:v>
                </c:pt>
                <c:pt idx="52">
                  <c:v>2.4039999999999999E-2</c:v>
                </c:pt>
                <c:pt idx="53">
                  <c:v>2.4760000000000001E-2</c:v>
                </c:pt>
                <c:pt idx="54">
                  <c:v>2.5700000000000001E-2</c:v>
                </c:pt>
                <c:pt idx="55">
                  <c:v>2.681E-2</c:v>
                </c:pt>
                <c:pt idx="56">
                  <c:v>2.7490000000000001E-2</c:v>
                </c:pt>
                <c:pt idx="57">
                  <c:v>2.828E-2</c:v>
                </c:pt>
                <c:pt idx="58">
                  <c:v>2.9020000000000001E-2</c:v>
                </c:pt>
                <c:pt idx="59">
                  <c:v>2.9770000000000001E-2</c:v>
                </c:pt>
                <c:pt idx="60">
                  <c:v>3.0380000000000001E-2</c:v>
                </c:pt>
                <c:pt idx="61">
                  <c:v>3.175E-2</c:v>
                </c:pt>
                <c:pt idx="62">
                  <c:v>3.2680000000000001E-2</c:v>
                </c:pt>
                <c:pt idx="63">
                  <c:v>3.2539999999999999E-2</c:v>
                </c:pt>
                <c:pt idx="64">
                  <c:v>3.3619999999999997E-2</c:v>
                </c:pt>
                <c:pt idx="65">
                  <c:v>3.4520000000000002E-2</c:v>
                </c:pt>
                <c:pt idx="66">
                  <c:v>3.5090000000000003E-2</c:v>
                </c:pt>
                <c:pt idx="67">
                  <c:v>3.6049999999999999E-2</c:v>
                </c:pt>
                <c:pt idx="68">
                  <c:v>3.6920000000000001E-2</c:v>
                </c:pt>
                <c:pt idx="69">
                  <c:v>3.7780000000000001E-2</c:v>
                </c:pt>
                <c:pt idx="70">
                  <c:v>3.85E-2</c:v>
                </c:pt>
                <c:pt idx="71">
                  <c:v>3.9100000000000003E-2</c:v>
                </c:pt>
                <c:pt idx="72">
                  <c:v>4.0210000000000003E-2</c:v>
                </c:pt>
                <c:pt idx="73">
                  <c:v>4.0629999999999999E-2</c:v>
                </c:pt>
                <c:pt idx="74">
                  <c:v>4.156E-2</c:v>
                </c:pt>
                <c:pt idx="75">
                  <c:v>4.2680000000000003E-2</c:v>
                </c:pt>
                <c:pt idx="76">
                  <c:v>4.3139999999999998E-2</c:v>
                </c:pt>
                <c:pt idx="77">
                  <c:v>4.4380000000000003E-2</c:v>
                </c:pt>
                <c:pt idx="78">
                  <c:v>4.5089999999999998E-2</c:v>
                </c:pt>
                <c:pt idx="79">
                  <c:v>4.6219999999999997E-2</c:v>
                </c:pt>
                <c:pt idx="80">
                  <c:v>4.6980000000000001E-2</c:v>
                </c:pt>
                <c:pt idx="81">
                  <c:v>4.7160000000000001E-2</c:v>
                </c:pt>
                <c:pt idx="82">
                  <c:v>4.8619999999999997E-2</c:v>
                </c:pt>
                <c:pt idx="83">
                  <c:v>4.8550000000000003E-2</c:v>
                </c:pt>
                <c:pt idx="84">
                  <c:v>5.0069999999999996E-2</c:v>
                </c:pt>
                <c:pt idx="85">
                  <c:v>5.0639999999999998E-2</c:v>
                </c:pt>
                <c:pt idx="86">
                  <c:v>5.1229999999999998E-2</c:v>
                </c:pt>
                <c:pt idx="87">
                  <c:v>5.2310000000000002E-2</c:v>
                </c:pt>
                <c:pt idx="88">
                  <c:v>5.2539999999999996E-2</c:v>
                </c:pt>
                <c:pt idx="89">
                  <c:v>5.3589999999999999E-2</c:v>
                </c:pt>
                <c:pt idx="90">
                  <c:v>5.423E-2</c:v>
                </c:pt>
                <c:pt idx="91">
                  <c:v>5.4449999999999998E-2</c:v>
                </c:pt>
                <c:pt idx="92">
                  <c:v>5.5879999999999999E-2</c:v>
                </c:pt>
                <c:pt idx="93">
                  <c:v>5.6140000000000002E-2</c:v>
                </c:pt>
                <c:pt idx="94">
                  <c:v>5.7250000000000002E-2</c:v>
                </c:pt>
                <c:pt idx="95">
                  <c:v>5.8499999999999996E-2</c:v>
                </c:pt>
                <c:pt idx="96">
                  <c:v>5.8360000000000002E-2</c:v>
                </c:pt>
                <c:pt idx="97">
                  <c:v>5.9319999999999998E-2</c:v>
                </c:pt>
                <c:pt idx="98">
                  <c:v>5.9749999999999998E-2</c:v>
                </c:pt>
                <c:pt idx="99">
                  <c:v>6.0490000000000002E-2</c:v>
                </c:pt>
                <c:pt idx="100">
                  <c:v>6.1940000000000002E-2</c:v>
                </c:pt>
                <c:pt idx="101">
                  <c:v>6.2089999999999999E-2</c:v>
                </c:pt>
                <c:pt idx="102">
                  <c:v>6.3560000000000005E-2</c:v>
                </c:pt>
                <c:pt idx="103">
                  <c:v>6.3500000000000001E-2</c:v>
                </c:pt>
                <c:pt idx="104">
                  <c:v>6.4060000000000006E-2</c:v>
                </c:pt>
                <c:pt idx="105">
                  <c:v>6.5670000000000006E-2</c:v>
                </c:pt>
                <c:pt idx="106">
                  <c:v>6.4990000000000006E-2</c:v>
                </c:pt>
                <c:pt idx="107">
                  <c:v>6.6870000000000013E-2</c:v>
                </c:pt>
                <c:pt idx="108">
                  <c:v>6.6850000000000007E-2</c:v>
                </c:pt>
                <c:pt idx="109">
                  <c:v>6.7830000000000001E-2</c:v>
                </c:pt>
                <c:pt idx="110">
                  <c:v>6.8750000000000006E-2</c:v>
                </c:pt>
                <c:pt idx="111">
                  <c:v>6.8480000000000013E-2</c:v>
                </c:pt>
                <c:pt idx="112">
                  <c:v>7.010000000000001E-2</c:v>
                </c:pt>
                <c:pt idx="113">
                  <c:v>7.0400000000000004E-2</c:v>
                </c:pt>
                <c:pt idx="114">
                  <c:v>7.0680000000000007E-2</c:v>
                </c:pt>
                <c:pt idx="115">
                  <c:v>7.2360000000000008E-2</c:v>
                </c:pt>
                <c:pt idx="116">
                  <c:v>7.1910000000000002E-2</c:v>
                </c:pt>
                <c:pt idx="117">
                  <c:v>7.2740000000000013E-2</c:v>
                </c:pt>
                <c:pt idx="118">
                  <c:v>7.3360000000000009E-2</c:v>
                </c:pt>
                <c:pt idx="119">
                  <c:v>7.3520000000000002E-2</c:v>
                </c:pt>
                <c:pt idx="120">
                  <c:v>7.536000000000001E-2</c:v>
                </c:pt>
                <c:pt idx="121">
                  <c:v>7.461000000000001E-2</c:v>
                </c:pt>
                <c:pt idx="122">
                  <c:v>7.603E-2</c:v>
                </c:pt>
                <c:pt idx="123">
                  <c:v>7.6660000000000006E-2</c:v>
                </c:pt>
                <c:pt idx="124">
                  <c:v>7.6770000000000005E-2</c:v>
                </c:pt>
                <c:pt idx="125">
                  <c:v>7.8450000000000006E-2</c:v>
                </c:pt>
                <c:pt idx="126">
                  <c:v>7.7810000000000004E-2</c:v>
                </c:pt>
                <c:pt idx="127">
                  <c:v>7.9260000000000011E-2</c:v>
                </c:pt>
                <c:pt idx="128">
                  <c:v>7.9740000000000005E-2</c:v>
                </c:pt>
                <c:pt idx="129">
                  <c:v>8.0270000000000008E-2</c:v>
                </c:pt>
                <c:pt idx="130">
                  <c:v>8.1090000000000009E-2</c:v>
                </c:pt>
                <c:pt idx="131">
                  <c:v>8.1180000000000002E-2</c:v>
                </c:pt>
                <c:pt idx="132">
                  <c:v>8.2060000000000008E-2</c:v>
                </c:pt>
                <c:pt idx="133">
                  <c:v>8.251E-2</c:v>
                </c:pt>
                <c:pt idx="134">
                  <c:v>8.3140000000000006E-2</c:v>
                </c:pt>
                <c:pt idx="135">
                  <c:v>8.4270000000000012E-2</c:v>
                </c:pt>
                <c:pt idx="136">
                  <c:v>8.4520000000000012E-2</c:v>
                </c:pt>
                <c:pt idx="137">
                  <c:v>8.542000000000001E-2</c:v>
                </c:pt>
                <c:pt idx="138">
                  <c:v>8.5970000000000005E-2</c:v>
                </c:pt>
                <c:pt idx="139">
                  <c:v>8.6020000000000013E-2</c:v>
                </c:pt>
                <c:pt idx="140">
                  <c:v>8.7170000000000011E-2</c:v>
                </c:pt>
                <c:pt idx="141">
                  <c:v>8.6430000000000007E-2</c:v>
                </c:pt>
                <c:pt idx="142">
                  <c:v>8.795E-2</c:v>
                </c:pt>
                <c:pt idx="143">
                  <c:v>8.8500000000000009E-2</c:v>
                </c:pt>
                <c:pt idx="144">
                  <c:v>8.8260000000000005E-2</c:v>
                </c:pt>
                <c:pt idx="145">
                  <c:v>9.018000000000001E-2</c:v>
                </c:pt>
                <c:pt idx="146">
                  <c:v>9.0140000000000012E-2</c:v>
                </c:pt>
                <c:pt idx="147">
                  <c:v>9.0930000000000011E-2</c:v>
                </c:pt>
                <c:pt idx="148">
                  <c:v>9.1630000000000003E-2</c:v>
                </c:pt>
                <c:pt idx="149">
                  <c:v>9.1750000000000012E-2</c:v>
                </c:pt>
                <c:pt idx="150">
                  <c:v>9.3280000000000002E-2</c:v>
                </c:pt>
                <c:pt idx="151">
                  <c:v>9.307E-2</c:v>
                </c:pt>
                <c:pt idx="152">
                  <c:v>9.4750000000000001E-2</c:v>
                </c:pt>
                <c:pt idx="153">
                  <c:v>9.5250000000000001E-2</c:v>
                </c:pt>
                <c:pt idx="154">
                  <c:v>9.5030000000000003E-2</c:v>
                </c:pt>
                <c:pt idx="155">
                  <c:v>9.7020000000000009E-2</c:v>
                </c:pt>
                <c:pt idx="156">
                  <c:v>9.6450000000000008E-2</c:v>
                </c:pt>
                <c:pt idx="157">
                  <c:v>9.7390000000000004E-2</c:v>
                </c:pt>
                <c:pt idx="158">
                  <c:v>9.8840000000000011E-2</c:v>
                </c:pt>
                <c:pt idx="159">
                  <c:v>9.8170000000000007E-2</c:v>
                </c:pt>
                <c:pt idx="160">
                  <c:v>0.10083</c:v>
                </c:pt>
                <c:pt idx="161">
                  <c:v>0.10074000000000001</c:v>
                </c:pt>
                <c:pt idx="162">
                  <c:v>0.10104</c:v>
                </c:pt>
                <c:pt idx="163">
                  <c:v>0.10364000000000001</c:v>
                </c:pt>
                <c:pt idx="164">
                  <c:v>0.10259</c:v>
                </c:pt>
                <c:pt idx="165">
                  <c:v>0.10366</c:v>
                </c:pt>
                <c:pt idx="166">
                  <c:v>0.10503000000000001</c:v>
                </c:pt>
                <c:pt idx="167">
                  <c:v>0.10504000000000001</c:v>
                </c:pt>
                <c:pt idx="168">
                  <c:v>0.10592</c:v>
                </c:pt>
                <c:pt idx="169">
                  <c:v>0.10633000000000001</c:v>
                </c:pt>
                <c:pt idx="170">
                  <c:v>0.1072</c:v>
                </c:pt>
                <c:pt idx="171">
                  <c:v>0.10790000000000001</c:v>
                </c:pt>
                <c:pt idx="172">
                  <c:v>0.10795</c:v>
                </c:pt>
                <c:pt idx="173">
                  <c:v>0.10872000000000001</c:v>
                </c:pt>
                <c:pt idx="174">
                  <c:v>0.10916000000000001</c:v>
                </c:pt>
                <c:pt idx="175">
                  <c:v>0.10987000000000001</c:v>
                </c:pt>
                <c:pt idx="176">
                  <c:v>0.11051000000000001</c:v>
                </c:pt>
                <c:pt idx="177">
                  <c:v>0.11128</c:v>
                </c:pt>
                <c:pt idx="178">
                  <c:v>0.11172</c:v>
                </c:pt>
                <c:pt idx="179">
                  <c:v>0.11284000000000001</c:v>
                </c:pt>
                <c:pt idx="180">
                  <c:v>0.11327000000000001</c:v>
                </c:pt>
                <c:pt idx="181">
                  <c:v>0.11410000000000001</c:v>
                </c:pt>
                <c:pt idx="182">
                  <c:v>0.11460000000000001</c:v>
                </c:pt>
                <c:pt idx="183">
                  <c:v>0.11538000000000001</c:v>
                </c:pt>
                <c:pt idx="184">
                  <c:v>0.11604</c:v>
                </c:pt>
                <c:pt idx="185">
                  <c:v>0.11673</c:v>
                </c:pt>
                <c:pt idx="186">
                  <c:v>0.11726</c:v>
                </c:pt>
                <c:pt idx="187">
                  <c:v>0.11813000000000001</c:v>
                </c:pt>
                <c:pt idx="188">
                  <c:v>0.1187</c:v>
                </c:pt>
                <c:pt idx="189">
                  <c:v>0.11886000000000001</c:v>
                </c:pt>
                <c:pt idx="190">
                  <c:v>0.12012</c:v>
                </c:pt>
                <c:pt idx="191">
                  <c:v>0.12087000000000001</c:v>
                </c:pt>
                <c:pt idx="192">
                  <c:v>0.12154000000000001</c:v>
                </c:pt>
                <c:pt idx="193">
                  <c:v>0.12217</c:v>
                </c:pt>
                <c:pt idx="194">
                  <c:v>0.12305000000000001</c:v>
                </c:pt>
                <c:pt idx="195">
                  <c:v>0.12350000000000001</c:v>
                </c:pt>
                <c:pt idx="196">
                  <c:v>0.12426000000000001</c:v>
                </c:pt>
                <c:pt idx="197">
                  <c:v>0.12491000000000001</c:v>
                </c:pt>
                <c:pt idx="198">
                  <c:v>0.12575</c:v>
                </c:pt>
                <c:pt idx="199">
                  <c:v>0.12647999999999998</c:v>
                </c:pt>
                <c:pt idx="200">
                  <c:v>0.12753</c:v>
                </c:pt>
                <c:pt idx="201">
                  <c:v>0.128</c:v>
                </c:pt>
                <c:pt idx="202">
                  <c:v>0.12902</c:v>
                </c:pt>
                <c:pt idx="203">
                  <c:v>0.12969999999999998</c:v>
                </c:pt>
                <c:pt idx="204">
                  <c:v>0.13086</c:v>
                </c:pt>
                <c:pt idx="205">
                  <c:v>0.13124</c:v>
                </c:pt>
                <c:pt idx="206">
                  <c:v>0.1323</c:v>
                </c:pt>
                <c:pt idx="207">
                  <c:v>0.13319</c:v>
                </c:pt>
                <c:pt idx="208">
                  <c:v>0.13419999999999999</c:v>
                </c:pt>
                <c:pt idx="209">
                  <c:v>0.13503999999999999</c:v>
                </c:pt>
                <c:pt idx="210">
                  <c:v>0.13580999999999999</c:v>
                </c:pt>
                <c:pt idx="211">
                  <c:v>0.13657</c:v>
                </c:pt>
                <c:pt idx="212">
                  <c:v>0.13758999999999999</c:v>
                </c:pt>
                <c:pt idx="213">
                  <c:v>0.13921999999999998</c:v>
                </c:pt>
                <c:pt idx="214">
                  <c:v>0.14049999999999999</c:v>
                </c:pt>
                <c:pt idx="215">
                  <c:v>0.14124</c:v>
                </c:pt>
                <c:pt idx="216">
                  <c:v>0.14249000000000001</c:v>
                </c:pt>
                <c:pt idx="217">
                  <c:v>0.14426999999999998</c:v>
                </c:pt>
                <c:pt idx="218">
                  <c:v>0.14529999999999998</c:v>
                </c:pt>
                <c:pt idx="219">
                  <c:v>0.14635999999999999</c:v>
                </c:pt>
                <c:pt idx="220">
                  <c:v>0.14774999999999999</c:v>
                </c:pt>
                <c:pt idx="221">
                  <c:v>0.14884999999999998</c:v>
                </c:pt>
                <c:pt idx="222">
                  <c:v>0.15007999999999999</c:v>
                </c:pt>
                <c:pt idx="223">
                  <c:v>0.15131</c:v>
                </c:pt>
                <c:pt idx="224">
                  <c:v>0.15264</c:v>
                </c:pt>
                <c:pt idx="225">
                  <c:v>0.15429999999999999</c:v>
                </c:pt>
                <c:pt idx="226">
                  <c:v>0.15570999999999999</c:v>
                </c:pt>
                <c:pt idx="227">
                  <c:v>0.15675</c:v>
                </c:pt>
                <c:pt idx="228">
                  <c:v>0.15833</c:v>
                </c:pt>
                <c:pt idx="229">
                  <c:v>0.15953999999999999</c:v>
                </c:pt>
                <c:pt idx="230">
                  <c:v>0.16116999999999998</c:v>
                </c:pt>
                <c:pt idx="231">
                  <c:v>0.16236999999999999</c:v>
                </c:pt>
                <c:pt idx="232">
                  <c:v>0.16338</c:v>
                </c:pt>
                <c:pt idx="233">
                  <c:v>0.16477</c:v>
                </c:pt>
                <c:pt idx="234">
                  <c:v>0.16644999999999999</c:v>
                </c:pt>
                <c:pt idx="235">
                  <c:v>0.16780999999999999</c:v>
                </c:pt>
                <c:pt idx="236">
                  <c:v>0.16913999999999998</c:v>
                </c:pt>
                <c:pt idx="237">
                  <c:v>0.17008999999999999</c:v>
                </c:pt>
                <c:pt idx="238">
                  <c:v>0.17146</c:v>
                </c:pt>
                <c:pt idx="239">
                  <c:v>0.17296</c:v>
                </c:pt>
                <c:pt idx="240">
                  <c:v>0.17432999999999998</c:v>
                </c:pt>
                <c:pt idx="241">
                  <c:v>0.17548</c:v>
                </c:pt>
                <c:pt idx="242">
                  <c:v>0.17668</c:v>
                </c:pt>
                <c:pt idx="243">
                  <c:v>0.17782000000000001</c:v>
                </c:pt>
                <c:pt idx="244">
                  <c:v>0.17968999999999999</c:v>
                </c:pt>
                <c:pt idx="245">
                  <c:v>0.18128</c:v>
                </c:pt>
                <c:pt idx="246">
                  <c:v>0.18218999999999999</c:v>
                </c:pt>
                <c:pt idx="247">
                  <c:v>0.18357999999999999</c:v>
                </c:pt>
                <c:pt idx="248">
                  <c:v>0.18498000000000001</c:v>
                </c:pt>
                <c:pt idx="249">
                  <c:v>0.18642</c:v>
                </c:pt>
                <c:pt idx="250">
                  <c:v>0.18770999999999999</c:v>
                </c:pt>
                <c:pt idx="251">
                  <c:v>0.18900999999999998</c:v>
                </c:pt>
                <c:pt idx="252">
                  <c:v>0.19078999999999999</c:v>
                </c:pt>
                <c:pt idx="253">
                  <c:v>0.19186999999999999</c:v>
                </c:pt>
                <c:pt idx="254">
                  <c:v>0.19322999999999999</c:v>
                </c:pt>
                <c:pt idx="255">
                  <c:v>0.19409999999999999</c:v>
                </c:pt>
                <c:pt idx="256">
                  <c:v>0.19533</c:v>
                </c:pt>
                <c:pt idx="257">
                  <c:v>0.19686999999999999</c:v>
                </c:pt>
                <c:pt idx="258">
                  <c:v>0.19863999999999998</c:v>
                </c:pt>
                <c:pt idx="259">
                  <c:v>0.20007999999999998</c:v>
                </c:pt>
                <c:pt idx="260">
                  <c:v>0.20182</c:v>
                </c:pt>
                <c:pt idx="261">
                  <c:v>0.20343999999999998</c:v>
                </c:pt>
                <c:pt idx="262">
                  <c:v>0.20460999999999999</c:v>
                </c:pt>
                <c:pt idx="263">
                  <c:v>0.20687</c:v>
                </c:pt>
                <c:pt idx="264">
                  <c:v>0.20845</c:v>
                </c:pt>
                <c:pt idx="265">
                  <c:v>0.21009</c:v>
                </c:pt>
                <c:pt idx="266">
                  <c:v>0.21157999999999999</c:v>
                </c:pt>
                <c:pt idx="267">
                  <c:v>0.21326000000000001</c:v>
                </c:pt>
                <c:pt idx="268">
                  <c:v>0.21467</c:v>
                </c:pt>
                <c:pt idx="269">
                  <c:v>0.21587999999999999</c:v>
                </c:pt>
                <c:pt idx="270">
                  <c:v>0.21754999999999999</c:v>
                </c:pt>
                <c:pt idx="271">
                  <c:v>0.21936</c:v>
                </c:pt>
                <c:pt idx="272">
                  <c:v>0.22040999999999999</c:v>
                </c:pt>
                <c:pt idx="273">
                  <c:v>0.22273999999999999</c:v>
                </c:pt>
                <c:pt idx="274">
                  <c:v>0.22406999999999999</c:v>
                </c:pt>
                <c:pt idx="275">
                  <c:v>0.22595999999999999</c:v>
                </c:pt>
                <c:pt idx="276">
                  <c:v>0.22822000000000001</c:v>
                </c:pt>
                <c:pt idx="277">
                  <c:v>0.22983999999999999</c:v>
                </c:pt>
                <c:pt idx="278">
                  <c:v>0.23066</c:v>
                </c:pt>
                <c:pt idx="279">
                  <c:v>0.23222999999999999</c:v>
                </c:pt>
                <c:pt idx="280">
                  <c:v>0.2341</c:v>
                </c:pt>
                <c:pt idx="281">
                  <c:v>0.23579</c:v>
                </c:pt>
                <c:pt idx="282">
                  <c:v>0.23710000000000001</c:v>
                </c:pt>
                <c:pt idx="283">
                  <c:v>0.23904999999999998</c:v>
                </c:pt>
                <c:pt idx="284">
                  <c:v>0.23996999999999999</c:v>
                </c:pt>
                <c:pt idx="285">
                  <c:v>0.24198</c:v>
                </c:pt>
                <c:pt idx="286">
                  <c:v>0.24378</c:v>
                </c:pt>
                <c:pt idx="287">
                  <c:v>0.2455</c:v>
                </c:pt>
                <c:pt idx="288">
                  <c:v>0.24737999999999999</c:v>
                </c:pt>
                <c:pt idx="289">
                  <c:v>0.24904999999999999</c:v>
                </c:pt>
                <c:pt idx="290">
                  <c:v>0.25026000000000004</c:v>
                </c:pt>
                <c:pt idx="291">
                  <c:v>0.25197000000000003</c:v>
                </c:pt>
                <c:pt idx="292">
                  <c:v>0.25407000000000002</c:v>
                </c:pt>
                <c:pt idx="293">
                  <c:v>0.25570999999999999</c:v>
                </c:pt>
                <c:pt idx="294">
                  <c:v>0.25749</c:v>
                </c:pt>
                <c:pt idx="295">
                  <c:v>0.25940000000000002</c:v>
                </c:pt>
                <c:pt idx="296">
                  <c:v>0.26161000000000001</c:v>
                </c:pt>
                <c:pt idx="297">
                  <c:v>0.26251000000000002</c:v>
                </c:pt>
                <c:pt idx="298">
                  <c:v>0.26445000000000002</c:v>
                </c:pt>
                <c:pt idx="299">
                  <c:v>0.26625000000000004</c:v>
                </c:pt>
                <c:pt idx="300">
                  <c:v>0.26774000000000003</c:v>
                </c:pt>
                <c:pt idx="301">
                  <c:v>0.26944000000000001</c:v>
                </c:pt>
                <c:pt idx="302">
                  <c:v>0.27119000000000004</c:v>
                </c:pt>
                <c:pt idx="303">
                  <c:v>0.27251000000000003</c:v>
                </c:pt>
                <c:pt idx="304">
                  <c:v>0.27484000000000003</c:v>
                </c:pt>
                <c:pt idx="305">
                  <c:v>0.27680000000000005</c:v>
                </c:pt>
                <c:pt idx="306">
                  <c:v>0.27843000000000001</c:v>
                </c:pt>
                <c:pt idx="307">
                  <c:v>0.28029999999999999</c:v>
                </c:pt>
                <c:pt idx="308">
                  <c:v>0.28198000000000001</c:v>
                </c:pt>
                <c:pt idx="309">
                  <c:v>0.28389000000000003</c:v>
                </c:pt>
                <c:pt idx="310">
                  <c:v>0.28520000000000001</c:v>
                </c:pt>
                <c:pt idx="311">
                  <c:v>0.28716000000000003</c:v>
                </c:pt>
                <c:pt idx="312">
                  <c:v>0.28895999999999999</c:v>
                </c:pt>
                <c:pt idx="313">
                  <c:v>0.29097000000000001</c:v>
                </c:pt>
                <c:pt idx="314">
                  <c:v>0.29335</c:v>
                </c:pt>
                <c:pt idx="315">
                  <c:v>0.29531000000000002</c:v>
                </c:pt>
                <c:pt idx="316">
                  <c:v>0.29739000000000004</c:v>
                </c:pt>
                <c:pt idx="317">
                  <c:v>0.29914000000000002</c:v>
                </c:pt>
                <c:pt idx="318">
                  <c:v>0.30065000000000003</c:v>
                </c:pt>
                <c:pt idx="319">
                  <c:v>0.30223</c:v>
                </c:pt>
                <c:pt idx="320">
                  <c:v>0.30467</c:v>
                </c:pt>
                <c:pt idx="321">
                  <c:v>0.30657000000000001</c:v>
                </c:pt>
                <c:pt idx="322">
                  <c:v>0.30840000000000001</c:v>
                </c:pt>
                <c:pt idx="323">
                  <c:v>0.31029000000000001</c:v>
                </c:pt>
                <c:pt idx="324">
                  <c:v>0.31173000000000001</c:v>
                </c:pt>
                <c:pt idx="325">
                  <c:v>0.31455</c:v>
                </c:pt>
                <c:pt idx="326">
                  <c:v>0.31641000000000002</c:v>
                </c:pt>
                <c:pt idx="327">
                  <c:v>0.31841000000000003</c:v>
                </c:pt>
                <c:pt idx="328">
                  <c:v>0.32058000000000003</c:v>
                </c:pt>
                <c:pt idx="329">
                  <c:v>0.32178000000000001</c:v>
                </c:pt>
                <c:pt idx="330">
                  <c:v>0.32335000000000003</c:v>
                </c:pt>
                <c:pt idx="331">
                  <c:v>0.32573000000000002</c:v>
                </c:pt>
                <c:pt idx="332">
                  <c:v>0.32826</c:v>
                </c:pt>
                <c:pt idx="333">
                  <c:v>0.32981000000000005</c:v>
                </c:pt>
                <c:pt idx="334">
                  <c:v>0.33179000000000003</c:v>
                </c:pt>
                <c:pt idx="335">
                  <c:v>0.33343</c:v>
                </c:pt>
                <c:pt idx="336">
                  <c:v>0.33587</c:v>
                </c:pt>
                <c:pt idx="337">
                  <c:v>0.33718000000000004</c:v>
                </c:pt>
                <c:pt idx="338">
                  <c:v>0.33960000000000001</c:v>
                </c:pt>
                <c:pt idx="339">
                  <c:v>0.34126000000000001</c:v>
                </c:pt>
                <c:pt idx="340">
                  <c:v>0.34347</c:v>
                </c:pt>
                <c:pt idx="341">
                  <c:v>0.34540999999999999</c:v>
                </c:pt>
                <c:pt idx="342">
                  <c:v>0.34727000000000002</c:v>
                </c:pt>
                <c:pt idx="343">
                  <c:v>0.34962000000000004</c:v>
                </c:pt>
                <c:pt idx="344">
                  <c:v>0.35181000000000001</c:v>
                </c:pt>
                <c:pt idx="345">
                  <c:v>0.3543</c:v>
                </c:pt>
                <c:pt idx="346">
                  <c:v>0.35604000000000002</c:v>
                </c:pt>
                <c:pt idx="347">
                  <c:v>0.35815000000000002</c:v>
                </c:pt>
                <c:pt idx="348">
                  <c:v>0.36030000000000001</c:v>
                </c:pt>
                <c:pt idx="349">
                  <c:v>0.36130000000000001</c:v>
                </c:pt>
                <c:pt idx="350">
                  <c:v>0.36338000000000004</c:v>
                </c:pt>
                <c:pt idx="351">
                  <c:v>0.36555000000000004</c:v>
                </c:pt>
                <c:pt idx="352">
                  <c:v>0.36722000000000005</c:v>
                </c:pt>
                <c:pt idx="353">
                  <c:v>0.36919000000000002</c:v>
                </c:pt>
                <c:pt idx="354">
                  <c:v>0.37151000000000001</c:v>
                </c:pt>
                <c:pt idx="355">
                  <c:v>0.37370000000000003</c:v>
                </c:pt>
                <c:pt idx="356">
                  <c:v>0.37663000000000002</c:v>
                </c:pt>
                <c:pt idx="357">
                  <c:v>0.37916</c:v>
                </c:pt>
                <c:pt idx="358">
                  <c:v>0.38100000000000001</c:v>
                </c:pt>
                <c:pt idx="359">
                  <c:v>0.38296000000000002</c:v>
                </c:pt>
                <c:pt idx="360">
                  <c:v>0.38531000000000004</c:v>
                </c:pt>
                <c:pt idx="361">
                  <c:v>0.38712000000000002</c:v>
                </c:pt>
                <c:pt idx="362">
                  <c:v>0.38966000000000001</c:v>
                </c:pt>
                <c:pt idx="363">
                  <c:v>0.3916</c:v>
                </c:pt>
                <c:pt idx="364">
                  <c:v>0.39375000000000004</c:v>
                </c:pt>
                <c:pt idx="365">
                  <c:v>0.39572000000000002</c:v>
                </c:pt>
                <c:pt idx="366">
                  <c:v>0.39822000000000002</c:v>
                </c:pt>
                <c:pt idx="367">
                  <c:v>0.40015000000000001</c:v>
                </c:pt>
                <c:pt idx="368">
                  <c:v>0.40307999999999999</c:v>
                </c:pt>
                <c:pt idx="369">
                  <c:v>0.40463000000000005</c:v>
                </c:pt>
                <c:pt idx="370">
                  <c:v>0.40663000000000005</c:v>
                </c:pt>
                <c:pt idx="371">
                  <c:v>0.40972000000000003</c:v>
                </c:pt>
                <c:pt idx="372">
                  <c:v>0.41178000000000003</c:v>
                </c:pt>
                <c:pt idx="373">
                  <c:v>0.41445000000000004</c:v>
                </c:pt>
                <c:pt idx="374">
                  <c:v>0.41603000000000001</c:v>
                </c:pt>
                <c:pt idx="375">
                  <c:v>0.41869000000000001</c:v>
                </c:pt>
                <c:pt idx="376">
                  <c:v>0.42126000000000002</c:v>
                </c:pt>
                <c:pt idx="377">
                  <c:v>0.42321000000000003</c:v>
                </c:pt>
                <c:pt idx="378">
                  <c:v>0.42476000000000003</c:v>
                </c:pt>
                <c:pt idx="379">
                  <c:v>0.42664000000000002</c:v>
                </c:pt>
                <c:pt idx="380">
                  <c:v>0.42851</c:v>
                </c:pt>
                <c:pt idx="381">
                  <c:v>0.43074000000000001</c:v>
                </c:pt>
                <c:pt idx="382">
                  <c:v>0.43221000000000004</c:v>
                </c:pt>
                <c:pt idx="383">
                  <c:v>0.43406</c:v>
                </c:pt>
                <c:pt idx="384">
                  <c:v>0.43691000000000002</c:v>
                </c:pt>
                <c:pt idx="385">
                  <c:v>0.43865999999999999</c:v>
                </c:pt>
                <c:pt idx="386">
                  <c:v>0.44181000000000004</c:v>
                </c:pt>
                <c:pt idx="387">
                  <c:v>0.44362000000000001</c:v>
                </c:pt>
                <c:pt idx="388">
                  <c:v>0.44640000000000002</c:v>
                </c:pt>
                <c:pt idx="389">
                  <c:v>0.44836000000000004</c:v>
                </c:pt>
                <c:pt idx="390">
                  <c:v>0.45070000000000005</c:v>
                </c:pt>
                <c:pt idx="391">
                  <c:v>0.45332</c:v>
                </c:pt>
                <c:pt idx="392">
                  <c:v>0.45493</c:v>
                </c:pt>
                <c:pt idx="393">
                  <c:v>0.45811000000000002</c:v>
                </c:pt>
                <c:pt idx="394">
                  <c:v>0.46071000000000001</c:v>
                </c:pt>
                <c:pt idx="395">
                  <c:v>0.46337</c:v>
                </c:pt>
                <c:pt idx="396">
                  <c:v>0.46641000000000005</c:v>
                </c:pt>
                <c:pt idx="397">
                  <c:v>0.46827000000000002</c:v>
                </c:pt>
                <c:pt idx="398">
                  <c:v>0.47129000000000004</c:v>
                </c:pt>
                <c:pt idx="399">
                  <c:v>0.47394000000000003</c:v>
                </c:pt>
                <c:pt idx="400">
                  <c:v>0.47633000000000003</c:v>
                </c:pt>
                <c:pt idx="401">
                  <c:v>0.47946</c:v>
                </c:pt>
                <c:pt idx="402">
                  <c:v>0.48282000000000003</c:v>
                </c:pt>
                <c:pt idx="403">
                  <c:v>0.48561000000000004</c:v>
                </c:pt>
                <c:pt idx="404">
                  <c:v>0.48902000000000001</c:v>
                </c:pt>
                <c:pt idx="405">
                  <c:v>0.49325000000000002</c:v>
                </c:pt>
                <c:pt idx="406">
                  <c:v>0.49670000000000003</c:v>
                </c:pt>
                <c:pt idx="407">
                  <c:v>0.49999000000000005</c:v>
                </c:pt>
                <c:pt idx="408">
                  <c:v>0.50446000000000002</c:v>
                </c:pt>
                <c:pt idx="409">
                  <c:v>0.50875999999999999</c:v>
                </c:pt>
                <c:pt idx="410">
                  <c:v>0.51367000000000007</c:v>
                </c:pt>
                <c:pt idx="411">
                  <c:v>0.51887000000000005</c:v>
                </c:pt>
                <c:pt idx="412">
                  <c:v>0.52366000000000001</c:v>
                </c:pt>
                <c:pt idx="413">
                  <c:v>0.53073999999999999</c:v>
                </c:pt>
                <c:pt idx="414">
                  <c:v>0.53709000000000007</c:v>
                </c:pt>
                <c:pt idx="415">
                  <c:v>0.54405999999999999</c:v>
                </c:pt>
                <c:pt idx="416">
                  <c:v>0.55120999999999998</c:v>
                </c:pt>
                <c:pt idx="417">
                  <c:v>0.55830999999999997</c:v>
                </c:pt>
                <c:pt idx="418">
                  <c:v>0.56635999999999997</c:v>
                </c:pt>
                <c:pt idx="419">
                  <c:v>0.57443</c:v>
                </c:pt>
                <c:pt idx="420">
                  <c:v>0.58379000000000003</c:v>
                </c:pt>
                <c:pt idx="421">
                  <c:v>0.59604000000000001</c:v>
                </c:pt>
                <c:pt idx="422">
                  <c:v>0.60681000000000007</c:v>
                </c:pt>
                <c:pt idx="423">
                  <c:v>0.61768000000000001</c:v>
                </c:pt>
                <c:pt idx="424">
                  <c:v>0.62797000000000003</c:v>
                </c:pt>
                <c:pt idx="425">
                  <c:v>0.63887000000000005</c:v>
                </c:pt>
                <c:pt idx="426">
                  <c:v>0.64988000000000001</c:v>
                </c:pt>
                <c:pt idx="427">
                  <c:v>0.66108</c:v>
                </c:pt>
                <c:pt idx="428">
                  <c:v>0.67246000000000006</c:v>
                </c:pt>
                <c:pt idx="429">
                  <c:v>0.68407000000000007</c:v>
                </c:pt>
                <c:pt idx="430">
                  <c:v>0.69593000000000005</c:v>
                </c:pt>
                <c:pt idx="431">
                  <c:v>0.70833000000000002</c:v>
                </c:pt>
                <c:pt idx="432">
                  <c:v>0.72106000000000003</c:v>
                </c:pt>
                <c:pt idx="433">
                  <c:v>0.73414000000000001</c:v>
                </c:pt>
                <c:pt idx="434">
                  <c:v>0.74702000000000002</c:v>
                </c:pt>
                <c:pt idx="435">
                  <c:v>0.75736000000000003</c:v>
                </c:pt>
                <c:pt idx="436">
                  <c:v>0.76851000000000003</c:v>
                </c:pt>
                <c:pt idx="437">
                  <c:v>0.77949999999999997</c:v>
                </c:pt>
                <c:pt idx="438">
                  <c:v>0.79178999999999999</c:v>
                </c:pt>
                <c:pt idx="439">
                  <c:v>0.80369000000000002</c:v>
                </c:pt>
                <c:pt idx="440">
                  <c:v>0.81456000000000006</c:v>
                </c:pt>
                <c:pt idx="441">
                  <c:v>0.82613000000000003</c:v>
                </c:pt>
                <c:pt idx="442">
                  <c:v>0.83650999999999998</c:v>
                </c:pt>
                <c:pt idx="443">
                  <c:v>0.84803000000000006</c:v>
                </c:pt>
                <c:pt idx="444">
                  <c:v>0.85970000000000002</c:v>
                </c:pt>
                <c:pt idx="445">
                  <c:v>0.87131000000000003</c:v>
                </c:pt>
                <c:pt idx="446">
                  <c:v>0.8831</c:v>
                </c:pt>
                <c:pt idx="447">
                  <c:v>0.89356000000000002</c:v>
                </c:pt>
                <c:pt idx="448">
                  <c:v>0.90485000000000004</c:v>
                </c:pt>
                <c:pt idx="449">
                  <c:v>0.91493000000000002</c:v>
                </c:pt>
                <c:pt idx="450">
                  <c:v>0.92481999999999998</c:v>
                </c:pt>
                <c:pt idx="451">
                  <c:v>0.93496000000000001</c:v>
                </c:pt>
                <c:pt idx="452">
                  <c:v>0.94491999999999998</c:v>
                </c:pt>
                <c:pt idx="453">
                  <c:v>0.95589999999999997</c:v>
                </c:pt>
                <c:pt idx="454">
                  <c:v>0.96758</c:v>
                </c:pt>
                <c:pt idx="455">
                  <c:v>0.97879000000000005</c:v>
                </c:pt>
                <c:pt idx="456">
                  <c:v>0.99101000000000006</c:v>
                </c:pt>
                <c:pt idx="457">
                  <c:v>1.0017199999999999</c:v>
                </c:pt>
                <c:pt idx="458">
                  <c:v>1.0126899999999999</c:v>
                </c:pt>
                <c:pt idx="459">
                  <c:v>1.02433</c:v>
                </c:pt>
                <c:pt idx="460">
                  <c:v>1.03559</c:v>
                </c:pt>
                <c:pt idx="461">
                  <c:v>1.0468599999999999</c:v>
                </c:pt>
                <c:pt idx="462">
                  <c:v>1.0593999999999999</c:v>
                </c:pt>
                <c:pt idx="463">
                  <c:v>1.0709899999999999</c:v>
                </c:pt>
                <c:pt idx="464">
                  <c:v>1.0839799999999999</c:v>
                </c:pt>
                <c:pt idx="465">
                  <c:v>1.09629</c:v>
                </c:pt>
                <c:pt idx="466">
                  <c:v>1.1074199999999998</c:v>
                </c:pt>
                <c:pt idx="467">
                  <c:v>1.11812</c:v>
                </c:pt>
                <c:pt idx="468">
                  <c:v>1.1300999999999999</c:v>
                </c:pt>
                <c:pt idx="469">
                  <c:v>1.1420899999999998</c:v>
                </c:pt>
                <c:pt idx="470">
                  <c:v>1.1533199999999999</c:v>
                </c:pt>
                <c:pt idx="471">
                  <c:v>1.1657199999999999</c:v>
                </c:pt>
                <c:pt idx="472">
                  <c:v>1.1765999999999999</c:v>
                </c:pt>
                <c:pt idx="473">
                  <c:v>1.18885</c:v>
                </c:pt>
                <c:pt idx="474">
                  <c:v>1.20004</c:v>
                </c:pt>
                <c:pt idx="475">
                  <c:v>1.2111999999999998</c:v>
                </c:pt>
                <c:pt idx="476">
                  <c:v>1.22322</c:v>
                </c:pt>
                <c:pt idx="477">
                  <c:v>1.2354099999999999</c:v>
                </c:pt>
                <c:pt idx="478">
                  <c:v>1.2465599999999999</c:v>
                </c:pt>
                <c:pt idx="479">
                  <c:v>1.2581199999999999</c:v>
                </c:pt>
                <c:pt idx="480">
                  <c:v>1.2702099999999998</c:v>
                </c:pt>
                <c:pt idx="481">
                  <c:v>1.2811199999999998</c:v>
                </c:pt>
                <c:pt idx="482">
                  <c:v>1.2924799999999999</c:v>
                </c:pt>
                <c:pt idx="483">
                  <c:v>1.3045</c:v>
                </c:pt>
                <c:pt idx="484">
                  <c:v>1.3166</c:v>
                </c:pt>
                <c:pt idx="485">
                  <c:v>1.32809</c:v>
                </c:pt>
                <c:pt idx="486">
                  <c:v>1.3405199999999999</c:v>
                </c:pt>
                <c:pt idx="487">
                  <c:v>1.3509799999999998</c:v>
                </c:pt>
                <c:pt idx="488">
                  <c:v>1.3622599999999998</c:v>
                </c:pt>
                <c:pt idx="489">
                  <c:v>1.3742599999999998</c:v>
                </c:pt>
                <c:pt idx="490">
                  <c:v>1.38645</c:v>
                </c:pt>
                <c:pt idx="491">
                  <c:v>1.3981399999999999</c:v>
                </c:pt>
                <c:pt idx="492">
                  <c:v>1.4098199999999999</c:v>
                </c:pt>
                <c:pt idx="493">
                  <c:v>1.4212799999999999</c:v>
                </c:pt>
                <c:pt idx="494">
                  <c:v>1.4329299999999998</c:v>
                </c:pt>
                <c:pt idx="495">
                  <c:v>1.4438599999999999</c:v>
                </c:pt>
                <c:pt idx="496">
                  <c:v>1.45587</c:v>
                </c:pt>
                <c:pt idx="497">
                  <c:v>1.46743</c:v>
                </c:pt>
                <c:pt idx="498">
                  <c:v>1.4789399999999999</c:v>
                </c:pt>
                <c:pt idx="499">
                  <c:v>1.4886699999999999</c:v>
                </c:pt>
                <c:pt idx="500">
                  <c:v>1.4995399999999999</c:v>
                </c:pt>
                <c:pt idx="501">
                  <c:v>1.50915</c:v>
                </c:pt>
                <c:pt idx="502">
                  <c:v>1.51939</c:v>
                </c:pt>
                <c:pt idx="503">
                  <c:v>1.5493299999999999</c:v>
                </c:pt>
                <c:pt idx="504">
                  <c:v>1.5775899999999998</c:v>
                </c:pt>
                <c:pt idx="505">
                  <c:v>1.60731</c:v>
                </c:pt>
                <c:pt idx="506">
                  <c:v>1.63374</c:v>
                </c:pt>
                <c:pt idx="507">
                  <c:v>1.66147</c:v>
                </c:pt>
                <c:pt idx="508">
                  <c:v>1.6866399999999999</c:v>
                </c:pt>
                <c:pt idx="509">
                  <c:v>1.71349</c:v>
                </c:pt>
                <c:pt idx="510">
                  <c:v>1.7400399999999998</c:v>
                </c:pt>
                <c:pt idx="511">
                  <c:v>1.76505</c:v>
                </c:pt>
                <c:pt idx="512">
                  <c:v>1.7895599999999998</c:v>
                </c:pt>
                <c:pt idx="513">
                  <c:v>1.8142399999999999</c:v>
                </c:pt>
                <c:pt idx="514">
                  <c:v>1.8388199999999999</c:v>
                </c:pt>
                <c:pt idx="515">
                  <c:v>1.8622999999999998</c:v>
                </c:pt>
                <c:pt idx="516">
                  <c:v>1.8849</c:v>
                </c:pt>
                <c:pt idx="517">
                  <c:v>1.9075</c:v>
                </c:pt>
                <c:pt idx="518">
                  <c:v>1.9305099999999999</c:v>
                </c:pt>
                <c:pt idx="519">
                  <c:v>1.9539199999999999</c:v>
                </c:pt>
                <c:pt idx="520">
                  <c:v>1.97668</c:v>
                </c:pt>
                <c:pt idx="521">
                  <c:v>2.00054</c:v>
                </c:pt>
                <c:pt idx="522">
                  <c:v>2.0241800000000003</c:v>
                </c:pt>
                <c:pt idx="523">
                  <c:v>2.0474900000000003</c:v>
                </c:pt>
                <c:pt idx="524">
                  <c:v>2.07131</c:v>
                </c:pt>
                <c:pt idx="525">
                  <c:v>2.0963100000000003</c:v>
                </c:pt>
                <c:pt idx="526">
                  <c:v>2.1227100000000001</c:v>
                </c:pt>
                <c:pt idx="527">
                  <c:v>2.1494300000000002</c:v>
                </c:pt>
                <c:pt idx="528">
                  <c:v>2.1755100000000001</c:v>
                </c:pt>
                <c:pt idx="529">
                  <c:v>2.2028700000000003</c:v>
                </c:pt>
                <c:pt idx="530">
                  <c:v>2.2309800000000002</c:v>
                </c:pt>
                <c:pt idx="531">
                  <c:v>2.2612900000000002</c:v>
                </c:pt>
                <c:pt idx="532">
                  <c:v>2.2907100000000002</c:v>
                </c:pt>
                <c:pt idx="533">
                  <c:v>2.3170100000000002</c:v>
                </c:pt>
                <c:pt idx="534">
                  <c:v>2.3433200000000003</c:v>
                </c:pt>
                <c:pt idx="535">
                  <c:v>2.3704400000000003</c:v>
                </c:pt>
                <c:pt idx="536">
                  <c:v>2.3963399999999999</c:v>
                </c:pt>
                <c:pt idx="537">
                  <c:v>2.4208799999999999</c:v>
                </c:pt>
                <c:pt idx="538">
                  <c:v>2.44489</c:v>
                </c:pt>
                <c:pt idx="539">
                  <c:v>2.46835</c:v>
                </c:pt>
                <c:pt idx="540">
                  <c:v>2.4922900000000001</c:v>
                </c:pt>
                <c:pt idx="541">
                  <c:v>2.5146700000000002</c:v>
                </c:pt>
                <c:pt idx="542">
                  <c:v>2.5369700000000002</c:v>
                </c:pt>
                <c:pt idx="543">
                  <c:v>2.5610400000000002</c:v>
                </c:pt>
                <c:pt idx="544">
                  <c:v>2.58291</c:v>
                </c:pt>
                <c:pt idx="545">
                  <c:v>2.6062600000000002</c:v>
                </c:pt>
                <c:pt idx="546">
                  <c:v>2.6278800000000002</c:v>
                </c:pt>
                <c:pt idx="547">
                  <c:v>2.6479400000000002</c:v>
                </c:pt>
                <c:pt idx="548">
                  <c:v>2.6695500000000001</c:v>
                </c:pt>
                <c:pt idx="549">
                  <c:v>2.6919300000000002</c:v>
                </c:pt>
                <c:pt idx="550">
                  <c:v>2.7171799999999999</c:v>
                </c:pt>
                <c:pt idx="551">
                  <c:v>2.7422500000000003</c:v>
                </c:pt>
                <c:pt idx="552">
                  <c:v>2.7679</c:v>
                </c:pt>
                <c:pt idx="553">
                  <c:v>2.7949900000000003</c:v>
                </c:pt>
                <c:pt idx="554">
                  <c:v>2.8212000000000002</c:v>
                </c:pt>
                <c:pt idx="555">
                  <c:v>2.8482000000000003</c:v>
                </c:pt>
                <c:pt idx="556">
                  <c:v>2.87629</c:v>
                </c:pt>
                <c:pt idx="557">
                  <c:v>2.90429</c:v>
                </c:pt>
                <c:pt idx="558">
                  <c:v>2.9321300000000003</c:v>
                </c:pt>
                <c:pt idx="559">
                  <c:v>2.9614000000000003</c:v>
                </c:pt>
                <c:pt idx="560">
                  <c:v>2.9909300000000001</c:v>
                </c:pt>
                <c:pt idx="561">
                  <c:v>3.0208400000000002</c:v>
                </c:pt>
                <c:pt idx="562">
                  <c:v>3.05017</c:v>
                </c:pt>
                <c:pt idx="563">
                  <c:v>3.07667</c:v>
                </c:pt>
                <c:pt idx="564">
                  <c:v>3.10283</c:v>
                </c:pt>
                <c:pt idx="565">
                  <c:v>3.1314200000000003</c:v>
                </c:pt>
                <c:pt idx="566">
                  <c:v>3.1588700000000003</c:v>
                </c:pt>
                <c:pt idx="567">
                  <c:v>3.1867300000000003</c:v>
                </c:pt>
                <c:pt idx="568">
                  <c:v>3.2141500000000001</c:v>
                </c:pt>
                <c:pt idx="569">
                  <c:v>3.2427600000000001</c:v>
                </c:pt>
                <c:pt idx="570">
                  <c:v>3.2674500000000002</c:v>
                </c:pt>
                <c:pt idx="571">
                  <c:v>3.2932000000000001</c:v>
                </c:pt>
                <c:pt idx="572">
                  <c:v>3.3191900000000003</c:v>
                </c:pt>
                <c:pt idx="573">
                  <c:v>3.3423500000000002</c:v>
                </c:pt>
                <c:pt idx="574">
                  <c:v>3.36598</c:v>
                </c:pt>
                <c:pt idx="575">
                  <c:v>3.3880699999999999</c:v>
                </c:pt>
                <c:pt idx="576">
                  <c:v>3.4101900000000001</c:v>
                </c:pt>
                <c:pt idx="577">
                  <c:v>3.4337500000000003</c:v>
                </c:pt>
                <c:pt idx="578">
                  <c:v>3.45729</c:v>
                </c:pt>
                <c:pt idx="579">
                  <c:v>3.4802900000000001</c:v>
                </c:pt>
                <c:pt idx="580">
                  <c:v>3.5047600000000001</c:v>
                </c:pt>
                <c:pt idx="581">
                  <c:v>3.52833</c:v>
                </c:pt>
                <c:pt idx="582">
                  <c:v>3.5526900000000001</c:v>
                </c:pt>
                <c:pt idx="583">
                  <c:v>3.5764500000000004</c:v>
                </c:pt>
                <c:pt idx="584">
                  <c:v>3.5992000000000002</c:v>
                </c:pt>
                <c:pt idx="585">
                  <c:v>3.6223300000000003</c:v>
                </c:pt>
                <c:pt idx="586">
                  <c:v>3.6455900000000003</c:v>
                </c:pt>
                <c:pt idx="587">
                  <c:v>3.6681900000000001</c:v>
                </c:pt>
                <c:pt idx="588">
                  <c:v>3.6895100000000003</c:v>
                </c:pt>
                <c:pt idx="589">
                  <c:v>3.7100300000000002</c:v>
                </c:pt>
                <c:pt idx="590">
                  <c:v>3.7311300000000003</c:v>
                </c:pt>
                <c:pt idx="591">
                  <c:v>3.7519300000000002</c:v>
                </c:pt>
                <c:pt idx="592">
                  <c:v>3.7744599999999999</c:v>
                </c:pt>
                <c:pt idx="593">
                  <c:v>3.7967900000000001</c:v>
                </c:pt>
                <c:pt idx="594">
                  <c:v>3.8238799999999999</c:v>
                </c:pt>
                <c:pt idx="595">
                  <c:v>3.85188</c:v>
                </c:pt>
                <c:pt idx="596">
                  <c:v>3.8788200000000002</c:v>
                </c:pt>
                <c:pt idx="597">
                  <c:v>3.90665</c:v>
                </c:pt>
                <c:pt idx="598">
                  <c:v>3.9303300000000001</c:v>
                </c:pt>
                <c:pt idx="599">
                  <c:v>3.9564500000000002</c:v>
                </c:pt>
                <c:pt idx="600">
                  <c:v>3.9888500000000002</c:v>
                </c:pt>
                <c:pt idx="601">
                  <c:v>4.02447</c:v>
                </c:pt>
                <c:pt idx="602">
                  <c:v>4.0568400000000002</c:v>
                </c:pt>
                <c:pt idx="603">
                  <c:v>4.0888</c:v>
                </c:pt>
                <c:pt idx="604">
                  <c:v>4.12277</c:v>
                </c:pt>
                <c:pt idx="605">
                  <c:v>4.1541300000000003</c:v>
                </c:pt>
                <c:pt idx="606">
                  <c:v>4.1875</c:v>
                </c:pt>
                <c:pt idx="607">
                  <c:v>4.2188800000000004</c:v>
                </c:pt>
                <c:pt idx="608">
                  <c:v>4.2511600000000005</c:v>
                </c:pt>
                <c:pt idx="609">
                  <c:v>4.2841300000000002</c:v>
                </c:pt>
                <c:pt idx="610">
                  <c:v>4.3181400000000005</c:v>
                </c:pt>
                <c:pt idx="611">
                  <c:v>4.3522499999999997</c:v>
                </c:pt>
                <c:pt idx="612">
                  <c:v>4.3834900000000001</c:v>
                </c:pt>
                <c:pt idx="613">
                  <c:v>4.4131400000000003</c:v>
                </c:pt>
                <c:pt idx="614">
                  <c:v>4.4428799999999997</c:v>
                </c:pt>
                <c:pt idx="615">
                  <c:v>4.47173</c:v>
                </c:pt>
                <c:pt idx="616">
                  <c:v>4.5018500000000001</c:v>
                </c:pt>
                <c:pt idx="617">
                  <c:v>4.5301400000000003</c:v>
                </c:pt>
                <c:pt idx="618">
                  <c:v>4.5563200000000004</c:v>
                </c:pt>
                <c:pt idx="619">
                  <c:v>4.5818599999999998</c:v>
                </c:pt>
                <c:pt idx="620">
                  <c:v>4.6061700000000005</c:v>
                </c:pt>
                <c:pt idx="621">
                  <c:v>4.6282399999999999</c:v>
                </c:pt>
                <c:pt idx="622">
                  <c:v>4.6504500000000002</c:v>
                </c:pt>
                <c:pt idx="623">
                  <c:v>4.6708600000000002</c:v>
                </c:pt>
                <c:pt idx="624">
                  <c:v>4.6912000000000003</c:v>
                </c:pt>
                <c:pt idx="625">
                  <c:v>4.71455</c:v>
                </c:pt>
                <c:pt idx="626">
                  <c:v>4.7400599999999997</c:v>
                </c:pt>
                <c:pt idx="627">
                  <c:v>4.7674900000000004</c:v>
                </c:pt>
                <c:pt idx="628">
                  <c:v>4.7966199999999999</c:v>
                </c:pt>
                <c:pt idx="629">
                  <c:v>4.8262700000000001</c:v>
                </c:pt>
                <c:pt idx="630">
                  <c:v>4.8535599999999999</c:v>
                </c:pt>
                <c:pt idx="631">
                  <c:v>4.8809800000000001</c:v>
                </c:pt>
                <c:pt idx="632">
                  <c:v>4.9122300000000001</c:v>
                </c:pt>
                <c:pt idx="633">
                  <c:v>4.9439900000000003</c:v>
                </c:pt>
                <c:pt idx="634">
                  <c:v>4.9756800000000005</c:v>
                </c:pt>
                <c:pt idx="635">
                  <c:v>5.0085100000000002</c:v>
                </c:pt>
                <c:pt idx="636">
                  <c:v>5.0406599999999999</c:v>
                </c:pt>
                <c:pt idx="637">
                  <c:v>5.0736800000000004</c:v>
                </c:pt>
                <c:pt idx="638">
                  <c:v>5.1065800000000001</c:v>
                </c:pt>
                <c:pt idx="639">
                  <c:v>5.1390200000000004</c:v>
                </c:pt>
                <c:pt idx="640">
                  <c:v>5.1728800000000001</c:v>
                </c:pt>
                <c:pt idx="641">
                  <c:v>5.2086000000000006</c:v>
                </c:pt>
                <c:pt idx="642">
                  <c:v>5.2446099999999998</c:v>
                </c:pt>
                <c:pt idx="643">
                  <c:v>5.2805</c:v>
                </c:pt>
                <c:pt idx="644">
                  <c:v>5.3135000000000003</c:v>
                </c:pt>
                <c:pt idx="645">
                  <c:v>5.34863</c:v>
                </c:pt>
                <c:pt idx="646">
                  <c:v>5.3818999999999999</c:v>
                </c:pt>
                <c:pt idx="647">
                  <c:v>5.4176799999999998</c:v>
                </c:pt>
                <c:pt idx="648">
                  <c:v>5.4500700000000002</c:v>
                </c:pt>
                <c:pt idx="649">
                  <c:v>5.4827599999999999</c:v>
                </c:pt>
                <c:pt idx="650">
                  <c:v>5.51837</c:v>
                </c:pt>
                <c:pt idx="651">
                  <c:v>5.5505800000000001</c:v>
                </c:pt>
                <c:pt idx="652">
                  <c:v>5.5837599999999998</c:v>
                </c:pt>
                <c:pt idx="653">
                  <c:v>5.6183500000000004</c:v>
                </c:pt>
                <c:pt idx="654">
                  <c:v>5.6548400000000001</c:v>
                </c:pt>
                <c:pt idx="655">
                  <c:v>5.6903300000000003</c:v>
                </c:pt>
                <c:pt idx="656">
                  <c:v>5.7247200000000005</c:v>
                </c:pt>
                <c:pt idx="657">
                  <c:v>5.7601599999999999</c:v>
                </c:pt>
                <c:pt idx="658">
                  <c:v>5.7958300000000005</c:v>
                </c:pt>
                <c:pt idx="659">
                  <c:v>5.8326900000000004</c:v>
                </c:pt>
                <c:pt idx="660">
                  <c:v>5.8703799999999999</c:v>
                </c:pt>
                <c:pt idx="661">
                  <c:v>5.9071800000000003</c:v>
                </c:pt>
                <c:pt idx="662">
                  <c:v>5.9459900000000001</c:v>
                </c:pt>
                <c:pt idx="663">
                  <c:v>5.9855200000000002</c:v>
                </c:pt>
                <c:pt idx="664">
                  <c:v>6.0247099999999998</c:v>
                </c:pt>
                <c:pt idx="665">
                  <c:v>6.0688599999999999</c:v>
                </c:pt>
                <c:pt idx="666">
                  <c:v>6.1106800000000003</c:v>
                </c:pt>
                <c:pt idx="667">
                  <c:v>6.15022</c:v>
                </c:pt>
                <c:pt idx="668">
                  <c:v>6.18506</c:v>
                </c:pt>
                <c:pt idx="669">
                  <c:v>6.2228300000000001</c:v>
                </c:pt>
                <c:pt idx="670">
                  <c:v>6.2601500000000003</c:v>
                </c:pt>
                <c:pt idx="671">
                  <c:v>6.2946499999999999</c:v>
                </c:pt>
                <c:pt idx="672">
                  <c:v>6.3279700000000005</c:v>
                </c:pt>
                <c:pt idx="673">
                  <c:v>6.3569200000000006</c:v>
                </c:pt>
                <c:pt idx="674">
                  <c:v>6.38314</c:v>
                </c:pt>
                <c:pt idx="675">
                  <c:v>6.4052500000000006</c:v>
                </c:pt>
                <c:pt idx="676">
                  <c:v>6.4255500000000003</c:v>
                </c:pt>
                <c:pt idx="677">
                  <c:v>6.4432400000000003</c:v>
                </c:pt>
                <c:pt idx="678">
                  <c:v>6.4611299999999998</c:v>
                </c:pt>
                <c:pt idx="679">
                  <c:v>6.4794600000000004</c:v>
                </c:pt>
                <c:pt idx="680">
                  <c:v>6.4972500000000002</c:v>
                </c:pt>
                <c:pt idx="681">
                  <c:v>6.5165300000000004</c:v>
                </c:pt>
                <c:pt idx="682">
                  <c:v>6.5392200000000003</c:v>
                </c:pt>
                <c:pt idx="683">
                  <c:v>6.56142</c:v>
                </c:pt>
                <c:pt idx="684">
                  <c:v>6.58331</c:v>
                </c:pt>
                <c:pt idx="685">
                  <c:v>6.6076600000000001</c:v>
                </c:pt>
                <c:pt idx="686">
                  <c:v>6.6346400000000001</c:v>
                </c:pt>
                <c:pt idx="687">
                  <c:v>6.6639400000000002</c:v>
                </c:pt>
                <c:pt idx="688">
                  <c:v>6.6948100000000004</c:v>
                </c:pt>
                <c:pt idx="689">
                  <c:v>6.7264200000000001</c:v>
                </c:pt>
                <c:pt idx="690">
                  <c:v>6.7562600000000002</c:v>
                </c:pt>
                <c:pt idx="691">
                  <c:v>6.7865799999999998</c:v>
                </c:pt>
                <c:pt idx="692">
                  <c:v>6.8183300000000004</c:v>
                </c:pt>
                <c:pt idx="693">
                  <c:v>6.8509099999999998</c:v>
                </c:pt>
                <c:pt idx="694">
                  <c:v>6.8870899999999997</c:v>
                </c:pt>
                <c:pt idx="695">
                  <c:v>6.9263300000000001</c:v>
                </c:pt>
                <c:pt idx="696">
                  <c:v>6.9666699999999997</c:v>
                </c:pt>
                <c:pt idx="697">
                  <c:v>7.0141999999999998</c:v>
                </c:pt>
                <c:pt idx="698">
                  <c:v>7.0679800000000004</c:v>
                </c:pt>
                <c:pt idx="699">
                  <c:v>7.1270300000000004</c:v>
                </c:pt>
                <c:pt idx="700">
                  <c:v>7.19292</c:v>
                </c:pt>
                <c:pt idx="701">
                  <c:v>7.2502700000000004</c:v>
                </c:pt>
                <c:pt idx="702">
                  <c:v>7.3130199999999999</c:v>
                </c:pt>
                <c:pt idx="703">
                  <c:v>7.3667199999999999</c:v>
                </c:pt>
                <c:pt idx="704">
                  <c:v>7.4167300000000003</c:v>
                </c:pt>
                <c:pt idx="705">
                  <c:v>7.4630099999999997</c:v>
                </c:pt>
                <c:pt idx="706">
                  <c:v>7.5038600000000004</c:v>
                </c:pt>
                <c:pt idx="707">
                  <c:v>7.5370699999999999</c:v>
                </c:pt>
                <c:pt idx="708">
                  <c:v>7.56006</c:v>
                </c:pt>
                <c:pt idx="709">
                  <c:v>7.5453400000000004</c:v>
                </c:pt>
                <c:pt idx="710">
                  <c:v>7.5158399999999999</c:v>
                </c:pt>
                <c:pt idx="711">
                  <c:v>7.5314199999999998</c:v>
                </c:pt>
                <c:pt idx="712">
                  <c:v>7.5471599999999999</c:v>
                </c:pt>
                <c:pt idx="713">
                  <c:v>7.5451500000000005</c:v>
                </c:pt>
                <c:pt idx="714">
                  <c:v>7.5259</c:v>
                </c:pt>
                <c:pt idx="715">
                  <c:v>7.5315900000000005</c:v>
                </c:pt>
                <c:pt idx="716">
                  <c:v>7.5385100000000005</c:v>
                </c:pt>
                <c:pt idx="717">
                  <c:v>7.5564100000000005</c:v>
                </c:pt>
                <c:pt idx="718">
                  <c:v>7.5712299999999999</c:v>
                </c:pt>
                <c:pt idx="719">
                  <c:v>7.5897199999999998</c:v>
                </c:pt>
                <c:pt idx="720">
                  <c:v>7.6143799999999997</c:v>
                </c:pt>
                <c:pt idx="721">
                  <c:v>7.6410900000000002</c:v>
                </c:pt>
                <c:pt idx="722">
                  <c:v>7.6678699999999997</c:v>
                </c:pt>
                <c:pt idx="723">
                  <c:v>7.6962600000000005</c:v>
                </c:pt>
                <c:pt idx="724">
                  <c:v>7.7277500000000003</c:v>
                </c:pt>
                <c:pt idx="725">
                  <c:v>7.76525</c:v>
                </c:pt>
                <c:pt idx="726">
                  <c:v>7.8053699999999999</c:v>
                </c:pt>
                <c:pt idx="727">
                  <c:v>7.8512500000000003</c:v>
                </c:pt>
                <c:pt idx="728">
                  <c:v>7.8968600000000002</c:v>
                </c:pt>
                <c:pt idx="729">
                  <c:v>7.9390000000000001</c:v>
                </c:pt>
                <c:pt idx="730">
                  <c:v>7.9813200000000002</c:v>
                </c:pt>
                <c:pt idx="731">
                  <c:v>8.01952</c:v>
                </c:pt>
                <c:pt idx="732">
                  <c:v>8.0594599999999996</c:v>
                </c:pt>
                <c:pt idx="733">
                  <c:v>8.0984299999999987</c:v>
                </c:pt>
                <c:pt idx="734">
                  <c:v>8.1328599999999991</c:v>
                </c:pt>
                <c:pt idx="735">
                  <c:v>8.167349999999999</c:v>
                </c:pt>
                <c:pt idx="736">
                  <c:v>8.2012</c:v>
                </c:pt>
                <c:pt idx="737">
                  <c:v>8.237779999999999</c:v>
                </c:pt>
                <c:pt idx="738">
                  <c:v>8.2711999999999986</c:v>
                </c:pt>
                <c:pt idx="739">
                  <c:v>8.3047399999999989</c:v>
                </c:pt>
                <c:pt idx="740">
                  <c:v>8.3414999999999999</c:v>
                </c:pt>
                <c:pt idx="741">
                  <c:v>8.3740799999999993</c:v>
                </c:pt>
                <c:pt idx="742">
                  <c:v>8.4092299999999991</c:v>
                </c:pt>
                <c:pt idx="743">
                  <c:v>8.4424799999999998</c:v>
                </c:pt>
                <c:pt idx="744">
                  <c:v>8.4743899999999996</c:v>
                </c:pt>
                <c:pt idx="745">
                  <c:v>8.5046599999999994</c:v>
                </c:pt>
                <c:pt idx="746">
                  <c:v>8.5345999999999993</c:v>
                </c:pt>
                <c:pt idx="747">
                  <c:v>8.5714899999999989</c:v>
                </c:pt>
                <c:pt idx="748">
                  <c:v>8.6053799999999985</c:v>
                </c:pt>
                <c:pt idx="749">
                  <c:v>8.6455799999999989</c:v>
                </c:pt>
                <c:pt idx="750">
                  <c:v>8.6844000000000001</c:v>
                </c:pt>
                <c:pt idx="751">
                  <c:v>8.7199899999999992</c:v>
                </c:pt>
                <c:pt idx="752">
                  <c:v>8.7601599999999991</c:v>
                </c:pt>
                <c:pt idx="753">
                  <c:v>8.8028499999999994</c:v>
                </c:pt>
                <c:pt idx="754">
                  <c:v>8.8435299999999994</c:v>
                </c:pt>
                <c:pt idx="755">
                  <c:v>8.8864399999999986</c:v>
                </c:pt>
                <c:pt idx="756">
                  <c:v>8.9349899999999991</c:v>
                </c:pt>
                <c:pt idx="757">
                  <c:v>8.9792999999999985</c:v>
                </c:pt>
                <c:pt idx="758">
                  <c:v>9.0274199999999993</c:v>
                </c:pt>
                <c:pt idx="759">
                  <c:v>9.0800899999999984</c:v>
                </c:pt>
                <c:pt idx="760">
                  <c:v>9.1341899999999985</c:v>
                </c:pt>
                <c:pt idx="761">
                  <c:v>9.1910099999999986</c:v>
                </c:pt>
                <c:pt idx="762">
                  <c:v>9.254249999999999</c:v>
                </c:pt>
                <c:pt idx="763">
                  <c:v>9.3182199999999984</c:v>
                </c:pt>
                <c:pt idx="764">
                  <c:v>9.3749099999999999</c:v>
                </c:pt>
                <c:pt idx="765">
                  <c:v>9.4295799999999996</c:v>
                </c:pt>
                <c:pt idx="766">
                  <c:v>9.4850199999999987</c:v>
                </c:pt>
                <c:pt idx="767">
                  <c:v>9.540659999999999</c:v>
                </c:pt>
                <c:pt idx="768">
                  <c:v>9.6011199999999999</c:v>
                </c:pt>
                <c:pt idx="769">
                  <c:v>9.6515699999999995</c:v>
                </c:pt>
                <c:pt idx="770">
                  <c:v>9.6956399999999991</c:v>
                </c:pt>
                <c:pt idx="771">
                  <c:v>9.7362199999999994</c:v>
                </c:pt>
                <c:pt idx="772">
                  <c:v>9.7753199999999989</c:v>
                </c:pt>
                <c:pt idx="773">
                  <c:v>9.8127199999999988</c:v>
                </c:pt>
                <c:pt idx="774">
                  <c:v>9.8499299999999987</c:v>
                </c:pt>
                <c:pt idx="775">
                  <c:v>9.8899099999999986</c:v>
                </c:pt>
                <c:pt idx="776">
                  <c:v>9.9303099999999986</c:v>
                </c:pt>
                <c:pt idx="777">
                  <c:v>9.9685099999999984</c:v>
                </c:pt>
                <c:pt idx="778">
                  <c:v>10.00521</c:v>
                </c:pt>
                <c:pt idx="779">
                  <c:v>10.040649999999999</c:v>
                </c:pt>
                <c:pt idx="780">
                  <c:v>10.07748</c:v>
                </c:pt>
                <c:pt idx="781">
                  <c:v>10.113939999999999</c:v>
                </c:pt>
                <c:pt idx="782">
                  <c:v>10.152909999999999</c:v>
                </c:pt>
                <c:pt idx="783">
                  <c:v>10.188379999999999</c:v>
                </c:pt>
                <c:pt idx="784">
                  <c:v>10.230989999999998</c:v>
                </c:pt>
                <c:pt idx="785">
                  <c:v>10.26704</c:v>
                </c:pt>
                <c:pt idx="786">
                  <c:v>10.304929999999999</c:v>
                </c:pt>
                <c:pt idx="787">
                  <c:v>10.340409999999999</c:v>
                </c:pt>
                <c:pt idx="788">
                  <c:v>10.372039999999998</c:v>
                </c:pt>
                <c:pt idx="789">
                  <c:v>10.407969999999999</c:v>
                </c:pt>
                <c:pt idx="790">
                  <c:v>10.452739999999999</c:v>
                </c:pt>
                <c:pt idx="791">
                  <c:v>10.49052</c:v>
                </c:pt>
                <c:pt idx="792">
                  <c:v>10.523909999999999</c:v>
                </c:pt>
                <c:pt idx="793">
                  <c:v>10.56523</c:v>
                </c:pt>
                <c:pt idx="794">
                  <c:v>10.606789999999998</c:v>
                </c:pt>
                <c:pt idx="795">
                  <c:v>10.645099999999999</c:v>
                </c:pt>
                <c:pt idx="796">
                  <c:v>10.686029999999999</c:v>
                </c:pt>
                <c:pt idx="797">
                  <c:v>10.727119999999999</c:v>
                </c:pt>
                <c:pt idx="798">
                  <c:v>10.769</c:v>
                </c:pt>
                <c:pt idx="799">
                  <c:v>10.809579999999999</c:v>
                </c:pt>
                <c:pt idx="800">
                  <c:v>10.85417</c:v>
                </c:pt>
                <c:pt idx="801">
                  <c:v>10.893889999999999</c:v>
                </c:pt>
                <c:pt idx="802">
                  <c:v>10.933929999999998</c:v>
                </c:pt>
                <c:pt idx="803">
                  <c:v>10.970359999999999</c:v>
                </c:pt>
                <c:pt idx="804">
                  <c:v>11.004019999999999</c:v>
                </c:pt>
                <c:pt idx="805">
                  <c:v>11.042929999999998</c:v>
                </c:pt>
                <c:pt idx="806">
                  <c:v>11.091099999999999</c:v>
                </c:pt>
                <c:pt idx="807">
                  <c:v>11.13673</c:v>
                </c:pt>
                <c:pt idx="808">
                  <c:v>11.179599999999999</c:v>
                </c:pt>
                <c:pt idx="809">
                  <c:v>11.220649999999999</c:v>
                </c:pt>
                <c:pt idx="810">
                  <c:v>11.265129999999999</c:v>
                </c:pt>
                <c:pt idx="811">
                  <c:v>11.307749999999999</c:v>
                </c:pt>
                <c:pt idx="812">
                  <c:v>11.350379999999999</c:v>
                </c:pt>
                <c:pt idx="813">
                  <c:v>11.391309999999999</c:v>
                </c:pt>
                <c:pt idx="814">
                  <c:v>11.43215</c:v>
                </c:pt>
                <c:pt idx="815">
                  <c:v>11.479629999999998</c:v>
                </c:pt>
                <c:pt idx="816">
                  <c:v>11.526169999999999</c:v>
                </c:pt>
                <c:pt idx="817">
                  <c:v>11.57086</c:v>
                </c:pt>
                <c:pt idx="818">
                  <c:v>11.61276</c:v>
                </c:pt>
                <c:pt idx="819">
                  <c:v>11.653569999999998</c:v>
                </c:pt>
                <c:pt idx="820">
                  <c:v>11.697629999999998</c:v>
                </c:pt>
                <c:pt idx="821">
                  <c:v>11.740889999999998</c:v>
                </c:pt>
                <c:pt idx="822">
                  <c:v>11.780299999999999</c:v>
                </c:pt>
                <c:pt idx="823">
                  <c:v>11.819279999999999</c:v>
                </c:pt>
                <c:pt idx="824">
                  <c:v>11.85478</c:v>
                </c:pt>
                <c:pt idx="825">
                  <c:v>11.893799999999999</c:v>
                </c:pt>
                <c:pt idx="826">
                  <c:v>11.9209</c:v>
                </c:pt>
                <c:pt idx="827">
                  <c:v>11.935309999999999</c:v>
                </c:pt>
                <c:pt idx="828">
                  <c:v>11.80275</c:v>
                </c:pt>
                <c:pt idx="829">
                  <c:v>11.818009999999999</c:v>
                </c:pt>
                <c:pt idx="830">
                  <c:v>11.849629999999999</c:v>
                </c:pt>
                <c:pt idx="831">
                  <c:v>11.888739999999999</c:v>
                </c:pt>
                <c:pt idx="832">
                  <c:v>11.926489999999999</c:v>
                </c:pt>
                <c:pt idx="833">
                  <c:v>11.96876</c:v>
                </c:pt>
                <c:pt idx="834">
                  <c:v>12.010489999999999</c:v>
                </c:pt>
                <c:pt idx="835">
                  <c:v>12.054029999999999</c:v>
                </c:pt>
                <c:pt idx="836">
                  <c:v>12.096699999999998</c:v>
                </c:pt>
                <c:pt idx="837">
                  <c:v>12.141969999999999</c:v>
                </c:pt>
                <c:pt idx="838">
                  <c:v>12.17986</c:v>
                </c:pt>
                <c:pt idx="839">
                  <c:v>12.222439999999999</c:v>
                </c:pt>
                <c:pt idx="840">
                  <c:v>12.262029999999999</c:v>
                </c:pt>
                <c:pt idx="841">
                  <c:v>12.30504</c:v>
                </c:pt>
                <c:pt idx="842">
                  <c:v>12.345499999999999</c:v>
                </c:pt>
                <c:pt idx="843">
                  <c:v>12.38266</c:v>
                </c:pt>
                <c:pt idx="844">
                  <c:v>12.425379999999999</c:v>
                </c:pt>
                <c:pt idx="845">
                  <c:v>12.46735</c:v>
                </c:pt>
                <c:pt idx="846">
                  <c:v>12.514609999999999</c:v>
                </c:pt>
                <c:pt idx="847">
                  <c:v>12.557449999999999</c:v>
                </c:pt>
                <c:pt idx="848">
                  <c:v>12.598519999999999</c:v>
                </c:pt>
                <c:pt idx="849">
                  <c:v>12.643849999999999</c:v>
                </c:pt>
                <c:pt idx="850">
                  <c:v>12.68684</c:v>
                </c:pt>
                <c:pt idx="851">
                  <c:v>12.72955</c:v>
                </c:pt>
                <c:pt idx="852">
                  <c:v>12.772229999999999</c:v>
                </c:pt>
                <c:pt idx="853">
                  <c:v>12.817459999999999</c:v>
                </c:pt>
                <c:pt idx="854">
                  <c:v>12.86013</c:v>
                </c:pt>
                <c:pt idx="855">
                  <c:v>12.90423</c:v>
                </c:pt>
                <c:pt idx="856">
                  <c:v>12.94679</c:v>
                </c:pt>
                <c:pt idx="857">
                  <c:v>12.993469999999999</c:v>
                </c:pt>
                <c:pt idx="858">
                  <c:v>13.03126</c:v>
                </c:pt>
                <c:pt idx="859">
                  <c:v>13.077259999999999</c:v>
                </c:pt>
                <c:pt idx="860">
                  <c:v>13.11904</c:v>
                </c:pt>
                <c:pt idx="861">
                  <c:v>13.163139999999999</c:v>
                </c:pt>
                <c:pt idx="862">
                  <c:v>13.20679</c:v>
                </c:pt>
                <c:pt idx="863">
                  <c:v>13.251819999999999</c:v>
                </c:pt>
                <c:pt idx="864">
                  <c:v>13.291329999999999</c:v>
                </c:pt>
                <c:pt idx="865">
                  <c:v>13.332519999999999</c:v>
                </c:pt>
                <c:pt idx="866">
                  <c:v>13.369869999999999</c:v>
                </c:pt>
                <c:pt idx="867">
                  <c:v>13.40729</c:v>
                </c:pt>
                <c:pt idx="868">
                  <c:v>13.440959999999999</c:v>
                </c:pt>
                <c:pt idx="869">
                  <c:v>13.484499999999999</c:v>
                </c:pt>
                <c:pt idx="870">
                  <c:v>13.519299999999999</c:v>
                </c:pt>
                <c:pt idx="871">
                  <c:v>13.549909999999999</c:v>
                </c:pt>
                <c:pt idx="872">
                  <c:v>13.553609999999999</c:v>
                </c:pt>
                <c:pt idx="873">
                  <c:v>13.49817</c:v>
                </c:pt>
                <c:pt idx="874">
                  <c:v>12.802159999999999</c:v>
                </c:pt>
                <c:pt idx="875">
                  <c:v>12.842789999999999</c:v>
                </c:pt>
                <c:pt idx="876">
                  <c:v>12.882199999999999</c:v>
                </c:pt>
                <c:pt idx="877">
                  <c:v>12.92916</c:v>
                </c:pt>
                <c:pt idx="878">
                  <c:v>12.970609999999999</c:v>
                </c:pt>
                <c:pt idx="879">
                  <c:v>13.014209999999999</c:v>
                </c:pt>
                <c:pt idx="880">
                  <c:v>13.057089999999999</c:v>
                </c:pt>
                <c:pt idx="881">
                  <c:v>13.099019999999999</c:v>
                </c:pt>
                <c:pt idx="882">
                  <c:v>13.140379999999999</c:v>
                </c:pt>
                <c:pt idx="883">
                  <c:v>13.1831</c:v>
                </c:pt>
                <c:pt idx="884">
                  <c:v>13.231349999999999</c:v>
                </c:pt>
                <c:pt idx="885">
                  <c:v>13.26849</c:v>
                </c:pt>
                <c:pt idx="886">
                  <c:v>13.313029999999999</c:v>
                </c:pt>
                <c:pt idx="887">
                  <c:v>13.355469999999999</c:v>
                </c:pt>
                <c:pt idx="888">
                  <c:v>13.390599999999999</c:v>
                </c:pt>
                <c:pt idx="889">
                  <c:v>13.437049999999999</c:v>
                </c:pt>
                <c:pt idx="890">
                  <c:v>13.48175</c:v>
                </c:pt>
                <c:pt idx="891">
                  <c:v>13.523429999999999</c:v>
                </c:pt>
                <c:pt idx="892">
                  <c:v>13.562489999999999</c:v>
                </c:pt>
                <c:pt idx="893">
                  <c:v>13.608499999999999</c:v>
                </c:pt>
                <c:pt idx="894">
                  <c:v>13.65035</c:v>
                </c:pt>
                <c:pt idx="895">
                  <c:v>13.689549999999999</c:v>
                </c:pt>
                <c:pt idx="896">
                  <c:v>13.73645</c:v>
                </c:pt>
                <c:pt idx="897">
                  <c:v>13.774949999999999</c:v>
                </c:pt>
                <c:pt idx="898">
                  <c:v>13.816319999999999</c:v>
                </c:pt>
                <c:pt idx="899">
                  <c:v>13.860759999999999</c:v>
                </c:pt>
                <c:pt idx="900">
                  <c:v>13.900309999999999</c:v>
                </c:pt>
                <c:pt idx="901">
                  <c:v>13.937889999999999</c:v>
                </c:pt>
                <c:pt idx="902">
                  <c:v>13.978969999999999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-8.979999999999988E-2</c:v>
                </c:pt>
                <c:pt idx="2">
                  <c:v>0.19040000000000012</c:v>
                </c:pt>
                <c:pt idx="3">
                  <c:v>0.1080000000000001</c:v>
                </c:pt>
                <c:pt idx="4">
                  <c:v>0.24070000000000014</c:v>
                </c:pt>
                <c:pt idx="5">
                  <c:v>0.34640000000000004</c:v>
                </c:pt>
                <c:pt idx="6">
                  <c:v>0.23680000000000012</c:v>
                </c:pt>
                <c:pt idx="7">
                  <c:v>0.50909999999999989</c:v>
                </c:pt>
                <c:pt idx="8">
                  <c:v>0.39430000000000009</c:v>
                </c:pt>
                <c:pt idx="9">
                  <c:v>0.49320000000000008</c:v>
                </c:pt>
                <c:pt idx="10">
                  <c:v>0.62140000000000017</c:v>
                </c:pt>
                <c:pt idx="11">
                  <c:v>0.50540000000000007</c:v>
                </c:pt>
                <c:pt idx="12">
                  <c:v>0.76890000000000014</c:v>
                </c:pt>
                <c:pt idx="13">
                  <c:v>0.64730000000000021</c:v>
                </c:pt>
                <c:pt idx="14">
                  <c:v>0.76059999999999994</c:v>
                </c:pt>
                <c:pt idx="15">
                  <c:v>0.87439999999999984</c:v>
                </c:pt>
                <c:pt idx="16">
                  <c:v>0.78210000000000002</c:v>
                </c:pt>
                <c:pt idx="17">
                  <c:v>1.0367</c:v>
                </c:pt>
                <c:pt idx="18">
                  <c:v>0.92069999999999985</c:v>
                </c:pt>
                <c:pt idx="19">
                  <c:v>1.0343000000000002</c:v>
                </c:pt>
                <c:pt idx="20">
                  <c:v>1.1664999999999999</c:v>
                </c:pt>
                <c:pt idx="21">
                  <c:v>1.0814000000000001</c:v>
                </c:pt>
                <c:pt idx="22">
                  <c:v>1.3371000000000002</c:v>
                </c:pt>
                <c:pt idx="23">
                  <c:v>1.2583</c:v>
                </c:pt>
                <c:pt idx="24">
                  <c:v>1.3887000000000003</c:v>
                </c:pt>
                <c:pt idx="25">
                  <c:v>1.5132000000000001</c:v>
                </c:pt>
                <c:pt idx="26">
                  <c:v>1.4297000000000002</c:v>
                </c:pt>
                <c:pt idx="27">
                  <c:v>1.6725000000000001</c:v>
                </c:pt>
                <c:pt idx="28">
                  <c:v>1.6052000000000002</c:v>
                </c:pt>
                <c:pt idx="29">
                  <c:v>1.7202</c:v>
                </c:pt>
                <c:pt idx="30">
                  <c:v>1.8754999999999999</c:v>
                </c:pt>
                <c:pt idx="31">
                  <c:v>1.7921000000000002</c:v>
                </c:pt>
                <c:pt idx="32">
                  <c:v>2.0618999999999996</c:v>
                </c:pt>
                <c:pt idx="33">
                  <c:v>1.9861000000000002</c:v>
                </c:pt>
                <c:pt idx="34">
                  <c:v>2.1246999999999998</c:v>
                </c:pt>
                <c:pt idx="35">
                  <c:v>2.2488999999999999</c:v>
                </c:pt>
                <c:pt idx="36">
                  <c:v>2.1698000000000004</c:v>
                </c:pt>
                <c:pt idx="37">
                  <c:v>2.4422999999999995</c:v>
                </c:pt>
                <c:pt idx="38">
                  <c:v>2.3724999999999996</c:v>
                </c:pt>
                <c:pt idx="39">
                  <c:v>2.484</c:v>
                </c:pt>
                <c:pt idx="40">
                  <c:v>2.6429999999999998</c:v>
                </c:pt>
                <c:pt idx="41">
                  <c:v>2.5725999999999996</c:v>
                </c:pt>
                <c:pt idx="42">
                  <c:v>2.8454999999999995</c:v>
                </c:pt>
                <c:pt idx="43">
                  <c:v>2.7904</c:v>
                </c:pt>
                <c:pt idx="44">
                  <c:v>2.9203000000000001</c:v>
                </c:pt>
                <c:pt idx="45">
                  <c:v>3.0830000000000002</c:v>
                </c:pt>
                <c:pt idx="46">
                  <c:v>3.0302999999999995</c:v>
                </c:pt>
                <c:pt idx="47">
                  <c:v>3.2946999999999997</c:v>
                </c:pt>
                <c:pt idx="48">
                  <c:v>3.2493999999999996</c:v>
                </c:pt>
                <c:pt idx="49">
                  <c:v>3.3975</c:v>
                </c:pt>
                <c:pt idx="50">
                  <c:v>3.5356999999999994</c:v>
                </c:pt>
                <c:pt idx="51">
                  <c:v>3.4959999999999996</c:v>
                </c:pt>
                <c:pt idx="52">
                  <c:v>3.7644000000000002</c:v>
                </c:pt>
                <c:pt idx="53">
                  <c:v>3.7191999999999998</c:v>
                </c:pt>
                <c:pt idx="54">
                  <c:v>3.8662999999999998</c:v>
                </c:pt>
                <c:pt idx="55">
                  <c:v>3.9916</c:v>
                </c:pt>
                <c:pt idx="56">
                  <c:v>3.9398999999999997</c:v>
                </c:pt>
                <c:pt idx="57">
                  <c:v>4.2122999999999999</c:v>
                </c:pt>
                <c:pt idx="58">
                  <c:v>4.1680000000000001</c:v>
                </c:pt>
                <c:pt idx="59">
                  <c:v>4.3002000000000002</c:v>
                </c:pt>
                <c:pt idx="60">
                  <c:v>4.4523999999999999</c:v>
                </c:pt>
                <c:pt idx="61">
                  <c:v>4.4082999999999997</c:v>
                </c:pt>
                <c:pt idx="62">
                  <c:v>4.6680999999999999</c:v>
                </c:pt>
                <c:pt idx="63">
                  <c:v>4.6128999999999998</c:v>
                </c:pt>
                <c:pt idx="64">
                  <c:v>4.7294999999999998</c:v>
                </c:pt>
                <c:pt idx="65">
                  <c:v>4.8983999999999996</c:v>
                </c:pt>
                <c:pt idx="66">
                  <c:v>4.8486000000000002</c:v>
                </c:pt>
                <c:pt idx="67">
                  <c:v>5.1141999999999994</c:v>
                </c:pt>
                <c:pt idx="68">
                  <c:v>5.0678000000000001</c:v>
                </c:pt>
                <c:pt idx="69">
                  <c:v>5.2103999999999999</c:v>
                </c:pt>
                <c:pt idx="70">
                  <c:v>5.3688000000000002</c:v>
                </c:pt>
                <c:pt idx="71">
                  <c:v>5.3041</c:v>
                </c:pt>
                <c:pt idx="72">
                  <c:v>5.5618999999999996</c:v>
                </c:pt>
                <c:pt idx="73">
                  <c:v>5.5373999999999999</c:v>
                </c:pt>
                <c:pt idx="74">
                  <c:v>5.6547999999999998</c:v>
                </c:pt>
                <c:pt idx="75">
                  <c:v>5.8075000000000001</c:v>
                </c:pt>
                <c:pt idx="76">
                  <c:v>5.7755000000000001</c:v>
                </c:pt>
                <c:pt idx="77">
                  <c:v>6.0262000000000002</c:v>
                </c:pt>
                <c:pt idx="78">
                  <c:v>5.9769999999999994</c:v>
                </c:pt>
                <c:pt idx="79">
                  <c:v>6.1158000000000001</c:v>
                </c:pt>
                <c:pt idx="80">
                  <c:v>6.2339000000000002</c:v>
                </c:pt>
                <c:pt idx="81">
                  <c:v>6.1832000000000003</c:v>
                </c:pt>
                <c:pt idx="82">
                  <c:v>6.4430999999999994</c:v>
                </c:pt>
                <c:pt idx="83">
                  <c:v>6.3778000000000006</c:v>
                </c:pt>
                <c:pt idx="84">
                  <c:v>6.5058000000000007</c:v>
                </c:pt>
                <c:pt idx="85">
                  <c:v>6.6251999999999995</c:v>
                </c:pt>
                <c:pt idx="86">
                  <c:v>6.5532000000000004</c:v>
                </c:pt>
                <c:pt idx="87">
                  <c:v>6.8122000000000007</c:v>
                </c:pt>
                <c:pt idx="88">
                  <c:v>6.7507999999999999</c:v>
                </c:pt>
                <c:pt idx="89">
                  <c:v>6.8811999999999998</c:v>
                </c:pt>
                <c:pt idx="90">
                  <c:v>6.9933999999999994</c:v>
                </c:pt>
                <c:pt idx="91">
                  <c:v>6.9361999999999995</c:v>
                </c:pt>
                <c:pt idx="92">
                  <c:v>7.1747999999999994</c:v>
                </c:pt>
                <c:pt idx="93">
                  <c:v>7.1150000000000002</c:v>
                </c:pt>
                <c:pt idx="94">
                  <c:v>7.2624999999999993</c:v>
                </c:pt>
                <c:pt idx="95">
                  <c:v>7.3771000000000004</c:v>
                </c:pt>
                <c:pt idx="96">
                  <c:v>7.3031000000000006</c:v>
                </c:pt>
                <c:pt idx="97">
                  <c:v>7.5483999999999991</c:v>
                </c:pt>
                <c:pt idx="98">
                  <c:v>7.5039999999999996</c:v>
                </c:pt>
                <c:pt idx="99">
                  <c:v>7.6230999999999991</c:v>
                </c:pt>
                <c:pt idx="100">
                  <c:v>7.7529000000000003</c:v>
                </c:pt>
                <c:pt idx="101">
                  <c:v>7.6857000000000006</c:v>
                </c:pt>
                <c:pt idx="102">
                  <c:v>7.9405999999999999</c:v>
                </c:pt>
                <c:pt idx="103">
                  <c:v>7.8932000000000002</c:v>
                </c:pt>
                <c:pt idx="104">
                  <c:v>8.0060000000000002</c:v>
                </c:pt>
                <c:pt idx="105">
                  <c:v>8.1560000000000006</c:v>
                </c:pt>
                <c:pt idx="106">
                  <c:v>8.0692000000000004</c:v>
                </c:pt>
                <c:pt idx="107">
                  <c:v>8.3097999999999992</c:v>
                </c:pt>
                <c:pt idx="108">
                  <c:v>8.258799999999999</c:v>
                </c:pt>
                <c:pt idx="109">
                  <c:v>8.3674999999999997</c:v>
                </c:pt>
                <c:pt idx="110">
                  <c:v>8.4780999999999995</c:v>
                </c:pt>
                <c:pt idx="111">
                  <c:v>8.4057999999999993</c:v>
                </c:pt>
                <c:pt idx="112">
                  <c:v>8.6545000000000005</c:v>
                </c:pt>
                <c:pt idx="113">
                  <c:v>8.5908999999999995</c:v>
                </c:pt>
                <c:pt idx="114">
                  <c:v>8.7093000000000007</c:v>
                </c:pt>
                <c:pt idx="115">
                  <c:v>8.8498000000000001</c:v>
                </c:pt>
                <c:pt idx="116">
                  <c:v>8.7851999999999997</c:v>
                </c:pt>
                <c:pt idx="117">
                  <c:v>9.0123999999999995</c:v>
                </c:pt>
                <c:pt idx="118">
                  <c:v>8.9704999999999995</c:v>
                </c:pt>
                <c:pt idx="119">
                  <c:v>9.0742999999999991</c:v>
                </c:pt>
                <c:pt idx="120">
                  <c:v>9.2256999999999998</c:v>
                </c:pt>
                <c:pt idx="121">
                  <c:v>9.1499000000000006</c:v>
                </c:pt>
                <c:pt idx="122">
                  <c:v>9.3643000000000001</c:v>
                </c:pt>
                <c:pt idx="123">
                  <c:v>9.3376999999999999</c:v>
                </c:pt>
                <c:pt idx="124">
                  <c:v>9.4578000000000007</c:v>
                </c:pt>
                <c:pt idx="125">
                  <c:v>9.5855999999999995</c:v>
                </c:pt>
                <c:pt idx="126">
                  <c:v>9.5155999999999992</c:v>
                </c:pt>
                <c:pt idx="127">
                  <c:v>9.7537000000000003</c:v>
                </c:pt>
                <c:pt idx="128">
                  <c:v>9.7081</c:v>
                </c:pt>
                <c:pt idx="129">
                  <c:v>9.8329000000000004</c:v>
                </c:pt>
                <c:pt idx="130">
                  <c:v>9.9606999999999992</c:v>
                </c:pt>
                <c:pt idx="131">
                  <c:v>9.8778000000000006</c:v>
                </c:pt>
                <c:pt idx="132">
                  <c:v>10.1157</c:v>
                </c:pt>
                <c:pt idx="133">
                  <c:v>10.082599999999999</c:v>
                </c:pt>
                <c:pt idx="134">
                  <c:v>10.170399999999999</c:v>
                </c:pt>
                <c:pt idx="135">
                  <c:v>10.303900000000001</c:v>
                </c:pt>
                <c:pt idx="136">
                  <c:v>10.251099999999999</c:v>
                </c:pt>
                <c:pt idx="137">
                  <c:v>10.487299999999999</c:v>
                </c:pt>
                <c:pt idx="138">
                  <c:v>10.4389</c:v>
                </c:pt>
                <c:pt idx="139">
                  <c:v>10.538</c:v>
                </c:pt>
                <c:pt idx="140">
                  <c:v>10.6828</c:v>
                </c:pt>
                <c:pt idx="141">
                  <c:v>10.5816</c:v>
                </c:pt>
                <c:pt idx="142">
                  <c:v>10.817600000000001</c:v>
                </c:pt>
                <c:pt idx="143">
                  <c:v>10.738300000000001</c:v>
                </c:pt>
                <c:pt idx="144">
                  <c:v>10.819100000000001</c:v>
                </c:pt>
                <c:pt idx="145">
                  <c:v>10.966799999999999</c:v>
                </c:pt>
                <c:pt idx="146">
                  <c:v>10.909699999999999</c:v>
                </c:pt>
                <c:pt idx="147">
                  <c:v>11.1333</c:v>
                </c:pt>
                <c:pt idx="148">
                  <c:v>11.0893</c:v>
                </c:pt>
                <c:pt idx="149">
                  <c:v>11.1896</c:v>
                </c:pt>
                <c:pt idx="150">
                  <c:v>11.338099999999999</c:v>
                </c:pt>
                <c:pt idx="151">
                  <c:v>11.2829</c:v>
                </c:pt>
                <c:pt idx="152">
                  <c:v>11.515599999999999</c:v>
                </c:pt>
                <c:pt idx="153">
                  <c:v>11.460900000000001</c:v>
                </c:pt>
                <c:pt idx="154">
                  <c:v>11.5541</c:v>
                </c:pt>
                <c:pt idx="155">
                  <c:v>11.692399999999999</c:v>
                </c:pt>
                <c:pt idx="156">
                  <c:v>11.637599999999999</c:v>
                </c:pt>
                <c:pt idx="157">
                  <c:v>11.8695</c:v>
                </c:pt>
                <c:pt idx="158">
                  <c:v>11.8109</c:v>
                </c:pt>
                <c:pt idx="159">
                  <c:v>11.9323</c:v>
                </c:pt>
                <c:pt idx="160">
                  <c:v>12.065799999999999</c:v>
                </c:pt>
                <c:pt idx="161">
                  <c:v>11.999700000000001</c:v>
                </c:pt>
                <c:pt idx="162">
                  <c:v>12.266</c:v>
                </c:pt>
                <c:pt idx="163">
                  <c:v>12.210799999999999</c:v>
                </c:pt>
                <c:pt idx="164">
                  <c:v>12.3294</c:v>
                </c:pt>
                <c:pt idx="165">
                  <c:v>12.4725</c:v>
                </c:pt>
                <c:pt idx="166">
                  <c:v>12.393699999999999</c:v>
                </c:pt>
                <c:pt idx="167">
                  <c:v>12.668900000000001</c:v>
                </c:pt>
                <c:pt idx="168">
                  <c:v>12.610799999999999</c:v>
                </c:pt>
                <c:pt idx="169">
                  <c:v>12.7264</c:v>
                </c:pt>
                <c:pt idx="170">
                  <c:v>12.888299999999999</c:v>
                </c:pt>
                <c:pt idx="171">
                  <c:v>12.8035</c:v>
                </c:pt>
                <c:pt idx="172">
                  <c:v>13.0413</c:v>
                </c:pt>
                <c:pt idx="173">
                  <c:v>12.994400000000001</c:v>
                </c:pt>
                <c:pt idx="174">
                  <c:v>13.084099999999999</c:v>
                </c:pt>
                <c:pt idx="175">
                  <c:v>13.238300000000001</c:v>
                </c:pt>
                <c:pt idx="176">
                  <c:v>13.1845</c:v>
                </c:pt>
                <c:pt idx="177">
                  <c:v>13.4352</c:v>
                </c:pt>
                <c:pt idx="178">
                  <c:v>13.412800000000001</c:v>
                </c:pt>
                <c:pt idx="179">
                  <c:v>13.534000000000001</c:v>
                </c:pt>
                <c:pt idx="180">
                  <c:v>13.6691</c:v>
                </c:pt>
                <c:pt idx="181">
                  <c:v>13.627599999999999</c:v>
                </c:pt>
                <c:pt idx="182">
                  <c:v>13.8812</c:v>
                </c:pt>
                <c:pt idx="183">
                  <c:v>13.840999999999999</c:v>
                </c:pt>
                <c:pt idx="184">
                  <c:v>13.9846</c:v>
                </c:pt>
                <c:pt idx="185">
                  <c:v>14.1191</c:v>
                </c:pt>
                <c:pt idx="186">
                  <c:v>14.067299999999999</c:v>
                </c:pt>
                <c:pt idx="187">
                  <c:v>14.3277</c:v>
                </c:pt>
                <c:pt idx="188">
                  <c:v>14.3119</c:v>
                </c:pt>
                <c:pt idx="189">
                  <c:v>14.4451</c:v>
                </c:pt>
                <c:pt idx="190">
                  <c:v>14.612500000000001</c:v>
                </c:pt>
                <c:pt idx="191">
                  <c:v>14.569600000000001</c:v>
                </c:pt>
                <c:pt idx="192">
                  <c:v>14.817399999999999</c:v>
                </c:pt>
                <c:pt idx="193">
                  <c:v>14.805599999999998</c:v>
                </c:pt>
                <c:pt idx="194">
                  <c:v>14.950900000000001</c:v>
                </c:pt>
                <c:pt idx="195">
                  <c:v>15.121400000000001</c:v>
                </c:pt>
                <c:pt idx="196">
                  <c:v>15.087900000000001</c:v>
                </c:pt>
                <c:pt idx="197">
                  <c:v>15.339300000000001</c:v>
                </c:pt>
                <c:pt idx="198">
                  <c:v>15.340599999999998</c:v>
                </c:pt>
                <c:pt idx="199">
                  <c:v>15.472100000000001</c:v>
                </c:pt>
                <c:pt idx="200">
                  <c:v>15.619499999999999</c:v>
                </c:pt>
                <c:pt idx="201">
                  <c:v>15.5974</c:v>
                </c:pt>
                <c:pt idx="202">
                  <c:v>15.847300000000001</c:v>
                </c:pt>
                <c:pt idx="203">
                  <c:v>15.889399999999998</c:v>
                </c:pt>
                <c:pt idx="204">
                  <c:v>15.9863</c:v>
                </c:pt>
                <c:pt idx="205">
                  <c:v>16.162500000000001</c:v>
                </c:pt>
                <c:pt idx="206">
                  <c:v>16.1355</c:v>
                </c:pt>
                <c:pt idx="207">
                  <c:v>16.405200000000001</c:v>
                </c:pt>
                <c:pt idx="208">
                  <c:v>16.4194</c:v>
                </c:pt>
                <c:pt idx="209">
                  <c:v>16.585000000000001</c:v>
                </c:pt>
                <c:pt idx="210">
                  <c:v>16.7835</c:v>
                </c:pt>
                <c:pt idx="211">
                  <c:v>16.761099999999999</c:v>
                </c:pt>
                <c:pt idx="212">
                  <c:v>17.028199999999998</c:v>
                </c:pt>
                <c:pt idx="213">
                  <c:v>17.077500000000001</c:v>
                </c:pt>
                <c:pt idx="214">
                  <c:v>17.234100000000002</c:v>
                </c:pt>
                <c:pt idx="215">
                  <c:v>17.424099999999999</c:v>
                </c:pt>
                <c:pt idx="216">
                  <c:v>17.4087</c:v>
                </c:pt>
                <c:pt idx="217">
                  <c:v>17.735099999999999</c:v>
                </c:pt>
                <c:pt idx="218">
                  <c:v>17.789100000000001</c:v>
                </c:pt>
                <c:pt idx="219">
                  <c:v>17.935099999999998</c:v>
                </c:pt>
                <c:pt idx="220">
                  <c:v>18.1403</c:v>
                </c:pt>
                <c:pt idx="221">
                  <c:v>18.190000000000001</c:v>
                </c:pt>
                <c:pt idx="222">
                  <c:v>18.4739</c:v>
                </c:pt>
                <c:pt idx="223">
                  <c:v>18.533899999999999</c:v>
                </c:pt>
                <c:pt idx="224">
                  <c:v>18.6889</c:v>
                </c:pt>
                <c:pt idx="225">
                  <c:v>18.955300000000001</c:v>
                </c:pt>
                <c:pt idx="226">
                  <c:v>18.954000000000001</c:v>
                </c:pt>
                <c:pt idx="227">
                  <c:v>19.242000000000001</c:v>
                </c:pt>
                <c:pt idx="228">
                  <c:v>19.3005</c:v>
                </c:pt>
                <c:pt idx="229">
                  <c:v>19.499400000000001</c:v>
                </c:pt>
                <c:pt idx="230">
                  <c:v>19.7029</c:v>
                </c:pt>
                <c:pt idx="231">
                  <c:v>19.7332</c:v>
                </c:pt>
                <c:pt idx="232">
                  <c:v>20.028500000000001</c:v>
                </c:pt>
                <c:pt idx="233">
                  <c:v>20.101500000000001</c:v>
                </c:pt>
                <c:pt idx="234">
                  <c:v>20.295200000000001</c:v>
                </c:pt>
                <c:pt idx="235">
                  <c:v>20.4876</c:v>
                </c:pt>
                <c:pt idx="236">
                  <c:v>20.531099999999999</c:v>
                </c:pt>
                <c:pt idx="237">
                  <c:v>20.829699999999999</c:v>
                </c:pt>
                <c:pt idx="238">
                  <c:v>20.878499999999999</c:v>
                </c:pt>
                <c:pt idx="239">
                  <c:v>21.077500000000001</c:v>
                </c:pt>
                <c:pt idx="240">
                  <c:v>21.307600000000001</c:v>
                </c:pt>
                <c:pt idx="241">
                  <c:v>21.322500000000002</c:v>
                </c:pt>
                <c:pt idx="242">
                  <c:v>21.625</c:v>
                </c:pt>
                <c:pt idx="243">
                  <c:v>21.6953</c:v>
                </c:pt>
                <c:pt idx="244">
                  <c:v>21.889199999999999</c:v>
                </c:pt>
                <c:pt idx="245">
                  <c:v>22.073</c:v>
                </c:pt>
                <c:pt idx="246">
                  <c:v>22.127299999999998</c:v>
                </c:pt>
                <c:pt idx="247">
                  <c:v>22.445</c:v>
                </c:pt>
                <c:pt idx="248">
                  <c:v>22.504000000000001</c:v>
                </c:pt>
                <c:pt idx="249">
                  <c:v>22.7469</c:v>
                </c:pt>
                <c:pt idx="250">
                  <c:v>22.9437</c:v>
                </c:pt>
                <c:pt idx="251">
                  <c:v>23.003499999999999</c:v>
                </c:pt>
                <c:pt idx="252">
                  <c:v>23.317</c:v>
                </c:pt>
                <c:pt idx="253">
                  <c:v>23.376300000000001</c:v>
                </c:pt>
                <c:pt idx="254">
                  <c:v>23.564799999999998</c:v>
                </c:pt>
                <c:pt idx="255">
                  <c:v>23.741499999999998</c:v>
                </c:pt>
                <c:pt idx="256">
                  <c:v>23.821999999999999</c:v>
                </c:pt>
                <c:pt idx="257">
                  <c:v>24.141100000000002</c:v>
                </c:pt>
                <c:pt idx="258">
                  <c:v>24.227699999999999</c:v>
                </c:pt>
                <c:pt idx="259">
                  <c:v>24.427399999999999</c:v>
                </c:pt>
                <c:pt idx="260">
                  <c:v>24.687200000000001</c:v>
                </c:pt>
                <c:pt idx="261">
                  <c:v>24.743199999999998</c:v>
                </c:pt>
                <c:pt idx="262">
                  <c:v>25.062799999999999</c:v>
                </c:pt>
                <c:pt idx="263">
                  <c:v>25.195599999999999</c:v>
                </c:pt>
                <c:pt idx="264">
                  <c:v>25.398599999999998</c:v>
                </c:pt>
                <c:pt idx="265">
                  <c:v>25.659400000000002</c:v>
                </c:pt>
                <c:pt idx="266">
                  <c:v>25.7393</c:v>
                </c:pt>
                <c:pt idx="267">
                  <c:v>26.043499999999998</c:v>
                </c:pt>
                <c:pt idx="268">
                  <c:v>26.121099999999998</c:v>
                </c:pt>
                <c:pt idx="269">
                  <c:v>26.3111</c:v>
                </c:pt>
                <c:pt idx="270">
                  <c:v>26.6023</c:v>
                </c:pt>
                <c:pt idx="271">
                  <c:v>26.646100000000001</c:v>
                </c:pt>
                <c:pt idx="272">
                  <c:v>26.962599999999998</c:v>
                </c:pt>
                <c:pt idx="273">
                  <c:v>27.070799999999998</c:v>
                </c:pt>
                <c:pt idx="274">
                  <c:v>27.330200000000001</c:v>
                </c:pt>
                <c:pt idx="275">
                  <c:v>27.590499999999999</c:v>
                </c:pt>
                <c:pt idx="276">
                  <c:v>27.685400000000001</c:v>
                </c:pt>
                <c:pt idx="277">
                  <c:v>28.0001</c:v>
                </c:pt>
                <c:pt idx="278">
                  <c:v>28.125399999999999</c:v>
                </c:pt>
                <c:pt idx="279">
                  <c:v>28.3325</c:v>
                </c:pt>
                <c:pt idx="280">
                  <c:v>28.568300000000001</c:v>
                </c:pt>
                <c:pt idx="281">
                  <c:v>28.6739</c:v>
                </c:pt>
                <c:pt idx="282">
                  <c:v>29.004200000000001</c:v>
                </c:pt>
                <c:pt idx="283">
                  <c:v>29.116499999999998</c:v>
                </c:pt>
                <c:pt idx="284">
                  <c:v>29.333200000000001</c:v>
                </c:pt>
                <c:pt idx="285">
                  <c:v>29.603300000000001</c:v>
                </c:pt>
                <c:pt idx="286">
                  <c:v>29.709900000000001</c:v>
                </c:pt>
                <c:pt idx="287">
                  <c:v>30.0562</c:v>
                </c:pt>
                <c:pt idx="288">
                  <c:v>30.1647</c:v>
                </c:pt>
                <c:pt idx="289">
                  <c:v>30.416800000000002</c:v>
                </c:pt>
                <c:pt idx="290">
                  <c:v>30.630800000000001</c:v>
                </c:pt>
                <c:pt idx="291">
                  <c:v>30.736400000000003</c:v>
                </c:pt>
                <c:pt idx="292">
                  <c:v>31.091000000000001</c:v>
                </c:pt>
                <c:pt idx="293">
                  <c:v>31.1982</c:v>
                </c:pt>
                <c:pt idx="294">
                  <c:v>31.432200000000002</c:v>
                </c:pt>
                <c:pt idx="295">
                  <c:v>31.681699999999999</c:v>
                </c:pt>
                <c:pt idx="296">
                  <c:v>31.7729</c:v>
                </c:pt>
                <c:pt idx="297">
                  <c:v>32.085700000000003</c:v>
                </c:pt>
                <c:pt idx="298">
                  <c:v>32.232900000000001</c:v>
                </c:pt>
                <c:pt idx="299">
                  <c:v>32.4495</c:v>
                </c:pt>
                <c:pt idx="300">
                  <c:v>32.671700000000001</c:v>
                </c:pt>
                <c:pt idx="301">
                  <c:v>32.749200000000002</c:v>
                </c:pt>
                <c:pt idx="302">
                  <c:v>33.111699999999999</c:v>
                </c:pt>
                <c:pt idx="303">
                  <c:v>33.211100000000002</c:v>
                </c:pt>
                <c:pt idx="304">
                  <c:v>33.459299999999999</c:v>
                </c:pt>
                <c:pt idx="305">
                  <c:v>33.757899999999999</c:v>
                </c:pt>
                <c:pt idx="306">
                  <c:v>33.828600000000002</c:v>
                </c:pt>
                <c:pt idx="307">
                  <c:v>34.200299999999999</c:v>
                </c:pt>
                <c:pt idx="308">
                  <c:v>34.316699999999997</c:v>
                </c:pt>
                <c:pt idx="309">
                  <c:v>34.5595</c:v>
                </c:pt>
                <c:pt idx="310">
                  <c:v>34.811900000000001</c:v>
                </c:pt>
                <c:pt idx="311">
                  <c:v>34.921700000000001</c:v>
                </c:pt>
                <c:pt idx="312">
                  <c:v>35.293199999999999</c:v>
                </c:pt>
                <c:pt idx="313">
                  <c:v>35.418300000000002</c:v>
                </c:pt>
                <c:pt idx="314">
                  <c:v>35.714500000000001</c:v>
                </c:pt>
                <c:pt idx="315">
                  <c:v>35.97</c:v>
                </c:pt>
                <c:pt idx="316">
                  <c:v>36.110799999999998</c:v>
                </c:pt>
                <c:pt idx="317">
                  <c:v>36.4679</c:v>
                </c:pt>
                <c:pt idx="318">
                  <c:v>36.558100000000003</c:v>
                </c:pt>
                <c:pt idx="319">
                  <c:v>36.833100000000002</c:v>
                </c:pt>
                <c:pt idx="320">
                  <c:v>37.094799999999999</c:v>
                </c:pt>
                <c:pt idx="321">
                  <c:v>37.202199999999998</c:v>
                </c:pt>
                <c:pt idx="322">
                  <c:v>37.567</c:v>
                </c:pt>
                <c:pt idx="323">
                  <c:v>37.676600000000001</c:v>
                </c:pt>
                <c:pt idx="324">
                  <c:v>37.941499999999998</c:v>
                </c:pt>
                <c:pt idx="325">
                  <c:v>38.221600000000002</c:v>
                </c:pt>
                <c:pt idx="326">
                  <c:v>38.363199999999999</c:v>
                </c:pt>
                <c:pt idx="327">
                  <c:v>38.737200000000001</c:v>
                </c:pt>
                <c:pt idx="328">
                  <c:v>38.861199999999997</c:v>
                </c:pt>
                <c:pt idx="329">
                  <c:v>39.115600000000001</c:v>
                </c:pt>
                <c:pt idx="330">
                  <c:v>39.351900000000001</c:v>
                </c:pt>
                <c:pt idx="331">
                  <c:v>39.495199999999997</c:v>
                </c:pt>
                <c:pt idx="332">
                  <c:v>39.8735</c:v>
                </c:pt>
                <c:pt idx="333">
                  <c:v>40.000100000000003</c:v>
                </c:pt>
                <c:pt idx="334">
                  <c:v>40.251399999999997</c:v>
                </c:pt>
                <c:pt idx="335">
                  <c:v>40.503799999999998</c:v>
                </c:pt>
                <c:pt idx="336">
                  <c:v>40.651400000000002</c:v>
                </c:pt>
                <c:pt idx="337">
                  <c:v>40.988700000000001</c:v>
                </c:pt>
                <c:pt idx="338">
                  <c:v>41.134099999999997</c:v>
                </c:pt>
                <c:pt idx="339">
                  <c:v>41.394799999999996</c:v>
                </c:pt>
                <c:pt idx="340">
                  <c:v>41.663699999999999</c:v>
                </c:pt>
                <c:pt idx="341">
                  <c:v>41.774000000000001</c:v>
                </c:pt>
                <c:pt idx="342">
                  <c:v>42.1419</c:v>
                </c:pt>
                <c:pt idx="343">
                  <c:v>42.302799999999998</c:v>
                </c:pt>
                <c:pt idx="344">
                  <c:v>42.561100000000003</c:v>
                </c:pt>
                <c:pt idx="345">
                  <c:v>42.881999999999998</c:v>
                </c:pt>
                <c:pt idx="346">
                  <c:v>42.9893</c:v>
                </c:pt>
                <c:pt idx="347">
                  <c:v>43.338299999999997</c:v>
                </c:pt>
                <c:pt idx="348">
                  <c:v>43.461300000000001</c:v>
                </c:pt>
                <c:pt idx="349">
                  <c:v>43.6539</c:v>
                </c:pt>
                <c:pt idx="350">
                  <c:v>43.921799999999998</c:v>
                </c:pt>
                <c:pt idx="351">
                  <c:v>43.9861</c:v>
                </c:pt>
                <c:pt idx="352">
                  <c:v>44.353900000000003</c:v>
                </c:pt>
                <c:pt idx="353">
                  <c:v>44.471400000000003</c:v>
                </c:pt>
                <c:pt idx="354">
                  <c:v>44.769599999999997</c:v>
                </c:pt>
                <c:pt idx="355">
                  <c:v>45.005200000000002</c:v>
                </c:pt>
                <c:pt idx="356">
                  <c:v>45.173099999999998</c:v>
                </c:pt>
                <c:pt idx="357">
                  <c:v>45.530799999999999</c:v>
                </c:pt>
                <c:pt idx="358">
                  <c:v>45.672600000000003</c:v>
                </c:pt>
                <c:pt idx="359">
                  <c:v>45.875</c:v>
                </c:pt>
                <c:pt idx="360">
                  <c:v>46.182200000000002</c:v>
                </c:pt>
                <c:pt idx="361">
                  <c:v>46.2682</c:v>
                </c:pt>
                <c:pt idx="362">
                  <c:v>46.647500000000001</c:v>
                </c:pt>
                <c:pt idx="363">
                  <c:v>46.838200000000001</c:v>
                </c:pt>
                <c:pt idx="364">
                  <c:v>47.050400000000003</c:v>
                </c:pt>
                <c:pt idx="365">
                  <c:v>47.329599999999999</c:v>
                </c:pt>
                <c:pt idx="366">
                  <c:v>47.410200000000003</c:v>
                </c:pt>
                <c:pt idx="367">
                  <c:v>47.796500000000002</c:v>
                </c:pt>
                <c:pt idx="368">
                  <c:v>47.9343</c:v>
                </c:pt>
                <c:pt idx="369">
                  <c:v>48.177199999999999</c:v>
                </c:pt>
                <c:pt idx="370">
                  <c:v>48.457500000000003</c:v>
                </c:pt>
                <c:pt idx="371">
                  <c:v>48.616100000000003</c:v>
                </c:pt>
                <c:pt idx="372">
                  <c:v>48.936100000000003</c:v>
                </c:pt>
                <c:pt idx="373">
                  <c:v>49.0745</c:v>
                </c:pt>
                <c:pt idx="374">
                  <c:v>49.337899999999998</c:v>
                </c:pt>
                <c:pt idx="375">
                  <c:v>49.589300000000001</c:v>
                </c:pt>
                <c:pt idx="376">
                  <c:v>49.737099999999998</c:v>
                </c:pt>
                <c:pt idx="377">
                  <c:v>50.071899999999999</c:v>
                </c:pt>
                <c:pt idx="378">
                  <c:v>50.200600000000001</c:v>
                </c:pt>
                <c:pt idx="379">
                  <c:v>50.4283</c:v>
                </c:pt>
                <c:pt idx="380">
                  <c:v>50.666400000000003</c:v>
                </c:pt>
                <c:pt idx="381">
                  <c:v>50.766199999999998</c:v>
                </c:pt>
                <c:pt idx="382">
                  <c:v>51.091000000000001</c:v>
                </c:pt>
                <c:pt idx="383">
                  <c:v>51.16</c:v>
                </c:pt>
                <c:pt idx="384">
                  <c:v>51.471400000000003</c:v>
                </c:pt>
                <c:pt idx="385">
                  <c:v>51.688000000000002</c:v>
                </c:pt>
                <c:pt idx="386">
                  <c:v>51.827399999999997</c:v>
                </c:pt>
                <c:pt idx="387">
                  <c:v>52.158700000000003</c:v>
                </c:pt>
                <c:pt idx="388">
                  <c:v>52.287399999999998</c:v>
                </c:pt>
                <c:pt idx="389">
                  <c:v>52.494599999999998</c:v>
                </c:pt>
                <c:pt idx="390">
                  <c:v>52.772300000000001</c:v>
                </c:pt>
                <c:pt idx="391">
                  <c:v>52.884</c:v>
                </c:pt>
                <c:pt idx="392">
                  <c:v>53.209800000000001</c:v>
                </c:pt>
                <c:pt idx="393">
                  <c:v>53.339500000000001</c:v>
                </c:pt>
                <c:pt idx="394">
                  <c:v>53.576500000000003</c:v>
                </c:pt>
                <c:pt idx="395">
                  <c:v>53.8337</c:v>
                </c:pt>
                <c:pt idx="396">
                  <c:v>53.930399999999999</c:v>
                </c:pt>
                <c:pt idx="397">
                  <c:v>54.272399999999998</c:v>
                </c:pt>
                <c:pt idx="398">
                  <c:v>54.3752</c:v>
                </c:pt>
                <c:pt idx="399">
                  <c:v>54.5929</c:v>
                </c:pt>
                <c:pt idx="400">
                  <c:v>54.793100000000003</c:v>
                </c:pt>
                <c:pt idx="401">
                  <c:v>54.8949</c:v>
                </c:pt>
                <c:pt idx="402">
                  <c:v>55.276800000000001</c:v>
                </c:pt>
                <c:pt idx="403">
                  <c:v>55.345999999999997</c:v>
                </c:pt>
                <c:pt idx="404">
                  <c:v>55.577100000000002</c:v>
                </c:pt>
                <c:pt idx="405">
                  <c:v>55.806899999999999</c:v>
                </c:pt>
                <c:pt idx="406">
                  <c:v>55.857599999999998</c:v>
                </c:pt>
                <c:pt idx="407">
                  <c:v>56.172899999999998</c:v>
                </c:pt>
                <c:pt idx="408">
                  <c:v>56.274099999999997</c:v>
                </c:pt>
                <c:pt idx="409">
                  <c:v>56.453699999999998</c:v>
                </c:pt>
                <c:pt idx="410">
                  <c:v>56.680599999999998</c:v>
                </c:pt>
                <c:pt idx="411">
                  <c:v>56.7134</c:v>
                </c:pt>
                <c:pt idx="412">
                  <c:v>56.999000000000002</c:v>
                </c:pt>
                <c:pt idx="413">
                  <c:v>57.098399999999998</c:v>
                </c:pt>
                <c:pt idx="414">
                  <c:v>57.250100000000003</c:v>
                </c:pt>
                <c:pt idx="415">
                  <c:v>57.431699999999999</c:v>
                </c:pt>
                <c:pt idx="416">
                  <c:v>57.435699999999997</c:v>
                </c:pt>
                <c:pt idx="417">
                  <c:v>57.676900000000003</c:v>
                </c:pt>
                <c:pt idx="418">
                  <c:v>57.714500000000001</c:v>
                </c:pt>
                <c:pt idx="419">
                  <c:v>57.82</c:v>
                </c:pt>
                <c:pt idx="420">
                  <c:v>57.956699999999998</c:v>
                </c:pt>
                <c:pt idx="421">
                  <c:v>57.977400000000003</c:v>
                </c:pt>
                <c:pt idx="422">
                  <c:v>58.155099999999997</c:v>
                </c:pt>
                <c:pt idx="423">
                  <c:v>58.149799999999999</c:v>
                </c:pt>
                <c:pt idx="424">
                  <c:v>58.262700000000002</c:v>
                </c:pt>
                <c:pt idx="425">
                  <c:v>58.371699999999997</c:v>
                </c:pt>
                <c:pt idx="426">
                  <c:v>58.327199999999998</c:v>
                </c:pt>
                <c:pt idx="427">
                  <c:v>58.552500000000002</c:v>
                </c:pt>
                <c:pt idx="428">
                  <c:v>58.525399999999998</c:v>
                </c:pt>
                <c:pt idx="429">
                  <c:v>58.619199999999999</c:v>
                </c:pt>
                <c:pt idx="430">
                  <c:v>58.740600000000001</c:v>
                </c:pt>
                <c:pt idx="431">
                  <c:v>58.696599999999997</c:v>
                </c:pt>
                <c:pt idx="432">
                  <c:v>58.871499999999997</c:v>
                </c:pt>
                <c:pt idx="433">
                  <c:v>58.882199999999997</c:v>
                </c:pt>
                <c:pt idx="434">
                  <c:v>58.902299999999997</c:v>
                </c:pt>
                <c:pt idx="435">
                  <c:v>59.000100000000003</c:v>
                </c:pt>
                <c:pt idx="436">
                  <c:v>58.989800000000002</c:v>
                </c:pt>
                <c:pt idx="437">
                  <c:v>59.2087</c:v>
                </c:pt>
                <c:pt idx="438">
                  <c:v>59.148800000000001</c:v>
                </c:pt>
                <c:pt idx="439">
                  <c:v>59.2453</c:v>
                </c:pt>
                <c:pt idx="440">
                  <c:v>59.313699999999997</c:v>
                </c:pt>
                <c:pt idx="441">
                  <c:v>59.2575</c:v>
                </c:pt>
                <c:pt idx="442">
                  <c:v>59.4465</c:v>
                </c:pt>
                <c:pt idx="443">
                  <c:v>59.412799999999997</c:v>
                </c:pt>
                <c:pt idx="444">
                  <c:v>59.535499999999999</c:v>
                </c:pt>
                <c:pt idx="445">
                  <c:v>59.6021</c:v>
                </c:pt>
                <c:pt idx="446">
                  <c:v>59.534199999999998</c:v>
                </c:pt>
                <c:pt idx="447">
                  <c:v>59.700499999999998</c:v>
                </c:pt>
                <c:pt idx="448">
                  <c:v>59.658000000000001</c:v>
                </c:pt>
                <c:pt idx="449">
                  <c:v>59.725000000000001</c:v>
                </c:pt>
                <c:pt idx="450">
                  <c:v>59.823</c:v>
                </c:pt>
                <c:pt idx="451">
                  <c:v>59.7667</c:v>
                </c:pt>
                <c:pt idx="452">
                  <c:v>59.958500000000001</c:v>
                </c:pt>
                <c:pt idx="453">
                  <c:v>59.899299999999997</c:v>
                </c:pt>
                <c:pt idx="454">
                  <c:v>59.962899999999998</c:v>
                </c:pt>
                <c:pt idx="455">
                  <c:v>60.076999999999998</c:v>
                </c:pt>
                <c:pt idx="456">
                  <c:v>60.011000000000003</c:v>
                </c:pt>
                <c:pt idx="457">
                  <c:v>60.159500000000001</c:v>
                </c:pt>
                <c:pt idx="458">
                  <c:v>60.124600000000001</c:v>
                </c:pt>
                <c:pt idx="459">
                  <c:v>60.174500000000002</c:v>
                </c:pt>
                <c:pt idx="460">
                  <c:v>60.2759</c:v>
                </c:pt>
                <c:pt idx="461">
                  <c:v>60.234299999999998</c:v>
                </c:pt>
                <c:pt idx="462">
                  <c:v>60.375399999999999</c:v>
                </c:pt>
                <c:pt idx="463">
                  <c:v>60.312800000000003</c:v>
                </c:pt>
                <c:pt idx="464">
                  <c:v>60.421599999999998</c:v>
                </c:pt>
                <c:pt idx="465">
                  <c:v>60.471400000000003</c:v>
                </c:pt>
                <c:pt idx="466">
                  <c:v>60.391100000000002</c:v>
                </c:pt>
                <c:pt idx="467">
                  <c:v>60.558700000000002</c:v>
                </c:pt>
                <c:pt idx="468">
                  <c:v>60.541699999999999</c:v>
                </c:pt>
                <c:pt idx="469">
                  <c:v>60.6098</c:v>
                </c:pt>
                <c:pt idx="470">
                  <c:v>60.678600000000003</c:v>
                </c:pt>
                <c:pt idx="471">
                  <c:v>60.636200000000002</c:v>
                </c:pt>
                <c:pt idx="472">
                  <c:v>60.776699999999998</c:v>
                </c:pt>
                <c:pt idx="473">
                  <c:v>60.725099999999998</c:v>
                </c:pt>
                <c:pt idx="474">
                  <c:v>60.7819</c:v>
                </c:pt>
                <c:pt idx="475">
                  <c:v>60.868200000000002</c:v>
                </c:pt>
                <c:pt idx="476">
                  <c:v>60.8232</c:v>
                </c:pt>
                <c:pt idx="477">
                  <c:v>61.005899999999997</c:v>
                </c:pt>
                <c:pt idx="478">
                  <c:v>60.899299999999997</c:v>
                </c:pt>
                <c:pt idx="479">
                  <c:v>60.974400000000003</c:v>
                </c:pt>
                <c:pt idx="480">
                  <c:v>61.0749</c:v>
                </c:pt>
                <c:pt idx="481">
                  <c:v>60.991599999999998</c:v>
                </c:pt>
                <c:pt idx="482">
                  <c:v>61.148699999999998</c:v>
                </c:pt>
                <c:pt idx="483">
                  <c:v>61.128799999999998</c:v>
                </c:pt>
                <c:pt idx="484">
                  <c:v>61.161799999999999</c:v>
                </c:pt>
                <c:pt idx="485">
                  <c:v>61.231000000000002</c:v>
                </c:pt>
                <c:pt idx="486">
                  <c:v>61.191299999999998</c:v>
                </c:pt>
                <c:pt idx="487">
                  <c:v>61.322000000000003</c:v>
                </c:pt>
                <c:pt idx="488">
                  <c:v>61.2849</c:v>
                </c:pt>
                <c:pt idx="489">
                  <c:v>61.334200000000003</c:v>
                </c:pt>
                <c:pt idx="490">
                  <c:v>61.443399999999997</c:v>
                </c:pt>
                <c:pt idx="491">
                  <c:v>61.361699999999999</c:v>
                </c:pt>
                <c:pt idx="492">
                  <c:v>61.511699999999998</c:v>
                </c:pt>
                <c:pt idx="493">
                  <c:v>61.451999999999998</c:v>
                </c:pt>
                <c:pt idx="494">
                  <c:v>61.505400000000002</c:v>
                </c:pt>
                <c:pt idx="495">
                  <c:v>61.575800000000001</c:v>
                </c:pt>
                <c:pt idx="496">
                  <c:v>61.521999999999998</c:v>
                </c:pt>
                <c:pt idx="497">
                  <c:v>61.694499999999998</c:v>
                </c:pt>
                <c:pt idx="498">
                  <c:v>61.610999999999997</c:v>
                </c:pt>
                <c:pt idx="499">
                  <c:v>61.590200000000003</c:v>
                </c:pt>
                <c:pt idx="500">
                  <c:v>61.764699999999998</c:v>
                </c:pt>
                <c:pt idx="501">
                  <c:v>61.673400000000001</c:v>
                </c:pt>
                <c:pt idx="502">
                  <c:v>61.804899999999996</c:v>
                </c:pt>
                <c:pt idx="503">
                  <c:v>62.026800000000001</c:v>
                </c:pt>
                <c:pt idx="504">
                  <c:v>62.037300000000002</c:v>
                </c:pt>
                <c:pt idx="505">
                  <c:v>61.863599999999998</c:v>
                </c:pt>
                <c:pt idx="506">
                  <c:v>62.020699999999998</c:v>
                </c:pt>
                <c:pt idx="507">
                  <c:v>61.956000000000003</c:v>
                </c:pt>
                <c:pt idx="508">
                  <c:v>62.068300000000001</c:v>
                </c:pt>
                <c:pt idx="509">
                  <c:v>62.152099999999997</c:v>
                </c:pt>
                <c:pt idx="510">
                  <c:v>62.087800000000001</c:v>
                </c:pt>
                <c:pt idx="511">
                  <c:v>62.29</c:v>
                </c:pt>
                <c:pt idx="512">
                  <c:v>62.213200000000001</c:v>
                </c:pt>
                <c:pt idx="513">
                  <c:v>62.346699999999998</c:v>
                </c:pt>
                <c:pt idx="514">
                  <c:v>62.422399999999996</c:v>
                </c:pt>
                <c:pt idx="515">
                  <c:v>62.385400000000004</c:v>
                </c:pt>
                <c:pt idx="516">
                  <c:v>62.509199999999993</c:v>
                </c:pt>
                <c:pt idx="517">
                  <c:v>62.486099999999993</c:v>
                </c:pt>
                <c:pt idx="518">
                  <c:v>62.599000000000004</c:v>
                </c:pt>
                <c:pt idx="519">
                  <c:v>62.680899999999994</c:v>
                </c:pt>
                <c:pt idx="520">
                  <c:v>62.621600000000001</c:v>
                </c:pt>
                <c:pt idx="521">
                  <c:v>62.816299999999998</c:v>
                </c:pt>
                <c:pt idx="522">
                  <c:v>62.751099999999994</c:v>
                </c:pt>
                <c:pt idx="523">
                  <c:v>62.8446</c:v>
                </c:pt>
                <c:pt idx="524">
                  <c:v>62.917699999999996</c:v>
                </c:pt>
                <c:pt idx="525">
                  <c:v>62.901200000000003</c:v>
                </c:pt>
                <c:pt idx="526">
                  <c:v>63.010800000000003</c:v>
                </c:pt>
                <c:pt idx="527">
                  <c:v>63.006799999999998</c:v>
                </c:pt>
                <c:pt idx="528">
                  <c:v>63.063900000000004</c:v>
                </c:pt>
                <c:pt idx="529">
                  <c:v>63.173299999999998</c:v>
                </c:pt>
                <c:pt idx="530">
                  <c:v>63.125</c:v>
                </c:pt>
                <c:pt idx="531">
                  <c:v>63.268500000000003</c:v>
                </c:pt>
                <c:pt idx="532">
                  <c:v>63.187899999999999</c:v>
                </c:pt>
                <c:pt idx="533">
                  <c:v>63.286000000000001</c:v>
                </c:pt>
                <c:pt idx="534">
                  <c:v>63.392799999999994</c:v>
                </c:pt>
                <c:pt idx="535">
                  <c:v>63.324699999999993</c:v>
                </c:pt>
                <c:pt idx="536">
                  <c:v>63.508399999999995</c:v>
                </c:pt>
                <c:pt idx="537">
                  <c:v>63.463200000000001</c:v>
                </c:pt>
                <c:pt idx="538">
                  <c:v>63.514499999999998</c:v>
                </c:pt>
                <c:pt idx="539">
                  <c:v>63.629300000000001</c:v>
                </c:pt>
                <c:pt idx="540">
                  <c:v>63.533100000000005</c:v>
                </c:pt>
                <c:pt idx="541">
                  <c:v>63.745000000000005</c:v>
                </c:pt>
                <c:pt idx="542">
                  <c:v>63.666499999999999</c:v>
                </c:pt>
                <c:pt idx="543">
                  <c:v>63.766199999999998</c:v>
                </c:pt>
                <c:pt idx="544">
                  <c:v>63.821600000000004</c:v>
                </c:pt>
                <c:pt idx="545">
                  <c:v>63.754000000000005</c:v>
                </c:pt>
                <c:pt idx="546">
                  <c:v>63.907499999999999</c:v>
                </c:pt>
                <c:pt idx="547">
                  <c:v>63.852099999999993</c:v>
                </c:pt>
                <c:pt idx="548">
                  <c:v>63.969499999999996</c:v>
                </c:pt>
                <c:pt idx="549">
                  <c:v>64.056700000000006</c:v>
                </c:pt>
                <c:pt idx="550">
                  <c:v>63.981700000000004</c:v>
                </c:pt>
                <c:pt idx="551">
                  <c:v>64.138900000000007</c:v>
                </c:pt>
                <c:pt idx="552">
                  <c:v>64.09</c:v>
                </c:pt>
                <c:pt idx="553">
                  <c:v>64.165800000000004</c:v>
                </c:pt>
                <c:pt idx="554">
                  <c:v>64.211500000000001</c:v>
                </c:pt>
                <c:pt idx="555">
                  <c:v>64.164299999999997</c:v>
                </c:pt>
                <c:pt idx="556">
                  <c:v>64.316199999999995</c:v>
                </c:pt>
                <c:pt idx="557">
                  <c:v>64.227699999999999</c:v>
                </c:pt>
                <c:pt idx="558">
                  <c:v>64.327600000000004</c:v>
                </c:pt>
                <c:pt idx="559">
                  <c:v>64.388900000000007</c:v>
                </c:pt>
                <c:pt idx="560">
                  <c:v>64.286000000000001</c:v>
                </c:pt>
                <c:pt idx="561">
                  <c:v>64.482200000000006</c:v>
                </c:pt>
                <c:pt idx="562">
                  <c:v>64.3904</c:v>
                </c:pt>
                <c:pt idx="563">
                  <c:v>64.390799999999999</c:v>
                </c:pt>
                <c:pt idx="564">
                  <c:v>64.5351</c:v>
                </c:pt>
                <c:pt idx="565">
                  <c:v>64.486699999999999</c:v>
                </c:pt>
                <c:pt idx="566">
                  <c:v>64.629000000000005</c:v>
                </c:pt>
                <c:pt idx="567">
                  <c:v>64.58</c:v>
                </c:pt>
                <c:pt idx="568">
                  <c:v>64.659800000000004</c:v>
                </c:pt>
                <c:pt idx="569">
                  <c:v>64.732600000000005</c:v>
                </c:pt>
                <c:pt idx="570">
                  <c:v>64.587299999999999</c:v>
                </c:pt>
                <c:pt idx="571">
                  <c:v>64.8446</c:v>
                </c:pt>
                <c:pt idx="572">
                  <c:v>64.749099999999999</c:v>
                </c:pt>
                <c:pt idx="573">
                  <c:v>64.796800000000005</c:v>
                </c:pt>
                <c:pt idx="574">
                  <c:v>64.879400000000004</c:v>
                </c:pt>
                <c:pt idx="575">
                  <c:v>64.825500000000005</c:v>
                </c:pt>
                <c:pt idx="576">
                  <c:v>64.960899999999995</c:v>
                </c:pt>
                <c:pt idx="577">
                  <c:v>64.9131</c:v>
                </c:pt>
                <c:pt idx="578">
                  <c:v>64.997200000000007</c:v>
                </c:pt>
                <c:pt idx="579">
                  <c:v>65.027000000000001</c:v>
                </c:pt>
                <c:pt idx="580">
                  <c:v>64.951099999999997</c:v>
                </c:pt>
                <c:pt idx="581">
                  <c:v>65.103300000000004</c:v>
                </c:pt>
                <c:pt idx="582">
                  <c:v>65.017200000000003</c:v>
                </c:pt>
                <c:pt idx="583">
                  <c:v>65.042699999999996</c:v>
                </c:pt>
                <c:pt idx="584">
                  <c:v>65.085599999999999</c:v>
                </c:pt>
                <c:pt idx="585">
                  <c:v>65.037400000000005</c:v>
                </c:pt>
                <c:pt idx="586">
                  <c:v>65.187700000000007</c:v>
                </c:pt>
                <c:pt idx="587">
                  <c:v>65.093999999999994</c:v>
                </c:pt>
                <c:pt idx="588">
                  <c:v>65.186499999999995</c:v>
                </c:pt>
                <c:pt idx="589">
                  <c:v>65.246399999999994</c:v>
                </c:pt>
                <c:pt idx="590">
                  <c:v>65.188900000000004</c:v>
                </c:pt>
                <c:pt idx="591">
                  <c:v>65.334199999999996</c:v>
                </c:pt>
                <c:pt idx="592">
                  <c:v>65.280199999999994</c:v>
                </c:pt>
                <c:pt idx="593">
                  <c:v>65.394499999999994</c:v>
                </c:pt>
                <c:pt idx="594">
                  <c:v>65.462299999999999</c:v>
                </c:pt>
                <c:pt idx="595">
                  <c:v>65.291200000000003</c:v>
                </c:pt>
                <c:pt idx="596">
                  <c:v>65.422600000000003</c:v>
                </c:pt>
                <c:pt idx="597">
                  <c:v>65.382999999999996</c:v>
                </c:pt>
                <c:pt idx="598">
                  <c:v>65.370800000000003</c:v>
                </c:pt>
                <c:pt idx="599">
                  <c:v>65.539500000000004</c:v>
                </c:pt>
                <c:pt idx="600">
                  <c:v>65.493300000000005</c:v>
                </c:pt>
                <c:pt idx="601">
                  <c:v>65.582999999999998</c:v>
                </c:pt>
                <c:pt idx="602">
                  <c:v>65.457300000000004</c:v>
                </c:pt>
                <c:pt idx="603">
                  <c:v>65.562700000000007</c:v>
                </c:pt>
                <c:pt idx="604">
                  <c:v>65.578900000000004</c:v>
                </c:pt>
                <c:pt idx="605">
                  <c:v>65.477000000000004</c:v>
                </c:pt>
                <c:pt idx="606">
                  <c:v>65.706299999999999</c:v>
                </c:pt>
                <c:pt idx="607">
                  <c:v>65.543599999999998</c:v>
                </c:pt>
                <c:pt idx="608">
                  <c:v>65.617400000000004</c:v>
                </c:pt>
                <c:pt idx="609">
                  <c:v>65.696100000000001</c:v>
                </c:pt>
                <c:pt idx="610">
                  <c:v>65.612399999999994</c:v>
                </c:pt>
                <c:pt idx="611">
                  <c:v>65.747399999999999</c:v>
                </c:pt>
                <c:pt idx="612">
                  <c:v>65.667500000000004</c:v>
                </c:pt>
                <c:pt idx="613">
                  <c:v>65.762100000000004</c:v>
                </c:pt>
                <c:pt idx="614">
                  <c:v>65.849000000000004</c:v>
                </c:pt>
                <c:pt idx="615">
                  <c:v>65.739999999999995</c:v>
                </c:pt>
                <c:pt idx="616">
                  <c:v>65.982600000000005</c:v>
                </c:pt>
                <c:pt idx="617">
                  <c:v>65.852400000000003</c:v>
                </c:pt>
                <c:pt idx="618">
                  <c:v>65.920599999999993</c:v>
                </c:pt>
                <c:pt idx="619">
                  <c:v>65.954300000000003</c:v>
                </c:pt>
                <c:pt idx="620">
                  <c:v>65.892499999999998</c:v>
                </c:pt>
                <c:pt idx="621">
                  <c:v>66.026499999999999</c:v>
                </c:pt>
                <c:pt idx="622">
                  <c:v>65.934700000000007</c:v>
                </c:pt>
                <c:pt idx="623">
                  <c:v>65.987099999999998</c:v>
                </c:pt>
                <c:pt idx="624">
                  <c:v>66.019199999999998</c:v>
                </c:pt>
                <c:pt idx="625">
                  <c:v>65.981200000000001</c:v>
                </c:pt>
                <c:pt idx="626">
                  <c:v>66.155299999999997</c:v>
                </c:pt>
                <c:pt idx="627">
                  <c:v>65.997799999999998</c:v>
                </c:pt>
                <c:pt idx="628">
                  <c:v>66.055899999999994</c:v>
                </c:pt>
                <c:pt idx="629">
                  <c:v>66.0565</c:v>
                </c:pt>
                <c:pt idx="630">
                  <c:v>65.988600000000005</c:v>
                </c:pt>
                <c:pt idx="631">
                  <c:v>66.165000000000006</c:v>
                </c:pt>
                <c:pt idx="632">
                  <c:v>66.115099999999998</c:v>
                </c:pt>
                <c:pt idx="633">
                  <c:v>66.088099999999997</c:v>
                </c:pt>
                <c:pt idx="634">
                  <c:v>66.146000000000001</c:v>
                </c:pt>
                <c:pt idx="635">
                  <c:v>66.070700000000002</c:v>
                </c:pt>
                <c:pt idx="636">
                  <c:v>66.202399999999997</c:v>
                </c:pt>
                <c:pt idx="637">
                  <c:v>66.080399999999997</c:v>
                </c:pt>
                <c:pt idx="638">
                  <c:v>66.148600000000002</c:v>
                </c:pt>
                <c:pt idx="639">
                  <c:v>66.206900000000005</c:v>
                </c:pt>
                <c:pt idx="640">
                  <c:v>66.098699999999994</c:v>
                </c:pt>
                <c:pt idx="641">
                  <c:v>66.247799999999998</c:v>
                </c:pt>
                <c:pt idx="642">
                  <c:v>66.137900000000002</c:v>
                </c:pt>
                <c:pt idx="643">
                  <c:v>66.171400000000006</c:v>
                </c:pt>
                <c:pt idx="644">
                  <c:v>66.2624</c:v>
                </c:pt>
                <c:pt idx="645">
                  <c:v>66.183800000000005</c:v>
                </c:pt>
                <c:pt idx="646">
                  <c:v>66.328900000000004</c:v>
                </c:pt>
                <c:pt idx="647">
                  <c:v>66.211100000000002</c:v>
                </c:pt>
                <c:pt idx="648">
                  <c:v>66.267200000000003</c:v>
                </c:pt>
                <c:pt idx="649">
                  <c:v>66.361400000000003</c:v>
                </c:pt>
                <c:pt idx="650">
                  <c:v>66.278000000000006</c:v>
                </c:pt>
                <c:pt idx="651">
                  <c:v>66.376999999999995</c:v>
                </c:pt>
                <c:pt idx="652">
                  <c:v>66.347800000000007</c:v>
                </c:pt>
                <c:pt idx="653">
                  <c:v>66.391000000000005</c:v>
                </c:pt>
                <c:pt idx="654">
                  <c:v>66.433000000000007</c:v>
                </c:pt>
                <c:pt idx="655">
                  <c:v>66.293300000000002</c:v>
                </c:pt>
                <c:pt idx="656">
                  <c:v>66.463899999999995</c:v>
                </c:pt>
                <c:pt idx="657">
                  <c:v>66.390100000000004</c:v>
                </c:pt>
                <c:pt idx="658">
                  <c:v>66.459000000000003</c:v>
                </c:pt>
                <c:pt idx="659">
                  <c:v>66.468500000000006</c:v>
                </c:pt>
                <c:pt idx="660">
                  <c:v>66.351500000000001</c:v>
                </c:pt>
                <c:pt idx="661">
                  <c:v>66.516000000000005</c:v>
                </c:pt>
                <c:pt idx="662">
                  <c:v>66.461100000000002</c:v>
                </c:pt>
                <c:pt idx="663">
                  <c:v>66.451400000000007</c:v>
                </c:pt>
                <c:pt idx="664">
                  <c:v>66.558499999999995</c:v>
                </c:pt>
                <c:pt idx="665">
                  <c:v>66.461500000000001</c:v>
                </c:pt>
                <c:pt idx="666">
                  <c:v>66.600800000000007</c:v>
                </c:pt>
                <c:pt idx="667">
                  <c:v>66.437899999999999</c:v>
                </c:pt>
                <c:pt idx="668">
                  <c:v>66.591899999999995</c:v>
                </c:pt>
                <c:pt idx="669">
                  <c:v>66.630700000000004</c:v>
                </c:pt>
                <c:pt idx="670">
                  <c:v>66.525999999999996</c:v>
                </c:pt>
                <c:pt idx="671">
                  <c:v>66.682500000000005</c:v>
                </c:pt>
                <c:pt idx="672">
                  <c:v>66.560699999999997</c:v>
                </c:pt>
                <c:pt idx="673">
                  <c:v>66.641300000000001</c:v>
                </c:pt>
                <c:pt idx="674">
                  <c:v>66.673400000000001</c:v>
                </c:pt>
                <c:pt idx="675">
                  <c:v>66.548199999999994</c:v>
                </c:pt>
                <c:pt idx="676">
                  <c:v>66.690399999999997</c:v>
                </c:pt>
                <c:pt idx="677">
                  <c:v>66.562700000000007</c:v>
                </c:pt>
                <c:pt idx="678">
                  <c:v>66.655199999999994</c:v>
                </c:pt>
                <c:pt idx="679">
                  <c:v>66.707400000000007</c:v>
                </c:pt>
                <c:pt idx="680">
                  <c:v>66.563800000000001</c:v>
                </c:pt>
                <c:pt idx="681">
                  <c:v>66.688599999999994</c:v>
                </c:pt>
                <c:pt idx="682">
                  <c:v>66.570300000000003</c:v>
                </c:pt>
                <c:pt idx="683">
                  <c:v>66.571699999999993</c:v>
                </c:pt>
                <c:pt idx="684">
                  <c:v>66.589600000000004</c:v>
                </c:pt>
                <c:pt idx="685">
                  <c:v>66.561300000000003</c:v>
                </c:pt>
                <c:pt idx="686">
                  <c:v>66.658799999999999</c:v>
                </c:pt>
                <c:pt idx="687">
                  <c:v>66.536900000000003</c:v>
                </c:pt>
                <c:pt idx="688">
                  <c:v>66.604100000000003</c:v>
                </c:pt>
                <c:pt idx="689">
                  <c:v>66.623900000000006</c:v>
                </c:pt>
                <c:pt idx="690">
                  <c:v>66.506</c:v>
                </c:pt>
                <c:pt idx="691">
                  <c:v>66.640799999999999</c:v>
                </c:pt>
                <c:pt idx="692">
                  <c:v>66.581100000000006</c:v>
                </c:pt>
                <c:pt idx="693">
                  <c:v>66.654200000000003</c:v>
                </c:pt>
                <c:pt idx="694">
                  <c:v>66.680800000000005</c:v>
                </c:pt>
                <c:pt idx="695">
                  <c:v>66.595600000000005</c:v>
                </c:pt>
                <c:pt idx="696">
                  <c:v>66.683400000000006</c:v>
                </c:pt>
                <c:pt idx="697">
                  <c:v>66.559600000000003</c:v>
                </c:pt>
                <c:pt idx="698">
                  <c:v>66.575599999999994</c:v>
                </c:pt>
                <c:pt idx="699">
                  <c:v>66.5822</c:v>
                </c:pt>
                <c:pt idx="700">
                  <c:v>66.457099999999997</c:v>
                </c:pt>
                <c:pt idx="701">
                  <c:v>66.613900000000001</c:v>
                </c:pt>
                <c:pt idx="702">
                  <c:v>66.536000000000001</c:v>
                </c:pt>
                <c:pt idx="703">
                  <c:v>66.577200000000005</c:v>
                </c:pt>
                <c:pt idx="704">
                  <c:v>66.653700000000001</c:v>
                </c:pt>
                <c:pt idx="705">
                  <c:v>66.5565</c:v>
                </c:pt>
                <c:pt idx="706">
                  <c:v>66.728300000000004</c:v>
                </c:pt>
                <c:pt idx="707">
                  <c:v>66.61</c:v>
                </c:pt>
                <c:pt idx="708">
                  <c:v>66.689599999999999</c:v>
                </c:pt>
                <c:pt idx="709">
                  <c:v>66.693399999999997</c:v>
                </c:pt>
                <c:pt idx="710">
                  <c:v>66.549700000000001</c:v>
                </c:pt>
                <c:pt idx="711">
                  <c:v>66.683800000000005</c:v>
                </c:pt>
                <c:pt idx="712">
                  <c:v>66.603300000000004</c:v>
                </c:pt>
                <c:pt idx="713">
                  <c:v>66.624399999999994</c:v>
                </c:pt>
                <c:pt idx="714">
                  <c:v>66.611500000000007</c:v>
                </c:pt>
                <c:pt idx="715">
                  <c:v>66.546599999999998</c:v>
                </c:pt>
                <c:pt idx="716">
                  <c:v>66.650300000000001</c:v>
                </c:pt>
                <c:pt idx="717">
                  <c:v>66.569100000000006</c:v>
                </c:pt>
                <c:pt idx="718">
                  <c:v>66.598399999999998</c:v>
                </c:pt>
                <c:pt idx="719">
                  <c:v>66.696699999999993</c:v>
                </c:pt>
                <c:pt idx="720">
                  <c:v>66.557900000000004</c:v>
                </c:pt>
                <c:pt idx="721">
                  <c:v>66.651300000000006</c:v>
                </c:pt>
                <c:pt idx="722">
                  <c:v>66.648499999999999</c:v>
                </c:pt>
                <c:pt idx="723">
                  <c:v>66.703400000000002</c:v>
                </c:pt>
                <c:pt idx="724">
                  <c:v>66.725300000000004</c:v>
                </c:pt>
                <c:pt idx="725">
                  <c:v>66.608199999999997</c:v>
                </c:pt>
                <c:pt idx="726">
                  <c:v>66.700100000000006</c:v>
                </c:pt>
                <c:pt idx="727">
                  <c:v>66.609499999999997</c:v>
                </c:pt>
                <c:pt idx="728">
                  <c:v>66.622900000000001</c:v>
                </c:pt>
                <c:pt idx="729">
                  <c:v>66.615499999999997</c:v>
                </c:pt>
                <c:pt idx="730">
                  <c:v>66.494200000000006</c:v>
                </c:pt>
                <c:pt idx="731">
                  <c:v>66.608900000000006</c:v>
                </c:pt>
                <c:pt idx="732">
                  <c:v>66.472200000000001</c:v>
                </c:pt>
                <c:pt idx="733">
                  <c:v>66.430199999999999</c:v>
                </c:pt>
                <c:pt idx="734">
                  <c:v>66.412300000000002</c:v>
                </c:pt>
                <c:pt idx="735">
                  <c:v>66.297399999999996</c:v>
                </c:pt>
                <c:pt idx="736">
                  <c:v>66.4435</c:v>
                </c:pt>
                <c:pt idx="737">
                  <c:v>66.313199999999995</c:v>
                </c:pt>
                <c:pt idx="738">
                  <c:v>66.365399999999994</c:v>
                </c:pt>
                <c:pt idx="739">
                  <c:v>66.402199999999993</c:v>
                </c:pt>
                <c:pt idx="740">
                  <c:v>66.225300000000004</c:v>
                </c:pt>
                <c:pt idx="741">
                  <c:v>66.394999999999996</c:v>
                </c:pt>
                <c:pt idx="742">
                  <c:v>66.284499999999994</c:v>
                </c:pt>
                <c:pt idx="743">
                  <c:v>66.300799999999995</c:v>
                </c:pt>
                <c:pt idx="744">
                  <c:v>66.357100000000003</c:v>
                </c:pt>
                <c:pt idx="745">
                  <c:v>66.243200000000002</c:v>
                </c:pt>
                <c:pt idx="746">
                  <c:v>66.421300000000002</c:v>
                </c:pt>
                <c:pt idx="747">
                  <c:v>66.296199999999999</c:v>
                </c:pt>
                <c:pt idx="748">
                  <c:v>66.340800000000002</c:v>
                </c:pt>
                <c:pt idx="749">
                  <c:v>66.341800000000006</c:v>
                </c:pt>
                <c:pt idx="750">
                  <c:v>66.152799999999999</c:v>
                </c:pt>
                <c:pt idx="751">
                  <c:v>66.313100000000006</c:v>
                </c:pt>
                <c:pt idx="752">
                  <c:v>66.252499999999998</c:v>
                </c:pt>
                <c:pt idx="753">
                  <c:v>66.246300000000005</c:v>
                </c:pt>
                <c:pt idx="754">
                  <c:v>66.239000000000004</c:v>
                </c:pt>
                <c:pt idx="755">
                  <c:v>66.162999999999997</c:v>
                </c:pt>
                <c:pt idx="756">
                  <c:v>66.256600000000006</c:v>
                </c:pt>
                <c:pt idx="757">
                  <c:v>66.151300000000006</c:v>
                </c:pt>
                <c:pt idx="758">
                  <c:v>66.216300000000004</c:v>
                </c:pt>
                <c:pt idx="759">
                  <c:v>66.208100000000002</c:v>
                </c:pt>
                <c:pt idx="760">
                  <c:v>66.080200000000005</c:v>
                </c:pt>
                <c:pt idx="761">
                  <c:v>66.220699999999994</c:v>
                </c:pt>
                <c:pt idx="762">
                  <c:v>66.091399999999993</c:v>
                </c:pt>
                <c:pt idx="763">
                  <c:v>66.097200000000001</c:v>
                </c:pt>
                <c:pt idx="764">
                  <c:v>66.130399999999995</c:v>
                </c:pt>
                <c:pt idx="765">
                  <c:v>66.0398</c:v>
                </c:pt>
                <c:pt idx="766">
                  <c:v>66.167100000000005</c:v>
                </c:pt>
                <c:pt idx="767">
                  <c:v>66.102999999999994</c:v>
                </c:pt>
                <c:pt idx="768">
                  <c:v>66.027799999999999</c:v>
                </c:pt>
                <c:pt idx="769">
                  <c:v>66.013599999999997</c:v>
                </c:pt>
                <c:pt idx="770">
                  <c:v>65.8596</c:v>
                </c:pt>
                <c:pt idx="771">
                  <c:v>65.976100000000002</c:v>
                </c:pt>
                <c:pt idx="772">
                  <c:v>65.857600000000005</c:v>
                </c:pt>
                <c:pt idx="773">
                  <c:v>65.830799999999996</c:v>
                </c:pt>
                <c:pt idx="774">
                  <c:v>65.8249</c:v>
                </c:pt>
                <c:pt idx="775">
                  <c:v>65.774900000000002</c:v>
                </c:pt>
                <c:pt idx="776">
                  <c:v>65.7714</c:v>
                </c:pt>
                <c:pt idx="777">
                  <c:v>65.727199999999996</c:v>
                </c:pt>
                <c:pt idx="778">
                  <c:v>65.699100000000001</c:v>
                </c:pt>
                <c:pt idx="779">
                  <c:v>65.764399999999995</c:v>
                </c:pt>
                <c:pt idx="780">
                  <c:v>65.665899999999993</c:v>
                </c:pt>
                <c:pt idx="781">
                  <c:v>65.765199999999993</c:v>
                </c:pt>
                <c:pt idx="782">
                  <c:v>65.607100000000003</c:v>
                </c:pt>
                <c:pt idx="783">
                  <c:v>65.686700000000002</c:v>
                </c:pt>
                <c:pt idx="784">
                  <c:v>65.621200000000002</c:v>
                </c:pt>
                <c:pt idx="785">
                  <c:v>65.488500000000002</c:v>
                </c:pt>
                <c:pt idx="786">
                  <c:v>65.638400000000004</c:v>
                </c:pt>
                <c:pt idx="787">
                  <c:v>65.538899999999998</c:v>
                </c:pt>
                <c:pt idx="788">
                  <c:v>65.5565</c:v>
                </c:pt>
                <c:pt idx="789">
                  <c:v>65.641599999999997</c:v>
                </c:pt>
                <c:pt idx="790">
                  <c:v>65.4465</c:v>
                </c:pt>
                <c:pt idx="791">
                  <c:v>65.437899999999999</c:v>
                </c:pt>
                <c:pt idx="792">
                  <c:v>65.454599999999999</c:v>
                </c:pt>
                <c:pt idx="793">
                  <c:v>65.45</c:v>
                </c:pt>
                <c:pt idx="794">
                  <c:v>65.4328</c:v>
                </c:pt>
                <c:pt idx="795">
                  <c:v>65.312399999999997</c:v>
                </c:pt>
                <c:pt idx="796">
                  <c:v>65.402500000000003</c:v>
                </c:pt>
                <c:pt idx="797">
                  <c:v>65.267300000000006</c:v>
                </c:pt>
                <c:pt idx="798">
                  <c:v>65.279499999999999</c:v>
                </c:pt>
                <c:pt idx="799">
                  <c:v>65.302899999999994</c:v>
                </c:pt>
                <c:pt idx="800">
                  <c:v>65.131799999999998</c:v>
                </c:pt>
                <c:pt idx="801">
                  <c:v>65.238600000000005</c:v>
                </c:pt>
                <c:pt idx="802">
                  <c:v>65.169399999999996</c:v>
                </c:pt>
                <c:pt idx="803">
                  <c:v>65.128</c:v>
                </c:pt>
                <c:pt idx="804">
                  <c:v>65.176599999999993</c:v>
                </c:pt>
                <c:pt idx="805">
                  <c:v>65.142600000000002</c:v>
                </c:pt>
                <c:pt idx="806">
                  <c:v>65.153099999999995</c:v>
                </c:pt>
                <c:pt idx="807">
                  <c:v>64.996600000000001</c:v>
                </c:pt>
                <c:pt idx="808">
                  <c:v>65.015100000000004</c:v>
                </c:pt>
                <c:pt idx="809">
                  <c:v>65.0488</c:v>
                </c:pt>
                <c:pt idx="810">
                  <c:v>64.891800000000003</c:v>
                </c:pt>
                <c:pt idx="811">
                  <c:v>64.990899999999996</c:v>
                </c:pt>
                <c:pt idx="812">
                  <c:v>64.846500000000006</c:v>
                </c:pt>
                <c:pt idx="813">
                  <c:v>64.873699999999999</c:v>
                </c:pt>
                <c:pt idx="814">
                  <c:v>64.884900000000002</c:v>
                </c:pt>
                <c:pt idx="815">
                  <c:v>64.732900000000001</c:v>
                </c:pt>
                <c:pt idx="816">
                  <c:v>64.799000000000007</c:v>
                </c:pt>
                <c:pt idx="817">
                  <c:v>64.67</c:v>
                </c:pt>
                <c:pt idx="818">
                  <c:v>64.680599999999998</c:v>
                </c:pt>
                <c:pt idx="819">
                  <c:v>64.704700000000003</c:v>
                </c:pt>
                <c:pt idx="820">
                  <c:v>64.547399999999996</c:v>
                </c:pt>
                <c:pt idx="821">
                  <c:v>64.593299999999999</c:v>
                </c:pt>
                <c:pt idx="822">
                  <c:v>64.473799999999997</c:v>
                </c:pt>
                <c:pt idx="823">
                  <c:v>64.497100000000003</c:v>
                </c:pt>
                <c:pt idx="824">
                  <c:v>64.507499999999993</c:v>
                </c:pt>
                <c:pt idx="825">
                  <c:v>64.314599999999999</c:v>
                </c:pt>
                <c:pt idx="826">
                  <c:v>64.457099999999997</c:v>
                </c:pt>
                <c:pt idx="827">
                  <c:v>64.2804</c:v>
                </c:pt>
                <c:pt idx="828">
                  <c:v>64.251300000000001</c:v>
                </c:pt>
                <c:pt idx="829">
                  <c:v>64.278800000000004</c:v>
                </c:pt>
                <c:pt idx="830">
                  <c:v>64.159000000000006</c:v>
                </c:pt>
                <c:pt idx="831">
                  <c:v>64.162400000000005</c:v>
                </c:pt>
                <c:pt idx="832">
                  <c:v>64.093400000000003</c:v>
                </c:pt>
                <c:pt idx="833">
                  <c:v>64.055599999999998</c:v>
                </c:pt>
                <c:pt idx="834">
                  <c:v>64.074399999999997</c:v>
                </c:pt>
                <c:pt idx="835">
                  <c:v>63.894499999999994</c:v>
                </c:pt>
                <c:pt idx="836">
                  <c:v>63.992599999999996</c:v>
                </c:pt>
                <c:pt idx="837">
                  <c:v>63.762100000000004</c:v>
                </c:pt>
                <c:pt idx="838">
                  <c:v>63.862099999999998</c:v>
                </c:pt>
                <c:pt idx="839">
                  <c:v>63.856999999999999</c:v>
                </c:pt>
                <c:pt idx="840">
                  <c:v>63.6999</c:v>
                </c:pt>
                <c:pt idx="841">
                  <c:v>63.783000000000001</c:v>
                </c:pt>
                <c:pt idx="842">
                  <c:v>63.627700000000004</c:v>
                </c:pt>
                <c:pt idx="843">
                  <c:v>63.639399999999995</c:v>
                </c:pt>
                <c:pt idx="844">
                  <c:v>63.605599999999995</c:v>
                </c:pt>
                <c:pt idx="845">
                  <c:v>63.460099999999997</c:v>
                </c:pt>
                <c:pt idx="846">
                  <c:v>63.509100000000004</c:v>
                </c:pt>
                <c:pt idx="847">
                  <c:v>63.342500000000001</c:v>
                </c:pt>
                <c:pt idx="848">
                  <c:v>63.377499999999998</c:v>
                </c:pt>
                <c:pt idx="849">
                  <c:v>63.308599999999998</c:v>
                </c:pt>
                <c:pt idx="850">
                  <c:v>63.161500000000004</c:v>
                </c:pt>
                <c:pt idx="851">
                  <c:v>63.252600000000001</c:v>
                </c:pt>
                <c:pt idx="852">
                  <c:v>63.075000000000003</c:v>
                </c:pt>
                <c:pt idx="853">
                  <c:v>63.035899999999998</c:v>
                </c:pt>
                <c:pt idx="854">
                  <c:v>63.019499999999994</c:v>
                </c:pt>
                <c:pt idx="855">
                  <c:v>62.853399999999993</c:v>
                </c:pt>
                <c:pt idx="856">
                  <c:v>62.981399999999994</c:v>
                </c:pt>
                <c:pt idx="857">
                  <c:v>62.717200000000005</c:v>
                </c:pt>
                <c:pt idx="858">
                  <c:v>62.768799999999999</c:v>
                </c:pt>
                <c:pt idx="859">
                  <c:v>62.697800000000001</c:v>
                </c:pt>
                <c:pt idx="860">
                  <c:v>62.531000000000006</c:v>
                </c:pt>
                <c:pt idx="861">
                  <c:v>62.5899</c:v>
                </c:pt>
                <c:pt idx="862">
                  <c:v>62.441699999999997</c:v>
                </c:pt>
                <c:pt idx="863">
                  <c:v>62.358199999999997</c:v>
                </c:pt>
                <c:pt idx="864">
                  <c:v>62.363200000000006</c:v>
                </c:pt>
                <c:pt idx="865">
                  <c:v>62.197499999999998</c:v>
                </c:pt>
                <c:pt idx="866">
                  <c:v>62.2194</c:v>
                </c:pt>
                <c:pt idx="867">
                  <c:v>62.113</c:v>
                </c:pt>
                <c:pt idx="868">
                  <c:v>62.100099999999998</c:v>
                </c:pt>
                <c:pt idx="869">
                  <c:v>62.0182</c:v>
                </c:pt>
                <c:pt idx="870">
                  <c:v>61.796599999999998</c:v>
                </c:pt>
                <c:pt idx="871">
                  <c:v>61.883499999999998</c:v>
                </c:pt>
                <c:pt idx="872">
                  <c:v>61.602800000000002</c:v>
                </c:pt>
                <c:pt idx="873">
                  <c:v>61.664499999999997</c:v>
                </c:pt>
                <c:pt idx="874">
                  <c:v>61.615099999999998</c:v>
                </c:pt>
                <c:pt idx="875">
                  <c:v>61.374400000000001</c:v>
                </c:pt>
                <c:pt idx="876">
                  <c:v>61.441200000000002</c:v>
                </c:pt>
                <c:pt idx="877">
                  <c:v>61.185600000000001</c:v>
                </c:pt>
                <c:pt idx="878">
                  <c:v>61.185899999999997</c:v>
                </c:pt>
                <c:pt idx="879">
                  <c:v>61.125799999999998</c:v>
                </c:pt>
                <c:pt idx="880">
                  <c:v>60.892800000000001</c:v>
                </c:pt>
                <c:pt idx="881">
                  <c:v>60.963999999999999</c:v>
                </c:pt>
                <c:pt idx="882">
                  <c:v>60.734900000000003</c:v>
                </c:pt>
                <c:pt idx="883">
                  <c:v>60.723500000000001</c:v>
                </c:pt>
                <c:pt idx="884">
                  <c:v>60.561700000000002</c:v>
                </c:pt>
                <c:pt idx="885">
                  <c:v>60.425899999999999</c:v>
                </c:pt>
                <c:pt idx="886">
                  <c:v>60.483800000000002</c:v>
                </c:pt>
                <c:pt idx="887">
                  <c:v>60.224899999999998</c:v>
                </c:pt>
                <c:pt idx="888">
                  <c:v>60.274799999999999</c:v>
                </c:pt>
                <c:pt idx="889">
                  <c:v>60.086300000000001</c:v>
                </c:pt>
                <c:pt idx="890">
                  <c:v>59.8795</c:v>
                </c:pt>
                <c:pt idx="891">
                  <c:v>59.918100000000003</c:v>
                </c:pt>
                <c:pt idx="892">
                  <c:v>59.722799999999999</c:v>
                </c:pt>
                <c:pt idx="893">
                  <c:v>59.642600000000002</c:v>
                </c:pt>
                <c:pt idx="894">
                  <c:v>59.526800000000001</c:v>
                </c:pt>
                <c:pt idx="895">
                  <c:v>59.384700000000002</c:v>
                </c:pt>
                <c:pt idx="896">
                  <c:v>59.235700000000001</c:v>
                </c:pt>
                <c:pt idx="897">
                  <c:v>59.135800000000003</c:v>
                </c:pt>
                <c:pt idx="898">
                  <c:v>59.037100000000002</c:v>
                </c:pt>
                <c:pt idx="899">
                  <c:v>58.857100000000003</c:v>
                </c:pt>
                <c:pt idx="900">
                  <c:v>58.676699999999997</c:v>
                </c:pt>
                <c:pt idx="901">
                  <c:v>58.550899999999999</c:v>
                </c:pt>
                <c:pt idx="902">
                  <c:v>58.165999999999997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4.7999999999999996E-4</c:v>
                </c:pt>
                <c:pt idx="2">
                  <c:v>1.41E-3</c:v>
                </c:pt>
                <c:pt idx="3">
                  <c:v>2.2700000000000003E-3</c:v>
                </c:pt>
                <c:pt idx="4">
                  <c:v>3.0800000000000003E-3</c:v>
                </c:pt>
                <c:pt idx="5">
                  <c:v>4.2599999999999999E-3</c:v>
                </c:pt>
                <c:pt idx="6">
                  <c:v>4.9399999999999999E-3</c:v>
                </c:pt>
                <c:pt idx="7">
                  <c:v>5.6299999999999996E-3</c:v>
                </c:pt>
                <c:pt idx="8">
                  <c:v>6.3E-3</c:v>
                </c:pt>
                <c:pt idx="9">
                  <c:v>6.7799999999999996E-3</c:v>
                </c:pt>
                <c:pt idx="10">
                  <c:v>6.9699999999999996E-3</c:v>
                </c:pt>
                <c:pt idx="11">
                  <c:v>6.8399999999999997E-3</c:v>
                </c:pt>
                <c:pt idx="12">
                  <c:v>7.0199999999999993E-3</c:v>
                </c:pt>
                <c:pt idx="13">
                  <c:v>6.94E-3</c:v>
                </c:pt>
                <c:pt idx="14">
                  <c:v>6.9199999999999999E-3</c:v>
                </c:pt>
                <c:pt idx="15">
                  <c:v>7.3699999999999998E-3</c:v>
                </c:pt>
                <c:pt idx="16">
                  <c:v>7.6899999999999989E-3</c:v>
                </c:pt>
                <c:pt idx="17">
                  <c:v>7.9900000000000006E-3</c:v>
                </c:pt>
                <c:pt idx="18">
                  <c:v>7.8799999999999999E-3</c:v>
                </c:pt>
                <c:pt idx="19">
                  <c:v>8.2199999999999999E-3</c:v>
                </c:pt>
                <c:pt idx="20">
                  <c:v>7.7599999999999995E-3</c:v>
                </c:pt>
                <c:pt idx="21">
                  <c:v>8.4200000000000004E-3</c:v>
                </c:pt>
                <c:pt idx="22">
                  <c:v>8.26E-3</c:v>
                </c:pt>
                <c:pt idx="23">
                  <c:v>8.2500000000000004E-3</c:v>
                </c:pt>
                <c:pt idx="24">
                  <c:v>8.6499999999999997E-3</c:v>
                </c:pt>
                <c:pt idx="25">
                  <c:v>8.94E-3</c:v>
                </c:pt>
                <c:pt idx="26">
                  <c:v>9.389999999999999E-3</c:v>
                </c:pt>
                <c:pt idx="27">
                  <c:v>9.1900000000000003E-3</c:v>
                </c:pt>
                <c:pt idx="28">
                  <c:v>9.3600000000000003E-3</c:v>
                </c:pt>
                <c:pt idx="29">
                  <c:v>1.034E-2</c:v>
                </c:pt>
                <c:pt idx="30">
                  <c:v>1.042E-2</c:v>
                </c:pt>
                <c:pt idx="31">
                  <c:v>1.077E-2</c:v>
                </c:pt>
                <c:pt idx="32">
                  <c:v>1.076E-2</c:v>
                </c:pt>
                <c:pt idx="33">
                  <c:v>1.1379999999999999E-2</c:v>
                </c:pt>
                <c:pt idx="34">
                  <c:v>1.1559999999999999E-2</c:v>
                </c:pt>
                <c:pt idx="35">
                  <c:v>1.218E-2</c:v>
                </c:pt>
                <c:pt idx="36">
                  <c:v>1.2699999999999999E-2</c:v>
                </c:pt>
                <c:pt idx="37">
                  <c:v>1.307E-2</c:v>
                </c:pt>
                <c:pt idx="38">
                  <c:v>1.355E-2</c:v>
                </c:pt>
                <c:pt idx="39">
                  <c:v>1.4199999999999999E-2</c:v>
                </c:pt>
                <c:pt idx="40">
                  <c:v>1.41E-2</c:v>
                </c:pt>
                <c:pt idx="41">
                  <c:v>1.489E-2</c:v>
                </c:pt>
                <c:pt idx="42">
                  <c:v>1.5709999999999998E-2</c:v>
                </c:pt>
                <c:pt idx="43">
                  <c:v>1.6060000000000001E-2</c:v>
                </c:pt>
                <c:pt idx="44">
                  <c:v>1.7489999999999999E-2</c:v>
                </c:pt>
                <c:pt idx="45">
                  <c:v>1.7919999999999998E-2</c:v>
                </c:pt>
                <c:pt idx="46">
                  <c:v>1.9429999999999999E-2</c:v>
                </c:pt>
                <c:pt idx="47">
                  <c:v>2.0129999999999999E-2</c:v>
                </c:pt>
                <c:pt idx="48">
                  <c:v>2.0279999999999999E-2</c:v>
                </c:pt>
                <c:pt idx="49">
                  <c:v>2.1579999999999998E-2</c:v>
                </c:pt>
                <c:pt idx="50">
                  <c:v>2.196E-2</c:v>
                </c:pt>
                <c:pt idx="51">
                  <c:v>2.3300000000000001E-2</c:v>
                </c:pt>
                <c:pt idx="52">
                  <c:v>2.4039999999999999E-2</c:v>
                </c:pt>
                <c:pt idx="53">
                  <c:v>2.4760000000000001E-2</c:v>
                </c:pt>
                <c:pt idx="54">
                  <c:v>2.5700000000000001E-2</c:v>
                </c:pt>
                <c:pt idx="55">
                  <c:v>2.681E-2</c:v>
                </c:pt>
                <c:pt idx="56">
                  <c:v>2.7490000000000001E-2</c:v>
                </c:pt>
                <c:pt idx="57">
                  <c:v>2.828E-2</c:v>
                </c:pt>
                <c:pt idx="58">
                  <c:v>2.9020000000000001E-2</c:v>
                </c:pt>
                <c:pt idx="59">
                  <c:v>2.9770000000000001E-2</c:v>
                </c:pt>
                <c:pt idx="60">
                  <c:v>3.0380000000000001E-2</c:v>
                </c:pt>
                <c:pt idx="61">
                  <c:v>3.175E-2</c:v>
                </c:pt>
                <c:pt idx="62">
                  <c:v>3.2680000000000001E-2</c:v>
                </c:pt>
                <c:pt idx="63">
                  <c:v>3.2539999999999999E-2</c:v>
                </c:pt>
                <c:pt idx="64">
                  <c:v>3.3619999999999997E-2</c:v>
                </c:pt>
                <c:pt idx="65">
                  <c:v>3.4520000000000002E-2</c:v>
                </c:pt>
                <c:pt idx="66">
                  <c:v>3.5090000000000003E-2</c:v>
                </c:pt>
                <c:pt idx="67">
                  <c:v>3.6049999999999999E-2</c:v>
                </c:pt>
                <c:pt idx="68">
                  <c:v>3.6920000000000001E-2</c:v>
                </c:pt>
                <c:pt idx="69">
                  <c:v>3.7780000000000001E-2</c:v>
                </c:pt>
                <c:pt idx="70">
                  <c:v>3.85E-2</c:v>
                </c:pt>
                <c:pt idx="71">
                  <c:v>3.9100000000000003E-2</c:v>
                </c:pt>
                <c:pt idx="72">
                  <c:v>4.0210000000000003E-2</c:v>
                </c:pt>
                <c:pt idx="73">
                  <c:v>4.0629999999999999E-2</c:v>
                </c:pt>
                <c:pt idx="74">
                  <c:v>4.156E-2</c:v>
                </c:pt>
                <c:pt idx="75">
                  <c:v>4.2680000000000003E-2</c:v>
                </c:pt>
                <c:pt idx="76">
                  <c:v>4.3139999999999998E-2</c:v>
                </c:pt>
                <c:pt idx="77">
                  <c:v>4.4380000000000003E-2</c:v>
                </c:pt>
                <c:pt idx="78">
                  <c:v>4.5089999999999998E-2</c:v>
                </c:pt>
                <c:pt idx="79">
                  <c:v>4.6219999999999997E-2</c:v>
                </c:pt>
                <c:pt idx="80">
                  <c:v>4.6980000000000001E-2</c:v>
                </c:pt>
                <c:pt idx="81">
                  <c:v>4.7160000000000001E-2</c:v>
                </c:pt>
                <c:pt idx="82">
                  <c:v>4.8619999999999997E-2</c:v>
                </c:pt>
                <c:pt idx="83">
                  <c:v>4.8550000000000003E-2</c:v>
                </c:pt>
                <c:pt idx="84">
                  <c:v>5.0069999999999996E-2</c:v>
                </c:pt>
                <c:pt idx="85">
                  <c:v>5.0639999999999998E-2</c:v>
                </c:pt>
                <c:pt idx="86">
                  <c:v>5.1229999999999998E-2</c:v>
                </c:pt>
                <c:pt idx="87">
                  <c:v>5.2310000000000002E-2</c:v>
                </c:pt>
                <c:pt idx="88">
                  <c:v>5.2539999999999996E-2</c:v>
                </c:pt>
                <c:pt idx="89">
                  <c:v>5.3589999999999999E-2</c:v>
                </c:pt>
                <c:pt idx="90">
                  <c:v>5.423E-2</c:v>
                </c:pt>
                <c:pt idx="91">
                  <c:v>5.4449999999999998E-2</c:v>
                </c:pt>
                <c:pt idx="92">
                  <c:v>5.5879999999999999E-2</c:v>
                </c:pt>
                <c:pt idx="93">
                  <c:v>5.6140000000000002E-2</c:v>
                </c:pt>
                <c:pt idx="94">
                  <c:v>5.7250000000000002E-2</c:v>
                </c:pt>
                <c:pt idx="95">
                  <c:v>5.8499999999999996E-2</c:v>
                </c:pt>
                <c:pt idx="96">
                  <c:v>5.8360000000000002E-2</c:v>
                </c:pt>
                <c:pt idx="97">
                  <c:v>5.9319999999999998E-2</c:v>
                </c:pt>
                <c:pt idx="98">
                  <c:v>5.9749999999999998E-2</c:v>
                </c:pt>
                <c:pt idx="99">
                  <c:v>6.0490000000000002E-2</c:v>
                </c:pt>
                <c:pt idx="100">
                  <c:v>6.1940000000000002E-2</c:v>
                </c:pt>
                <c:pt idx="101">
                  <c:v>6.2089999999999999E-2</c:v>
                </c:pt>
                <c:pt idx="102">
                  <c:v>6.3560000000000005E-2</c:v>
                </c:pt>
                <c:pt idx="103">
                  <c:v>6.3500000000000001E-2</c:v>
                </c:pt>
                <c:pt idx="104">
                  <c:v>6.4060000000000006E-2</c:v>
                </c:pt>
                <c:pt idx="105">
                  <c:v>6.5670000000000006E-2</c:v>
                </c:pt>
                <c:pt idx="106">
                  <c:v>6.4990000000000006E-2</c:v>
                </c:pt>
                <c:pt idx="107">
                  <c:v>6.6870000000000013E-2</c:v>
                </c:pt>
                <c:pt idx="108">
                  <c:v>6.6850000000000007E-2</c:v>
                </c:pt>
                <c:pt idx="109">
                  <c:v>6.7830000000000001E-2</c:v>
                </c:pt>
                <c:pt idx="110">
                  <c:v>6.8750000000000006E-2</c:v>
                </c:pt>
                <c:pt idx="111">
                  <c:v>6.8480000000000013E-2</c:v>
                </c:pt>
                <c:pt idx="112">
                  <c:v>7.010000000000001E-2</c:v>
                </c:pt>
                <c:pt idx="113">
                  <c:v>7.0400000000000004E-2</c:v>
                </c:pt>
                <c:pt idx="114">
                  <c:v>7.0680000000000007E-2</c:v>
                </c:pt>
                <c:pt idx="115">
                  <c:v>7.2360000000000008E-2</c:v>
                </c:pt>
                <c:pt idx="116">
                  <c:v>7.1910000000000002E-2</c:v>
                </c:pt>
                <c:pt idx="117">
                  <c:v>7.2740000000000013E-2</c:v>
                </c:pt>
                <c:pt idx="118">
                  <c:v>7.3360000000000009E-2</c:v>
                </c:pt>
                <c:pt idx="119">
                  <c:v>7.3520000000000002E-2</c:v>
                </c:pt>
                <c:pt idx="120">
                  <c:v>7.536000000000001E-2</c:v>
                </c:pt>
                <c:pt idx="121">
                  <c:v>7.461000000000001E-2</c:v>
                </c:pt>
                <c:pt idx="122">
                  <c:v>7.603E-2</c:v>
                </c:pt>
                <c:pt idx="123">
                  <c:v>7.6660000000000006E-2</c:v>
                </c:pt>
                <c:pt idx="124">
                  <c:v>7.6770000000000005E-2</c:v>
                </c:pt>
                <c:pt idx="125">
                  <c:v>7.8450000000000006E-2</c:v>
                </c:pt>
                <c:pt idx="126">
                  <c:v>7.7810000000000004E-2</c:v>
                </c:pt>
                <c:pt idx="127">
                  <c:v>7.9260000000000011E-2</c:v>
                </c:pt>
                <c:pt idx="128">
                  <c:v>7.9740000000000005E-2</c:v>
                </c:pt>
                <c:pt idx="129">
                  <c:v>8.0270000000000008E-2</c:v>
                </c:pt>
                <c:pt idx="130">
                  <c:v>8.1090000000000009E-2</c:v>
                </c:pt>
                <c:pt idx="131">
                  <c:v>8.1180000000000002E-2</c:v>
                </c:pt>
                <c:pt idx="132">
                  <c:v>8.2060000000000008E-2</c:v>
                </c:pt>
                <c:pt idx="133">
                  <c:v>8.251E-2</c:v>
                </c:pt>
                <c:pt idx="134">
                  <c:v>8.3140000000000006E-2</c:v>
                </c:pt>
                <c:pt idx="135">
                  <c:v>8.4270000000000012E-2</c:v>
                </c:pt>
                <c:pt idx="136">
                  <c:v>8.4520000000000012E-2</c:v>
                </c:pt>
                <c:pt idx="137">
                  <c:v>8.542000000000001E-2</c:v>
                </c:pt>
                <c:pt idx="138">
                  <c:v>8.5970000000000005E-2</c:v>
                </c:pt>
                <c:pt idx="139">
                  <c:v>8.6020000000000013E-2</c:v>
                </c:pt>
                <c:pt idx="140">
                  <c:v>8.7170000000000011E-2</c:v>
                </c:pt>
                <c:pt idx="141">
                  <c:v>8.6430000000000007E-2</c:v>
                </c:pt>
                <c:pt idx="142">
                  <c:v>8.795E-2</c:v>
                </c:pt>
                <c:pt idx="143">
                  <c:v>8.8500000000000009E-2</c:v>
                </c:pt>
                <c:pt idx="144">
                  <c:v>8.8260000000000005E-2</c:v>
                </c:pt>
                <c:pt idx="145">
                  <c:v>9.018000000000001E-2</c:v>
                </c:pt>
                <c:pt idx="146">
                  <c:v>9.0140000000000012E-2</c:v>
                </c:pt>
                <c:pt idx="147">
                  <c:v>9.0930000000000011E-2</c:v>
                </c:pt>
                <c:pt idx="148">
                  <c:v>9.1630000000000003E-2</c:v>
                </c:pt>
                <c:pt idx="149">
                  <c:v>9.1750000000000012E-2</c:v>
                </c:pt>
                <c:pt idx="150">
                  <c:v>9.3280000000000002E-2</c:v>
                </c:pt>
                <c:pt idx="151">
                  <c:v>9.307E-2</c:v>
                </c:pt>
                <c:pt idx="152">
                  <c:v>9.4750000000000001E-2</c:v>
                </c:pt>
                <c:pt idx="153">
                  <c:v>9.5250000000000001E-2</c:v>
                </c:pt>
                <c:pt idx="154">
                  <c:v>9.5030000000000003E-2</c:v>
                </c:pt>
                <c:pt idx="155">
                  <c:v>9.7020000000000009E-2</c:v>
                </c:pt>
                <c:pt idx="156">
                  <c:v>9.6450000000000008E-2</c:v>
                </c:pt>
                <c:pt idx="157">
                  <c:v>9.7390000000000004E-2</c:v>
                </c:pt>
                <c:pt idx="158">
                  <c:v>9.8840000000000011E-2</c:v>
                </c:pt>
                <c:pt idx="159">
                  <c:v>9.8170000000000007E-2</c:v>
                </c:pt>
                <c:pt idx="160">
                  <c:v>0.10083</c:v>
                </c:pt>
                <c:pt idx="161">
                  <c:v>0.10074000000000001</c:v>
                </c:pt>
                <c:pt idx="162">
                  <c:v>0.10104</c:v>
                </c:pt>
                <c:pt idx="163">
                  <c:v>0.10364000000000001</c:v>
                </c:pt>
                <c:pt idx="164">
                  <c:v>0.10259</c:v>
                </c:pt>
                <c:pt idx="165">
                  <c:v>0.10366</c:v>
                </c:pt>
                <c:pt idx="166">
                  <c:v>0.10503000000000001</c:v>
                </c:pt>
                <c:pt idx="167">
                  <c:v>0.10504000000000001</c:v>
                </c:pt>
                <c:pt idx="168">
                  <c:v>0.10592</c:v>
                </c:pt>
                <c:pt idx="169">
                  <c:v>0.10633000000000001</c:v>
                </c:pt>
                <c:pt idx="170">
                  <c:v>0.1072</c:v>
                </c:pt>
                <c:pt idx="171">
                  <c:v>0.10790000000000001</c:v>
                </c:pt>
                <c:pt idx="172">
                  <c:v>0.10795</c:v>
                </c:pt>
                <c:pt idx="173">
                  <c:v>0.10872000000000001</c:v>
                </c:pt>
                <c:pt idx="174">
                  <c:v>0.10916000000000001</c:v>
                </c:pt>
                <c:pt idx="175">
                  <c:v>0.10987000000000001</c:v>
                </c:pt>
                <c:pt idx="176">
                  <c:v>0.11051000000000001</c:v>
                </c:pt>
                <c:pt idx="177">
                  <c:v>0.11128</c:v>
                </c:pt>
                <c:pt idx="178">
                  <c:v>0.11172</c:v>
                </c:pt>
                <c:pt idx="179">
                  <c:v>0.11284000000000001</c:v>
                </c:pt>
                <c:pt idx="180">
                  <c:v>0.11327000000000001</c:v>
                </c:pt>
                <c:pt idx="181">
                  <c:v>0.11410000000000001</c:v>
                </c:pt>
                <c:pt idx="182">
                  <c:v>0.11460000000000001</c:v>
                </c:pt>
                <c:pt idx="183">
                  <c:v>0.11538000000000001</c:v>
                </c:pt>
                <c:pt idx="184">
                  <c:v>0.11604</c:v>
                </c:pt>
                <c:pt idx="185">
                  <c:v>0.11673</c:v>
                </c:pt>
                <c:pt idx="186">
                  <c:v>0.11726</c:v>
                </c:pt>
                <c:pt idx="187">
                  <c:v>0.11813000000000001</c:v>
                </c:pt>
                <c:pt idx="188">
                  <c:v>0.1187</c:v>
                </c:pt>
                <c:pt idx="189">
                  <c:v>0.11886000000000001</c:v>
                </c:pt>
                <c:pt idx="190">
                  <c:v>0.12012</c:v>
                </c:pt>
                <c:pt idx="191">
                  <c:v>0.12087000000000001</c:v>
                </c:pt>
                <c:pt idx="192">
                  <c:v>0.12154000000000001</c:v>
                </c:pt>
                <c:pt idx="193">
                  <c:v>0.12217</c:v>
                </c:pt>
                <c:pt idx="194">
                  <c:v>0.12305000000000001</c:v>
                </c:pt>
                <c:pt idx="195">
                  <c:v>0.12350000000000001</c:v>
                </c:pt>
                <c:pt idx="196">
                  <c:v>0.12426000000000001</c:v>
                </c:pt>
                <c:pt idx="197">
                  <c:v>0.12491000000000001</c:v>
                </c:pt>
                <c:pt idx="198">
                  <c:v>0.12575</c:v>
                </c:pt>
                <c:pt idx="199">
                  <c:v>0.12647999999999998</c:v>
                </c:pt>
                <c:pt idx="200">
                  <c:v>0.12753</c:v>
                </c:pt>
                <c:pt idx="201">
                  <c:v>0.128</c:v>
                </c:pt>
                <c:pt idx="202">
                  <c:v>0.12902</c:v>
                </c:pt>
                <c:pt idx="203">
                  <c:v>0.12969999999999998</c:v>
                </c:pt>
                <c:pt idx="204">
                  <c:v>0.13086</c:v>
                </c:pt>
                <c:pt idx="205">
                  <c:v>0.13124</c:v>
                </c:pt>
                <c:pt idx="206">
                  <c:v>0.1323</c:v>
                </c:pt>
                <c:pt idx="207">
                  <c:v>0.13319</c:v>
                </c:pt>
                <c:pt idx="208">
                  <c:v>0.13419999999999999</c:v>
                </c:pt>
                <c:pt idx="209">
                  <c:v>0.13503999999999999</c:v>
                </c:pt>
                <c:pt idx="210">
                  <c:v>0.13580999999999999</c:v>
                </c:pt>
                <c:pt idx="211">
                  <c:v>0.13657</c:v>
                </c:pt>
                <c:pt idx="212">
                  <c:v>0.13758999999999999</c:v>
                </c:pt>
                <c:pt idx="213">
                  <c:v>0.13921999999999998</c:v>
                </c:pt>
                <c:pt idx="214">
                  <c:v>0.14049999999999999</c:v>
                </c:pt>
                <c:pt idx="215">
                  <c:v>0.14124</c:v>
                </c:pt>
                <c:pt idx="216">
                  <c:v>0.14249000000000001</c:v>
                </c:pt>
                <c:pt idx="217">
                  <c:v>0.14426999999999998</c:v>
                </c:pt>
                <c:pt idx="218">
                  <c:v>0.14529999999999998</c:v>
                </c:pt>
                <c:pt idx="219">
                  <c:v>0.14635999999999999</c:v>
                </c:pt>
                <c:pt idx="220">
                  <c:v>0.14774999999999999</c:v>
                </c:pt>
                <c:pt idx="221">
                  <c:v>0.14884999999999998</c:v>
                </c:pt>
                <c:pt idx="222">
                  <c:v>0.15007999999999999</c:v>
                </c:pt>
                <c:pt idx="223">
                  <c:v>0.15131</c:v>
                </c:pt>
                <c:pt idx="224">
                  <c:v>0.15264</c:v>
                </c:pt>
                <c:pt idx="225">
                  <c:v>0.15429999999999999</c:v>
                </c:pt>
                <c:pt idx="226">
                  <c:v>0.15570999999999999</c:v>
                </c:pt>
                <c:pt idx="227">
                  <c:v>0.15675</c:v>
                </c:pt>
                <c:pt idx="228">
                  <c:v>0.15833</c:v>
                </c:pt>
                <c:pt idx="229">
                  <c:v>0.15953999999999999</c:v>
                </c:pt>
                <c:pt idx="230">
                  <c:v>0.16116999999999998</c:v>
                </c:pt>
                <c:pt idx="231">
                  <c:v>0.16236999999999999</c:v>
                </c:pt>
                <c:pt idx="232">
                  <c:v>0.16338</c:v>
                </c:pt>
                <c:pt idx="233">
                  <c:v>0.16477</c:v>
                </c:pt>
                <c:pt idx="234">
                  <c:v>0.16644999999999999</c:v>
                </c:pt>
                <c:pt idx="235">
                  <c:v>0.16780999999999999</c:v>
                </c:pt>
                <c:pt idx="236">
                  <c:v>0.16913999999999998</c:v>
                </c:pt>
                <c:pt idx="237">
                  <c:v>0.17008999999999999</c:v>
                </c:pt>
                <c:pt idx="238">
                  <c:v>0.17146</c:v>
                </c:pt>
                <c:pt idx="239">
                  <c:v>0.17296</c:v>
                </c:pt>
                <c:pt idx="240">
                  <c:v>0.17432999999999998</c:v>
                </c:pt>
                <c:pt idx="241">
                  <c:v>0.17548</c:v>
                </c:pt>
                <c:pt idx="242">
                  <c:v>0.17668</c:v>
                </c:pt>
                <c:pt idx="243">
                  <c:v>0.17782000000000001</c:v>
                </c:pt>
                <c:pt idx="244">
                  <c:v>0.17968999999999999</c:v>
                </c:pt>
                <c:pt idx="245">
                  <c:v>0.18128</c:v>
                </c:pt>
                <c:pt idx="246">
                  <c:v>0.18218999999999999</c:v>
                </c:pt>
                <c:pt idx="247">
                  <c:v>0.18357999999999999</c:v>
                </c:pt>
                <c:pt idx="248">
                  <c:v>0.18498000000000001</c:v>
                </c:pt>
                <c:pt idx="249">
                  <c:v>0.18642</c:v>
                </c:pt>
                <c:pt idx="250">
                  <c:v>0.18770999999999999</c:v>
                </c:pt>
                <c:pt idx="251">
                  <c:v>0.18900999999999998</c:v>
                </c:pt>
                <c:pt idx="252">
                  <c:v>0.19078999999999999</c:v>
                </c:pt>
                <c:pt idx="253">
                  <c:v>0.19186999999999999</c:v>
                </c:pt>
                <c:pt idx="254">
                  <c:v>0.19322999999999999</c:v>
                </c:pt>
                <c:pt idx="255">
                  <c:v>0.19409999999999999</c:v>
                </c:pt>
                <c:pt idx="256">
                  <c:v>0.19533</c:v>
                </c:pt>
                <c:pt idx="257">
                  <c:v>0.19686999999999999</c:v>
                </c:pt>
                <c:pt idx="258">
                  <c:v>0.19863999999999998</c:v>
                </c:pt>
                <c:pt idx="259">
                  <c:v>0.20007999999999998</c:v>
                </c:pt>
                <c:pt idx="260">
                  <c:v>0.20182</c:v>
                </c:pt>
                <c:pt idx="261">
                  <c:v>0.20343999999999998</c:v>
                </c:pt>
                <c:pt idx="262">
                  <c:v>0.20460999999999999</c:v>
                </c:pt>
                <c:pt idx="263">
                  <c:v>0.20687</c:v>
                </c:pt>
                <c:pt idx="264">
                  <c:v>0.20845</c:v>
                </c:pt>
                <c:pt idx="265">
                  <c:v>0.21009</c:v>
                </c:pt>
                <c:pt idx="266">
                  <c:v>0.21157999999999999</c:v>
                </c:pt>
                <c:pt idx="267">
                  <c:v>0.21326000000000001</c:v>
                </c:pt>
                <c:pt idx="268">
                  <c:v>0.21467</c:v>
                </c:pt>
                <c:pt idx="269">
                  <c:v>0.21587999999999999</c:v>
                </c:pt>
                <c:pt idx="270">
                  <c:v>0.21754999999999999</c:v>
                </c:pt>
                <c:pt idx="271">
                  <c:v>0.21936</c:v>
                </c:pt>
                <c:pt idx="272">
                  <c:v>0.22040999999999999</c:v>
                </c:pt>
                <c:pt idx="273">
                  <c:v>0.22273999999999999</c:v>
                </c:pt>
                <c:pt idx="274">
                  <c:v>0.22406999999999999</c:v>
                </c:pt>
                <c:pt idx="275">
                  <c:v>0.22595999999999999</c:v>
                </c:pt>
                <c:pt idx="276">
                  <c:v>0.22822000000000001</c:v>
                </c:pt>
                <c:pt idx="277">
                  <c:v>0.22983999999999999</c:v>
                </c:pt>
                <c:pt idx="278">
                  <c:v>0.23066</c:v>
                </c:pt>
                <c:pt idx="279">
                  <c:v>0.23222999999999999</c:v>
                </c:pt>
                <c:pt idx="280">
                  <c:v>0.2341</c:v>
                </c:pt>
                <c:pt idx="281">
                  <c:v>0.23579</c:v>
                </c:pt>
                <c:pt idx="282">
                  <c:v>0.23710000000000001</c:v>
                </c:pt>
                <c:pt idx="283">
                  <c:v>0.23904999999999998</c:v>
                </c:pt>
                <c:pt idx="284">
                  <c:v>0.23996999999999999</c:v>
                </c:pt>
                <c:pt idx="285">
                  <c:v>0.24198</c:v>
                </c:pt>
                <c:pt idx="286">
                  <c:v>0.24378</c:v>
                </c:pt>
                <c:pt idx="287">
                  <c:v>0.2455</c:v>
                </c:pt>
                <c:pt idx="288">
                  <c:v>0.24737999999999999</c:v>
                </c:pt>
                <c:pt idx="289">
                  <c:v>0.24904999999999999</c:v>
                </c:pt>
                <c:pt idx="290">
                  <c:v>0.25026000000000004</c:v>
                </c:pt>
                <c:pt idx="291">
                  <c:v>0.25197000000000003</c:v>
                </c:pt>
                <c:pt idx="292">
                  <c:v>0.25407000000000002</c:v>
                </c:pt>
                <c:pt idx="293">
                  <c:v>0.25570999999999999</c:v>
                </c:pt>
                <c:pt idx="294">
                  <c:v>0.25749</c:v>
                </c:pt>
                <c:pt idx="295">
                  <c:v>0.25940000000000002</c:v>
                </c:pt>
                <c:pt idx="296">
                  <c:v>0.26161000000000001</c:v>
                </c:pt>
                <c:pt idx="297">
                  <c:v>0.26251000000000002</c:v>
                </c:pt>
                <c:pt idx="298">
                  <c:v>0.26445000000000002</c:v>
                </c:pt>
                <c:pt idx="299">
                  <c:v>0.26625000000000004</c:v>
                </c:pt>
                <c:pt idx="300">
                  <c:v>0.26774000000000003</c:v>
                </c:pt>
                <c:pt idx="301">
                  <c:v>0.26944000000000001</c:v>
                </c:pt>
                <c:pt idx="302">
                  <c:v>0.27119000000000004</c:v>
                </c:pt>
                <c:pt idx="303">
                  <c:v>0.27251000000000003</c:v>
                </c:pt>
                <c:pt idx="304">
                  <c:v>0.27484000000000003</c:v>
                </c:pt>
                <c:pt idx="305">
                  <c:v>0.27680000000000005</c:v>
                </c:pt>
                <c:pt idx="306">
                  <c:v>0.27843000000000001</c:v>
                </c:pt>
                <c:pt idx="307">
                  <c:v>0.28029999999999999</c:v>
                </c:pt>
                <c:pt idx="308">
                  <c:v>0.28198000000000001</c:v>
                </c:pt>
                <c:pt idx="309">
                  <c:v>0.28389000000000003</c:v>
                </c:pt>
                <c:pt idx="310">
                  <c:v>0.28520000000000001</c:v>
                </c:pt>
                <c:pt idx="311">
                  <c:v>0.28716000000000003</c:v>
                </c:pt>
                <c:pt idx="312">
                  <c:v>0.28895999999999999</c:v>
                </c:pt>
                <c:pt idx="313">
                  <c:v>0.29097000000000001</c:v>
                </c:pt>
                <c:pt idx="314">
                  <c:v>0.29335</c:v>
                </c:pt>
                <c:pt idx="315">
                  <c:v>0.29531000000000002</c:v>
                </c:pt>
                <c:pt idx="316">
                  <c:v>0.29739000000000004</c:v>
                </c:pt>
                <c:pt idx="317">
                  <c:v>0.29914000000000002</c:v>
                </c:pt>
                <c:pt idx="318">
                  <c:v>0.30065000000000003</c:v>
                </c:pt>
                <c:pt idx="319">
                  <c:v>0.30223</c:v>
                </c:pt>
                <c:pt idx="320">
                  <c:v>0.30467</c:v>
                </c:pt>
                <c:pt idx="321">
                  <c:v>0.30657000000000001</c:v>
                </c:pt>
                <c:pt idx="322">
                  <c:v>0.30840000000000001</c:v>
                </c:pt>
                <c:pt idx="323">
                  <c:v>0.31029000000000001</c:v>
                </c:pt>
                <c:pt idx="324">
                  <c:v>0.31173000000000001</c:v>
                </c:pt>
                <c:pt idx="325">
                  <c:v>0.31455</c:v>
                </c:pt>
                <c:pt idx="326">
                  <c:v>0.31641000000000002</c:v>
                </c:pt>
                <c:pt idx="327">
                  <c:v>0.31841000000000003</c:v>
                </c:pt>
                <c:pt idx="328">
                  <c:v>0.32058000000000003</c:v>
                </c:pt>
                <c:pt idx="329">
                  <c:v>0.32178000000000001</c:v>
                </c:pt>
                <c:pt idx="330">
                  <c:v>0.32335000000000003</c:v>
                </c:pt>
                <c:pt idx="331">
                  <c:v>0.32573000000000002</c:v>
                </c:pt>
                <c:pt idx="332">
                  <c:v>0.32826</c:v>
                </c:pt>
                <c:pt idx="333">
                  <c:v>0.32981000000000005</c:v>
                </c:pt>
                <c:pt idx="334">
                  <c:v>0.33179000000000003</c:v>
                </c:pt>
                <c:pt idx="335">
                  <c:v>0.33343</c:v>
                </c:pt>
                <c:pt idx="336">
                  <c:v>0.33587</c:v>
                </c:pt>
                <c:pt idx="337">
                  <c:v>0.33718000000000004</c:v>
                </c:pt>
                <c:pt idx="338">
                  <c:v>0.33960000000000001</c:v>
                </c:pt>
                <c:pt idx="339">
                  <c:v>0.34126000000000001</c:v>
                </c:pt>
                <c:pt idx="340">
                  <c:v>0.34347</c:v>
                </c:pt>
                <c:pt idx="341">
                  <c:v>0.34540999999999999</c:v>
                </c:pt>
                <c:pt idx="342">
                  <c:v>0.34727000000000002</c:v>
                </c:pt>
                <c:pt idx="343">
                  <c:v>0.34962000000000004</c:v>
                </c:pt>
                <c:pt idx="344">
                  <c:v>0.35181000000000001</c:v>
                </c:pt>
                <c:pt idx="345">
                  <c:v>0.3543</c:v>
                </c:pt>
                <c:pt idx="346">
                  <c:v>0.35604000000000002</c:v>
                </c:pt>
                <c:pt idx="347">
                  <c:v>0.35815000000000002</c:v>
                </c:pt>
                <c:pt idx="348">
                  <c:v>0.36030000000000001</c:v>
                </c:pt>
                <c:pt idx="349">
                  <c:v>0.36130000000000001</c:v>
                </c:pt>
                <c:pt idx="350">
                  <c:v>0.36338000000000004</c:v>
                </c:pt>
                <c:pt idx="351">
                  <c:v>0.36555000000000004</c:v>
                </c:pt>
                <c:pt idx="352">
                  <c:v>0.36722000000000005</c:v>
                </c:pt>
                <c:pt idx="353">
                  <c:v>0.36919000000000002</c:v>
                </c:pt>
                <c:pt idx="354">
                  <c:v>0.37151000000000001</c:v>
                </c:pt>
                <c:pt idx="355">
                  <c:v>0.37370000000000003</c:v>
                </c:pt>
                <c:pt idx="356">
                  <c:v>0.37663000000000002</c:v>
                </c:pt>
                <c:pt idx="357">
                  <c:v>0.37916</c:v>
                </c:pt>
                <c:pt idx="358">
                  <c:v>0.38100000000000001</c:v>
                </c:pt>
                <c:pt idx="359">
                  <c:v>0.38296000000000002</c:v>
                </c:pt>
                <c:pt idx="360">
                  <c:v>0.38531000000000004</c:v>
                </c:pt>
                <c:pt idx="361">
                  <c:v>0.38712000000000002</c:v>
                </c:pt>
                <c:pt idx="362">
                  <c:v>0.38966000000000001</c:v>
                </c:pt>
                <c:pt idx="363">
                  <c:v>0.3916</c:v>
                </c:pt>
                <c:pt idx="364">
                  <c:v>0.39375000000000004</c:v>
                </c:pt>
                <c:pt idx="365">
                  <c:v>0.39572000000000002</c:v>
                </c:pt>
                <c:pt idx="366">
                  <c:v>0.39822000000000002</c:v>
                </c:pt>
                <c:pt idx="367">
                  <c:v>0.40015000000000001</c:v>
                </c:pt>
                <c:pt idx="368">
                  <c:v>0.40307999999999999</c:v>
                </c:pt>
                <c:pt idx="369">
                  <c:v>0.40463000000000005</c:v>
                </c:pt>
                <c:pt idx="370">
                  <c:v>0.40663000000000005</c:v>
                </c:pt>
                <c:pt idx="371">
                  <c:v>0.40972000000000003</c:v>
                </c:pt>
                <c:pt idx="372">
                  <c:v>0.41178000000000003</c:v>
                </c:pt>
                <c:pt idx="373">
                  <c:v>0.41445000000000004</c:v>
                </c:pt>
                <c:pt idx="374">
                  <c:v>0.41603000000000001</c:v>
                </c:pt>
                <c:pt idx="375">
                  <c:v>0.41869000000000001</c:v>
                </c:pt>
                <c:pt idx="376">
                  <c:v>0.42126000000000002</c:v>
                </c:pt>
                <c:pt idx="377">
                  <c:v>0.42321000000000003</c:v>
                </c:pt>
                <c:pt idx="378">
                  <c:v>0.42476000000000003</c:v>
                </c:pt>
                <c:pt idx="379">
                  <c:v>0.42664000000000002</c:v>
                </c:pt>
                <c:pt idx="380">
                  <c:v>0.42851</c:v>
                </c:pt>
                <c:pt idx="381">
                  <c:v>0.43074000000000001</c:v>
                </c:pt>
                <c:pt idx="382">
                  <c:v>0.43221000000000004</c:v>
                </c:pt>
                <c:pt idx="383">
                  <c:v>0.43406</c:v>
                </c:pt>
                <c:pt idx="384">
                  <c:v>0.43691000000000002</c:v>
                </c:pt>
                <c:pt idx="385">
                  <c:v>0.43865999999999999</c:v>
                </c:pt>
                <c:pt idx="386">
                  <c:v>0.44181000000000004</c:v>
                </c:pt>
                <c:pt idx="387">
                  <c:v>0.44362000000000001</c:v>
                </c:pt>
                <c:pt idx="388">
                  <c:v>0.44640000000000002</c:v>
                </c:pt>
                <c:pt idx="389">
                  <c:v>0.44836000000000004</c:v>
                </c:pt>
                <c:pt idx="390">
                  <c:v>0.45070000000000005</c:v>
                </c:pt>
                <c:pt idx="391">
                  <c:v>0.45332</c:v>
                </c:pt>
                <c:pt idx="392">
                  <c:v>0.45493</c:v>
                </c:pt>
                <c:pt idx="393">
                  <c:v>0.45811000000000002</c:v>
                </c:pt>
                <c:pt idx="394">
                  <c:v>0.46071000000000001</c:v>
                </c:pt>
                <c:pt idx="395">
                  <c:v>0.46337</c:v>
                </c:pt>
                <c:pt idx="396">
                  <c:v>0.46641000000000005</c:v>
                </c:pt>
                <c:pt idx="397">
                  <c:v>0.46827000000000002</c:v>
                </c:pt>
                <c:pt idx="398">
                  <c:v>0.47129000000000004</c:v>
                </c:pt>
                <c:pt idx="399">
                  <c:v>0.47394000000000003</c:v>
                </c:pt>
                <c:pt idx="400">
                  <c:v>0.47633000000000003</c:v>
                </c:pt>
                <c:pt idx="401">
                  <c:v>0.47946</c:v>
                </c:pt>
                <c:pt idx="402">
                  <c:v>0.48282000000000003</c:v>
                </c:pt>
                <c:pt idx="403">
                  <c:v>0.48561000000000004</c:v>
                </c:pt>
                <c:pt idx="404">
                  <c:v>0.48902000000000001</c:v>
                </c:pt>
                <c:pt idx="405">
                  <c:v>0.49325000000000002</c:v>
                </c:pt>
                <c:pt idx="406">
                  <c:v>0.49670000000000003</c:v>
                </c:pt>
                <c:pt idx="407">
                  <c:v>0.49999000000000005</c:v>
                </c:pt>
                <c:pt idx="408">
                  <c:v>0.50446000000000002</c:v>
                </c:pt>
                <c:pt idx="409">
                  <c:v>0.50875999999999999</c:v>
                </c:pt>
                <c:pt idx="410">
                  <c:v>0.51367000000000007</c:v>
                </c:pt>
                <c:pt idx="411">
                  <c:v>0.51887000000000005</c:v>
                </c:pt>
                <c:pt idx="412">
                  <c:v>0.52366000000000001</c:v>
                </c:pt>
                <c:pt idx="413">
                  <c:v>0.53073999999999999</c:v>
                </c:pt>
                <c:pt idx="414">
                  <c:v>0.53709000000000007</c:v>
                </c:pt>
                <c:pt idx="415">
                  <c:v>0.54405999999999999</c:v>
                </c:pt>
                <c:pt idx="416">
                  <c:v>0.55120999999999998</c:v>
                </c:pt>
                <c:pt idx="417">
                  <c:v>0.55830999999999997</c:v>
                </c:pt>
                <c:pt idx="418">
                  <c:v>0.56635999999999997</c:v>
                </c:pt>
                <c:pt idx="419">
                  <c:v>0.57443</c:v>
                </c:pt>
                <c:pt idx="420">
                  <c:v>0.58379000000000003</c:v>
                </c:pt>
                <c:pt idx="421">
                  <c:v>0.59604000000000001</c:v>
                </c:pt>
                <c:pt idx="422">
                  <c:v>0.60681000000000007</c:v>
                </c:pt>
                <c:pt idx="423">
                  <c:v>0.61768000000000001</c:v>
                </c:pt>
                <c:pt idx="424">
                  <c:v>0.62797000000000003</c:v>
                </c:pt>
                <c:pt idx="425">
                  <c:v>0.63887000000000005</c:v>
                </c:pt>
                <c:pt idx="426">
                  <c:v>0.64988000000000001</c:v>
                </c:pt>
                <c:pt idx="427">
                  <c:v>0.66108</c:v>
                </c:pt>
                <c:pt idx="428">
                  <c:v>0.67246000000000006</c:v>
                </c:pt>
                <c:pt idx="429">
                  <c:v>0.68407000000000007</c:v>
                </c:pt>
                <c:pt idx="430">
                  <c:v>0.69593000000000005</c:v>
                </c:pt>
                <c:pt idx="431">
                  <c:v>0.70833000000000002</c:v>
                </c:pt>
                <c:pt idx="432">
                  <c:v>0.72106000000000003</c:v>
                </c:pt>
                <c:pt idx="433">
                  <c:v>0.73414000000000001</c:v>
                </c:pt>
                <c:pt idx="434">
                  <c:v>0.74702000000000002</c:v>
                </c:pt>
                <c:pt idx="435">
                  <c:v>0.75736000000000003</c:v>
                </c:pt>
                <c:pt idx="436">
                  <c:v>0.76851000000000003</c:v>
                </c:pt>
                <c:pt idx="437">
                  <c:v>0.77949999999999997</c:v>
                </c:pt>
                <c:pt idx="438">
                  <c:v>0.79178999999999999</c:v>
                </c:pt>
                <c:pt idx="439">
                  <c:v>0.80369000000000002</c:v>
                </c:pt>
                <c:pt idx="440">
                  <c:v>0.81456000000000006</c:v>
                </c:pt>
                <c:pt idx="441">
                  <c:v>0.82613000000000003</c:v>
                </c:pt>
                <c:pt idx="442">
                  <c:v>0.83650999999999998</c:v>
                </c:pt>
                <c:pt idx="443">
                  <c:v>0.84803000000000006</c:v>
                </c:pt>
                <c:pt idx="444">
                  <c:v>0.85970000000000002</c:v>
                </c:pt>
                <c:pt idx="445">
                  <c:v>0.87131000000000003</c:v>
                </c:pt>
                <c:pt idx="446">
                  <c:v>0.8831</c:v>
                </c:pt>
                <c:pt idx="447">
                  <c:v>0.89356000000000002</c:v>
                </c:pt>
                <c:pt idx="448">
                  <c:v>0.90485000000000004</c:v>
                </c:pt>
                <c:pt idx="449">
                  <c:v>0.91493000000000002</c:v>
                </c:pt>
                <c:pt idx="450">
                  <c:v>0.92481999999999998</c:v>
                </c:pt>
                <c:pt idx="451">
                  <c:v>0.93496000000000001</c:v>
                </c:pt>
                <c:pt idx="452">
                  <c:v>0.94491999999999998</c:v>
                </c:pt>
                <c:pt idx="453">
                  <c:v>0.95589999999999997</c:v>
                </c:pt>
                <c:pt idx="454">
                  <c:v>0.96758</c:v>
                </c:pt>
                <c:pt idx="455">
                  <c:v>0.97879000000000005</c:v>
                </c:pt>
                <c:pt idx="456">
                  <c:v>0.99101000000000006</c:v>
                </c:pt>
                <c:pt idx="457">
                  <c:v>1.0017199999999999</c:v>
                </c:pt>
                <c:pt idx="458">
                  <c:v>1.0126899999999999</c:v>
                </c:pt>
                <c:pt idx="459">
                  <c:v>1.02433</c:v>
                </c:pt>
                <c:pt idx="460">
                  <c:v>1.03559</c:v>
                </c:pt>
                <c:pt idx="461">
                  <c:v>1.0468599999999999</c:v>
                </c:pt>
                <c:pt idx="462">
                  <c:v>1.0593999999999999</c:v>
                </c:pt>
                <c:pt idx="463">
                  <c:v>1.0709899999999999</c:v>
                </c:pt>
                <c:pt idx="464">
                  <c:v>1.0839799999999999</c:v>
                </c:pt>
                <c:pt idx="465">
                  <c:v>1.09629</c:v>
                </c:pt>
                <c:pt idx="466">
                  <c:v>1.1074199999999998</c:v>
                </c:pt>
                <c:pt idx="467">
                  <c:v>1.11812</c:v>
                </c:pt>
                <c:pt idx="468">
                  <c:v>1.1300999999999999</c:v>
                </c:pt>
                <c:pt idx="469">
                  <c:v>1.1420899999999998</c:v>
                </c:pt>
                <c:pt idx="470">
                  <c:v>1.1533199999999999</c:v>
                </c:pt>
                <c:pt idx="471">
                  <c:v>1.1657199999999999</c:v>
                </c:pt>
                <c:pt idx="472">
                  <c:v>1.1765999999999999</c:v>
                </c:pt>
                <c:pt idx="473">
                  <c:v>1.18885</c:v>
                </c:pt>
                <c:pt idx="474">
                  <c:v>1.20004</c:v>
                </c:pt>
                <c:pt idx="475">
                  <c:v>1.2111999999999998</c:v>
                </c:pt>
                <c:pt idx="476">
                  <c:v>1.22322</c:v>
                </c:pt>
                <c:pt idx="477">
                  <c:v>1.2354099999999999</c:v>
                </c:pt>
                <c:pt idx="478">
                  <c:v>1.2465599999999999</c:v>
                </c:pt>
                <c:pt idx="479">
                  <c:v>1.2581199999999999</c:v>
                </c:pt>
                <c:pt idx="480">
                  <c:v>1.2702099999999998</c:v>
                </c:pt>
                <c:pt idx="481">
                  <c:v>1.2811199999999998</c:v>
                </c:pt>
                <c:pt idx="482">
                  <c:v>1.2924799999999999</c:v>
                </c:pt>
                <c:pt idx="483">
                  <c:v>1.3045</c:v>
                </c:pt>
                <c:pt idx="484">
                  <c:v>1.3166</c:v>
                </c:pt>
                <c:pt idx="485">
                  <c:v>1.32809</c:v>
                </c:pt>
                <c:pt idx="486">
                  <c:v>1.3405199999999999</c:v>
                </c:pt>
                <c:pt idx="487">
                  <c:v>1.3509799999999998</c:v>
                </c:pt>
                <c:pt idx="488">
                  <c:v>1.3622599999999998</c:v>
                </c:pt>
                <c:pt idx="489">
                  <c:v>1.3742599999999998</c:v>
                </c:pt>
                <c:pt idx="490">
                  <c:v>1.38645</c:v>
                </c:pt>
                <c:pt idx="491">
                  <c:v>1.3981399999999999</c:v>
                </c:pt>
                <c:pt idx="492">
                  <c:v>1.4098199999999999</c:v>
                </c:pt>
                <c:pt idx="493">
                  <c:v>1.4212799999999999</c:v>
                </c:pt>
                <c:pt idx="494">
                  <c:v>1.4329299999999998</c:v>
                </c:pt>
                <c:pt idx="495">
                  <c:v>1.4438599999999999</c:v>
                </c:pt>
                <c:pt idx="496">
                  <c:v>1.45587</c:v>
                </c:pt>
                <c:pt idx="497">
                  <c:v>1.46743</c:v>
                </c:pt>
                <c:pt idx="498">
                  <c:v>1.4789399999999999</c:v>
                </c:pt>
                <c:pt idx="499">
                  <c:v>1.4886699999999999</c:v>
                </c:pt>
                <c:pt idx="500">
                  <c:v>1.4995399999999999</c:v>
                </c:pt>
                <c:pt idx="501">
                  <c:v>1.50915</c:v>
                </c:pt>
                <c:pt idx="502">
                  <c:v>1.51939</c:v>
                </c:pt>
                <c:pt idx="503">
                  <c:v>1.5493299999999999</c:v>
                </c:pt>
                <c:pt idx="504">
                  <c:v>1.5775899999999998</c:v>
                </c:pt>
                <c:pt idx="505">
                  <c:v>1.60731</c:v>
                </c:pt>
                <c:pt idx="506">
                  <c:v>1.63374</c:v>
                </c:pt>
                <c:pt idx="507">
                  <c:v>1.66147</c:v>
                </c:pt>
                <c:pt idx="508">
                  <c:v>1.6866399999999999</c:v>
                </c:pt>
                <c:pt idx="509">
                  <c:v>1.71349</c:v>
                </c:pt>
                <c:pt idx="510">
                  <c:v>1.7400399999999998</c:v>
                </c:pt>
                <c:pt idx="511">
                  <c:v>1.76505</c:v>
                </c:pt>
                <c:pt idx="512">
                  <c:v>1.7895599999999998</c:v>
                </c:pt>
                <c:pt idx="513">
                  <c:v>1.8142399999999999</c:v>
                </c:pt>
                <c:pt idx="514">
                  <c:v>1.8388199999999999</c:v>
                </c:pt>
                <c:pt idx="515">
                  <c:v>1.8622999999999998</c:v>
                </c:pt>
                <c:pt idx="516">
                  <c:v>1.8849</c:v>
                </c:pt>
                <c:pt idx="517">
                  <c:v>1.9075</c:v>
                </c:pt>
                <c:pt idx="518">
                  <c:v>1.9305099999999999</c:v>
                </c:pt>
                <c:pt idx="519">
                  <c:v>1.9539199999999999</c:v>
                </c:pt>
                <c:pt idx="520">
                  <c:v>1.97668</c:v>
                </c:pt>
                <c:pt idx="521">
                  <c:v>2.00054</c:v>
                </c:pt>
                <c:pt idx="522">
                  <c:v>2.0241800000000003</c:v>
                </c:pt>
                <c:pt idx="523">
                  <c:v>2.0474900000000003</c:v>
                </c:pt>
                <c:pt idx="524">
                  <c:v>2.07131</c:v>
                </c:pt>
                <c:pt idx="525">
                  <c:v>2.0963100000000003</c:v>
                </c:pt>
                <c:pt idx="526">
                  <c:v>2.1227100000000001</c:v>
                </c:pt>
                <c:pt idx="527">
                  <c:v>2.1494300000000002</c:v>
                </c:pt>
                <c:pt idx="528">
                  <c:v>2.1755100000000001</c:v>
                </c:pt>
                <c:pt idx="529">
                  <c:v>2.2028700000000003</c:v>
                </c:pt>
                <c:pt idx="530">
                  <c:v>2.2309800000000002</c:v>
                </c:pt>
                <c:pt idx="531">
                  <c:v>2.2612900000000002</c:v>
                </c:pt>
                <c:pt idx="532">
                  <c:v>2.2907100000000002</c:v>
                </c:pt>
                <c:pt idx="533">
                  <c:v>2.3170100000000002</c:v>
                </c:pt>
                <c:pt idx="534">
                  <c:v>2.3433200000000003</c:v>
                </c:pt>
                <c:pt idx="535">
                  <c:v>2.3704400000000003</c:v>
                </c:pt>
                <c:pt idx="536">
                  <c:v>2.3963399999999999</c:v>
                </c:pt>
                <c:pt idx="537">
                  <c:v>2.4208799999999999</c:v>
                </c:pt>
                <c:pt idx="538">
                  <c:v>2.44489</c:v>
                </c:pt>
                <c:pt idx="539">
                  <c:v>2.46835</c:v>
                </c:pt>
                <c:pt idx="540">
                  <c:v>2.4922900000000001</c:v>
                </c:pt>
                <c:pt idx="541">
                  <c:v>2.5146700000000002</c:v>
                </c:pt>
                <c:pt idx="542">
                  <c:v>2.5369700000000002</c:v>
                </c:pt>
                <c:pt idx="543">
                  <c:v>2.5610400000000002</c:v>
                </c:pt>
                <c:pt idx="544">
                  <c:v>2.58291</c:v>
                </c:pt>
                <c:pt idx="545">
                  <c:v>2.6062600000000002</c:v>
                </c:pt>
                <c:pt idx="546">
                  <c:v>2.6278800000000002</c:v>
                </c:pt>
                <c:pt idx="547">
                  <c:v>2.6479400000000002</c:v>
                </c:pt>
                <c:pt idx="548">
                  <c:v>2.6695500000000001</c:v>
                </c:pt>
                <c:pt idx="549">
                  <c:v>2.6919300000000002</c:v>
                </c:pt>
                <c:pt idx="550">
                  <c:v>2.7171799999999999</c:v>
                </c:pt>
                <c:pt idx="551">
                  <c:v>2.7422500000000003</c:v>
                </c:pt>
                <c:pt idx="552">
                  <c:v>2.7679</c:v>
                </c:pt>
                <c:pt idx="553">
                  <c:v>2.7949900000000003</c:v>
                </c:pt>
                <c:pt idx="554">
                  <c:v>2.8212000000000002</c:v>
                </c:pt>
                <c:pt idx="555">
                  <c:v>2.8482000000000003</c:v>
                </c:pt>
                <c:pt idx="556">
                  <c:v>2.87629</c:v>
                </c:pt>
                <c:pt idx="557">
                  <c:v>2.90429</c:v>
                </c:pt>
                <c:pt idx="558">
                  <c:v>2.9321300000000003</c:v>
                </c:pt>
                <c:pt idx="559">
                  <c:v>2.9614000000000003</c:v>
                </c:pt>
                <c:pt idx="560">
                  <c:v>2.9909300000000001</c:v>
                </c:pt>
                <c:pt idx="561">
                  <c:v>3.0208400000000002</c:v>
                </c:pt>
                <c:pt idx="562">
                  <c:v>3.05017</c:v>
                </c:pt>
                <c:pt idx="563">
                  <c:v>3.07667</c:v>
                </c:pt>
                <c:pt idx="564">
                  <c:v>3.10283</c:v>
                </c:pt>
                <c:pt idx="565">
                  <c:v>3.1314200000000003</c:v>
                </c:pt>
                <c:pt idx="566">
                  <c:v>3.1588700000000003</c:v>
                </c:pt>
                <c:pt idx="567">
                  <c:v>3.1867300000000003</c:v>
                </c:pt>
                <c:pt idx="568">
                  <c:v>3.2141500000000001</c:v>
                </c:pt>
                <c:pt idx="569">
                  <c:v>3.2427600000000001</c:v>
                </c:pt>
                <c:pt idx="570">
                  <c:v>3.2674500000000002</c:v>
                </c:pt>
                <c:pt idx="571">
                  <c:v>3.2932000000000001</c:v>
                </c:pt>
                <c:pt idx="572">
                  <c:v>3.3191900000000003</c:v>
                </c:pt>
                <c:pt idx="573">
                  <c:v>3.3423500000000002</c:v>
                </c:pt>
                <c:pt idx="574">
                  <c:v>3.36598</c:v>
                </c:pt>
                <c:pt idx="575">
                  <c:v>3.3880699999999999</c:v>
                </c:pt>
                <c:pt idx="576">
                  <c:v>3.4101900000000001</c:v>
                </c:pt>
                <c:pt idx="577">
                  <c:v>3.4337500000000003</c:v>
                </c:pt>
                <c:pt idx="578">
                  <c:v>3.45729</c:v>
                </c:pt>
                <c:pt idx="579">
                  <c:v>3.4802900000000001</c:v>
                </c:pt>
                <c:pt idx="580">
                  <c:v>3.5047600000000001</c:v>
                </c:pt>
                <c:pt idx="581">
                  <c:v>3.52833</c:v>
                </c:pt>
                <c:pt idx="582">
                  <c:v>3.5526900000000001</c:v>
                </c:pt>
                <c:pt idx="583">
                  <c:v>3.5764500000000004</c:v>
                </c:pt>
                <c:pt idx="584">
                  <c:v>3.5992000000000002</c:v>
                </c:pt>
                <c:pt idx="585">
                  <c:v>3.6223300000000003</c:v>
                </c:pt>
                <c:pt idx="586">
                  <c:v>3.6455900000000003</c:v>
                </c:pt>
                <c:pt idx="587">
                  <c:v>3.6681900000000001</c:v>
                </c:pt>
                <c:pt idx="588">
                  <c:v>3.6895100000000003</c:v>
                </c:pt>
                <c:pt idx="589">
                  <c:v>3.7100300000000002</c:v>
                </c:pt>
                <c:pt idx="590">
                  <c:v>3.7311300000000003</c:v>
                </c:pt>
                <c:pt idx="591">
                  <c:v>3.7519300000000002</c:v>
                </c:pt>
                <c:pt idx="592">
                  <c:v>3.7744599999999999</c:v>
                </c:pt>
                <c:pt idx="593">
                  <c:v>3.7967900000000001</c:v>
                </c:pt>
                <c:pt idx="594">
                  <c:v>3.8238799999999999</c:v>
                </c:pt>
                <c:pt idx="595">
                  <c:v>3.85188</c:v>
                </c:pt>
                <c:pt idx="596">
                  <c:v>3.8788200000000002</c:v>
                </c:pt>
                <c:pt idx="597">
                  <c:v>3.90665</c:v>
                </c:pt>
                <c:pt idx="598">
                  <c:v>3.9303300000000001</c:v>
                </c:pt>
                <c:pt idx="599">
                  <c:v>3.9564500000000002</c:v>
                </c:pt>
                <c:pt idx="600">
                  <c:v>3.9888500000000002</c:v>
                </c:pt>
                <c:pt idx="601">
                  <c:v>4.02447</c:v>
                </c:pt>
                <c:pt idx="602">
                  <c:v>4.0568400000000002</c:v>
                </c:pt>
                <c:pt idx="603">
                  <c:v>4.0888</c:v>
                </c:pt>
                <c:pt idx="604">
                  <c:v>4.12277</c:v>
                </c:pt>
                <c:pt idx="605">
                  <c:v>4.1541300000000003</c:v>
                </c:pt>
                <c:pt idx="606">
                  <c:v>4.1875</c:v>
                </c:pt>
                <c:pt idx="607">
                  <c:v>4.2188800000000004</c:v>
                </c:pt>
                <c:pt idx="608">
                  <c:v>4.2511600000000005</c:v>
                </c:pt>
                <c:pt idx="609">
                  <c:v>4.2841300000000002</c:v>
                </c:pt>
                <c:pt idx="610">
                  <c:v>4.3181400000000005</c:v>
                </c:pt>
                <c:pt idx="611">
                  <c:v>4.3522499999999997</c:v>
                </c:pt>
                <c:pt idx="612">
                  <c:v>4.3834900000000001</c:v>
                </c:pt>
                <c:pt idx="613">
                  <c:v>4.4131400000000003</c:v>
                </c:pt>
                <c:pt idx="614">
                  <c:v>4.4428799999999997</c:v>
                </c:pt>
                <c:pt idx="615">
                  <c:v>4.47173</c:v>
                </c:pt>
                <c:pt idx="616">
                  <c:v>4.5018500000000001</c:v>
                </c:pt>
                <c:pt idx="617">
                  <c:v>4.5301400000000003</c:v>
                </c:pt>
                <c:pt idx="618">
                  <c:v>4.5563200000000004</c:v>
                </c:pt>
                <c:pt idx="619">
                  <c:v>4.5818599999999998</c:v>
                </c:pt>
                <c:pt idx="620">
                  <c:v>4.6061700000000005</c:v>
                </c:pt>
                <c:pt idx="621">
                  <c:v>4.6282399999999999</c:v>
                </c:pt>
                <c:pt idx="622">
                  <c:v>4.6504500000000002</c:v>
                </c:pt>
                <c:pt idx="623">
                  <c:v>4.6708600000000002</c:v>
                </c:pt>
                <c:pt idx="624">
                  <c:v>4.6912000000000003</c:v>
                </c:pt>
                <c:pt idx="625">
                  <c:v>4.71455</c:v>
                </c:pt>
                <c:pt idx="626">
                  <c:v>4.7400599999999997</c:v>
                </c:pt>
                <c:pt idx="627">
                  <c:v>4.7674900000000004</c:v>
                </c:pt>
                <c:pt idx="628">
                  <c:v>4.7966199999999999</c:v>
                </c:pt>
                <c:pt idx="629">
                  <c:v>4.8262700000000001</c:v>
                </c:pt>
                <c:pt idx="630">
                  <c:v>4.8535599999999999</c:v>
                </c:pt>
                <c:pt idx="631">
                  <c:v>4.8809800000000001</c:v>
                </c:pt>
                <c:pt idx="632">
                  <c:v>4.9122300000000001</c:v>
                </c:pt>
                <c:pt idx="633">
                  <c:v>4.9439900000000003</c:v>
                </c:pt>
                <c:pt idx="634">
                  <c:v>4.9756800000000005</c:v>
                </c:pt>
                <c:pt idx="635">
                  <c:v>5.0085100000000002</c:v>
                </c:pt>
                <c:pt idx="636">
                  <c:v>5.0406599999999999</c:v>
                </c:pt>
                <c:pt idx="637">
                  <c:v>5.0736800000000004</c:v>
                </c:pt>
                <c:pt idx="638">
                  <c:v>5.1065800000000001</c:v>
                </c:pt>
                <c:pt idx="639">
                  <c:v>5.1390200000000004</c:v>
                </c:pt>
                <c:pt idx="640">
                  <c:v>5.1728800000000001</c:v>
                </c:pt>
                <c:pt idx="641">
                  <c:v>5.2086000000000006</c:v>
                </c:pt>
                <c:pt idx="642">
                  <c:v>5.2446099999999998</c:v>
                </c:pt>
                <c:pt idx="643">
                  <c:v>5.2805</c:v>
                </c:pt>
                <c:pt idx="644">
                  <c:v>5.3135000000000003</c:v>
                </c:pt>
                <c:pt idx="645">
                  <c:v>5.34863</c:v>
                </c:pt>
                <c:pt idx="646">
                  <c:v>5.3818999999999999</c:v>
                </c:pt>
                <c:pt idx="647">
                  <c:v>5.4176799999999998</c:v>
                </c:pt>
                <c:pt idx="648">
                  <c:v>5.4500700000000002</c:v>
                </c:pt>
                <c:pt idx="649">
                  <c:v>5.4827599999999999</c:v>
                </c:pt>
                <c:pt idx="650">
                  <c:v>5.51837</c:v>
                </c:pt>
                <c:pt idx="651">
                  <c:v>5.5505800000000001</c:v>
                </c:pt>
                <c:pt idx="652">
                  <c:v>5.5837599999999998</c:v>
                </c:pt>
                <c:pt idx="653">
                  <c:v>5.6183500000000004</c:v>
                </c:pt>
                <c:pt idx="654">
                  <c:v>5.6548400000000001</c:v>
                </c:pt>
                <c:pt idx="655">
                  <c:v>5.6903300000000003</c:v>
                </c:pt>
                <c:pt idx="656">
                  <c:v>5.7247200000000005</c:v>
                </c:pt>
                <c:pt idx="657">
                  <c:v>5.7601599999999999</c:v>
                </c:pt>
                <c:pt idx="658">
                  <c:v>5.7958300000000005</c:v>
                </c:pt>
                <c:pt idx="659">
                  <c:v>5.8326900000000004</c:v>
                </c:pt>
                <c:pt idx="660">
                  <c:v>5.8703799999999999</c:v>
                </c:pt>
                <c:pt idx="661">
                  <c:v>5.9071800000000003</c:v>
                </c:pt>
                <c:pt idx="662">
                  <c:v>5.9459900000000001</c:v>
                </c:pt>
                <c:pt idx="663">
                  <c:v>5.9855200000000002</c:v>
                </c:pt>
                <c:pt idx="664">
                  <c:v>6.0247099999999998</c:v>
                </c:pt>
                <c:pt idx="665">
                  <c:v>6.0688599999999999</c:v>
                </c:pt>
                <c:pt idx="666">
                  <c:v>6.1106800000000003</c:v>
                </c:pt>
                <c:pt idx="667">
                  <c:v>6.15022</c:v>
                </c:pt>
                <c:pt idx="668">
                  <c:v>6.18506</c:v>
                </c:pt>
                <c:pt idx="669">
                  <c:v>6.2228300000000001</c:v>
                </c:pt>
                <c:pt idx="670">
                  <c:v>6.2601500000000003</c:v>
                </c:pt>
                <c:pt idx="671">
                  <c:v>6.2946499999999999</c:v>
                </c:pt>
                <c:pt idx="672">
                  <c:v>6.3279700000000005</c:v>
                </c:pt>
                <c:pt idx="673">
                  <c:v>6.3569200000000006</c:v>
                </c:pt>
                <c:pt idx="674">
                  <c:v>6.38314</c:v>
                </c:pt>
                <c:pt idx="675">
                  <c:v>6.4052500000000006</c:v>
                </c:pt>
                <c:pt idx="676">
                  <c:v>6.4255500000000003</c:v>
                </c:pt>
                <c:pt idx="677">
                  <c:v>6.4432400000000003</c:v>
                </c:pt>
                <c:pt idx="678">
                  <c:v>6.4611299999999998</c:v>
                </c:pt>
                <c:pt idx="679">
                  <c:v>6.4794600000000004</c:v>
                </c:pt>
                <c:pt idx="680">
                  <c:v>6.4972500000000002</c:v>
                </c:pt>
                <c:pt idx="681">
                  <c:v>6.5165300000000004</c:v>
                </c:pt>
                <c:pt idx="682">
                  <c:v>6.5392200000000003</c:v>
                </c:pt>
                <c:pt idx="683">
                  <c:v>6.56142</c:v>
                </c:pt>
                <c:pt idx="684">
                  <c:v>6.58331</c:v>
                </c:pt>
                <c:pt idx="685">
                  <c:v>6.6076600000000001</c:v>
                </c:pt>
                <c:pt idx="686">
                  <c:v>6.6346400000000001</c:v>
                </c:pt>
                <c:pt idx="687">
                  <c:v>6.6639400000000002</c:v>
                </c:pt>
                <c:pt idx="688">
                  <c:v>6.6948100000000004</c:v>
                </c:pt>
                <c:pt idx="689">
                  <c:v>6.7264200000000001</c:v>
                </c:pt>
                <c:pt idx="690">
                  <c:v>6.7562600000000002</c:v>
                </c:pt>
                <c:pt idx="691">
                  <c:v>6.7865799999999998</c:v>
                </c:pt>
                <c:pt idx="692">
                  <c:v>6.8183300000000004</c:v>
                </c:pt>
                <c:pt idx="693">
                  <c:v>6.8509099999999998</c:v>
                </c:pt>
                <c:pt idx="694">
                  <c:v>6.8870899999999997</c:v>
                </c:pt>
                <c:pt idx="695">
                  <c:v>6.9263300000000001</c:v>
                </c:pt>
                <c:pt idx="696">
                  <c:v>6.9666699999999997</c:v>
                </c:pt>
                <c:pt idx="697">
                  <c:v>7.0141999999999998</c:v>
                </c:pt>
                <c:pt idx="698">
                  <c:v>7.0679800000000004</c:v>
                </c:pt>
                <c:pt idx="699">
                  <c:v>7.1270300000000004</c:v>
                </c:pt>
                <c:pt idx="700">
                  <c:v>7.19292</c:v>
                </c:pt>
                <c:pt idx="701">
                  <c:v>7.2502700000000004</c:v>
                </c:pt>
                <c:pt idx="702">
                  <c:v>7.3130199999999999</c:v>
                </c:pt>
                <c:pt idx="703">
                  <c:v>7.3667199999999999</c:v>
                </c:pt>
                <c:pt idx="704">
                  <c:v>7.4167300000000003</c:v>
                </c:pt>
                <c:pt idx="705">
                  <c:v>7.4630099999999997</c:v>
                </c:pt>
                <c:pt idx="706">
                  <c:v>7.5038600000000004</c:v>
                </c:pt>
                <c:pt idx="707">
                  <c:v>7.5370699999999999</c:v>
                </c:pt>
                <c:pt idx="708">
                  <c:v>7.56006</c:v>
                </c:pt>
                <c:pt idx="709">
                  <c:v>7.5453400000000004</c:v>
                </c:pt>
                <c:pt idx="710">
                  <c:v>7.5158399999999999</c:v>
                </c:pt>
                <c:pt idx="711">
                  <c:v>7.5314199999999998</c:v>
                </c:pt>
                <c:pt idx="712">
                  <c:v>7.5471599999999999</c:v>
                </c:pt>
                <c:pt idx="713">
                  <c:v>7.5451500000000005</c:v>
                </c:pt>
                <c:pt idx="714">
                  <c:v>7.5259</c:v>
                </c:pt>
                <c:pt idx="715">
                  <c:v>7.5315900000000005</c:v>
                </c:pt>
                <c:pt idx="716">
                  <c:v>7.5385100000000005</c:v>
                </c:pt>
                <c:pt idx="717">
                  <c:v>7.5564100000000005</c:v>
                </c:pt>
                <c:pt idx="718">
                  <c:v>7.5712299999999999</c:v>
                </c:pt>
                <c:pt idx="719">
                  <c:v>7.5897199999999998</c:v>
                </c:pt>
                <c:pt idx="720">
                  <c:v>7.6143799999999997</c:v>
                </c:pt>
                <c:pt idx="721">
                  <c:v>7.6410900000000002</c:v>
                </c:pt>
                <c:pt idx="722">
                  <c:v>7.6678699999999997</c:v>
                </c:pt>
                <c:pt idx="723">
                  <c:v>7.6962600000000005</c:v>
                </c:pt>
                <c:pt idx="724">
                  <c:v>7.7277500000000003</c:v>
                </c:pt>
                <c:pt idx="725">
                  <c:v>7.76525</c:v>
                </c:pt>
                <c:pt idx="726">
                  <c:v>7.8053699999999999</c:v>
                </c:pt>
                <c:pt idx="727">
                  <c:v>7.8512500000000003</c:v>
                </c:pt>
                <c:pt idx="728">
                  <c:v>7.8968600000000002</c:v>
                </c:pt>
                <c:pt idx="729">
                  <c:v>7.9390000000000001</c:v>
                </c:pt>
                <c:pt idx="730">
                  <c:v>7.9813200000000002</c:v>
                </c:pt>
                <c:pt idx="731">
                  <c:v>8.01952</c:v>
                </c:pt>
                <c:pt idx="732">
                  <c:v>8.0594599999999996</c:v>
                </c:pt>
                <c:pt idx="733">
                  <c:v>8.0984299999999987</c:v>
                </c:pt>
                <c:pt idx="734">
                  <c:v>8.1328599999999991</c:v>
                </c:pt>
                <c:pt idx="735">
                  <c:v>8.167349999999999</c:v>
                </c:pt>
                <c:pt idx="736">
                  <c:v>8.2012</c:v>
                </c:pt>
                <c:pt idx="737">
                  <c:v>8.237779999999999</c:v>
                </c:pt>
                <c:pt idx="738">
                  <c:v>8.2711999999999986</c:v>
                </c:pt>
                <c:pt idx="739">
                  <c:v>8.3047399999999989</c:v>
                </c:pt>
                <c:pt idx="740">
                  <c:v>8.3414999999999999</c:v>
                </c:pt>
                <c:pt idx="741">
                  <c:v>8.3740799999999993</c:v>
                </c:pt>
                <c:pt idx="742">
                  <c:v>8.4092299999999991</c:v>
                </c:pt>
                <c:pt idx="743">
                  <c:v>8.4424799999999998</c:v>
                </c:pt>
                <c:pt idx="744">
                  <c:v>8.4743899999999996</c:v>
                </c:pt>
                <c:pt idx="745">
                  <c:v>8.5046599999999994</c:v>
                </c:pt>
                <c:pt idx="746">
                  <c:v>8.5345999999999993</c:v>
                </c:pt>
                <c:pt idx="747">
                  <c:v>8.5714899999999989</c:v>
                </c:pt>
                <c:pt idx="748">
                  <c:v>8.6053799999999985</c:v>
                </c:pt>
                <c:pt idx="749">
                  <c:v>8.6455799999999989</c:v>
                </c:pt>
                <c:pt idx="750">
                  <c:v>8.6844000000000001</c:v>
                </c:pt>
                <c:pt idx="751">
                  <c:v>8.7199899999999992</c:v>
                </c:pt>
                <c:pt idx="752">
                  <c:v>8.7601599999999991</c:v>
                </c:pt>
                <c:pt idx="753">
                  <c:v>8.8028499999999994</c:v>
                </c:pt>
                <c:pt idx="754">
                  <c:v>8.8435299999999994</c:v>
                </c:pt>
                <c:pt idx="755">
                  <c:v>8.8864399999999986</c:v>
                </c:pt>
                <c:pt idx="756">
                  <c:v>8.9349899999999991</c:v>
                </c:pt>
                <c:pt idx="757">
                  <c:v>8.9792999999999985</c:v>
                </c:pt>
                <c:pt idx="758">
                  <c:v>9.0274199999999993</c:v>
                </c:pt>
                <c:pt idx="759">
                  <c:v>9.0800899999999984</c:v>
                </c:pt>
                <c:pt idx="760">
                  <c:v>9.1341899999999985</c:v>
                </c:pt>
                <c:pt idx="761">
                  <c:v>9.1910099999999986</c:v>
                </c:pt>
                <c:pt idx="762">
                  <c:v>9.254249999999999</c:v>
                </c:pt>
                <c:pt idx="763">
                  <c:v>9.3182199999999984</c:v>
                </c:pt>
                <c:pt idx="764">
                  <c:v>9.3749099999999999</c:v>
                </c:pt>
                <c:pt idx="765">
                  <c:v>9.4295799999999996</c:v>
                </c:pt>
                <c:pt idx="766">
                  <c:v>9.4850199999999987</c:v>
                </c:pt>
                <c:pt idx="767">
                  <c:v>9.540659999999999</c:v>
                </c:pt>
                <c:pt idx="768">
                  <c:v>9.6011199999999999</c:v>
                </c:pt>
                <c:pt idx="769">
                  <c:v>9.6515699999999995</c:v>
                </c:pt>
                <c:pt idx="770">
                  <c:v>9.6956399999999991</c:v>
                </c:pt>
                <c:pt idx="771">
                  <c:v>9.7362199999999994</c:v>
                </c:pt>
                <c:pt idx="772">
                  <c:v>9.7753199999999989</c:v>
                </c:pt>
                <c:pt idx="773">
                  <c:v>9.8127199999999988</c:v>
                </c:pt>
                <c:pt idx="774">
                  <c:v>9.8499299999999987</c:v>
                </c:pt>
                <c:pt idx="775">
                  <c:v>9.8899099999999986</c:v>
                </c:pt>
                <c:pt idx="776">
                  <c:v>9.9303099999999986</c:v>
                </c:pt>
                <c:pt idx="777">
                  <c:v>9.9685099999999984</c:v>
                </c:pt>
                <c:pt idx="778">
                  <c:v>10.00521</c:v>
                </c:pt>
                <c:pt idx="779">
                  <c:v>10.040649999999999</c:v>
                </c:pt>
                <c:pt idx="780">
                  <c:v>10.07748</c:v>
                </c:pt>
                <c:pt idx="781">
                  <c:v>10.113939999999999</c:v>
                </c:pt>
                <c:pt idx="782">
                  <c:v>10.152909999999999</c:v>
                </c:pt>
                <c:pt idx="783">
                  <c:v>10.188379999999999</c:v>
                </c:pt>
                <c:pt idx="784">
                  <c:v>10.230989999999998</c:v>
                </c:pt>
                <c:pt idx="785">
                  <c:v>10.26704</c:v>
                </c:pt>
                <c:pt idx="786">
                  <c:v>10.304929999999999</c:v>
                </c:pt>
                <c:pt idx="787">
                  <c:v>10.340409999999999</c:v>
                </c:pt>
                <c:pt idx="788">
                  <c:v>10.372039999999998</c:v>
                </c:pt>
                <c:pt idx="789">
                  <c:v>10.407969999999999</c:v>
                </c:pt>
                <c:pt idx="790">
                  <c:v>10.452739999999999</c:v>
                </c:pt>
                <c:pt idx="791">
                  <c:v>10.49052</c:v>
                </c:pt>
                <c:pt idx="792">
                  <c:v>10.523909999999999</c:v>
                </c:pt>
                <c:pt idx="793">
                  <c:v>10.56523</c:v>
                </c:pt>
                <c:pt idx="794">
                  <c:v>10.606789999999998</c:v>
                </c:pt>
                <c:pt idx="795">
                  <c:v>10.645099999999999</c:v>
                </c:pt>
                <c:pt idx="796">
                  <c:v>10.686029999999999</c:v>
                </c:pt>
                <c:pt idx="797">
                  <c:v>10.727119999999999</c:v>
                </c:pt>
                <c:pt idx="798">
                  <c:v>10.769</c:v>
                </c:pt>
                <c:pt idx="799">
                  <c:v>10.809579999999999</c:v>
                </c:pt>
                <c:pt idx="800">
                  <c:v>10.85417</c:v>
                </c:pt>
                <c:pt idx="801">
                  <c:v>10.893889999999999</c:v>
                </c:pt>
                <c:pt idx="802">
                  <c:v>10.933929999999998</c:v>
                </c:pt>
                <c:pt idx="803">
                  <c:v>10.970359999999999</c:v>
                </c:pt>
                <c:pt idx="804">
                  <c:v>11.004019999999999</c:v>
                </c:pt>
                <c:pt idx="805">
                  <c:v>11.042929999999998</c:v>
                </c:pt>
                <c:pt idx="806">
                  <c:v>11.091099999999999</c:v>
                </c:pt>
                <c:pt idx="807">
                  <c:v>11.13673</c:v>
                </c:pt>
                <c:pt idx="808">
                  <c:v>11.179599999999999</c:v>
                </c:pt>
                <c:pt idx="809">
                  <c:v>11.220649999999999</c:v>
                </c:pt>
                <c:pt idx="810">
                  <c:v>11.265129999999999</c:v>
                </c:pt>
                <c:pt idx="811">
                  <c:v>11.307749999999999</c:v>
                </c:pt>
                <c:pt idx="812">
                  <c:v>11.350379999999999</c:v>
                </c:pt>
                <c:pt idx="813">
                  <c:v>11.391309999999999</c:v>
                </c:pt>
                <c:pt idx="814">
                  <c:v>11.43215</c:v>
                </c:pt>
                <c:pt idx="815">
                  <c:v>11.479629999999998</c:v>
                </c:pt>
                <c:pt idx="816">
                  <c:v>11.526169999999999</c:v>
                </c:pt>
                <c:pt idx="817">
                  <c:v>11.57086</c:v>
                </c:pt>
                <c:pt idx="818">
                  <c:v>11.61276</c:v>
                </c:pt>
                <c:pt idx="819">
                  <c:v>11.653569999999998</c:v>
                </c:pt>
                <c:pt idx="820">
                  <c:v>11.697629999999998</c:v>
                </c:pt>
                <c:pt idx="821">
                  <c:v>11.740889999999998</c:v>
                </c:pt>
                <c:pt idx="822">
                  <c:v>11.780299999999999</c:v>
                </c:pt>
                <c:pt idx="823">
                  <c:v>11.819279999999999</c:v>
                </c:pt>
                <c:pt idx="824">
                  <c:v>11.85478</c:v>
                </c:pt>
                <c:pt idx="825">
                  <c:v>11.893799999999999</c:v>
                </c:pt>
                <c:pt idx="826">
                  <c:v>11.9209</c:v>
                </c:pt>
                <c:pt idx="827">
                  <c:v>11.935309999999999</c:v>
                </c:pt>
                <c:pt idx="828">
                  <c:v>11.80275</c:v>
                </c:pt>
                <c:pt idx="829">
                  <c:v>11.818009999999999</c:v>
                </c:pt>
                <c:pt idx="830">
                  <c:v>11.849629999999999</c:v>
                </c:pt>
                <c:pt idx="831">
                  <c:v>11.888739999999999</c:v>
                </c:pt>
                <c:pt idx="832">
                  <c:v>11.926489999999999</c:v>
                </c:pt>
                <c:pt idx="833">
                  <c:v>11.96876</c:v>
                </c:pt>
                <c:pt idx="834">
                  <c:v>12.010489999999999</c:v>
                </c:pt>
                <c:pt idx="835">
                  <c:v>12.054029999999999</c:v>
                </c:pt>
                <c:pt idx="836">
                  <c:v>12.096699999999998</c:v>
                </c:pt>
                <c:pt idx="837">
                  <c:v>12.141969999999999</c:v>
                </c:pt>
                <c:pt idx="838">
                  <c:v>12.17986</c:v>
                </c:pt>
                <c:pt idx="839">
                  <c:v>12.222439999999999</c:v>
                </c:pt>
                <c:pt idx="840">
                  <c:v>12.262029999999999</c:v>
                </c:pt>
                <c:pt idx="841">
                  <c:v>12.30504</c:v>
                </c:pt>
                <c:pt idx="842">
                  <c:v>12.345499999999999</c:v>
                </c:pt>
                <c:pt idx="843">
                  <c:v>12.38266</c:v>
                </c:pt>
                <c:pt idx="844">
                  <c:v>12.425379999999999</c:v>
                </c:pt>
                <c:pt idx="845">
                  <c:v>12.46735</c:v>
                </c:pt>
                <c:pt idx="846">
                  <c:v>12.514609999999999</c:v>
                </c:pt>
                <c:pt idx="847">
                  <c:v>12.557449999999999</c:v>
                </c:pt>
                <c:pt idx="848">
                  <c:v>12.598519999999999</c:v>
                </c:pt>
                <c:pt idx="849">
                  <c:v>12.643849999999999</c:v>
                </c:pt>
                <c:pt idx="850">
                  <c:v>12.68684</c:v>
                </c:pt>
                <c:pt idx="851">
                  <c:v>12.72955</c:v>
                </c:pt>
                <c:pt idx="852">
                  <c:v>12.772229999999999</c:v>
                </c:pt>
                <c:pt idx="853">
                  <c:v>12.817459999999999</c:v>
                </c:pt>
                <c:pt idx="854">
                  <c:v>12.86013</c:v>
                </c:pt>
                <c:pt idx="855">
                  <c:v>12.90423</c:v>
                </c:pt>
                <c:pt idx="856">
                  <c:v>12.94679</c:v>
                </c:pt>
                <c:pt idx="857">
                  <c:v>12.993469999999999</c:v>
                </c:pt>
                <c:pt idx="858">
                  <c:v>13.03126</c:v>
                </c:pt>
                <c:pt idx="859">
                  <c:v>13.077259999999999</c:v>
                </c:pt>
                <c:pt idx="860">
                  <c:v>13.11904</c:v>
                </c:pt>
                <c:pt idx="861">
                  <c:v>13.163139999999999</c:v>
                </c:pt>
                <c:pt idx="862">
                  <c:v>13.20679</c:v>
                </c:pt>
                <c:pt idx="863">
                  <c:v>13.251819999999999</c:v>
                </c:pt>
                <c:pt idx="864">
                  <c:v>13.291329999999999</c:v>
                </c:pt>
                <c:pt idx="865">
                  <c:v>13.332519999999999</c:v>
                </c:pt>
                <c:pt idx="866">
                  <c:v>13.369869999999999</c:v>
                </c:pt>
                <c:pt idx="867">
                  <c:v>13.40729</c:v>
                </c:pt>
                <c:pt idx="868">
                  <c:v>13.440959999999999</c:v>
                </c:pt>
                <c:pt idx="869">
                  <c:v>13.484499999999999</c:v>
                </c:pt>
                <c:pt idx="870">
                  <c:v>13.519299999999999</c:v>
                </c:pt>
                <c:pt idx="871">
                  <c:v>13.549909999999999</c:v>
                </c:pt>
                <c:pt idx="872">
                  <c:v>13.553609999999999</c:v>
                </c:pt>
                <c:pt idx="873">
                  <c:v>13.49817</c:v>
                </c:pt>
                <c:pt idx="874">
                  <c:v>12.802159999999999</c:v>
                </c:pt>
                <c:pt idx="875">
                  <c:v>12.842789999999999</c:v>
                </c:pt>
                <c:pt idx="876">
                  <c:v>12.882199999999999</c:v>
                </c:pt>
                <c:pt idx="877">
                  <c:v>12.92916</c:v>
                </c:pt>
                <c:pt idx="878">
                  <c:v>12.970609999999999</c:v>
                </c:pt>
                <c:pt idx="879">
                  <c:v>13.014209999999999</c:v>
                </c:pt>
                <c:pt idx="880">
                  <c:v>13.057089999999999</c:v>
                </c:pt>
                <c:pt idx="881">
                  <c:v>13.099019999999999</c:v>
                </c:pt>
                <c:pt idx="882">
                  <c:v>13.140379999999999</c:v>
                </c:pt>
                <c:pt idx="883">
                  <c:v>13.1831</c:v>
                </c:pt>
                <c:pt idx="884">
                  <c:v>13.231349999999999</c:v>
                </c:pt>
                <c:pt idx="885">
                  <c:v>13.26849</c:v>
                </c:pt>
                <c:pt idx="886">
                  <c:v>13.313029999999999</c:v>
                </c:pt>
                <c:pt idx="887">
                  <c:v>13.355469999999999</c:v>
                </c:pt>
                <c:pt idx="888">
                  <c:v>13.390599999999999</c:v>
                </c:pt>
                <c:pt idx="889">
                  <c:v>13.437049999999999</c:v>
                </c:pt>
                <c:pt idx="890">
                  <c:v>13.48175</c:v>
                </c:pt>
                <c:pt idx="891">
                  <c:v>13.523429999999999</c:v>
                </c:pt>
                <c:pt idx="892">
                  <c:v>13.562489999999999</c:v>
                </c:pt>
                <c:pt idx="893">
                  <c:v>13.608499999999999</c:v>
                </c:pt>
                <c:pt idx="894">
                  <c:v>13.65035</c:v>
                </c:pt>
                <c:pt idx="895">
                  <c:v>13.689549999999999</c:v>
                </c:pt>
                <c:pt idx="896">
                  <c:v>13.73645</c:v>
                </c:pt>
                <c:pt idx="897">
                  <c:v>13.774949999999999</c:v>
                </c:pt>
                <c:pt idx="898">
                  <c:v>13.816319999999999</c:v>
                </c:pt>
                <c:pt idx="899">
                  <c:v>13.860759999999999</c:v>
                </c:pt>
                <c:pt idx="900">
                  <c:v>13.900309999999999</c:v>
                </c:pt>
                <c:pt idx="901">
                  <c:v>13.937889999999999</c:v>
                </c:pt>
                <c:pt idx="902">
                  <c:v>13.978969999999999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-8.979999999999988E-2</c:v>
                </c:pt>
                <c:pt idx="2">
                  <c:v>0.19040000000000012</c:v>
                </c:pt>
                <c:pt idx="3">
                  <c:v>0.1080000000000001</c:v>
                </c:pt>
                <c:pt idx="4">
                  <c:v>0.24070000000000014</c:v>
                </c:pt>
                <c:pt idx="5">
                  <c:v>0.34640000000000004</c:v>
                </c:pt>
                <c:pt idx="6">
                  <c:v>0.23680000000000012</c:v>
                </c:pt>
                <c:pt idx="7">
                  <c:v>0.50909999999999989</c:v>
                </c:pt>
                <c:pt idx="8">
                  <c:v>0.39430000000000009</c:v>
                </c:pt>
                <c:pt idx="9">
                  <c:v>0.49320000000000008</c:v>
                </c:pt>
                <c:pt idx="10">
                  <c:v>0.62140000000000017</c:v>
                </c:pt>
                <c:pt idx="11">
                  <c:v>0.50540000000000007</c:v>
                </c:pt>
                <c:pt idx="12">
                  <c:v>0.76890000000000014</c:v>
                </c:pt>
                <c:pt idx="13">
                  <c:v>0.64730000000000021</c:v>
                </c:pt>
                <c:pt idx="14">
                  <c:v>0.76059999999999994</c:v>
                </c:pt>
                <c:pt idx="15">
                  <c:v>0.87439999999999984</c:v>
                </c:pt>
                <c:pt idx="16">
                  <c:v>0.78210000000000002</c:v>
                </c:pt>
                <c:pt idx="17">
                  <c:v>1.0367</c:v>
                </c:pt>
                <c:pt idx="18">
                  <c:v>0.92069999999999985</c:v>
                </c:pt>
                <c:pt idx="19">
                  <c:v>1.0343000000000002</c:v>
                </c:pt>
                <c:pt idx="20">
                  <c:v>1.1664999999999999</c:v>
                </c:pt>
                <c:pt idx="21">
                  <c:v>1.0814000000000001</c:v>
                </c:pt>
                <c:pt idx="22">
                  <c:v>1.3371000000000002</c:v>
                </c:pt>
                <c:pt idx="23">
                  <c:v>1.2583</c:v>
                </c:pt>
                <c:pt idx="24">
                  <c:v>1.3887000000000003</c:v>
                </c:pt>
                <c:pt idx="25">
                  <c:v>1.5132000000000001</c:v>
                </c:pt>
                <c:pt idx="26">
                  <c:v>1.4297000000000002</c:v>
                </c:pt>
                <c:pt idx="27">
                  <c:v>1.6725000000000001</c:v>
                </c:pt>
                <c:pt idx="28">
                  <c:v>1.6052000000000002</c:v>
                </c:pt>
                <c:pt idx="29">
                  <c:v>1.7202</c:v>
                </c:pt>
                <c:pt idx="30">
                  <c:v>1.8754999999999999</c:v>
                </c:pt>
                <c:pt idx="31">
                  <c:v>1.7921000000000002</c:v>
                </c:pt>
                <c:pt idx="32">
                  <c:v>2.0618999999999996</c:v>
                </c:pt>
                <c:pt idx="33">
                  <c:v>1.9861000000000002</c:v>
                </c:pt>
                <c:pt idx="34">
                  <c:v>2.1246999999999998</c:v>
                </c:pt>
                <c:pt idx="35">
                  <c:v>2.2488999999999999</c:v>
                </c:pt>
                <c:pt idx="36">
                  <c:v>2.1698000000000004</c:v>
                </c:pt>
                <c:pt idx="37">
                  <c:v>2.4422999999999995</c:v>
                </c:pt>
                <c:pt idx="38">
                  <c:v>2.3724999999999996</c:v>
                </c:pt>
                <c:pt idx="39">
                  <c:v>2.484</c:v>
                </c:pt>
                <c:pt idx="40">
                  <c:v>2.6429999999999998</c:v>
                </c:pt>
                <c:pt idx="41">
                  <c:v>2.5725999999999996</c:v>
                </c:pt>
                <c:pt idx="42">
                  <c:v>2.8454999999999995</c:v>
                </c:pt>
                <c:pt idx="43">
                  <c:v>2.7904</c:v>
                </c:pt>
                <c:pt idx="44">
                  <c:v>2.9203000000000001</c:v>
                </c:pt>
                <c:pt idx="45">
                  <c:v>3.0830000000000002</c:v>
                </c:pt>
                <c:pt idx="46">
                  <c:v>3.0302999999999995</c:v>
                </c:pt>
                <c:pt idx="47">
                  <c:v>3.2946999999999997</c:v>
                </c:pt>
                <c:pt idx="48">
                  <c:v>3.2493999999999996</c:v>
                </c:pt>
                <c:pt idx="49">
                  <c:v>3.3975</c:v>
                </c:pt>
                <c:pt idx="50">
                  <c:v>3.5356999999999994</c:v>
                </c:pt>
                <c:pt idx="51">
                  <c:v>3.4959999999999996</c:v>
                </c:pt>
                <c:pt idx="52">
                  <c:v>3.7644000000000002</c:v>
                </c:pt>
                <c:pt idx="53">
                  <c:v>3.7191999999999998</c:v>
                </c:pt>
                <c:pt idx="54">
                  <c:v>3.8662999999999998</c:v>
                </c:pt>
                <c:pt idx="55">
                  <c:v>3.9916</c:v>
                </c:pt>
                <c:pt idx="56">
                  <c:v>3.9398999999999997</c:v>
                </c:pt>
                <c:pt idx="57">
                  <c:v>4.2122999999999999</c:v>
                </c:pt>
                <c:pt idx="58">
                  <c:v>4.1680000000000001</c:v>
                </c:pt>
                <c:pt idx="59">
                  <c:v>4.3002000000000002</c:v>
                </c:pt>
                <c:pt idx="60">
                  <c:v>4.4523999999999999</c:v>
                </c:pt>
                <c:pt idx="61">
                  <c:v>4.4082999999999997</c:v>
                </c:pt>
                <c:pt idx="62">
                  <c:v>4.6680999999999999</c:v>
                </c:pt>
                <c:pt idx="63">
                  <c:v>4.6128999999999998</c:v>
                </c:pt>
                <c:pt idx="64">
                  <c:v>4.7294999999999998</c:v>
                </c:pt>
                <c:pt idx="65">
                  <c:v>4.8983999999999996</c:v>
                </c:pt>
                <c:pt idx="66">
                  <c:v>4.8486000000000002</c:v>
                </c:pt>
                <c:pt idx="67">
                  <c:v>5.1141999999999994</c:v>
                </c:pt>
                <c:pt idx="68">
                  <c:v>5.0678000000000001</c:v>
                </c:pt>
                <c:pt idx="69">
                  <c:v>5.2103999999999999</c:v>
                </c:pt>
                <c:pt idx="70">
                  <c:v>5.3688000000000002</c:v>
                </c:pt>
                <c:pt idx="71">
                  <c:v>5.3041</c:v>
                </c:pt>
                <c:pt idx="72">
                  <c:v>5.5618999999999996</c:v>
                </c:pt>
                <c:pt idx="73">
                  <c:v>5.5373999999999999</c:v>
                </c:pt>
                <c:pt idx="74">
                  <c:v>5.6547999999999998</c:v>
                </c:pt>
                <c:pt idx="75">
                  <c:v>5.8075000000000001</c:v>
                </c:pt>
                <c:pt idx="76">
                  <c:v>5.7755000000000001</c:v>
                </c:pt>
                <c:pt idx="77">
                  <c:v>6.0262000000000002</c:v>
                </c:pt>
                <c:pt idx="78">
                  <c:v>5.9769999999999994</c:v>
                </c:pt>
                <c:pt idx="79">
                  <c:v>6.1158000000000001</c:v>
                </c:pt>
                <c:pt idx="80">
                  <c:v>6.2339000000000002</c:v>
                </c:pt>
                <c:pt idx="81">
                  <c:v>6.1832000000000003</c:v>
                </c:pt>
                <c:pt idx="82">
                  <c:v>6.4430999999999994</c:v>
                </c:pt>
                <c:pt idx="83">
                  <c:v>6.3778000000000006</c:v>
                </c:pt>
                <c:pt idx="84">
                  <c:v>6.5058000000000007</c:v>
                </c:pt>
                <c:pt idx="85">
                  <c:v>6.6251999999999995</c:v>
                </c:pt>
                <c:pt idx="86">
                  <c:v>6.5532000000000004</c:v>
                </c:pt>
                <c:pt idx="87">
                  <c:v>6.8122000000000007</c:v>
                </c:pt>
                <c:pt idx="88">
                  <c:v>6.7507999999999999</c:v>
                </c:pt>
                <c:pt idx="89">
                  <c:v>6.8811999999999998</c:v>
                </c:pt>
                <c:pt idx="90">
                  <c:v>6.9933999999999994</c:v>
                </c:pt>
                <c:pt idx="91">
                  <c:v>6.9361999999999995</c:v>
                </c:pt>
                <c:pt idx="92">
                  <c:v>7.1747999999999994</c:v>
                </c:pt>
                <c:pt idx="93">
                  <c:v>7.1150000000000002</c:v>
                </c:pt>
                <c:pt idx="94">
                  <c:v>7.2624999999999993</c:v>
                </c:pt>
                <c:pt idx="95">
                  <c:v>7.3771000000000004</c:v>
                </c:pt>
                <c:pt idx="96">
                  <c:v>7.3031000000000006</c:v>
                </c:pt>
                <c:pt idx="97">
                  <c:v>7.5483999999999991</c:v>
                </c:pt>
                <c:pt idx="98">
                  <c:v>7.5039999999999996</c:v>
                </c:pt>
                <c:pt idx="99">
                  <c:v>7.6230999999999991</c:v>
                </c:pt>
                <c:pt idx="100">
                  <c:v>7.7529000000000003</c:v>
                </c:pt>
                <c:pt idx="101">
                  <c:v>7.6857000000000006</c:v>
                </c:pt>
                <c:pt idx="102">
                  <c:v>7.9405999999999999</c:v>
                </c:pt>
                <c:pt idx="103">
                  <c:v>7.8932000000000002</c:v>
                </c:pt>
                <c:pt idx="104">
                  <c:v>8.0060000000000002</c:v>
                </c:pt>
                <c:pt idx="105">
                  <c:v>8.1560000000000006</c:v>
                </c:pt>
                <c:pt idx="106">
                  <c:v>8.0692000000000004</c:v>
                </c:pt>
                <c:pt idx="107">
                  <c:v>8.3097999999999992</c:v>
                </c:pt>
                <c:pt idx="108">
                  <c:v>8.258799999999999</c:v>
                </c:pt>
                <c:pt idx="109">
                  <c:v>8.3674999999999997</c:v>
                </c:pt>
                <c:pt idx="110">
                  <c:v>8.4780999999999995</c:v>
                </c:pt>
                <c:pt idx="111">
                  <c:v>8.4057999999999993</c:v>
                </c:pt>
                <c:pt idx="112">
                  <c:v>8.6545000000000005</c:v>
                </c:pt>
                <c:pt idx="113">
                  <c:v>8.5908999999999995</c:v>
                </c:pt>
                <c:pt idx="114">
                  <c:v>8.7093000000000007</c:v>
                </c:pt>
                <c:pt idx="115">
                  <c:v>8.8498000000000001</c:v>
                </c:pt>
                <c:pt idx="116">
                  <c:v>8.7851999999999997</c:v>
                </c:pt>
                <c:pt idx="117">
                  <c:v>9.0123999999999995</c:v>
                </c:pt>
                <c:pt idx="118">
                  <c:v>8.9704999999999995</c:v>
                </c:pt>
                <c:pt idx="119">
                  <c:v>9.0742999999999991</c:v>
                </c:pt>
                <c:pt idx="120">
                  <c:v>9.2256999999999998</c:v>
                </c:pt>
                <c:pt idx="121">
                  <c:v>9.1499000000000006</c:v>
                </c:pt>
                <c:pt idx="122">
                  <c:v>9.3643000000000001</c:v>
                </c:pt>
                <c:pt idx="123">
                  <c:v>9.3376999999999999</c:v>
                </c:pt>
                <c:pt idx="124">
                  <c:v>9.4578000000000007</c:v>
                </c:pt>
                <c:pt idx="125">
                  <c:v>9.5855999999999995</c:v>
                </c:pt>
                <c:pt idx="126">
                  <c:v>9.5155999999999992</c:v>
                </c:pt>
                <c:pt idx="127">
                  <c:v>9.7537000000000003</c:v>
                </c:pt>
                <c:pt idx="128">
                  <c:v>9.7081</c:v>
                </c:pt>
                <c:pt idx="129">
                  <c:v>9.8329000000000004</c:v>
                </c:pt>
                <c:pt idx="130">
                  <c:v>9.9606999999999992</c:v>
                </c:pt>
                <c:pt idx="131">
                  <c:v>9.8778000000000006</c:v>
                </c:pt>
                <c:pt idx="132">
                  <c:v>10.1157</c:v>
                </c:pt>
                <c:pt idx="133">
                  <c:v>10.082599999999999</c:v>
                </c:pt>
                <c:pt idx="134">
                  <c:v>10.170399999999999</c:v>
                </c:pt>
                <c:pt idx="135">
                  <c:v>10.303900000000001</c:v>
                </c:pt>
                <c:pt idx="136">
                  <c:v>10.251099999999999</c:v>
                </c:pt>
                <c:pt idx="137">
                  <c:v>10.487299999999999</c:v>
                </c:pt>
                <c:pt idx="138">
                  <c:v>10.4389</c:v>
                </c:pt>
                <c:pt idx="139">
                  <c:v>10.538</c:v>
                </c:pt>
                <c:pt idx="140">
                  <c:v>10.6828</c:v>
                </c:pt>
                <c:pt idx="141">
                  <c:v>10.5816</c:v>
                </c:pt>
                <c:pt idx="142">
                  <c:v>10.817600000000001</c:v>
                </c:pt>
                <c:pt idx="143">
                  <c:v>10.738300000000001</c:v>
                </c:pt>
                <c:pt idx="144">
                  <c:v>10.819100000000001</c:v>
                </c:pt>
                <c:pt idx="145">
                  <c:v>10.966799999999999</c:v>
                </c:pt>
                <c:pt idx="146">
                  <c:v>10.909699999999999</c:v>
                </c:pt>
                <c:pt idx="147">
                  <c:v>11.1333</c:v>
                </c:pt>
                <c:pt idx="148">
                  <c:v>11.0893</c:v>
                </c:pt>
                <c:pt idx="149">
                  <c:v>11.1896</c:v>
                </c:pt>
                <c:pt idx="150">
                  <c:v>11.338099999999999</c:v>
                </c:pt>
                <c:pt idx="151">
                  <c:v>11.2829</c:v>
                </c:pt>
                <c:pt idx="152">
                  <c:v>11.515599999999999</c:v>
                </c:pt>
                <c:pt idx="153">
                  <c:v>11.460900000000001</c:v>
                </c:pt>
                <c:pt idx="154">
                  <c:v>11.5541</c:v>
                </c:pt>
                <c:pt idx="155">
                  <c:v>11.692399999999999</c:v>
                </c:pt>
                <c:pt idx="156">
                  <c:v>11.637599999999999</c:v>
                </c:pt>
                <c:pt idx="157">
                  <c:v>11.8695</c:v>
                </c:pt>
                <c:pt idx="158">
                  <c:v>11.8109</c:v>
                </c:pt>
                <c:pt idx="159">
                  <c:v>11.9323</c:v>
                </c:pt>
                <c:pt idx="160">
                  <c:v>12.065799999999999</c:v>
                </c:pt>
                <c:pt idx="161">
                  <c:v>11.999700000000001</c:v>
                </c:pt>
                <c:pt idx="162">
                  <c:v>12.266</c:v>
                </c:pt>
                <c:pt idx="163">
                  <c:v>12.210799999999999</c:v>
                </c:pt>
                <c:pt idx="164">
                  <c:v>12.3294</c:v>
                </c:pt>
                <c:pt idx="165">
                  <c:v>12.4725</c:v>
                </c:pt>
                <c:pt idx="166">
                  <c:v>12.393699999999999</c:v>
                </c:pt>
                <c:pt idx="167">
                  <c:v>12.668900000000001</c:v>
                </c:pt>
                <c:pt idx="168">
                  <c:v>12.610799999999999</c:v>
                </c:pt>
                <c:pt idx="169">
                  <c:v>12.7264</c:v>
                </c:pt>
                <c:pt idx="170">
                  <c:v>12.888299999999999</c:v>
                </c:pt>
                <c:pt idx="171">
                  <c:v>12.8035</c:v>
                </c:pt>
                <c:pt idx="172">
                  <c:v>13.0413</c:v>
                </c:pt>
                <c:pt idx="173">
                  <c:v>12.994400000000001</c:v>
                </c:pt>
                <c:pt idx="174">
                  <c:v>13.084099999999999</c:v>
                </c:pt>
                <c:pt idx="175">
                  <c:v>13.238300000000001</c:v>
                </c:pt>
                <c:pt idx="176">
                  <c:v>13.1845</c:v>
                </c:pt>
                <c:pt idx="177">
                  <c:v>13.4352</c:v>
                </c:pt>
                <c:pt idx="178">
                  <c:v>13.412800000000001</c:v>
                </c:pt>
                <c:pt idx="179">
                  <c:v>13.534000000000001</c:v>
                </c:pt>
                <c:pt idx="180">
                  <c:v>13.6691</c:v>
                </c:pt>
                <c:pt idx="181">
                  <c:v>13.627599999999999</c:v>
                </c:pt>
                <c:pt idx="182">
                  <c:v>13.8812</c:v>
                </c:pt>
                <c:pt idx="183">
                  <c:v>13.840999999999999</c:v>
                </c:pt>
                <c:pt idx="184">
                  <c:v>13.9846</c:v>
                </c:pt>
                <c:pt idx="185">
                  <c:v>14.1191</c:v>
                </c:pt>
                <c:pt idx="186">
                  <c:v>14.067299999999999</c:v>
                </c:pt>
                <c:pt idx="187">
                  <c:v>14.3277</c:v>
                </c:pt>
                <c:pt idx="188">
                  <c:v>14.3119</c:v>
                </c:pt>
                <c:pt idx="189">
                  <c:v>14.4451</c:v>
                </c:pt>
                <c:pt idx="190">
                  <c:v>14.612500000000001</c:v>
                </c:pt>
                <c:pt idx="191">
                  <c:v>14.569600000000001</c:v>
                </c:pt>
                <c:pt idx="192">
                  <c:v>14.817399999999999</c:v>
                </c:pt>
                <c:pt idx="193">
                  <c:v>14.805599999999998</c:v>
                </c:pt>
                <c:pt idx="194">
                  <c:v>14.950900000000001</c:v>
                </c:pt>
                <c:pt idx="195">
                  <c:v>15.121400000000001</c:v>
                </c:pt>
                <c:pt idx="196">
                  <c:v>15.087900000000001</c:v>
                </c:pt>
                <c:pt idx="197">
                  <c:v>15.339300000000001</c:v>
                </c:pt>
                <c:pt idx="198">
                  <c:v>15.340599999999998</c:v>
                </c:pt>
                <c:pt idx="199">
                  <c:v>15.472100000000001</c:v>
                </c:pt>
                <c:pt idx="200">
                  <c:v>15.619499999999999</c:v>
                </c:pt>
                <c:pt idx="201">
                  <c:v>15.5974</c:v>
                </c:pt>
                <c:pt idx="202">
                  <c:v>15.847300000000001</c:v>
                </c:pt>
                <c:pt idx="203">
                  <c:v>15.889399999999998</c:v>
                </c:pt>
                <c:pt idx="204">
                  <c:v>15.9863</c:v>
                </c:pt>
                <c:pt idx="205">
                  <c:v>16.162500000000001</c:v>
                </c:pt>
                <c:pt idx="206">
                  <c:v>16.1355</c:v>
                </c:pt>
                <c:pt idx="207">
                  <c:v>16.405200000000001</c:v>
                </c:pt>
                <c:pt idx="208">
                  <c:v>16.4194</c:v>
                </c:pt>
                <c:pt idx="209">
                  <c:v>16.585000000000001</c:v>
                </c:pt>
                <c:pt idx="210">
                  <c:v>16.7835</c:v>
                </c:pt>
                <c:pt idx="211">
                  <c:v>16.761099999999999</c:v>
                </c:pt>
                <c:pt idx="212">
                  <c:v>17.028199999999998</c:v>
                </c:pt>
                <c:pt idx="213">
                  <c:v>17.077500000000001</c:v>
                </c:pt>
                <c:pt idx="214">
                  <c:v>17.234100000000002</c:v>
                </c:pt>
                <c:pt idx="215">
                  <c:v>17.424099999999999</c:v>
                </c:pt>
                <c:pt idx="216">
                  <c:v>17.4087</c:v>
                </c:pt>
                <c:pt idx="217">
                  <c:v>17.735099999999999</c:v>
                </c:pt>
                <c:pt idx="218">
                  <c:v>17.789100000000001</c:v>
                </c:pt>
                <c:pt idx="219">
                  <c:v>17.935099999999998</c:v>
                </c:pt>
                <c:pt idx="220">
                  <c:v>18.1403</c:v>
                </c:pt>
                <c:pt idx="221">
                  <c:v>18.190000000000001</c:v>
                </c:pt>
                <c:pt idx="222">
                  <c:v>18.4739</c:v>
                </c:pt>
                <c:pt idx="223">
                  <c:v>18.533899999999999</c:v>
                </c:pt>
                <c:pt idx="224">
                  <c:v>18.6889</c:v>
                </c:pt>
                <c:pt idx="225">
                  <c:v>18.955300000000001</c:v>
                </c:pt>
                <c:pt idx="226">
                  <c:v>18.954000000000001</c:v>
                </c:pt>
                <c:pt idx="227">
                  <c:v>19.242000000000001</c:v>
                </c:pt>
                <c:pt idx="228">
                  <c:v>19.3005</c:v>
                </c:pt>
                <c:pt idx="229">
                  <c:v>19.499400000000001</c:v>
                </c:pt>
                <c:pt idx="230">
                  <c:v>19.7029</c:v>
                </c:pt>
                <c:pt idx="231">
                  <c:v>19.7332</c:v>
                </c:pt>
                <c:pt idx="232">
                  <c:v>20.028500000000001</c:v>
                </c:pt>
                <c:pt idx="233">
                  <c:v>20.101500000000001</c:v>
                </c:pt>
                <c:pt idx="234">
                  <c:v>20.295200000000001</c:v>
                </c:pt>
                <c:pt idx="235">
                  <c:v>20.4876</c:v>
                </c:pt>
                <c:pt idx="236">
                  <c:v>20.531099999999999</c:v>
                </c:pt>
                <c:pt idx="237">
                  <c:v>20.829699999999999</c:v>
                </c:pt>
                <c:pt idx="238">
                  <c:v>20.878499999999999</c:v>
                </c:pt>
                <c:pt idx="239">
                  <c:v>21.077500000000001</c:v>
                </c:pt>
                <c:pt idx="240">
                  <c:v>21.307600000000001</c:v>
                </c:pt>
                <c:pt idx="241">
                  <c:v>21.322500000000002</c:v>
                </c:pt>
                <c:pt idx="242">
                  <c:v>21.625</c:v>
                </c:pt>
                <c:pt idx="243">
                  <c:v>21.6953</c:v>
                </c:pt>
                <c:pt idx="244">
                  <c:v>21.889199999999999</c:v>
                </c:pt>
                <c:pt idx="245">
                  <c:v>22.073</c:v>
                </c:pt>
                <c:pt idx="246">
                  <c:v>22.127299999999998</c:v>
                </c:pt>
                <c:pt idx="247">
                  <c:v>22.445</c:v>
                </c:pt>
                <c:pt idx="248">
                  <c:v>22.504000000000001</c:v>
                </c:pt>
                <c:pt idx="249">
                  <c:v>22.7469</c:v>
                </c:pt>
                <c:pt idx="250">
                  <c:v>22.9437</c:v>
                </c:pt>
                <c:pt idx="251">
                  <c:v>23.003499999999999</c:v>
                </c:pt>
                <c:pt idx="252">
                  <c:v>23.317</c:v>
                </c:pt>
                <c:pt idx="253">
                  <c:v>23.376300000000001</c:v>
                </c:pt>
                <c:pt idx="254">
                  <c:v>23.564799999999998</c:v>
                </c:pt>
                <c:pt idx="255">
                  <c:v>23.741499999999998</c:v>
                </c:pt>
                <c:pt idx="256">
                  <c:v>23.821999999999999</c:v>
                </c:pt>
                <c:pt idx="257">
                  <c:v>24.141100000000002</c:v>
                </c:pt>
                <c:pt idx="258">
                  <c:v>24.227699999999999</c:v>
                </c:pt>
                <c:pt idx="259">
                  <c:v>24.427399999999999</c:v>
                </c:pt>
                <c:pt idx="260">
                  <c:v>24.687200000000001</c:v>
                </c:pt>
                <c:pt idx="261">
                  <c:v>24.743199999999998</c:v>
                </c:pt>
                <c:pt idx="262">
                  <c:v>25.062799999999999</c:v>
                </c:pt>
                <c:pt idx="263">
                  <c:v>25.195599999999999</c:v>
                </c:pt>
                <c:pt idx="264">
                  <c:v>25.398599999999998</c:v>
                </c:pt>
                <c:pt idx="265">
                  <c:v>25.659400000000002</c:v>
                </c:pt>
                <c:pt idx="266">
                  <c:v>25.7393</c:v>
                </c:pt>
                <c:pt idx="267">
                  <c:v>26.043499999999998</c:v>
                </c:pt>
                <c:pt idx="268">
                  <c:v>26.121099999999998</c:v>
                </c:pt>
                <c:pt idx="269">
                  <c:v>26.3111</c:v>
                </c:pt>
                <c:pt idx="270">
                  <c:v>26.6023</c:v>
                </c:pt>
                <c:pt idx="271">
                  <c:v>26.646100000000001</c:v>
                </c:pt>
                <c:pt idx="272">
                  <c:v>26.962599999999998</c:v>
                </c:pt>
                <c:pt idx="273">
                  <c:v>27.070799999999998</c:v>
                </c:pt>
                <c:pt idx="274">
                  <c:v>27.330200000000001</c:v>
                </c:pt>
                <c:pt idx="275">
                  <c:v>27.590499999999999</c:v>
                </c:pt>
                <c:pt idx="276">
                  <c:v>27.685400000000001</c:v>
                </c:pt>
                <c:pt idx="277">
                  <c:v>28.0001</c:v>
                </c:pt>
                <c:pt idx="278">
                  <c:v>28.125399999999999</c:v>
                </c:pt>
                <c:pt idx="279">
                  <c:v>28.3325</c:v>
                </c:pt>
                <c:pt idx="280">
                  <c:v>28.568300000000001</c:v>
                </c:pt>
                <c:pt idx="281">
                  <c:v>28.6739</c:v>
                </c:pt>
                <c:pt idx="282">
                  <c:v>29.004200000000001</c:v>
                </c:pt>
                <c:pt idx="283">
                  <c:v>29.116499999999998</c:v>
                </c:pt>
                <c:pt idx="284">
                  <c:v>29.333200000000001</c:v>
                </c:pt>
                <c:pt idx="285">
                  <c:v>29.603300000000001</c:v>
                </c:pt>
                <c:pt idx="286">
                  <c:v>29.709900000000001</c:v>
                </c:pt>
                <c:pt idx="287">
                  <c:v>30.0562</c:v>
                </c:pt>
                <c:pt idx="288">
                  <c:v>30.1647</c:v>
                </c:pt>
                <c:pt idx="289">
                  <c:v>30.416800000000002</c:v>
                </c:pt>
                <c:pt idx="290">
                  <c:v>30.630800000000001</c:v>
                </c:pt>
                <c:pt idx="291">
                  <c:v>30.736400000000003</c:v>
                </c:pt>
                <c:pt idx="292">
                  <c:v>31.091000000000001</c:v>
                </c:pt>
                <c:pt idx="293">
                  <c:v>31.1982</c:v>
                </c:pt>
                <c:pt idx="294">
                  <c:v>31.432200000000002</c:v>
                </c:pt>
                <c:pt idx="295">
                  <c:v>31.681699999999999</c:v>
                </c:pt>
                <c:pt idx="296">
                  <c:v>31.7729</c:v>
                </c:pt>
                <c:pt idx="297">
                  <c:v>32.085700000000003</c:v>
                </c:pt>
                <c:pt idx="298">
                  <c:v>32.232900000000001</c:v>
                </c:pt>
                <c:pt idx="299">
                  <c:v>32.4495</c:v>
                </c:pt>
                <c:pt idx="300">
                  <c:v>32.671700000000001</c:v>
                </c:pt>
                <c:pt idx="301">
                  <c:v>32.749200000000002</c:v>
                </c:pt>
                <c:pt idx="302">
                  <c:v>33.111699999999999</c:v>
                </c:pt>
                <c:pt idx="303">
                  <c:v>33.211100000000002</c:v>
                </c:pt>
                <c:pt idx="304">
                  <c:v>33.459299999999999</c:v>
                </c:pt>
                <c:pt idx="305">
                  <c:v>33.757899999999999</c:v>
                </c:pt>
                <c:pt idx="306">
                  <c:v>33.828600000000002</c:v>
                </c:pt>
                <c:pt idx="307">
                  <c:v>34.200299999999999</c:v>
                </c:pt>
                <c:pt idx="308">
                  <c:v>34.316699999999997</c:v>
                </c:pt>
                <c:pt idx="309">
                  <c:v>34.5595</c:v>
                </c:pt>
                <c:pt idx="310">
                  <c:v>34.811900000000001</c:v>
                </c:pt>
                <c:pt idx="311">
                  <c:v>34.921700000000001</c:v>
                </c:pt>
                <c:pt idx="312">
                  <c:v>35.293199999999999</c:v>
                </c:pt>
                <c:pt idx="313">
                  <c:v>35.418300000000002</c:v>
                </c:pt>
                <c:pt idx="314">
                  <c:v>35.714500000000001</c:v>
                </c:pt>
                <c:pt idx="315">
                  <c:v>35.97</c:v>
                </c:pt>
                <c:pt idx="316">
                  <c:v>36.110799999999998</c:v>
                </c:pt>
                <c:pt idx="317">
                  <c:v>36.4679</c:v>
                </c:pt>
                <c:pt idx="318">
                  <c:v>36.558100000000003</c:v>
                </c:pt>
                <c:pt idx="319">
                  <c:v>36.833100000000002</c:v>
                </c:pt>
                <c:pt idx="320">
                  <c:v>37.094799999999999</c:v>
                </c:pt>
                <c:pt idx="321">
                  <c:v>37.202199999999998</c:v>
                </c:pt>
                <c:pt idx="322">
                  <c:v>37.567</c:v>
                </c:pt>
                <c:pt idx="323">
                  <c:v>37.676600000000001</c:v>
                </c:pt>
                <c:pt idx="324">
                  <c:v>37.941499999999998</c:v>
                </c:pt>
                <c:pt idx="325">
                  <c:v>38.221600000000002</c:v>
                </c:pt>
                <c:pt idx="326">
                  <c:v>38.363199999999999</c:v>
                </c:pt>
                <c:pt idx="327">
                  <c:v>38.737200000000001</c:v>
                </c:pt>
                <c:pt idx="328">
                  <c:v>38.861199999999997</c:v>
                </c:pt>
                <c:pt idx="329">
                  <c:v>39.115600000000001</c:v>
                </c:pt>
                <c:pt idx="330">
                  <c:v>39.351900000000001</c:v>
                </c:pt>
                <c:pt idx="331">
                  <c:v>39.495199999999997</c:v>
                </c:pt>
                <c:pt idx="332">
                  <c:v>39.8735</c:v>
                </c:pt>
                <c:pt idx="333">
                  <c:v>40.000100000000003</c:v>
                </c:pt>
                <c:pt idx="334">
                  <c:v>40.251399999999997</c:v>
                </c:pt>
                <c:pt idx="335">
                  <c:v>40.503799999999998</c:v>
                </c:pt>
                <c:pt idx="336">
                  <c:v>40.651400000000002</c:v>
                </c:pt>
                <c:pt idx="337">
                  <c:v>40.988700000000001</c:v>
                </c:pt>
                <c:pt idx="338">
                  <c:v>41.134099999999997</c:v>
                </c:pt>
                <c:pt idx="339">
                  <c:v>41.394799999999996</c:v>
                </c:pt>
                <c:pt idx="340">
                  <c:v>41.663699999999999</c:v>
                </c:pt>
                <c:pt idx="341">
                  <c:v>41.774000000000001</c:v>
                </c:pt>
                <c:pt idx="342">
                  <c:v>42.1419</c:v>
                </c:pt>
                <c:pt idx="343">
                  <c:v>42.302799999999998</c:v>
                </c:pt>
                <c:pt idx="344">
                  <c:v>42.561100000000003</c:v>
                </c:pt>
                <c:pt idx="345">
                  <c:v>42.881999999999998</c:v>
                </c:pt>
                <c:pt idx="346">
                  <c:v>42.9893</c:v>
                </c:pt>
                <c:pt idx="347">
                  <c:v>43.338299999999997</c:v>
                </c:pt>
                <c:pt idx="348">
                  <c:v>43.461300000000001</c:v>
                </c:pt>
                <c:pt idx="349">
                  <c:v>43.6539</c:v>
                </c:pt>
                <c:pt idx="350">
                  <c:v>43.921799999999998</c:v>
                </c:pt>
                <c:pt idx="351">
                  <c:v>43.9861</c:v>
                </c:pt>
                <c:pt idx="352">
                  <c:v>44.353900000000003</c:v>
                </c:pt>
                <c:pt idx="353">
                  <c:v>44.471400000000003</c:v>
                </c:pt>
                <c:pt idx="354">
                  <c:v>44.769599999999997</c:v>
                </c:pt>
                <c:pt idx="355">
                  <c:v>45.005200000000002</c:v>
                </c:pt>
                <c:pt idx="356">
                  <c:v>45.173099999999998</c:v>
                </c:pt>
                <c:pt idx="357">
                  <c:v>45.530799999999999</c:v>
                </c:pt>
                <c:pt idx="358">
                  <c:v>45.672600000000003</c:v>
                </c:pt>
                <c:pt idx="359">
                  <c:v>45.875</c:v>
                </c:pt>
                <c:pt idx="360">
                  <c:v>46.182200000000002</c:v>
                </c:pt>
                <c:pt idx="361">
                  <c:v>46.2682</c:v>
                </c:pt>
                <c:pt idx="362">
                  <c:v>46.647500000000001</c:v>
                </c:pt>
                <c:pt idx="363">
                  <c:v>46.838200000000001</c:v>
                </c:pt>
                <c:pt idx="364">
                  <c:v>47.050400000000003</c:v>
                </c:pt>
                <c:pt idx="365">
                  <c:v>47.329599999999999</c:v>
                </c:pt>
                <c:pt idx="366">
                  <c:v>47.410200000000003</c:v>
                </c:pt>
                <c:pt idx="367">
                  <c:v>47.796500000000002</c:v>
                </c:pt>
                <c:pt idx="368">
                  <c:v>47.9343</c:v>
                </c:pt>
                <c:pt idx="369">
                  <c:v>48.177199999999999</c:v>
                </c:pt>
                <c:pt idx="370">
                  <c:v>48.457500000000003</c:v>
                </c:pt>
                <c:pt idx="371">
                  <c:v>48.616100000000003</c:v>
                </c:pt>
                <c:pt idx="372">
                  <c:v>48.936100000000003</c:v>
                </c:pt>
                <c:pt idx="373">
                  <c:v>49.0745</c:v>
                </c:pt>
                <c:pt idx="374">
                  <c:v>49.337899999999998</c:v>
                </c:pt>
                <c:pt idx="375">
                  <c:v>49.589300000000001</c:v>
                </c:pt>
                <c:pt idx="376">
                  <c:v>49.737099999999998</c:v>
                </c:pt>
                <c:pt idx="377">
                  <c:v>50.071899999999999</c:v>
                </c:pt>
                <c:pt idx="378">
                  <c:v>50.200600000000001</c:v>
                </c:pt>
                <c:pt idx="379">
                  <c:v>50.4283</c:v>
                </c:pt>
                <c:pt idx="380">
                  <c:v>50.666400000000003</c:v>
                </c:pt>
                <c:pt idx="381">
                  <c:v>50.766199999999998</c:v>
                </c:pt>
                <c:pt idx="382">
                  <c:v>51.091000000000001</c:v>
                </c:pt>
                <c:pt idx="383">
                  <c:v>51.16</c:v>
                </c:pt>
                <c:pt idx="384">
                  <c:v>51.471400000000003</c:v>
                </c:pt>
                <c:pt idx="385">
                  <c:v>51.688000000000002</c:v>
                </c:pt>
                <c:pt idx="386">
                  <c:v>51.827399999999997</c:v>
                </c:pt>
                <c:pt idx="387">
                  <c:v>52.158700000000003</c:v>
                </c:pt>
                <c:pt idx="388">
                  <c:v>52.287399999999998</c:v>
                </c:pt>
                <c:pt idx="389">
                  <c:v>52.494599999999998</c:v>
                </c:pt>
                <c:pt idx="390">
                  <c:v>52.772300000000001</c:v>
                </c:pt>
                <c:pt idx="391">
                  <c:v>52.884</c:v>
                </c:pt>
                <c:pt idx="392">
                  <c:v>53.209800000000001</c:v>
                </c:pt>
                <c:pt idx="393">
                  <c:v>53.339500000000001</c:v>
                </c:pt>
                <c:pt idx="394">
                  <c:v>53.576500000000003</c:v>
                </c:pt>
                <c:pt idx="395">
                  <c:v>53.8337</c:v>
                </c:pt>
                <c:pt idx="396">
                  <c:v>53.930399999999999</c:v>
                </c:pt>
                <c:pt idx="397">
                  <c:v>54.272399999999998</c:v>
                </c:pt>
                <c:pt idx="398">
                  <c:v>54.3752</c:v>
                </c:pt>
                <c:pt idx="399">
                  <c:v>54.5929</c:v>
                </c:pt>
                <c:pt idx="400">
                  <c:v>54.793100000000003</c:v>
                </c:pt>
                <c:pt idx="401">
                  <c:v>54.8949</c:v>
                </c:pt>
                <c:pt idx="402">
                  <c:v>55.276800000000001</c:v>
                </c:pt>
                <c:pt idx="403">
                  <c:v>55.345999999999997</c:v>
                </c:pt>
                <c:pt idx="404">
                  <c:v>55.577100000000002</c:v>
                </c:pt>
                <c:pt idx="405">
                  <c:v>55.806899999999999</c:v>
                </c:pt>
                <c:pt idx="406">
                  <c:v>55.857599999999998</c:v>
                </c:pt>
                <c:pt idx="407">
                  <c:v>56.172899999999998</c:v>
                </c:pt>
                <c:pt idx="408">
                  <c:v>56.274099999999997</c:v>
                </c:pt>
                <c:pt idx="409">
                  <c:v>56.453699999999998</c:v>
                </c:pt>
                <c:pt idx="410">
                  <c:v>56.680599999999998</c:v>
                </c:pt>
                <c:pt idx="411">
                  <c:v>56.7134</c:v>
                </c:pt>
                <c:pt idx="412">
                  <c:v>56.999000000000002</c:v>
                </c:pt>
                <c:pt idx="413">
                  <c:v>57.098399999999998</c:v>
                </c:pt>
                <c:pt idx="414">
                  <c:v>57.250100000000003</c:v>
                </c:pt>
                <c:pt idx="415">
                  <c:v>57.431699999999999</c:v>
                </c:pt>
                <c:pt idx="416">
                  <c:v>57.435699999999997</c:v>
                </c:pt>
                <c:pt idx="417">
                  <c:v>57.676900000000003</c:v>
                </c:pt>
                <c:pt idx="418">
                  <c:v>57.714500000000001</c:v>
                </c:pt>
                <c:pt idx="419">
                  <c:v>57.82</c:v>
                </c:pt>
                <c:pt idx="420">
                  <c:v>57.956699999999998</c:v>
                </c:pt>
                <c:pt idx="421">
                  <c:v>57.977400000000003</c:v>
                </c:pt>
                <c:pt idx="422">
                  <c:v>58.155099999999997</c:v>
                </c:pt>
                <c:pt idx="423">
                  <c:v>58.149799999999999</c:v>
                </c:pt>
                <c:pt idx="424">
                  <c:v>58.262700000000002</c:v>
                </c:pt>
                <c:pt idx="425">
                  <c:v>58.371699999999997</c:v>
                </c:pt>
                <c:pt idx="426">
                  <c:v>58.327199999999998</c:v>
                </c:pt>
                <c:pt idx="427">
                  <c:v>58.552500000000002</c:v>
                </c:pt>
                <c:pt idx="428">
                  <c:v>58.525399999999998</c:v>
                </c:pt>
                <c:pt idx="429">
                  <c:v>58.619199999999999</c:v>
                </c:pt>
                <c:pt idx="430">
                  <c:v>58.740600000000001</c:v>
                </c:pt>
                <c:pt idx="431">
                  <c:v>58.696599999999997</c:v>
                </c:pt>
                <c:pt idx="432">
                  <c:v>58.871499999999997</c:v>
                </c:pt>
                <c:pt idx="433">
                  <c:v>58.882199999999997</c:v>
                </c:pt>
                <c:pt idx="434">
                  <c:v>58.902299999999997</c:v>
                </c:pt>
                <c:pt idx="435">
                  <c:v>59.000100000000003</c:v>
                </c:pt>
                <c:pt idx="436">
                  <c:v>58.989800000000002</c:v>
                </c:pt>
                <c:pt idx="437">
                  <c:v>59.2087</c:v>
                </c:pt>
                <c:pt idx="438">
                  <c:v>59.148800000000001</c:v>
                </c:pt>
                <c:pt idx="439">
                  <c:v>59.2453</c:v>
                </c:pt>
                <c:pt idx="440">
                  <c:v>59.313699999999997</c:v>
                </c:pt>
                <c:pt idx="441">
                  <c:v>59.2575</c:v>
                </c:pt>
                <c:pt idx="442">
                  <c:v>59.4465</c:v>
                </c:pt>
                <c:pt idx="443">
                  <c:v>59.412799999999997</c:v>
                </c:pt>
                <c:pt idx="444">
                  <c:v>59.535499999999999</c:v>
                </c:pt>
                <c:pt idx="445">
                  <c:v>59.6021</c:v>
                </c:pt>
                <c:pt idx="446">
                  <c:v>59.534199999999998</c:v>
                </c:pt>
                <c:pt idx="447">
                  <c:v>59.700499999999998</c:v>
                </c:pt>
                <c:pt idx="448">
                  <c:v>59.658000000000001</c:v>
                </c:pt>
                <c:pt idx="449">
                  <c:v>59.725000000000001</c:v>
                </c:pt>
                <c:pt idx="450">
                  <c:v>59.823</c:v>
                </c:pt>
                <c:pt idx="451">
                  <c:v>59.7667</c:v>
                </c:pt>
                <c:pt idx="452">
                  <c:v>59.958500000000001</c:v>
                </c:pt>
                <c:pt idx="453">
                  <c:v>59.899299999999997</c:v>
                </c:pt>
                <c:pt idx="454">
                  <c:v>59.962899999999998</c:v>
                </c:pt>
                <c:pt idx="455">
                  <c:v>60.076999999999998</c:v>
                </c:pt>
                <c:pt idx="456">
                  <c:v>60.011000000000003</c:v>
                </c:pt>
                <c:pt idx="457">
                  <c:v>60.159500000000001</c:v>
                </c:pt>
                <c:pt idx="458">
                  <c:v>60.124600000000001</c:v>
                </c:pt>
                <c:pt idx="459">
                  <c:v>60.174500000000002</c:v>
                </c:pt>
                <c:pt idx="460">
                  <c:v>60.2759</c:v>
                </c:pt>
                <c:pt idx="461">
                  <c:v>60.234299999999998</c:v>
                </c:pt>
                <c:pt idx="462">
                  <c:v>60.375399999999999</c:v>
                </c:pt>
                <c:pt idx="463">
                  <c:v>60.312800000000003</c:v>
                </c:pt>
                <c:pt idx="464">
                  <c:v>60.421599999999998</c:v>
                </c:pt>
                <c:pt idx="465">
                  <c:v>60.471400000000003</c:v>
                </c:pt>
                <c:pt idx="466">
                  <c:v>60.391100000000002</c:v>
                </c:pt>
                <c:pt idx="467">
                  <c:v>60.558700000000002</c:v>
                </c:pt>
                <c:pt idx="468">
                  <c:v>60.541699999999999</c:v>
                </c:pt>
                <c:pt idx="469">
                  <c:v>60.6098</c:v>
                </c:pt>
                <c:pt idx="470">
                  <c:v>60.678600000000003</c:v>
                </c:pt>
                <c:pt idx="471">
                  <c:v>60.636200000000002</c:v>
                </c:pt>
                <c:pt idx="472">
                  <c:v>60.776699999999998</c:v>
                </c:pt>
                <c:pt idx="473">
                  <c:v>60.725099999999998</c:v>
                </c:pt>
                <c:pt idx="474">
                  <c:v>60.7819</c:v>
                </c:pt>
                <c:pt idx="475">
                  <c:v>60.868200000000002</c:v>
                </c:pt>
                <c:pt idx="476">
                  <c:v>60.8232</c:v>
                </c:pt>
                <c:pt idx="477">
                  <c:v>61.005899999999997</c:v>
                </c:pt>
                <c:pt idx="478">
                  <c:v>60.899299999999997</c:v>
                </c:pt>
                <c:pt idx="479">
                  <c:v>60.974400000000003</c:v>
                </c:pt>
                <c:pt idx="480">
                  <c:v>61.0749</c:v>
                </c:pt>
                <c:pt idx="481">
                  <c:v>60.991599999999998</c:v>
                </c:pt>
                <c:pt idx="482">
                  <c:v>61.148699999999998</c:v>
                </c:pt>
                <c:pt idx="483">
                  <c:v>61.128799999999998</c:v>
                </c:pt>
                <c:pt idx="484">
                  <c:v>61.161799999999999</c:v>
                </c:pt>
                <c:pt idx="485">
                  <c:v>61.231000000000002</c:v>
                </c:pt>
                <c:pt idx="486">
                  <c:v>61.191299999999998</c:v>
                </c:pt>
                <c:pt idx="487">
                  <c:v>61.322000000000003</c:v>
                </c:pt>
                <c:pt idx="488">
                  <c:v>61.2849</c:v>
                </c:pt>
                <c:pt idx="489">
                  <c:v>61.334200000000003</c:v>
                </c:pt>
                <c:pt idx="490">
                  <c:v>61.443399999999997</c:v>
                </c:pt>
                <c:pt idx="491">
                  <c:v>61.361699999999999</c:v>
                </c:pt>
                <c:pt idx="492">
                  <c:v>61.511699999999998</c:v>
                </c:pt>
                <c:pt idx="493">
                  <c:v>61.451999999999998</c:v>
                </c:pt>
                <c:pt idx="494">
                  <c:v>61.505400000000002</c:v>
                </c:pt>
                <c:pt idx="495">
                  <c:v>61.575800000000001</c:v>
                </c:pt>
                <c:pt idx="496">
                  <c:v>61.521999999999998</c:v>
                </c:pt>
                <c:pt idx="497">
                  <c:v>61.694499999999998</c:v>
                </c:pt>
                <c:pt idx="498">
                  <c:v>61.610999999999997</c:v>
                </c:pt>
                <c:pt idx="499">
                  <c:v>61.590200000000003</c:v>
                </c:pt>
                <c:pt idx="500">
                  <c:v>61.764699999999998</c:v>
                </c:pt>
                <c:pt idx="501">
                  <c:v>61.673400000000001</c:v>
                </c:pt>
                <c:pt idx="502">
                  <c:v>61.804899999999996</c:v>
                </c:pt>
                <c:pt idx="503">
                  <c:v>62.026800000000001</c:v>
                </c:pt>
                <c:pt idx="504">
                  <c:v>62.037300000000002</c:v>
                </c:pt>
                <c:pt idx="505">
                  <c:v>61.863599999999998</c:v>
                </c:pt>
                <c:pt idx="506">
                  <c:v>62.020699999999998</c:v>
                </c:pt>
                <c:pt idx="507">
                  <c:v>61.956000000000003</c:v>
                </c:pt>
                <c:pt idx="508">
                  <c:v>62.068300000000001</c:v>
                </c:pt>
                <c:pt idx="509">
                  <c:v>62.152099999999997</c:v>
                </c:pt>
                <c:pt idx="510">
                  <c:v>62.087800000000001</c:v>
                </c:pt>
                <c:pt idx="511">
                  <c:v>62.29</c:v>
                </c:pt>
                <c:pt idx="512">
                  <c:v>62.213200000000001</c:v>
                </c:pt>
                <c:pt idx="513">
                  <c:v>62.346699999999998</c:v>
                </c:pt>
                <c:pt idx="514">
                  <c:v>62.422399999999996</c:v>
                </c:pt>
                <c:pt idx="515">
                  <c:v>62.385400000000004</c:v>
                </c:pt>
                <c:pt idx="516">
                  <c:v>62.509199999999993</c:v>
                </c:pt>
                <c:pt idx="517">
                  <c:v>62.486099999999993</c:v>
                </c:pt>
                <c:pt idx="518">
                  <c:v>62.599000000000004</c:v>
                </c:pt>
                <c:pt idx="519">
                  <c:v>62.680899999999994</c:v>
                </c:pt>
                <c:pt idx="520">
                  <c:v>62.621600000000001</c:v>
                </c:pt>
                <c:pt idx="521">
                  <c:v>62.816299999999998</c:v>
                </c:pt>
                <c:pt idx="522">
                  <c:v>62.751099999999994</c:v>
                </c:pt>
                <c:pt idx="523">
                  <c:v>62.8446</c:v>
                </c:pt>
                <c:pt idx="524">
                  <c:v>62.917699999999996</c:v>
                </c:pt>
                <c:pt idx="525">
                  <c:v>62.901200000000003</c:v>
                </c:pt>
                <c:pt idx="526">
                  <c:v>63.010800000000003</c:v>
                </c:pt>
                <c:pt idx="527">
                  <c:v>63.006799999999998</c:v>
                </c:pt>
                <c:pt idx="528">
                  <c:v>63.063900000000004</c:v>
                </c:pt>
                <c:pt idx="529">
                  <c:v>63.173299999999998</c:v>
                </c:pt>
                <c:pt idx="530">
                  <c:v>63.125</c:v>
                </c:pt>
                <c:pt idx="531">
                  <c:v>63.268500000000003</c:v>
                </c:pt>
                <c:pt idx="532">
                  <c:v>63.187899999999999</c:v>
                </c:pt>
                <c:pt idx="533">
                  <c:v>63.286000000000001</c:v>
                </c:pt>
                <c:pt idx="534">
                  <c:v>63.392799999999994</c:v>
                </c:pt>
                <c:pt idx="535">
                  <c:v>63.324699999999993</c:v>
                </c:pt>
                <c:pt idx="536">
                  <c:v>63.508399999999995</c:v>
                </c:pt>
                <c:pt idx="537">
                  <c:v>63.463200000000001</c:v>
                </c:pt>
                <c:pt idx="538">
                  <c:v>63.514499999999998</c:v>
                </c:pt>
                <c:pt idx="539">
                  <c:v>63.629300000000001</c:v>
                </c:pt>
                <c:pt idx="540">
                  <c:v>63.533100000000005</c:v>
                </c:pt>
                <c:pt idx="541">
                  <c:v>63.745000000000005</c:v>
                </c:pt>
                <c:pt idx="542">
                  <c:v>63.666499999999999</c:v>
                </c:pt>
                <c:pt idx="543">
                  <c:v>63.766199999999998</c:v>
                </c:pt>
                <c:pt idx="544">
                  <c:v>63.821600000000004</c:v>
                </c:pt>
                <c:pt idx="545">
                  <c:v>63.754000000000005</c:v>
                </c:pt>
                <c:pt idx="546">
                  <c:v>63.907499999999999</c:v>
                </c:pt>
                <c:pt idx="547">
                  <c:v>63.852099999999993</c:v>
                </c:pt>
                <c:pt idx="548">
                  <c:v>63.969499999999996</c:v>
                </c:pt>
                <c:pt idx="549">
                  <c:v>64.056700000000006</c:v>
                </c:pt>
                <c:pt idx="550">
                  <c:v>63.981700000000004</c:v>
                </c:pt>
                <c:pt idx="551">
                  <c:v>64.138900000000007</c:v>
                </c:pt>
                <c:pt idx="552">
                  <c:v>64.09</c:v>
                </c:pt>
                <c:pt idx="553">
                  <c:v>64.165800000000004</c:v>
                </c:pt>
                <c:pt idx="554">
                  <c:v>64.211500000000001</c:v>
                </c:pt>
                <c:pt idx="555">
                  <c:v>64.164299999999997</c:v>
                </c:pt>
                <c:pt idx="556">
                  <c:v>64.316199999999995</c:v>
                </c:pt>
                <c:pt idx="557">
                  <c:v>64.227699999999999</c:v>
                </c:pt>
                <c:pt idx="558">
                  <c:v>64.327600000000004</c:v>
                </c:pt>
                <c:pt idx="559">
                  <c:v>64.388900000000007</c:v>
                </c:pt>
                <c:pt idx="560">
                  <c:v>64.286000000000001</c:v>
                </c:pt>
                <c:pt idx="561">
                  <c:v>64.482200000000006</c:v>
                </c:pt>
                <c:pt idx="562">
                  <c:v>64.3904</c:v>
                </c:pt>
                <c:pt idx="563">
                  <c:v>64.390799999999999</c:v>
                </c:pt>
                <c:pt idx="564">
                  <c:v>64.5351</c:v>
                </c:pt>
                <c:pt idx="565">
                  <c:v>64.486699999999999</c:v>
                </c:pt>
                <c:pt idx="566">
                  <c:v>64.629000000000005</c:v>
                </c:pt>
                <c:pt idx="567">
                  <c:v>64.58</c:v>
                </c:pt>
                <c:pt idx="568">
                  <c:v>64.659800000000004</c:v>
                </c:pt>
                <c:pt idx="569">
                  <c:v>64.732600000000005</c:v>
                </c:pt>
                <c:pt idx="570">
                  <c:v>64.587299999999999</c:v>
                </c:pt>
                <c:pt idx="571">
                  <c:v>64.8446</c:v>
                </c:pt>
                <c:pt idx="572">
                  <c:v>64.749099999999999</c:v>
                </c:pt>
                <c:pt idx="573">
                  <c:v>64.796800000000005</c:v>
                </c:pt>
                <c:pt idx="574">
                  <c:v>64.879400000000004</c:v>
                </c:pt>
                <c:pt idx="575">
                  <c:v>64.825500000000005</c:v>
                </c:pt>
                <c:pt idx="576">
                  <c:v>64.960899999999995</c:v>
                </c:pt>
                <c:pt idx="577">
                  <c:v>64.9131</c:v>
                </c:pt>
                <c:pt idx="578">
                  <c:v>64.997200000000007</c:v>
                </c:pt>
                <c:pt idx="579">
                  <c:v>65.027000000000001</c:v>
                </c:pt>
                <c:pt idx="580">
                  <c:v>64.951099999999997</c:v>
                </c:pt>
                <c:pt idx="581">
                  <c:v>65.103300000000004</c:v>
                </c:pt>
                <c:pt idx="582">
                  <c:v>65.017200000000003</c:v>
                </c:pt>
                <c:pt idx="583">
                  <c:v>65.042699999999996</c:v>
                </c:pt>
                <c:pt idx="584">
                  <c:v>65.085599999999999</c:v>
                </c:pt>
                <c:pt idx="585">
                  <c:v>65.037400000000005</c:v>
                </c:pt>
                <c:pt idx="586">
                  <c:v>65.187700000000007</c:v>
                </c:pt>
                <c:pt idx="587">
                  <c:v>65.093999999999994</c:v>
                </c:pt>
                <c:pt idx="588">
                  <c:v>65.186499999999995</c:v>
                </c:pt>
                <c:pt idx="589">
                  <c:v>65.246399999999994</c:v>
                </c:pt>
                <c:pt idx="590">
                  <c:v>65.188900000000004</c:v>
                </c:pt>
                <c:pt idx="591">
                  <c:v>65.334199999999996</c:v>
                </c:pt>
                <c:pt idx="592">
                  <c:v>65.280199999999994</c:v>
                </c:pt>
                <c:pt idx="593">
                  <c:v>65.394499999999994</c:v>
                </c:pt>
                <c:pt idx="594">
                  <c:v>65.462299999999999</c:v>
                </c:pt>
                <c:pt idx="595">
                  <c:v>65.291200000000003</c:v>
                </c:pt>
                <c:pt idx="596">
                  <c:v>65.422600000000003</c:v>
                </c:pt>
                <c:pt idx="597">
                  <c:v>65.382999999999996</c:v>
                </c:pt>
                <c:pt idx="598">
                  <c:v>65.370800000000003</c:v>
                </c:pt>
                <c:pt idx="599">
                  <c:v>65.539500000000004</c:v>
                </c:pt>
                <c:pt idx="600">
                  <c:v>65.493300000000005</c:v>
                </c:pt>
                <c:pt idx="601">
                  <c:v>65.582999999999998</c:v>
                </c:pt>
                <c:pt idx="602">
                  <c:v>65.457300000000004</c:v>
                </c:pt>
                <c:pt idx="603">
                  <c:v>65.562700000000007</c:v>
                </c:pt>
                <c:pt idx="604">
                  <c:v>65.578900000000004</c:v>
                </c:pt>
                <c:pt idx="605">
                  <c:v>65.477000000000004</c:v>
                </c:pt>
                <c:pt idx="606">
                  <c:v>65.706299999999999</c:v>
                </c:pt>
                <c:pt idx="607">
                  <c:v>65.543599999999998</c:v>
                </c:pt>
                <c:pt idx="608">
                  <c:v>65.617400000000004</c:v>
                </c:pt>
                <c:pt idx="609">
                  <c:v>65.696100000000001</c:v>
                </c:pt>
                <c:pt idx="610">
                  <c:v>65.612399999999994</c:v>
                </c:pt>
                <c:pt idx="611">
                  <c:v>65.747399999999999</c:v>
                </c:pt>
                <c:pt idx="612">
                  <c:v>65.667500000000004</c:v>
                </c:pt>
                <c:pt idx="613">
                  <c:v>65.762100000000004</c:v>
                </c:pt>
                <c:pt idx="614">
                  <c:v>65.849000000000004</c:v>
                </c:pt>
                <c:pt idx="615">
                  <c:v>65.739999999999995</c:v>
                </c:pt>
                <c:pt idx="616">
                  <c:v>65.982600000000005</c:v>
                </c:pt>
                <c:pt idx="617">
                  <c:v>65.852400000000003</c:v>
                </c:pt>
                <c:pt idx="618">
                  <c:v>65.920599999999993</c:v>
                </c:pt>
                <c:pt idx="619">
                  <c:v>65.954300000000003</c:v>
                </c:pt>
                <c:pt idx="620">
                  <c:v>65.892499999999998</c:v>
                </c:pt>
                <c:pt idx="621">
                  <c:v>66.026499999999999</c:v>
                </c:pt>
                <c:pt idx="622">
                  <c:v>65.934700000000007</c:v>
                </c:pt>
                <c:pt idx="623">
                  <c:v>65.987099999999998</c:v>
                </c:pt>
                <c:pt idx="624">
                  <c:v>66.019199999999998</c:v>
                </c:pt>
                <c:pt idx="625">
                  <c:v>65.981200000000001</c:v>
                </c:pt>
                <c:pt idx="626">
                  <c:v>66.155299999999997</c:v>
                </c:pt>
                <c:pt idx="627">
                  <c:v>65.997799999999998</c:v>
                </c:pt>
                <c:pt idx="628">
                  <c:v>66.055899999999994</c:v>
                </c:pt>
                <c:pt idx="629">
                  <c:v>66.0565</c:v>
                </c:pt>
                <c:pt idx="630">
                  <c:v>65.988600000000005</c:v>
                </c:pt>
                <c:pt idx="631">
                  <c:v>66.165000000000006</c:v>
                </c:pt>
                <c:pt idx="632">
                  <c:v>66.115099999999998</c:v>
                </c:pt>
                <c:pt idx="633">
                  <c:v>66.088099999999997</c:v>
                </c:pt>
                <c:pt idx="634">
                  <c:v>66.146000000000001</c:v>
                </c:pt>
                <c:pt idx="635">
                  <c:v>66.070700000000002</c:v>
                </c:pt>
                <c:pt idx="636">
                  <c:v>66.202399999999997</c:v>
                </c:pt>
                <c:pt idx="637">
                  <c:v>66.080399999999997</c:v>
                </c:pt>
                <c:pt idx="638">
                  <c:v>66.148600000000002</c:v>
                </c:pt>
                <c:pt idx="639">
                  <c:v>66.206900000000005</c:v>
                </c:pt>
                <c:pt idx="640">
                  <c:v>66.098699999999994</c:v>
                </c:pt>
                <c:pt idx="641">
                  <c:v>66.247799999999998</c:v>
                </c:pt>
                <c:pt idx="642">
                  <c:v>66.137900000000002</c:v>
                </c:pt>
                <c:pt idx="643">
                  <c:v>66.171400000000006</c:v>
                </c:pt>
                <c:pt idx="644">
                  <c:v>66.2624</c:v>
                </c:pt>
                <c:pt idx="645">
                  <c:v>66.183800000000005</c:v>
                </c:pt>
                <c:pt idx="646">
                  <c:v>66.328900000000004</c:v>
                </c:pt>
                <c:pt idx="647">
                  <c:v>66.211100000000002</c:v>
                </c:pt>
                <c:pt idx="648">
                  <c:v>66.267200000000003</c:v>
                </c:pt>
                <c:pt idx="649">
                  <c:v>66.361400000000003</c:v>
                </c:pt>
                <c:pt idx="650">
                  <c:v>66.278000000000006</c:v>
                </c:pt>
                <c:pt idx="651">
                  <c:v>66.376999999999995</c:v>
                </c:pt>
                <c:pt idx="652">
                  <c:v>66.347800000000007</c:v>
                </c:pt>
                <c:pt idx="653">
                  <c:v>66.391000000000005</c:v>
                </c:pt>
                <c:pt idx="654">
                  <c:v>66.433000000000007</c:v>
                </c:pt>
                <c:pt idx="655">
                  <c:v>66.293300000000002</c:v>
                </c:pt>
                <c:pt idx="656">
                  <c:v>66.463899999999995</c:v>
                </c:pt>
                <c:pt idx="657">
                  <c:v>66.390100000000004</c:v>
                </c:pt>
                <c:pt idx="658">
                  <c:v>66.459000000000003</c:v>
                </c:pt>
                <c:pt idx="659">
                  <c:v>66.468500000000006</c:v>
                </c:pt>
                <c:pt idx="660">
                  <c:v>66.351500000000001</c:v>
                </c:pt>
                <c:pt idx="661">
                  <c:v>66.516000000000005</c:v>
                </c:pt>
                <c:pt idx="662">
                  <c:v>66.461100000000002</c:v>
                </c:pt>
                <c:pt idx="663">
                  <c:v>66.451400000000007</c:v>
                </c:pt>
                <c:pt idx="664">
                  <c:v>66.558499999999995</c:v>
                </c:pt>
                <c:pt idx="665">
                  <c:v>66.461500000000001</c:v>
                </c:pt>
                <c:pt idx="666">
                  <c:v>66.600800000000007</c:v>
                </c:pt>
                <c:pt idx="667">
                  <c:v>66.437899999999999</c:v>
                </c:pt>
                <c:pt idx="668">
                  <c:v>66.591899999999995</c:v>
                </c:pt>
                <c:pt idx="669">
                  <c:v>66.630700000000004</c:v>
                </c:pt>
                <c:pt idx="670">
                  <c:v>66.525999999999996</c:v>
                </c:pt>
                <c:pt idx="671">
                  <c:v>66.682500000000005</c:v>
                </c:pt>
                <c:pt idx="672">
                  <c:v>66.560699999999997</c:v>
                </c:pt>
                <c:pt idx="673">
                  <c:v>66.641300000000001</c:v>
                </c:pt>
                <c:pt idx="674">
                  <c:v>66.673400000000001</c:v>
                </c:pt>
                <c:pt idx="675">
                  <c:v>66.548199999999994</c:v>
                </c:pt>
                <c:pt idx="676">
                  <c:v>66.690399999999997</c:v>
                </c:pt>
                <c:pt idx="677">
                  <c:v>66.562700000000007</c:v>
                </c:pt>
                <c:pt idx="678">
                  <c:v>66.655199999999994</c:v>
                </c:pt>
                <c:pt idx="679">
                  <c:v>66.707400000000007</c:v>
                </c:pt>
                <c:pt idx="680">
                  <c:v>66.563800000000001</c:v>
                </c:pt>
                <c:pt idx="681">
                  <c:v>66.688599999999994</c:v>
                </c:pt>
                <c:pt idx="682">
                  <c:v>66.570300000000003</c:v>
                </c:pt>
                <c:pt idx="683">
                  <c:v>66.571699999999993</c:v>
                </c:pt>
                <c:pt idx="684">
                  <c:v>66.589600000000004</c:v>
                </c:pt>
                <c:pt idx="685">
                  <c:v>66.561300000000003</c:v>
                </c:pt>
                <c:pt idx="686">
                  <c:v>66.658799999999999</c:v>
                </c:pt>
                <c:pt idx="687">
                  <c:v>66.536900000000003</c:v>
                </c:pt>
                <c:pt idx="688">
                  <c:v>66.604100000000003</c:v>
                </c:pt>
                <c:pt idx="689">
                  <c:v>66.623900000000006</c:v>
                </c:pt>
                <c:pt idx="690">
                  <c:v>66.506</c:v>
                </c:pt>
                <c:pt idx="691">
                  <c:v>66.640799999999999</c:v>
                </c:pt>
                <c:pt idx="692">
                  <c:v>66.581100000000006</c:v>
                </c:pt>
                <c:pt idx="693">
                  <c:v>66.654200000000003</c:v>
                </c:pt>
                <c:pt idx="694">
                  <c:v>66.680800000000005</c:v>
                </c:pt>
                <c:pt idx="695">
                  <c:v>66.595600000000005</c:v>
                </c:pt>
                <c:pt idx="696">
                  <c:v>66.683400000000006</c:v>
                </c:pt>
                <c:pt idx="697">
                  <c:v>66.559600000000003</c:v>
                </c:pt>
                <c:pt idx="698">
                  <c:v>66.575599999999994</c:v>
                </c:pt>
                <c:pt idx="699">
                  <c:v>66.5822</c:v>
                </c:pt>
                <c:pt idx="700">
                  <c:v>66.457099999999997</c:v>
                </c:pt>
                <c:pt idx="701">
                  <c:v>66.613900000000001</c:v>
                </c:pt>
                <c:pt idx="702">
                  <c:v>66.536000000000001</c:v>
                </c:pt>
                <c:pt idx="703">
                  <c:v>66.577200000000005</c:v>
                </c:pt>
                <c:pt idx="704">
                  <c:v>66.653700000000001</c:v>
                </c:pt>
                <c:pt idx="705">
                  <c:v>66.5565</c:v>
                </c:pt>
                <c:pt idx="706">
                  <c:v>66.728300000000004</c:v>
                </c:pt>
                <c:pt idx="707">
                  <c:v>66.61</c:v>
                </c:pt>
                <c:pt idx="708">
                  <c:v>66.689599999999999</c:v>
                </c:pt>
                <c:pt idx="709">
                  <c:v>66.693399999999997</c:v>
                </c:pt>
                <c:pt idx="710">
                  <c:v>66.549700000000001</c:v>
                </c:pt>
                <c:pt idx="711">
                  <c:v>66.683800000000005</c:v>
                </c:pt>
                <c:pt idx="712">
                  <c:v>66.603300000000004</c:v>
                </c:pt>
                <c:pt idx="713">
                  <c:v>66.624399999999994</c:v>
                </c:pt>
                <c:pt idx="714">
                  <c:v>66.611500000000007</c:v>
                </c:pt>
                <c:pt idx="715">
                  <c:v>66.546599999999998</c:v>
                </c:pt>
                <c:pt idx="716">
                  <c:v>66.650300000000001</c:v>
                </c:pt>
                <c:pt idx="717">
                  <c:v>66.569100000000006</c:v>
                </c:pt>
                <c:pt idx="718">
                  <c:v>66.598399999999998</c:v>
                </c:pt>
                <c:pt idx="719">
                  <c:v>66.696699999999993</c:v>
                </c:pt>
                <c:pt idx="720">
                  <c:v>66.557900000000004</c:v>
                </c:pt>
                <c:pt idx="721">
                  <c:v>66.651300000000006</c:v>
                </c:pt>
                <c:pt idx="722">
                  <c:v>66.648499999999999</c:v>
                </c:pt>
                <c:pt idx="723">
                  <c:v>66.703400000000002</c:v>
                </c:pt>
                <c:pt idx="724">
                  <c:v>66.725300000000004</c:v>
                </c:pt>
                <c:pt idx="725">
                  <c:v>66.608199999999997</c:v>
                </c:pt>
                <c:pt idx="726">
                  <c:v>66.700100000000006</c:v>
                </c:pt>
                <c:pt idx="727">
                  <c:v>66.609499999999997</c:v>
                </c:pt>
                <c:pt idx="728">
                  <c:v>66.622900000000001</c:v>
                </c:pt>
                <c:pt idx="729">
                  <c:v>66.615499999999997</c:v>
                </c:pt>
                <c:pt idx="730">
                  <c:v>66.494200000000006</c:v>
                </c:pt>
                <c:pt idx="731">
                  <c:v>66.608900000000006</c:v>
                </c:pt>
                <c:pt idx="732">
                  <c:v>66.472200000000001</c:v>
                </c:pt>
                <c:pt idx="733">
                  <c:v>66.430199999999999</c:v>
                </c:pt>
                <c:pt idx="734">
                  <c:v>66.412300000000002</c:v>
                </c:pt>
                <c:pt idx="735">
                  <c:v>66.297399999999996</c:v>
                </c:pt>
                <c:pt idx="736">
                  <c:v>66.4435</c:v>
                </c:pt>
                <c:pt idx="737">
                  <c:v>66.313199999999995</c:v>
                </c:pt>
                <c:pt idx="738">
                  <c:v>66.365399999999994</c:v>
                </c:pt>
                <c:pt idx="739">
                  <c:v>66.402199999999993</c:v>
                </c:pt>
                <c:pt idx="740">
                  <c:v>66.225300000000004</c:v>
                </c:pt>
                <c:pt idx="741">
                  <c:v>66.394999999999996</c:v>
                </c:pt>
                <c:pt idx="742">
                  <c:v>66.284499999999994</c:v>
                </c:pt>
                <c:pt idx="743">
                  <c:v>66.300799999999995</c:v>
                </c:pt>
                <c:pt idx="744">
                  <c:v>66.357100000000003</c:v>
                </c:pt>
                <c:pt idx="745">
                  <c:v>66.243200000000002</c:v>
                </c:pt>
                <c:pt idx="746">
                  <c:v>66.421300000000002</c:v>
                </c:pt>
                <c:pt idx="747">
                  <c:v>66.296199999999999</c:v>
                </c:pt>
                <c:pt idx="748">
                  <c:v>66.340800000000002</c:v>
                </c:pt>
                <c:pt idx="749">
                  <c:v>66.341800000000006</c:v>
                </c:pt>
                <c:pt idx="750">
                  <c:v>66.152799999999999</c:v>
                </c:pt>
                <c:pt idx="751">
                  <c:v>66.313100000000006</c:v>
                </c:pt>
                <c:pt idx="752">
                  <c:v>66.252499999999998</c:v>
                </c:pt>
                <c:pt idx="753">
                  <c:v>66.246300000000005</c:v>
                </c:pt>
                <c:pt idx="754">
                  <c:v>66.239000000000004</c:v>
                </c:pt>
                <c:pt idx="755">
                  <c:v>66.162999999999997</c:v>
                </c:pt>
                <c:pt idx="756">
                  <c:v>66.256600000000006</c:v>
                </c:pt>
                <c:pt idx="757">
                  <c:v>66.151300000000006</c:v>
                </c:pt>
                <c:pt idx="758">
                  <c:v>66.216300000000004</c:v>
                </c:pt>
                <c:pt idx="759">
                  <c:v>66.208100000000002</c:v>
                </c:pt>
                <c:pt idx="760">
                  <c:v>66.080200000000005</c:v>
                </c:pt>
                <c:pt idx="761">
                  <c:v>66.220699999999994</c:v>
                </c:pt>
                <c:pt idx="762">
                  <c:v>66.091399999999993</c:v>
                </c:pt>
                <c:pt idx="763">
                  <c:v>66.097200000000001</c:v>
                </c:pt>
                <c:pt idx="764">
                  <c:v>66.130399999999995</c:v>
                </c:pt>
                <c:pt idx="765">
                  <c:v>66.0398</c:v>
                </c:pt>
                <c:pt idx="766">
                  <c:v>66.167100000000005</c:v>
                </c:pt>
                <c:pt idx="767">
                  <c:v>66.102999999999994</c:v>
                </c:pt>
                <c:pt idx="768">
                  <c:v>66.027799999999999</c:v>
                </c:pt>
                <c:pt idx="769">
                  <c:v>66.013599999999997</c:v>
                </c:pt>
                <c:pt idx="770">
                  <c:v>65.8596</c:v>
                </c:pt>
                <c:pt idx="771">
                  <c:v>65.976100000000002</c:v>
                </c:pt>
                <c:pt idx="772">
                  <c:v>65.857600000000005</c:v>
                </c:pt>
                <c:pt idx="773">
                  <c:v>65.830799999999996</c:v>
                </c:pt>
                <c:pt idx="774">
                  <c:v>65.8249</c:v>
                </c:pt>
                <c:pt idx="775">
                  <c:v>65.774900000000002</c:v>
                </c:pt>
                <c:pt idx="776">
                  <c:v>65.7714</c:v>
                </c:pt>
                <c:pt idx="777">
                  <c:v>65.727199999999996</c:v>
                </c:pt>
                <c:pt idx="778">
                  <c:v>65.699100000000001</c:v>
                </c:pt>
                <c:pt idx="779">
                  <c:v>65.764399999999995</c:v>
                </c:pt>
                <c:pt idx="780">
                  <c:v>65.665899999999993</c:v>
                </c:pt>
                <c:pt idx="781">
                  <c:v>65.765199999999993</c:v>
                </c:pt>
                <c:pt idx="782">
                  <c:v>65.607100000000003</c:v>
                </c:pt>
                <c:pt idx="783">
                  <c:v>65.686700000000002</c:v>
                </c:pt>
                <c:pt idx="784">
                  <c:v>65.621200000000002</c:v>
                </c:pt>
                <c:pt idx="785">
                  <c:v>65.488500000000002</c:v>
                </c:pt>
                <c:pt idx="786">
                  <c:v>65.638400000000004</c:v>
                </c:pt>
                <c:pt idx="787">
                  <c:v>65.538899999999998</c:v>
                </c:pt>
                <c:pt idx="788">
                  <c:v>65.5565</c:v>
                </c:pt>
                <c:pt idx="789">
                  <c:v>65.641599999999997</c:v>
                </c:pt>
                <c:pt idx="790">
                  <c:v>65.4465</c:v>
                </c:pt>
                <c:pt idx="791">
                  <c:v>65.437899999999999</c:v>
                </c:pt>
                <c:pt idx="792">
                  <c:v>65.454599999999999</c:v>
                </c:pt>
                <c:pt idx="793">
                  <c:v>65.45</c:v>
                </c:pt>
                <c:pt idx="794">
                  <c:v>65.4328</c:v>
                </c:pt>
                <c:pt idx="795">
                  <c:v>65.312399999999997</c:v>
                </c:pt>
                <c:pt idx="796">
                  <c:v>65.402500000000003</c:v>
                </c:pt>
                <c:pt idx="797">
                  <c:v>65.267300000000006</c:v>
                </c:pt>
                <c:pt idx="798">
                  <c:v>65.279499999999999</c:v>
                </c:pt>
                <c:pt idx="799">
                  <c:v>65.302899999999994</c:v>
                </c:pt>
                <c:pt idx="800">
                  <c:v>65.131799999999998</c:v>
                </c:pt>
                <c:pt idx="801">
                  <c:v>65.238600000000005</c:v>
                </c:pt>
                <c:pt idx="802">
                  <c:v>65.169399999999996</c:v>
                </c:pt>
                <c:pt idx="803">
                  <c:v>65.128</c:v>
                </c:pt>
                <c:pt idx="804">
                  <c:v>65.176599999999993</c:v>
                </c:pt>
                <c:pt idx="805">
                  <c:v>65.142600000000002</c:v>
                </c:pt>
                <c:pt idx="806">
                  <c:v>65.153099999999995</c:v>
                </c:pt>
                <c:pt idx="807">
                  <c:v>64.996600000000001</c:v>
                </c:pt>
                <c:pt idx="808">
                  <c:v>65.015100000000004</c:v>
                </c:pt>
                <c:pt idx="809">
                  <c:v>65.0488</c:v>
                </c:pt>
                <c:pt idx="810">
                  <c:v>64.891800000000003</c:v>
                </c:pt>
                <c:pt idx="811">
                  <c:v>64.990899999999996</c:v>
                </c:pt>
                <c:pt idx="812">
                  <c:v>64.846500000000006</c:v>
                </c:pt>
                <c:pt idx="813">
                  <c:v>64.873699999999999</c:v>
                </c:pt>
                <c:pt idx="814">
                  <c:v>64.884900000000002</c:v>
                </c:pt>
                <c:pt idx="815">
                  <c:v>64.732900000000001</c:v>
                </c:pt>
                <c:pt idx="816">
                  <c:v>64.799000000000007</c:v>
                </c:pt>
                <c:pt idx="817">
                  <c:v>64.67</c:v>
                </c:pt>
                <c:pt idx="818">
                  <c:v>64.680599999999998</c:v>
                </c:pt>
                <c:pt idx="819">
                  <c:v>64.704700000000003</c:v>
                </c:pt>
                <c:pt idx="820">
                  <c:v>64.547399999999996</c:v>
                </c:pt>
                <c:pt idx="821">
                  <c:v>64.593299999999999</c:v>
                </c:pt>
                <c:pt idx="822">
                  <c:v>64.473799999999997</c:v>
                </c:pt>
                <c:pt idx="823">
                  <c:v>64.497100000000003</c:v>
                </c:pt>
                <c:pt idx="824">
                  <c:v>64.507499999999993</c:v>
                </c:pt>
                <c:pt idx="825">
                  <c:v>64.314599999999999</c:v>
                </c:pt>
                <c:pt idx="826">
                  <c:v>64.457099999999997</c:v>
                </c:pt>
                <c:pt idx="827">
                  <c:v>64.2804</c:v>
                </c:pt>
                <c:pt idx="828">
                  <c:v>64.251300000000001</c:v>
                </c:pt>
                <c:pt idx="829">
                  <c:v>64.278800000000004</c:v>
                </c:pt>
                <c:pt idx="830">
                  <c:v>64.159000000000006</c:v>
                </c:pt>
                <c:pt idx="831">
                  <c:v>64.162400000000005</c:v>
                </c:pt>
                <c:pt idx="832">
                  <c:v>64.093400000000003</c:v>
                </c:pt>
                <c:pt idx="833">
                  <c:v>64.055599999999998</c:v>
                </c:pt>
                <c:pt idx="834">
                  <c:v>64.074399999999997</c:v>
                </c:pt>
                <c:pt idx="835">
                  <c:v>63.894499999999994</c:v>
                </c:pt>
                <c:pt idx="836">
                  <c:v>63.992599999999996</c:v>
                </c:pt>
                <c:pt idx="837">
                  <c:v>63.762100000000004</c:v>
                </c:pt>
                <c:pt idx="838">
                  <c:v>63.862099999999998</c:v>
                </c:pt>
                <c:pt idx="839">
                  <c:v>63.856999999999999</c:v>
                </c:pt>
                <c:pt idx="840">
                  <c:v>63.6999</c:v>
                </c:pt>
                <c:pt idx="841">
                  <c:v>63.783000000000001</c:v>
                </c:pt>
                <c:pt idx="842">
                  <c:v>63.627700000000004</c:v>
                </c:pt>
                <c:pt idx="843">
                  <c:v>63.639399999999995</c:v>
                </c:pt>
                <c:pt idx="844">
                  <c:v>63.605599999999995</c:v>
                </c:pt>
                <c:pt idx="845">
                  <c:v>63.460099999999997</c:v>
                </c:pt>
                <c:pt idx="846">
                  <c:v>63.509100000000004</c:v>
                </c:pt>
                <c:pt idx="847">
                  <c:v>63.342500000000001</c:v>
                </c:pt>
                <c:pt idx="848">
                  <c:v>63.377499999999998</c:v>
                </c:pt>
                <c:pt idx="849">
                  <c:v>63.308599999999998</c:v>
                </c:pt>
                <c:pt idx="850">
                  <c:v>63.161500000000004</c:v>
                </c:pt>
                <c:pt idx="851">
                  <c:v>63.252600000000001</c:v>
                </c:pt>
                <c:pt idx="852">
                  <c:v>63.075000000000003</c:v>
                </c:pt>
                <c:pt idx="853">
                  <c:v>63.035899999999998</c:v>
                </c:pt>
                <c:pt idx="854">
                  <c:v>63.019499999999994</c:v>
                </c:pt>
                <c:pt idx="855">
                  <c:v>62.853399999999993</c:v>
                </c:pt>
                <c:pt idx="856">
                  <c:v>62.981399999999994</c:v>
                </c:pt>
                <c:pt idx="857">
                  <c:v>62.717200000000005</c:v>
                </c:pt>
                <c:pt idx="858">
                  <c:v>62.768799999999999</c:v>
                </c:pt>
                <c:pt idx="859">
                  <c:v>62.697800000000001</c:v>
                </c:pt>
                <c:pt idx="860">
                  <c:v>62.531000000000006</c:v>
                </c:pt>
                <c:pt idx="861">
                  <c:v>62.5899</c:v>
                </c:pt>
                <c:pt idx="862">
                  <c:v>62.441699999999997</c:v>
                </c:pt>
                <c:pt idx="863">
                  <c:v>62.358199999999997</c:v>
                </c:pt>
                <c:pt idx="864">
                  <c:v>62.363200000000006</c:v>
                </c:pt>
                <c:pt idx="865">
                  <c:v>62.197499999999998</c:v>
                </c:pt>
                <c:pt idx="866">
                  <c:v>62.2194</c:v>
                </c:pt>
                <c:pt idx="867">
                  <c:v>62.113</c:v>
                </c:pt>
                <c:pt idx="868">
                  <c:v>62.100099999999998</c:v>
                </c:pt>
                <c:pt idx="869">
                  <c:v>62.0182</c:v>
                </c:pt>
                <c:pt idx="870">
                  <c:v>61.796599999999998</c:v>
                </c:pt>
                <c:pt idx="871">
                  <c:v>61.883499999999998</c:v>
                </c:pt>
                <c:pt idx="872">
                  <c:v>61.602800000000002</c:v>
                </c:pt>
                <c:pt idx="873">
                  <c:v>61.664499999999997</c:v>
                </c:pt>
                <c:pt idx="874">
                  <c:v>61.615099999999998</c:v>
                </c:pt>
                <c:pt idx="875">
                  <c:v>61.374400000000001</c:v>
                </c:pt>
                <c:pt idx="876">
                  <c:v>61.441200000000002</c:v>
                </c:pt>
                <c:pt idx="877">
                  <c:v>61.185600000000001</c:v>
                </c:pt>
                <c:pt idx="878">
                  <c:v>61.185899999999997</c:v>
                </c:pt>
                <c:pt idx="879">
                  <c:v>61.125799999999998</c:v>
                </c:pt>
                <c:pt idx="880">
                  <c:v>60.892800000000001</c:v>
                </c:pt>
                <c:pt idx="881">
                  <c:v>60.963999999999999</c:v>
                </c:pt>
                <c:pt idx="882">
                  <c:v>60.734900000000003</c:v>
                </c:pt>
                <c:pt idx="883">
                  <c:v>60.723500000000001</c:v>
                </c:pt>
                <c:pt idx="884">
                  <c:v>60.561700000000002</c:v>
                </c:pt>
                <c:pt idx="885">
                  <c:v>60.425899999999999</c:v>
                </c:pt>
                <c:pt idx="886">
                  <c:v>60.483800000000002</c:v>
                </c:pt>
                <c:pt idx="887">
                  <c:v>60.224899999999998</c:v>
                </c:pt>
                <c:pt idx="888">
                  <c:v>60.274799999999999</c:v>
                </c:pt>
                <c:pt idx="889">
                  <c:v>60.086300000000001</c:v>
                </c:pt>
                <c:pt idx="890">
                  <c:v>59.8795</c:v>
                </c:pt>
                <c:pt idx="891">
                  <c:v>59.918100000000003</c:v>
                </c:pt>
                <c:pt idx="892">
                  <c:v>59.722799999999999</c:v>
                </c:pt>
                <c:pt idx="893">
                  <c:v>59.642600000000002</c:v>
                </c:pt>
                <c:pt idx="894">
                  <c:v>59.526800000000001</c:v>
                </c:pt>
                <c:pt idx="895">
                  <c:v>59.384700000000002</c:v>
                </c:pt>
                <c:pt idx="896">
                  <c:v>59.235700000000001</c:v>
                </c:pt>
                <c:pt idx="897">
                  <c:v>59.135800000000003</c:v>
                </c:pt>
                <c:pt idx="898">
                  <c:v>59.037100000000002</c:v>
                </c:pt>
                <c:pt idx="899">
                  <c:v>58.857100000000003</c:v>
                </c:pt>
                <c:pt idx="900">
                  <c:v>58.676699999999997</c:v>
                </c:pt>
                <c:pt idx="901">
                  <c:v>58.550899999999999</c:v>
                </c:pt>
                <c:pt idx="902">
                  <c:v>58.165999999999997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2.1579999999999998E-2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3.3975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2.1579999999999998E-2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13.406745000000001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0.45493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53.209800000000001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2.1579999999999998E-2</c:v>
                </c:pt>
                <c:pt idx="1">
                  <c:v>0.45493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13.406745000000001</c:v>
                </c:pt>
                <c:pt idx="1">
                  <c:v>53.209800000000001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1.055107379157233E-3</c:v>
                </c:pt>
                <c:pt idx="2">
                  <c:v>3.0993779262743718E-3</c:v>
                </c:pt>
                <c:pt idx="3">
                  <c:v>4.9897786472644151E-3</c:v>
                </c:pt>
                <c:pt idx="4">
                  <c:v>6.7702723495922457E-3</c:v>
                </c:pt>
                <c:pt idx="5">
                  <c:v>9.3640779900204425E-3</c:v>
                </c:pt>
                <c:pt idx="6">
                  <c:v>1.0858813443826523E-2</c:v>
                </c:pt>
                <c:pt idx="7">
                  <c:v>1.2375530301365045E-2</c:v>
                </c:pt>
                <c:pt idx="8">
                  <c:v>1.3848284351438683E-2</c:v>
                </c:pt>
                <c:pt idx="9">
                  <c:v>1.4903391730595916E-2</c:v>
                </c:pt>
                <c:pt idx="10">
                  <c:v>1.532103840151232E-2</c:v>
                </c:pt>
                <c:pt idx="11">
                  <c:v>1.503528015299057E-2</c:v>
                </c:pt>
                <c:pt idx="12">
                  <c:v>1.543094542017453E-2</c:v>
                </c:pt>
                <c:pt idx="13">
                  <c:v>1.5255094190314993E-2</c:v>
                </c:pt>
                <c:pt idx="14">
                  <c:v>1.5211131382850109E-2</c:v>
                </c:pt>
                <c:pt idx="15">
                  <c:v>1.6200294550810013E-2</c:v>
                </c:pt>
                <c:pt idx="16">
                  <c:v>1.6903699470248168E-2</c:v>
                </c:pt>
                <c:pt idx="17">
                  <c:v>1.7563141582221442E-2</c:v>
                </c:pt>
                <c:pt idx="18">
                  <c:v>1.7321346141164574E-2</c:v>
                </c:pt>
                <c:pt idx="19">
                  <c:v>1.8068713868067614E-2</c:v>
                </c:pt>
                <c:pt idx="20">
                  <c:v>1.7057569296375266E-2</c:v>
                </c:pt>
                <c:pt idx="21">
                  <c:v>1.8508341942716462E-2</c:v>
                </c:pt>
                <c:pt idx="22">
                  <c:v>1.8156639482997384E-2</c:v>
                </c:pt>
                <c:pt idx="23">
                  <c:v>1.8134658079264943E-2</c:v>
                </c:pt>
                <c:pt idx="24">
                  <c:v>1.9013914228562634E-2</c:v>
                </c:pt>
                <c:pt idx="25">
                  <c:v>1.9651374936803464E-2</c:v>
                </c:pt>
                <c:pt idx="26">
                  <c:v>2.0640538104763368E-2</c:v>
                </c:pt>
                <c:pt idx="27">
                  <c:v>2.0200910030114524E-2</c:v>
                </c:pt>
                <c:pt idx="28">
                  <c:v>2.0574593893566043E-2</c:v>
                </c:pt>
                <c:pt idx="29">
                  <c:v>2.2728771459345393E-2</c:v>
                </c:pt>
                <c:pt idx="30">
                  <c:v>2.2904622689204932E-2</c:v>
                </c:pt>
                <c:pt idx="31">
                  <c:v>2.3673971819840416E-2</c:v>
                </c:pt>
                <c:pt idx="32">
                  <c:v>2.3651990416107972E-2</c:v>
                </c:pt>
                <c:pt idx="33">
                  <c:v>2.5014837447519398E-2</c:v>
                </c:pt>
                <c:pt idx="34">
                  <c:v>2.541050271470336E-2</c:v>
                </c:pt>
                <c:pt idx="35">
                  <c:v>2.6773349746114786E-2</c:v>
                </c:pt>
                <c:pt idx="36">
                  <c:v>2.7916382740201789E-2</c:v>
                </c:pt>
                <c:pt idx="37">
                  <c:v>2.8729694678302158E-2</c:v>
                </c:pt>
                <c:pt idx="38">
                  <c:v>2.9784802057459387E-2</c:v>
                </c:pt>
                <c:pt idx="39">
                  <c:v>3.1213593300068142E-2</c:v>
                </c:pt>
                <c:pt idx="40">
                  <c:v>3.0993779262743718E-2</c:v>
                </c:pt>
                <c:pt idx="41">
                  <c:v>3.2730310157606662E-2</c:v>
                </c:pt>
                <c:pt idx="42">
                  <c:v>3.4532785263666932E-2</c:v>
                </c:pt>
                <c:pt idx="43">
                  <c:v>3.5302134394302423E-2</c:v>
                </c:pt>
                <c:pt idx="44">
                  <c:v>3.8445475128041674E-2</c:v>
                </c:pt>
                <c:pt idx="45">
                  <c:v>3.9390675488536697E-2</c:v>
                </c:pt>
                <c:pt idx="46">
                  <c:v>4.2709867452135494E-2</c:v>
                </c:pt>
                <c:pt idx="47">
                  <c:v>4.4248565713406456E-2</c:v>
                </c:pt>
                <c:pt idx="48">
                  <c:v>4.4578286769393093E-2</c:v>
                </c:pt>
                <c:pt idx="49">
                  <c:v>4.7435869254610595E-2</c:v>
                </c:pt>
                <c:pt idx="50">
                  <c:v>4.8271162596443408E-2</c:v>
                </c:pt>
                <c:pt idx="51">
                  <c:v>5.1216670696590687E-2</c:v>
                </c:pt>
                <c:pt idx="52">
                  <c:v>5.2843294572791417E-2</c:v>
                </c:pt>
                <c:pt idx="53">
                  <c:v>5.4425955641527267E-2</c:v>
                </c:pt>
                <c:pt idx="54">
                  <c:v>5.6492207592376852E-2</c:v>
                </c:pt>
                <c:pt idx="55">
                  <c:v>5.8932143406677955E-2</c:v>
                </c:pt>
                <c:pt idx="56">
                  <c:v>6.0426878860484035E-2</c:v>
                </c:pt>
                <c:pt idx="57">
                  <c:v>6.2163409755346975E-2</c:v>
                </c:pt>
                <c:pt idx="58">
                  <c:v>6.3790033631547713E-2</c:v>
                </c:pt>
                <c:pt idx="59">
                  <c:v>6.5438638911480884E-2</c:v>
                </c:pt>
                <c:pt idx="60">
                  <c:v>6.6779504539159873E-2</c:v>
                </c:pt>
                <c:pt idx="61">
                  <c:v>6.9790956850504474E-2</c:v>
                </c:pt>
                <c:pt idx="62">
                  <c:v>7.1835227397621618E-2</c:v>
                </c:pt>
                <c:pt idx="63">
                  <c:v>7.1527487745367421E-2</c:v>
                </c:pt>
                <c:pt idx="64">
                  <c:v>7.3901479348471188E-2</c:v>
                </c:pt>
                <c:pt idx="65">
                  <c:v>7.5879805684391011E-2</c:v>
                </c:pt>
                <c:pt idx="66">
                  <c:v>7.7132745697140223E-2</c:v>
                </c:pt>
                <c:pt idx="67">
                  <c:v>7.9242960455454689E-2</c:v>
                </c:pt>
                <c:pt idx="68">
                  <c:v>8.1155342580177176E-2</c:v>
                </c:pt>
                <c:pt idx="69">
                  <c:v>8.3045743301167221E-2</c:v>
                </c:pt>
                <c:pt idx="70">
                  <c:v>8.4628404369903057E-2</c:v>
                </c:pt>
                <c:pt idx="71">
                  <c:v>8.5947288593849605E-2</c:v>
                </c:pt>
                <c:pt idx="72">
                  <c:v>8.8387224408150708E-2</c:v>
                </c:pt>
                <c:pt idx="73">
                  <c:v>8.9310443364913283E-2</c:v>
                </c:pt>
                <c:pt idx="74">
                  <c:v>9.1354713912030427E-2</c:v>
                </c:pt>
                <c:pt idx="75">
                  <c:v>9.3816631130063971E-2</c:v>
                </c:pt>
                <c:pt idx="76">
                  <c:v>9.4827775701756309E-2</c:v>
                </c:pt>
                <c:pt idx="77">
                  <c:v>9.7553469764579168E-2</c:v>
                </c:pt>
                <c:pt idx="78">
                  <c:v>9.9114149429582563E-2</c:v>
                </c:pt>
                <c:pt idx="79">
                  <c:v>0.10159804805134855</c:v>
                </c:pt>
                <c:pt idx="80">
                  <c:v>0.10326863473501419</c:v>
                </c:pt>
                <c:pt idx="81">
                  <c:v>0.10366430000219815</c:v>
                </c:pt>
                <c:pt idx="82">
                  <c:v>0.10687358494713471</c:v>
                </c:pt>
                <c:pt idx="83">
                  <c:v>0.10671971512100763</c:v>
                </c:pt>
                <c:pt idx="84">
                  <c:v>0.11006088848833885</c:v>
                </c:pt>
                <c:pt idx="85">
                  <c:v>0.11131382850108808</c:v>
                </c:pt>
                <c:pt idx="86">
                  <c:v>0.11261073132130217</c:v>
                </c:pt>
                <c:pt idx="87">
                  <c:v>0.11498472292440595</c:v>
                </c:pt>
                <c:pt idx="88">
                  <c:v>0.11549029521025211</c:v>
                </c:pt>
                <c:pt idx="89">
                  <c:v>0.11779834260215857</c:v>
                </c:pt>
                <c:pt idx="90">
                  <c:v>0.11920515244103488</c:v>
                </c:pt>
                <c:pt idx="91">
                  <c:v>0.11968874332314862</c:v>
                </c:pt>
                <c:pt idx="92">
                  <c:v>0.12283208405688788</c:v>
                </c:pt>
                <c:pt idx="93">
                  <c:v>0.12340360055393138</c:v>
                </c:pt>
                <c:pt idx="94">
                  <c:v>0.12584353636823248</c:v>
                </c:pt>
                <c:pt idx="95">
                  <c:v>0.12859121183478775</c:v>
                </c:pt>
                <c:pt idx="96">
                  <c:v>0.12828347218253358</c:v>
                </c:pt>
                <c:pt idx="97">
                  <c:v>0.13039368694084805</c:v>
                </c:pt>
                <c:pt idx="98">
                  <c:v>0.13133888730134305</c:v>
                </c:pt>
                <c:pt idx="99">
                  <c:v>0.13296551117754379</c:v>
                </c:pt>
                <c:pt idx="100">
                  <c:v>0.13615281471874793</c:v>
                </c:pt>
                <c:pt idx="101">
                  <c:v>0.13648253577473457</c:v>
                </c:pt>
                <c:pt idx="102">
                  <c:v>0.13971380212340362</c:v>
                </c:pt>
                <c:pt idx="103">
                  <c:v>0.13958191370100895</c:v>
                </c:pt>
                <c:pt idx="104">
                  <c:v>0.14081287231002573</c:v>
                </c:pt>
                <c:pt idx="105">
                  <c:v>0.14435187831094895</c:v>
                </c:pt>
                <c:pt idx="106">
                  <c:v>0.14285714285714288</c:v>
                </c:pt>
                <c:pt idx="107">
                  <c:v>0.14698964675884205</c:v>
                </c:pt>
                <c:pt idx="108">
                  <c:v>0.14694568395137714</c:v>
                </c:pt>
                <c:pt idx="109">
                  <c:v>0.14909986151715648</c:v>
                </c:pt>
                <c:pt idx="110">
                  <c:v>0.15112215066054119</c:v>
                </c:pt>
                <c:pt idx="111">
                  <c:v>0.15052865275976526</c:v>
                </c:pt>
                <c:pt idx="112">
                  <c:v>0.15408964016442092</c:v>
                </c:pt>
                <c:pt idx="113">
                  <c:v>0.15474908227639417</c:v>
                </c:pt>
                <c:pt idx="114">
                  <c:v>0.15536456158090256</c:v>
                </c:pt>
                <c:pt idx="115">
                  <c:v>0.15905743740795289</c:v>
                </c:pt>
                <c:pt idx="116">
                  <c:v>0.15806827423999298</c:v>
                </c:pt>
                <c:pt idx="117">
                  <c:v>0.15989273074978572</c:v>
                </c:pt>
                <c:pt idx="118">
                  <c:v>0.16125557778119712</c:v>
                </c:pt>
                <c:pt idx="119">
                  <c:v>0.1616072802409162</c:v>
                </c:pt>
                <c:pt idx="120">
                  <c:v>0.1656518585276856</c:v>
                </c:pt>
                <c:pt idx="121">
                  <c:v>0.16400325324775242</c:v>
                </c:pt>
                <c:pt idx="122">
                  <c:v>0.16712461257775921</c:v>
                </c:pt>
                <c:pt idx="123">
                  <c:v>0.16850944101290311</c:v>
                </c:pt>
                <c:pt idx="124">
                  <c:v>0.16875123645395995</c:v>
                </c:pt>
                <c:pt idx="125">
                  <c:v>0.17244411228101028</c:v>
                </c:pt>
                <c:pt idx="126">
                  <c:v>0.17103730244213397</c:v>
                </c:pt>
                <c:pt idx="127">
                  <c:v>0.17422460598333811</c:v>
                </c:pt>
                <c:pt idx="128">
                  <c:v>0.17527971336249534</c:v>
                </c:pt>
                <c:pt idx="129">
                  <c:v>0.17644472776031478</c:v>
                </c:pt>
                <c:pt idx="130">
                  <c:v>0.17824720286637508</c:v>
                </c:pt>
                <c:pt idx="131">
                  <c:v>0.17844503549996704</c:v>
                </c:pt>
                <c:pt idx="132">
                  <c:v>0.18037939902842198</c:v>
                </c:pt>
                <c:pt idx="133">
                  <c:v>0.18136856219638187</c:v>
                </c:pt>
                <c:pt idx="134">
                  <c:v>0.18275339063152574</c:v>
                </c:pt>
                <c:pt idx="135">
                  <c:v>0.18523728925329175</c:v>
                </c:pt>
                <c:pt idx="136">
                  <c:v>0.18578682434660279</c:v>
                </c:pt>
                <c:pt idx="137">
                  <c:v>0.18776515068252261</c:v>
                </c:pt>
                <c:pt idx="138">
                  <c:v>0.18897412788780693</c:v>
                </c:pt>
                <c:pt idx="139">
                  <c:v>0.18908403490646916</c:v>
                </c:pt>
                <c:pt idx="140">
                  <c:v>0.19161189633570003</c:v>
                </c:pt>
                <c:pt idx="141">
                  <c:v>0.18998527245949928</c:v>
                </c:pt>
                <c:pt idx="142">
                  <c:v>0.19332644582683051</c:v>
                </c:pt>
                <c:pt idx="143">
                  <c:v>0.19453542303211485</c:v>
                </c:pt>
                <c:pt idx="144">
                  <c:v>0.19400786934253622</c:v>
                </c:pt>
                <c:pt idx="145">
                  <c:v>0.19822829885916518</c:v>
                </c:pt>
                <c:pt idx="146">
                  <c:v>0.19814037324423539</c:v>
                </c:pt>
                <c:pt idx="147">
                  <c:v>0.19987690413909834</c:v>
                </c:pt>
                <c:pt idx="148">
                  <c:v>0.20141560240036929</c:v>
                </c:pt>
                <c:pt idx="149">
                  <c:v>0.20167937924515864</c:v>
                </c:pt>
                <c:pt idx="150">
                  <c:v>0.20504253401622227</c:v>
                </c:pt>
                <c:pt idx="151">
                  <c:v>0.20458092453784099</c:v>
                </c:pt>
                <c:pt idx="152">
                  <c:v>0.20827380036489129</c:v>
                </c:pt>
                <c:pt idx="153">
                  <c:v>0.20937287055151343</c:v>
                </c:pt>
                <c:pt idx="154">
                  <c:v>0.20888927966939969</c:v>
                </c:pt>
                <c:pt idx="155">
                  <c:v>0.21326357901215573</c:v>
                </c:pt>
                <c:pt idx="156">
                  <c:v>0.21201063899940653</c:v>
                </c:pt>
                <c:pt idx="157">
                  <c:v>0.21407689095025609</c:v>
                </c:pt>
                <c:pt idx="158">
                  <c:v>0.21726419449146026</c:v>
                </c:pt>
                <c:pt idx="159">
                  <c:v>0.21579144044138659</c:v>
                </c:pt>
                <c:pt idx="160">
                  <c:v>0.22163849383421627</c:v>
                </c:pt>
                <c:pt idx="161">
                  <c:v>0.22144066120062431</c:v>
                </c:pt>
                <c:pt idx="162">
                  <c:v>0.22210010331259755</c:v>
                </c:pt>
                <c:pt idx="163">
                  <c:v>0.22781526828303258</c:v>
                </c:pt>
                <c:pt idx="164">
                  <c:v>0.2255072208911261</c:v>
                </c:pt>
                <c:pt idx="165">
                  <c:v>0.22785923109049744</c:v>
                </c:pt>
                <c:pt idx="166">
                  <c:v>0.23087068340184208</c:v>
                </c:pt>
                <c:pt idx="167">
                  <c:v>0.23089266480557449</c:v>
                </c:pt>
                <c:pt idx="168">
                  <c:v>0.23282702833402941</c:v>
                </c:pt>
                <c:pt idx="169">
                  <c:v>0.23372826588705956</c:v>
                </c:pt>
                <c:pt idx="170">
                  <c:v>0.23564064801178203</c:v>
                </c:pt>
                <c:pt idx="171">
                  <c:v>0.23717934627305301</c:v>
                </c:pt>
                <c:pt idx="172">
                  <c:v>0.23728925329171521</c:v>
                </c:pt>
                <c:pt idx="173">
                  <c:v>0.23898182137911331</c:v>
                </c:pt>
                <c:pt idx="174">
                  <c:v>0.23994900314334075</c:v>
                </c:pt>
                <c:pt idx="175">
                  <c:v>0.24150968280834417</c:v>
                </c:pt>
                <c:pt idx="176">
                  <c:v>0.24291649264722048</c:v>
                </c:pt>
                <c:pt idx="177">
                  <c:v>0.24460906073461852</c:v>
                </c:pt>
                <c:pt idx="178">
                  <c:v>0.24557624249884596</c:v>
                </c:pt>
                <c:pt idx="179">
                  <c:v>0.24803815971687954</c:v>
                </c:pt>
                <c:pt idx="180">
                  <c:v>0.24898336007737457</c:v>
                </c:pt>
                <c:pt idx="181">
                  <c:v>0.25080781658716728</c:v>
                </c:pt>
                <c:pt idx="182">
                  <c:v>0.25190688677378936</c:v>
                </c:pt>
                <c:pt idx="183">
                  <c:v>0.2536214362649199</c:v>
                </c:pt>
                <c:pt idx="184">
                  <c:v>0.25507220891126109</c:v>
                </c:pt>
                <c:pt idx="185">
                  <c:v>0.2565889257687996</c:v>
                </c:pt>
                <c:pt idx="186">
                  <c:v>0.25775394016661907</c:v>
                </c:pt>
                <c:pt idx="187">
                  <c:v>0.25966632229134157</c:v>
                </c:pt>
                <c:pt idx="188">
                  <c:v>0.26091926230409074</c:v>
                </c:pt>
                <c:pt idx="189">
                  <c:v>0.26127096476380984</c:v>
                </c:pt>
                <c:pt idx="190">
                  <c:v>0.26404062163409758</c:v>
                </c:pt>
                <c:pt idx="191">
                  <c:v>0.26568922691403074</c:v>
                </c:pt>
                <c:pt idx="192">
                  <c:v>0.26716198096410437</c:v>
                </c:pt>
                <c:pt idx="193">
                  <c:v>0.26854680939924824</c:v>
                </c:pt>
                <c:pt idx="194">
                  <c:v>0.27048117292770318</c:v>
                </c:pt>
                <c:pt idx="195">
                  <c:v>0.27147033609566312</c:v>
                </c:pt>
                <c:pt idx="196">
                  <c:v>0.27314092277932872</c:v>
                </c:pt>
                <c:pt idx="197">
                  <c:v>0.27456971402193747</c:v>
                </c:pt>
                <c:pt idx="198">
                  <c:v>0.2764161519354626</c:v>
                </c:pt>
                <c:pt idx="199">
                  <c:v>0.27802079440793087</c:v>
                </c:pt>
                <c:pt idx="200">
                  <c:v>0.28032884179983736</c:v>
                </c:pt>
                <c:pt idx="201">
                  <c:v>0.28136196777526212</c:v>
                </c:pt>
                <c:pt idx="202">
                  <c:v>0.28360407095597123</c:v>
                </c:pt>
                <c:pt idx="203">
                  <c:v>0.28509880640977731</c:v>
                </c:pt>
                <c:pt idx="204">
                  <c:v>0.28764864924274064</c:v>
                </c:pt>
                <c:pt idx="205">
                  <c:v>0.28848394258457344</c:v>
                </c:pt>
                <c:pt idx="206">
                  <c:v>0.29081397138021237</c:v>
                </c:pt>
                <c:pt idx="207">
                  <c:v>0.29277031631239969</c:v>
                </c:pt>
                <c:pt idx="208">
                  <c:v>0.29499043808937636</c:v>
                </c:pt>
                <c:pt idx="209">
                  <c:v>0.29683687600290154</c:v>
                </c:pt>
                <c:pt idx="210">
                  <c:v>0.29852944409029958</c:v>
                </c:pt>
                <c:pt idx="211">
                  <c:v>0.30020003077396523</c:v>
                </c:pt>
                <c:pt idx="212">
                  <c:v>0.30244213395467434</c:v>
                </c:pt>
                <c:pt idx="213">
                  <c:v>0.30602510276306238</c:v>
                </c:pt>
                <c:pt idx="214">
                  <c:v>0.30883872244081506</c:v>
                </c:pt>
                <c:pt idx="215">
                  <c:v>0.31046534631701583</c:v>
                </c:pt>
                <c:pt idx="216">
                  <c:v>0.31321302178357113</c:v>
                </c:pt>
                <c:pt idx="217">
                  <c:v>0.31712571164794578</c:v>
                </c:pt>
                <c:pt idx="218">
                  <c:v>0.31938979623238739</c:v>
                </c:pt>
                <c:pt idx="219">
                  <c:v>0.32171982502802626</c:v>
                </c:pt>
                <c:pt idx="220">
                  <c:v>0.32477524014683579</c:v>
                </c:pt>
                <c:pt idx="221">
                  <c:v>0.32719319455740442</c:v>
                </c:pt>
                <c:pt idx="222">
                  <c:v>0.32989690721649484</c:v>
                </c:pt>
                <c:pt idx="223">
                  <c:v>0.33260061987558526</c:v>
                </c:pt>
                <c:pt idx="224">
                  <c:v>0.33552414657200008</c:v>
                </c:pt>
                <c:pt idx="225">
                  <c:v>0.3391730595915855</c:v>
                </c:pt>
                <c:pt idx="226">
                  <c:v>0.34227243751785985</c:v>
                </c:pt>
                <c:pt idx="227">
                  <c:v>0.3445585035060339</c:v>
                </c:pt>
                <c:pt idx="228">
                  <c:v>0.34803156529575979</c:v>
                </c:pt>
                <c:pt idx="229">
                  <c:v>0.35069131514738527</c:v>
                </c:pt>
                <c:pt idx="230">
                  <c:v>0.35427428395577337</c:v>
                </c:pt>
                <c:pt idx="231">
                  <c:v>0.35691205240366647</c:v>
                </c:pt>
                <c:pt idx="232">
                  <c:v>0.35913217418064319</c:v>
                </c:pt>
                <c:pt idx="233">
                  <c:v>0.36218758929945266</c:v>
                </c:pt>
                <c:pt idx="234">
                  <c:v>0.36588046512650296</c:v>
                </c:pt>
                <c:pt idx="235">
                  <c:v>0.36886993603411511</c:v>
                </c:pt>
                <c:pt idx="236">
                  <c:v>0.37179346273052993</c:v>
                </c:pt>
                <c:pt idx="237">
                  <c:v>0.37388169608511196</c:v>
                </c:pt>
                <c:pt idx="238">
                  <c:v>0.3768931483964566</c:v>
                </c:pt>
                <c:pt idx="239">
                  <c:v>0.38019035895632297</c:v>
                </c:pt>
                <c:pt idx="240">
                  <c:v>0.3832018112676675</c:v>
                </c:pt>
                <c:pt idx="241">
                  <c:v>0.3857296726968984</c:v>
                </c:pt>
                <c:pt idx="242">
                  <c:v>0.38836744114479149</c:v>
                </c:pt>
                <c:pt idx="243">
                  <c:v>0.39087332117028994</c:v>
                </c:pt>
                <c:pt idx="244">
                  <c:v>0.39498384366825662</c:v>
                </c:pt>
                <c:pt idx="245">
                  <c:v>0.39847888686171495</c:v>
                </c:pt>
                <c:pt idx="246">
                  <c:v>0.40047919460136722</c:v>
                </c:pt>
                <c:pt idx="247">
                  <c:v>0.40353460972017674</c:v>
                </c:pt>
                <c:pt idx="248">
                  <c:v>0.40661200624271865</c:v>
                </c:pt>
                <c:pt idx="249">
                  <c:v>0.40977732838019038</c:v>
                </c:pt>
                <c:pt idx="250">
                  <c:v>0.41261292946167538</c:v>
                </c:pt>
                <c:pt idx="251">
                  <c:v>0.41547051194689288</c:v>
                </c:pt>
                <c:pt idx="252">
                  <c:v>0.41938320181126765</c:v>
                </c:pt>
                <c:pt idx="253">
                  <c:v>0.4217571934143714</c:v>
                </c:pt>
                <c:pt idx="254">
                  <c:v>0.42474666432198355</c:v>
                </c:pt>
                <c:pt idx="255">
                  <c:v>0.42665904644670605</c:v>
                </c:pt>
                <c:pt idx="256">
                  <c:v>0.42936275910579652</c:v>
                </c:pt>
                <c:pt idx="257">
                  <c:v>0.4327478952805926</c:v>
                </c:pt>
                <c:pt idx="258">
                  <c:v>0.43663860374123487</c:v>
                </c:pt>
                <c:pt idx="259">
                  <c:v>0.43980392587870659</c:v>
                </c:pt>
                <c:pt idx="260">
                  <c:v>0.44362869012815159</c:v>
                </c:pt>
                <c:pt idx="261">
                  <c:v>0.44718967753280719</c:v>
                </c:pt>
                <c:pt idx="262">
                  <c:v>0.44976150176950297</c:v>
                </c:pt>
                <c:pt idx="263">
                  <c:v>0.45472929901303499</c:v>
                </c:pt>
                <c:pt idx="264">
                  <c:v>0.45820236080276083</c:v>
                </c:pt>
                <c:pt idx="265">
                  <c:v>0.46180731101488143</c:v>
                </c:pt>
                <c:pt idx="266">
                  <c:v>0.4650825401710153</c:v>
                </c:pt>
                <c:pt idx="267">
                  <c:v>0.46877541599806566</c:v>
                </c:pt>
                <c:pt idx="268">
                  <c:v>0.47187479392434001</c:v>
                </c:pt>
                <c:pt idx="269">
                  <c:v>0.47453454377596549</c:v>
                </c:pt>
                <c:pt idx="270">
                  <c:v>0.47820543819928341</c:v>
                </c:pt>
                <c:pt idx="271">
                  <c:v>0.48218407227485549</c:v>
                </c:pt>
                <c:pt idx="272">
                  <c:v>0.48449211966676192</c:v>
                </c:pt>
                <c:pt idx="273">
                  <c:v>0.48961378673642098</c:v>
                </c:pt>
                <c:pt idx="274">
                  <c:v>0.4925373134328358</c:v>
                </c:pt>
                <c:pt idx="275">
                  <c:v>0.49669179873826741</c:v>
                </c:pt>
                <c:pt idx="276">
                  <c:v>0.50165959598179943</c:v>
                </c:pt>
                <c:pt idx="277">
                  <c:v>0.50522058338645504</c:v>
                </c:pt>
                <c:pt idx="278">
                  <c:v>0.50702305849251539</c:v>
                </c:pt>
                <c:pt idx="279">
                  <c:v>0.51047413887850879</c:v>
                </c:pt>
                <c:pt idx="280">
                  <c:v>0.51458466137647552</c:v>
                </c:pt>
                <c:pt idx="281">
                  <c:v>0.5182995186072582</c:v>
                </c:pt>
                <c:pt idx="282">
                  <c:v>0.52117908249620826</c:v>
                </c:pt>
                <c:pt idx="283">
                  <c:v>0.5254654562240344</c:v>
                </c:pt>
                <c:pt idx="284">
                  <c:v>0.52748774536741916</c:v>
                </c:pt>
                <c:pt idx="285">
                  <c:v>0.53190600751764006</c:v>
                </c:pt>
                <c:pt idx="286">
                  <c:v>0.5358626601894797</c:v>
                </c:pt>
                <c:pt idx="287">
                  <c:v>0.53964346163145982</c:v>
                </c:pt>
                <c:pt idx="288">
                  <c:v>0.54377596553315888</c:v>
                </c:pt>
                <c:pt idx="289">
                  <c:v>0.54744685995647679</c:v>
                </c:pt>
                <c:pt idx="290">
                  <c:v>0.55010660980810244</c:v>
                </c:pt>
                <c:pt idx="291">
                  <c:v>0.55386542984635001</c:v>
                </c:pt>
                <c:pt idx="292">
                  <c:v>0.55848152463016287</c:v>
                </c:pt>
                <c:pt idx="293">
                  <c:v>0.56208647484228336</c:v>
                </c:pt>
                <c:pt idx="294">
                  <c:v>0.56599916470665812</c:v>
                </c:pt>
                <c:pt idx="295">
                  <c:v>0.57019761281955472</c:v>
                </c:pt>
                <c:pt idx="296">
                  <c:v>0.57505550304442443</c:v>
                </c:pt>
                <c:pt idx="297">
                  <c:v>0.57703382938034431</c:v>
                </c:pt>
                <c:pt idx="298">
                  <c:v>0.58129822170443812</c:v>
                </c:pt>
                <c:pt idx="299">
                  <c:v>0.58525487437627777</c:v>
                </c:pt>
                <c:pt idx="300">
                  <c:v>0.58853010353241164</c:v>
                </c:pt>
                <c:pt idx="301">
                  <c:v>0.59226694216692677</c:v>
                </c:pt>
                <c:pt idx="302">
                  <c:v>0.59611368782010432</c:v>
                </c:pt>
                <c:pt idx="303">
                  <c:v>0.59901523311278659</c:v>
                </c:pt>
                <c:pt idx="304">
                  <c:v>0.6041369001824457</c:v>
                </c:pt>
                <c:pt idx="305">
                  <c:v>0.60844525531400451</c:v>
                </c:pt>
                <c:pt idx="306">
                  <c:v>0.61202822412239244</c:v>
                </c:pt>
                <c:pt idx="307">
                  <c:v>0.61613874662035917</c:v>
                </c:pt>
                <c:pt idx="308">
                  <c:v>0.61983162244740952</c:v>
                </c:pt>
                <c:pt idx="309">
                  <c:v>0.62403007056030602</c:v>
                </c:pt>
                <c:pt idx="310">
                  <c:v>0.62690963444925596</c:v>
                </c:pt>
                <c:pt idx="311">
                  <c:v>0.63121798958081465</c:v>
                </c:pt>
                <c:pt idx="312">
                  <c:v>0.63517464225265419</c:v>
                </c:pt>
                <c:pt idx="313">
                  <c:v>0.6395929044028752</c:v>
                </c:pt>
                <c:pt idx="314">
                  <c:v>0.6448244784911964</c:v>
                </c:pt>
                <c:pt idx="315">
                  <c:v>0.6491328336227552</c:v>
                </c:pt>
                <c:pt idx="316">
                  <c:v>0.65370496559910329</c:v>
                </c:pt>
                <c:pt idx="317">
                  <c:v>0.65755171125228062</c:v>
                </c:pt>
                <c:pt idx="318">
                  <c:v>0.66087090321587938</c:v>
                </c:pt>
                <c:pt idx="319">
                  <c:v>0.66434396500560522</c:v>
                </c:pt>
                <c:pt idx="320">
                  <c:v>0.66970742751632117</c:v>
                </c:pt>
                <c:pt idx="321">
                  <c:v>0.67388389422548522</c:v>
                </c:pt>
                <c:pt idx="322">
                  <c:v>0.67790649110852219</c:v>
                </c:pt>
                <c:pt idx="323">
                  <c:v>0.6820609764139538</c:v>
                </c:pt>
                <c:pt idx="324">
                  <c:v>0.68522629855142547</c:v>
                </c:pt>
                <c:pt idx="325">
                  <c:v>0.69142505440397428</c:v>
                </c:pt>
                <c:pt idx="326">
                  <c:v>0.69551359549820857</c:v>
                </c:pt>
                <c:pt idx="327">
                  <c:v>0.69990987624469703</c:v>
                </c:pt>
                <c:pt idx="328">
                  <c:v>0.70467984085463709</c:v>
                </c:pt>
                <c:pt idx="329">
                  <c:v>0.70731760930253007</c:v>
                </c:pt>
                <c:pt idx="330">
                  <c:v>0.71076868968852358</c:v>
                </c:pt>
                <c:pt idx="331">
                  <c:v>0.71600026377684478</c:v>
                </c:pt>
                <c:pt idx="332">
                  <c:v>0.7215615589211527</c:v>
                </c:pt>
                <c:pt idx="333">
                  <c:v>0.72496867649968133</c:v>
                </c:pt>
                <c:pt idx="334">
                  <c:v>0.72932099443870491</c:v>
                </c:pt>
                <c:pt idx="335">
                  <c:v>0.73292594465082539</c:v>
                </c:pt>
                <c:pt idx="336">
                  <c:v>0.73828940716154134</c:v>
                </c:pt>
                <c:pt idx="337">
                  <c:v>0.7411689710504914</c:v>
                </c:pt>
                <c:pt idx="338">
                  <c:v>0.74648847075374236</c:v>
                </c:pt>
                <c:pt idx="339">
                  <c:v>0.75013738377332773</c:v>
                </c:pt>
                <c:pt idx="340">
                  <c:v>0.75499527399819755</c:v>
                </c:pt>
                <c:pt idx="341">
                  <c:v>0.75925966632229136</c:v>
                </c:pt>
                <c:pt idx="342">
                  <c:v>0.76334820741652565</c:v>
                </c:pt>
                <c:pt idx="343">
                  <c:v>0.76851383729364964</c:v>
                </c:pt>
                <c:pt idx="344">
                  <c:v>0.77332776471105447</c:v>
                </c:pt>
                <c:pt idx="345">
                  <c:v>0.77880113424043262</c:v>
                </c:pt>
                <c:pt idx="346">
                  <c:v>0.78262589848987762</c:v>
                </c:pt>
                <c:pt idx="347">
                  <c:v>0.78726397467742293</c:v>
                </c:pt>
                <c:pt idx="348">
                  <c:v>0.79198997647989799</c:v>
                </c:pt>
                <c:pt idx="349">
                  <c:v>0.79418811685314228</c:v>
                </c:pt>
                <c:pt idx="350">
                  <c:v>0.79876024882949037</c:v>
                </c:pt>
                <c:pt idx="351">
                  <c:v>0.80353021343943032</c:v>
                </c:pt>
                <c:pt idx="352">
                  <c:v>0.80720110786274824</c:v>
                </c:pt>
                <c:pt idx="353">
                  <c:v>0.81153144439803926</c:v>
                </c:pt>
                <c:pt idx="354">
                  <c:v>0.81663113006396593</c:v>
                </c:pt>
                <c:pt idx="355">
                  <c:v>0.82144505748137087</c:v>
                </c:pt>
                <c:pt idx="356">
                  <c:v>0.82788560877497641</c:v>
                </c:pt>
                <c:pt idx="357">
                  <c:v>0.83344690391928433</c:v>
                </c:pt>
                <c:pt idx="358">
                  <c:v>0.83749148220605374</c:v>
                </c:pt>
                <c:pt idx="359">
                  <c:v>0.84179983733761243</c:v>
                </c:pt>
                <c:pt idx="360">
                  <c:v>0.84696546721473642</c:v>
                </c:pt>
                <c:pt idx="361">
                  <c:v>0.8509441012903084</c:v>
                </c:pt>
                <c:pt idx="362">
                  <c:v>0.85652737783834876</c:v>
                </c:pt>
                <c:pt idx="363">
                  <c:v>0.86079177016244257</c:v>
                </c:pt>
                <c:pt idx="364">
                  <c:v>0.86551777196491775</c:v>
                </c:pt>
                <c:pt idx="365">
                  <c:v>0.86984810850020888</c:v>
                </c:pt>
                <c:pt idx="366">
                  <c:v>0.87534345943331948</c:v>
                </c:pt>
                <c:pt idx="367">
                  <c:v>0.87958587035368074</c:v>
                </c:pt>
                <c:pt idx="368">
                  <c:v>0.8860264216472864</c:v>
                </c:pt>
                <c:pt idx="369">
                  <c:v>0.88943353922581503</c:v>
                </c:pt>
                <c:pt idx="370">
                  <c:v>0.89382981997230349</c:v>
                </c:pt>
                <c:pt idx="371">
                  <c:v>0.90062207372562819</c:v>
                </c:pt>
                <c:pt idx="372">
                  <c:v>0.90515024289451129</c:v>
                </c:pt>
                <c:pt idx="373">
                  <c:v>0.91101927769107349</c:v>
                </c:pt>
                <c:pt idx="374">
                  <c:v>0.91449233948079922</c:v>
                </c:pt>
                <c:pt idx="375">
                  <c:v>0.92033939287362887</c:v>
                </c:pt>
                <c:pt idx="376">
                  <c:v>0.92598861363286666</c:v>
                </c:pt>
                <c:pt idx="377">
                  <c:v>0.93027498736069292</c:v>
                </c:pt>
                <c:pt idx="378">
                  <c:v>0.93368210493922144</c:v>
                </c:pt>
                <c:pt idx="379">
                  <c:v>0.9378146088409206</c:v>
                </c:pt>
                <c:pt idx="380">
                  <c:v>0.94192513133888733</c:v>
                </c:pt>
                <c:pt idx="381">
                  <c:v>0.94682698437122192</c:v>
                </c:pt>
                <c:pt idx="382">
                  <c:v>0.95005825071989103</c:v>
                </c:pt>
                <c:pt idx="383">
                  <c:v>0.95412481041039277</c:v>
                </c:pt>
                <c:pt idx="384">
                  <c:v>0.9603895104741389</c:v>
                </c:pt>
                <c:pt idx="385">
                  <c:v>0.96423625612731623</c:v>
                </c:pt>
                <c:pt idx="386">
                  <c:v>0.97116039830303569</c:v>
                </c:pt>
                <c:pt idx="387">
                  <c:v>0.97513903237860777</c:v>
                </c:pt>
                <c:pt idx="388">
                  <c:v>0.98124986261622671</c:v>
                </c:pt>
                <c:pt idx="389">
                  <c:v>0.9855582177477854</c:v>
                </c:pt>
                <c:pt idx="390">
                  <c:v>0.99070186622117695</c:v>
                </c:pt>
                <c:pt idx="391">
                  <c:v>0.99646099399907673</c:v>
                </c:pt>
                <c:pt idx="392">
                  <c:v>1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-1.6876590402519814E-3</c:v>
                </c:pt>
                <c:pt idx="2">
                  <c:v>3.578288210066569E-3</c:v>
                </c:pt>
                <c:pt idx="3">
                  <c:v>2.0297012956259955E-3</c:v>
                </c:pt>
                <c:pt idx="4">
                  <c:v>4.5236027949738609E-3</c:v>
                </c:pt>
                <c:pt idx="5">
                  <c:v>6.5100789704152246E-3</c:v>
                </c:pt>
                <c:pt idx="6">
                  <c:v>4.4503080259651441E-3</c:v>
                </c:pt>
                <c:pt idx="7">
                  <c:v>9.5677863852147507E-3</c:v>
                </c:pt>
                <c:pt idx="8">
                  <c:v>7.4102890820863842E-3</c:v>
                </c:pt>
                <c:pt idx="9">
                  <c:v>9.2689692500253721E-3</c:v>
                </c:pt>
                <c:pt idx="10">
                  <c:v>1.1678299862055489E-2</c:v>
                </c:pt>
                <c:pt idx="11">
                  <c:v>9.498250322309049E-3</c:v>
                </c:pt>
                <c:pt idx="12">
                  <c:v>1.4450345613026175E-2</c:v>
                </c:pt>
                <c:pt idx="13">
                  <c:v>1.2165052302395427E-2</c:v>
                </c:pt>
                <c:pt idx="14">
                  <c:v>1.429435930975121E-2</c:v>
                </c:pt>
                <c:pt idx="15">
                  <c:v>1.6433063082364523E-2</c:v>
                </c:pt>
                <c:pt idx="16">
                  <c:v>1.4698420215824905E-2</c:v>
                </c:pt>
                <c:pt idx="17">
                  <c:v>1.9483253084958033E-2</c:v>
                </c:pt>
                <c:pt idx="18">
                  <c:v>1.7303203545211594E-2</c:v>
                </c:pt>
                <c:pt idx="19">
                  <c:v>1.9438148611721905E-2</c:v>
                </c:pt>
                <c:pt idx="20">
                  <c:v>2.1922653345812233E-2</c:v>
                </c:pt>
                <c:pt idx="21">
                  <c:v>2.0323323898981015E-2</c:v>
                </c:pt>
                <c:pt idx="22">
                  <c:v>2.5128829651680708E-2</c:v>
                </c:pt>
                <c:pt idx="23">
                  <c:v>2.364789944709433E-2</c:v>
                </c:pt>
                <c:pt idx="24">
                  <c:v>2.6098575826257575E-2</c:v>
                </c:pt>
                <c:pt idx="25">
                  <c:v>2.843837037538198E-2</c:v>
                </c:pt>
                <c:pt idx="26">
                  <c:v>2.6869110577374847E-2</c:v>
                </c:pt>
                <c:pt idx="27">
                  <c:v>3.1432179786430321E-2</c:v>
                </c:pt>
                <c:pt idx="28">
                  <c:v>3.0167375182767086E-2</c:v>
                </c:pt>
                <c:pt idx="29">
                  <c:v>3.2328631191998462E-2</c:v>
                </c:pt>
                <c:pt idx="30">
                  <c:v>3.5247266480986583E-2</c:v>
                </c:pt>
                <c:pt idx="31">
                  <c:v>3.3679886036030962E-2</c:v>
                </c:pt>
                <c:pt idx="32">
                  <c:v>3.8750380568992923E-2</c:v>
                </c:pt>
                <c:pt idx="33">
                  <c:v>3.7325830955951725E-2</c:v>
                </c:pt>
                <c:pt idx="34">
                  <c:v>3.9930614285338409E-2</c:v>
                </c:pt>
                <c:pt idx="35">
                  <c:v>4.2264770775308304E-2</c:v>
                </c:pt>
                <c:pt idx="36">
                  <c:v>4.0778202511567427E-2</c:v>
                </c:pt>
                <c:pt idx="37">
                  <c:v>4.5899439576920033E-2</c:v>
                </c:pt>
                <c:pt idx="38">
                  <c:v>4.4587651146969158E-2</c:v>
                </c:pt>
                <c:pt idx="39">
                  <c:v>4.6683129799397857E-2</c:v>
                </c:pt>
                <c:pt idx="40">
                  <c:v>4.9671301151291675E-2</c:v>
                </c:pt>
                <c:pt idx="41">
                  <c:v>4.8348236603031766E-2</c:v>
                </c:pt>
                <c:pt idx="42">
                  <c:v>5.3476991080590404E-2</c:v>
                </c:pt>
                <c:pt idx="43">
                  <c:v>5.2441467549210856E-2</c:v>
                </c:pt>
                <c:pt idx="44">
                  <c:v>5.4882747163116571E-2</c:v>
                </c:pt>
                <c:pt idx="45">
                  <c:v>5.7940454577916099E-2</c:v>
                </c:pt>
                <c:pt idx="46">
                  <c:v>5.6950035519772665E-2</c:v>
                </c:pt>
                <c:pt idx="47">
                  <c:v>6.1919044987953344E-2</c:v>
                </c:pt>
                <c:pt idx="48">
                  <c:v>6.1067698055621324E-2</c:v>
                </c:pt>
                <c:pt idx="49">
                  <c:v>6.3851019924901053E-2</c:v>
                </c:pt>
                <c:pt idx="50">
                  <c:v>6.6448285842081706E-2</c:v>
                </c:pt>
                <c:pt idx="51">
                  <c:v>6.5702182680634005E-2</c:v>
                </c:pt>
                <c:pt idx="52">
                  <c:v>7.0746366270874911E-2</c:v>
                </c:pt>
                <c:pt idx="53">
                  <c:v>6.9896898691594406E-2</c:v>
                </c:pt>
                <c:pt idx="54">
                  <c:v>7.2661427030359063E-2</c:v>
                </c:pt>
                <c:pt idx="55">
                  <c:v>7.5016256403895518E-2</c:v>
                </c:pt>
                <c:pt idx="56">
                  <c:v>7.4044630876267142E-2</c:v>
                </c:pt>
                <c:pt idx="57">
                  <c:v>7.9163988588568268E-2</c:v>
                </c:pt>
                <c:pt idx="58">
                  <c:v>7.8331435186751314E-2</c:v>
                </c:pt>
                <c:pt idx="59">
                  <c:v>8.0815939920841656E-2</c:v>
                </c:pt>
                <c:pt idx="60">
                  <c:v>8.3676315265233087E-2</c:v>
                </c:pt>
                <c:pt idx="61">
                  <c:v>8.2847520569519134E-2</c:v>
                </c:pt>
                <c:pt idx="62">
                  <c:v>8.7730079797330565E-2</c:v>
                </c:pt>
                <c:pt idx="63">
                  <c:v>8.6692676912899502E-2</c:v>
                </c:pt>
                <c:pt idx="64">
                  <c:v>8.8884002570954967E-2</c:v>
                </c:pt>
                <c:pt idx="65">
                  <c:v>9.2058229874947842E-2</c:v>
                </c:pt>
                <c:pt idx="66">
                  <c:v>9.1122312055298083E-2</c:v>
                </c:pt>
                <c:pt idx="67">
                  <c:v>9.6113873760096807E-2</c:v>
                </c:pt>
                <c:pt idx="68">
                  <c:v>9.5241853944198249E-2</c:v>
                </c:pt>
                <c:pt idx="69">
                  <c:v>9.7921811395645153E-2</c:v>
                </c:pt>
                <c:pt idx="70">
                  <c:v>0.10089870662922995</c:v>
                </c:pt>
                <c:pt idx="71">
                  <c:v>9.9682765204905863E-2</c:v>
                </c:pt>
                <c:pt idx="72">
                  <c:v>0.10452773737168716</c:v>
                </c:pt>
                <c:pt idx="73">
                  <c:v>0.10406729587406831</c:v>
                </c:pt>
                <c:pt idx="74">
                  <c:v>0.10627365635653582</c:v>
                </c:pt>
                <c:pt idx="75">
                  <c:v>0.1091434284661848</c:v>
                </c:pt>
                <c:pt idx="76">
                  <c:v>0.10854203548970302</c:v>
                </c:pt>
                <c:pt idx="77">
                  <c:v>0.11325357358982743</c:v>
                </c:pt>
                <c:pt idx="78">
                  <c:v>0.11232893188848669</c:v>
                </c:pt>
                <c:pt idx="79">
                  <c:v>0.11493747392397641</c:v>
                </c:pt>
                <c:pt idx="80">
                  <c:v>0.11715698987780447</c:v>
                </c:pt>
                <c:pt idx="81">
                  <c:v>0.11620415788069115</c:v>
                </c:pt>
                <c:pt idx="82">
                  <c:v>0.12108859646155407</c:v>
                </c:pt>
                <c:pt idx="83">
                  <c:v>0.11986137891892096</c:v>
                </c:pt>
                <c:pt idx="84">
                  <c:v>0.12226695082484806</c:v>
                </c:pt>
                <c:pt idx="85">
                  <c:v>0.12451089836834567</c:v>
                </c:pt>
                <c:pt idx="86">
                  <c:v>0.12315776417126169</c:v>
                </c:pt>
                <c:pt idx="87">
                  <c:v>0.12802528857466106</c:v>
                </c:pt>
                <c:pt idx="88">
                  <c:v>0.12687136580103664</c:v>
                </c:pt>
                <c:pt idx="89">
                  <c:v>0.12932204218019988</c:v>
                </c:pt>
                <c:pt idx="90">
                  <c:v>0.13143067630398911</c:v>
                </c:pt>
                <c:pt idx="91">
                  <c:v>0.13035568635852793</c:v>
                </c:pt>
                <c:pt idx="92">
                  <c:v>0.13483982273942016</c:v>
                </c:pt>
                <c:pt idx="93">
                  <c:v>0.13371596961461987</c:v>
                </c:pt>
                <c:pt idx="94">
                  <c:v>0.13648801536559052</c:v>
                </c:pt>
                <c:pt idx="95">
                  <c:v>0.13864175396261591</c:v>
                </c:pt>
                <c:pt idx="96">
                  <c:v>0.13725103270450181</c:v>
                </c:pt>
                <c:pt idx="97">
                  <c:v>0.14186108573984491</c:v>
                </c:pt>
                <c:pt idx="98">
                  <c:v>0.14102665298497644</c:v>
                </c:pt>
                <c:pt idx="99">
                  <c:v>0.14326496246931955</c:v>
                </c:pt>
                <c:pt idx="100">
                  <c:v>0.14570436273017376</c:v>
                </c:pt>
                <c:pt idx="101">
                  <c:v>0.14444143747956203</c:v>
                </c:pt>
                <c:pt idx="102">
                  <c:v>0.14923190840784967</c:v>
                </c:pt>
                <c:pt idx="103">
                  <c:v>0.14834109506143606</c:v>
                </c:pt>
                <c:pt idx="104">
                  <c:v>0.15046100530353432</c:v>
                </c:pt>
                <c:pt idx="105">
                  <c:v>0.15328003488079264</c:v>
                </c:pt>
                <c:pt idx="106">
                  <c:v>0.15164875643208583</c:v>
                </c:pt>
                <c:pt idx="107">
                  <c:v>0.15617047987400814</c:v>
                </c:pt>
                <c:pt idx="108">
                  <c:v>0.15521200981774033</c:v>
                </c:pt>
                <c:pt idx="109">
                  <c:v>0.15725486658472687</c:v>
                </c:pt>
                <c:pt idx="110">
                  <c:v>0.159333431059692</c:v>
                </c:pt>
                <c:pt idx="111">
                  <c:v>0.15797465880345349</c:v>
                </c:pt>
                <c:pt idx="112">
                  <c:v>0.16264860984254781</c:v>
                </c:pt>
                <c:pt idx="113">
                  <c:v>0.16145334130179026</c:v>
                </c:pt>
                <c:pt idx="114">
                  <c:v>0.16367849531477285</c:v>
                </c:pt>
                <c:pt idx="115">
                  <c:v>0.16631898635213813</c:v>
                </c:pt>
                <c:pt idx="116">
                  <c:v>0.16510492428086554</c:v>
                </c:pt>
                <c:pt idx="117">
                  <c:v>0.16937481441388616</c:v>
                </c:pt>
                <c:pt idx="118">
                  <c:v>0.16858736548530531</c:v>
                </c:pt>
                <c:pt idx="119">
                  <c:v>0.17053813395276807</c:v>
                </c:pt>
                <c:pt idx="120">
                  <c:v>0.17338347447274749</c:v>
                </c:pt>
                <c:pt idx="121">
                  <c:v>0.17195892485970629</c:v>
                </c:pt>
                <c:pt idx="122">
                  <c:v>0.1759882578021342</c:v>
                </c:pt>
                <c:pt idx="123">
                  <c:v>0.17548834989043371</c:v>
                </c:pt>
                <c:pt idx="124">
                  <c:v>0.1777454529052919</c:v>
                </c:pt>
                <c:pt idx="125">
                  <c:v>0.18014726610511597</c:v>
                </c:pt>
                <c:pt idx="126">
                  <c:v>0.17883171896906208</c:v>
                </c:pt>
                <c:pt idx="127">
                  <c:v>0.1833064585846968</c:v>
                </c:pt>
                <c:pt idx="128">
                  <c:v>0.18244947359321026</c:v>
                </c:pt>
                <c:pt idx="129">
                  <c:v>0.1847949062014892</c:v>
                </c:pt>
                <c:pt idx="130">
                  <c:v>0.18719671940131327</c:v>
                </c:pt>
                <c:pt idx="131">
                  <c:v>0.18563873572161521</c:v>
                </c:pt>
                <c:pt idx="132">
                  <c:v>0.1901097166311469</c:v>
                </c:pt>
                <c:pt idx="133">
                  <c:v>0.18948765077109855</c:v>
                </c:pt>
                <c:pt idx="134">
                  <c:v>0.1911377227503204</c:v>
                </c:pt>
                <c:pt idx="135">
                  <c:v>0.19364665907408035</c:v>
                </c:pt>
                <c:pt idx="136">
                  <c:v>0.19265436066288538</c:v>
                </c:pt>
                <c:pt idx="137">
                  <c:v>0.19709339257054151</c:v>
                </c:pt>
                <c:pt idx="138">
                  <c:v>0.19618378569361283</c:v>
                </c:pt>
                <c:pt idx="139">
                  <c:v>0.19804622456765483</c:v>
                </c:pt>
                <c:pt idx="140">
                  <c:v>0.20076752778623486</c:v>
                </c:pt>
                <c:pt idx="141">
                  <c:v>0.19886562249811124</c:v>
                </c:pt>
                <c:pt idx="142">
                  <c:v>0.20330089569966436</c:v>
                </c:pt>
                <c:pt idx="143">
                  <c:v>0.20181056872982045</c:v>
                </c:pt>
                <c:pt idx="144">
                  <c:v>0.20332908599543695</c:v>
                </c:pt>
                <c:pt idx="145">
                  <c:v>0.2061048904525106</c:v>
                </c:pt>
                <c:pt idx="146">
                  <c:v>0.20503177986010093</c:v>
                </c:pt>
                <c:pt idx="147">
                  <c:v>0.20923401328326738</c:v>
                </c:pt>
                <c:pt idx="148">
                  <c:v>0.20840709794060491</c:v>
                </c:pt>
                <c:pt idx="149">
                  <c:v>0.21029208905126501</c:v>
                </c:pt>
                <c:pt idx="150">
                  <c:v>0.21308292833275072</c:v>
                </c:pt>
                <c:pt idx="151">
                  <c:v>0.21204552544831967</c:v>
                </c:pt>
                <c:pt idx="152">
                  <c:v>0.21641877999917306</c:v>
                </c:pt>
                <c:pt idx="153">
                  <c:v>0.21539077387999955</c:v>
                </c:pt>
                <c:pt idx="154">
                  <c:v>0.21714233092400273</c:v>
                </c:pt>
                <c:pt idx="155">
                  <c:v>0.21974147619423487</c:v>
                </c:pt>
                <c:pt idx="156">
                  <c:v>0.21871159072200982</c:v>
                </c:pt>
                <c:pt idx="157">
                  <c:v>0.22306981044845123</c:v>
                </c:pt>
                <c:pt idx="158">
                  <c:v>0.22196850956026898</c:v>
                </c:pt>
                <c:pt idx="159">
                  <c:v>0.22425004416479669</c:v>
                </c:pt>
                <c:pt idx="160">
                  <c:v>0.22675898048855661</c:v>
                </c:pt>
                <c:pt idx="161">
                  <c:v>0.22551672812151147</c:v>
                </c:pt>
                <c:pt idx="162">
                  <c:v>0.23052144529767071</c:v>
                </c:pt>
                <c:pt idx="163">
                  <c:v>0.22948404241323964</c:v>
                </c:pt>
                <c:pt idx="164">
                  <c:v>0.23171295513232523</c:v>
                </c:pt>
                <c:pt idx="165">
                  <c:v>0.2344023093490297</c:v>
                </c:pt>
                <c:pt idx="166">
                  <c:v>0.2329213791444433</c:v>
                </c:pt>
                <c:pt idx="167">
                  <c:v>0.23809335874218659</c:v>
                </c:pt>
                <c:pt idx="168">
                  <c:v>0.23700145461926184</c:v>
                </c:pt>
                <c:pt idx="169">
                  <c:v>0.23917398674680226</c:v>
                </c:pt>
                <c:pt idx="170">
                  <c:v>0.24221665933718975</c:v>
                </c:pt>
                <c:pt idx="171">
                  <c:v>0.24062296794951304</c:v>
                </c:pt>
                <c:pt idx="172">
                  <c:v>0.24509206950599324</c:v>
                </c:pt>
                <c:pt idx="173">
                  <c:v>0.24421065292483715</c:v>
                </c:pt>
                <c:pt idx="174">
                  <c:v>0.24589643261203761</c:v>
                </c:pt>
                <c:pt idx="175">
                  <c:v>0.2487943950174592</c:v>
                </c:pt>
                <c:pt idx="176">
                  <c:v>0.24778330307574919</c:v>
                </c:pt>
                <c:pt idx="177">
                  <c:v>0.25249484117587362</c:v>
                </c:pt>
                <c:pt idx="178">
                  <c:v>0.2520738660923364</c:v>
                </c:pt>
                <c:pt idx="179">
                  <c:v>0.2543516419907611</c:v>
                </c:pt>
                <c:pt idx="180">
                  <c:v>0.2568906479633451</c:v>
                </c:pt>
                <c:pt idx="181">
                  <c:v>0.25611071644697025</c:v>
                </c:pt>
                <c:pt idx="182">
                  <c:v>0.26087675578558833</c:v>
                </c:pt>
                <c:pt idx="183">
                  <c:v>0.26012125585888313</c:v>
                </c:pt>
                <c:pt idx="184">
                  <c:v>0.26282000684084511</c:v>
                </c:pt>
                <c:pt idx="185">
                  <c:v>0.26534773669512007</c:v>
                </c:pt>
                <c:pt idx="186">
                  <c:v>0.2643742318144402</c:v>
                </c:pt>
                <c:pt idx="187">
                  <c:v>0.26926806716056062</c:v>
                </c:pt>
                <c:pt idx="188">
                  <c:v>0.26897112937842277</c:v>
                </c:pt>
                <c:pt idx="189">
                  <c:v>0.27147442764302815</c:v>
                </c:pt>
                <c:pt idx="190">
                  <c:v>0.27462046465124845</c:v>
                </c:pt>
                <c:pt idx="191">
                  <c:v>0.27381422219215257</c:v>
                </c:pt>
                <c:pt idx="192">
                  <c:v>0.27847125905378328</c:v>
                </c:pt>
                <c:pt idx="193">
                  <c:v>0.27824949539370564</c:v>
                </c:pt>
                <c:pt idx="194">
                  <c:v>0.28098019537754326</c:v>
                </c:pt>
                <c:pt idx="195">
                  <c:v>0.28418449233036019</c:v>
                </c:pt>
                <c:pt idx="196">
                  <c:v>0.28355490905810588</c:v>
                </c:pt>
                <c:pt idx="197">
                  <c:v>0.28827960262959079</c:v>
                </c:pt>
                <c:pt idx="198">
                  <c:v>0.28830403421926032</c:v>
                </c:pt>
                <c:pt idx="199">
                  <c:v>0.29077538348199017</c:v>
                </c:pt>
                <c:pt idx="200">
                  <c:v>0.29354554987990933</c:v>
                </c:pt>
                <c:pt idx="201">
                  <c:v>0.2931302128555266</c:v>
                </c:pt>
                <c:pt idx="202">
                  <c:v>0.29782671613123901</c:v>
                </c:pt>
                <c:pt idx="203">
                  <c:v>0.29861792376592278</c:v>
                </c:pt>
                <c:pt idx="204">
                  <c:v>0.3004390168728317</c:v>
                </c:pt>
                <c:pt idx="205">
                  <c:v>0.30375043694958448</c:v>
                </c:pt>
                <c:pt idx="206">
                  <c:v>0.30324301162567796</c:v>
                </c:pt>
                <c:pt idx="207">
                  <c:v>0.30831162680558843</c:v>
                </c:pt>
                <c:pt idx="208">
                  <c:v>0.30857849493890221</c:v>
                </c:pt>
                <c:pt idx="209">
                  <c:v>0.31169070359219542</c:v>
                </c:pt>
                <c:pt idx="210">
                  <c:v>0.31542121939943391</c:v>
                </c:pt>
                <c:pt idx="211">
                  <c:v>0.31500024431589668</c:v>
                </c:pt>
                <c:pt idx="212">
                  <c:v>0.32001999631646799</c:v>
                </c:pt>
                <c:pt idx="213">
                  <c:v>0.32094651737086027</c:v>
                </c:pt>
                <c:pt idx="214">
                  <c:v>0.32388958424951797</c:v>
                </c:pt>
                <c:pt idx="215">
                  <c:v>0.32746035504737847</c:v>
                </c:pt>
                <c:pt idx="216">
                  <c:v>0.32717093467744662</c:v>
                </c:pt>
                <c:pt idx="217">
                  <c:v>0.3333051430375607</c:v>
                </c:pt>
                <c:pt idx="218">
                  <c:v>0.33431999368537374</c:v>
                </c:pt>
                <c:pt idx="219">
                  <c:v>0.3370638491405718</c:v>
                </c:pt>
                <c:pt idx="220">
                  <c:v>0.34092028160226123</c:v>
                </c:pt>
                <c:pt idx="221">
                  <c:v>0.34185432006885952</c:v>
                </c:pt>
                <c:pt idx="222">
                  <c:v>0.34718980338208377</c:v>
                </c:pt>
                <c:pt idx="223">
                  <c:v>0.34831741521298704</c:v>
                </c:pt>
                <c:pt idx="224">
                  <c:v>0.35123041244282066</c:v>
                </c:pt>
                <c:pt idx="225">
                  <c:v>0.35623700897203148</c:v>
                </c:pt>
                <c:pt idx="226">
                  <c:v>0.35621257738236189</c:v>
                </c:pt>
                <c:pt idx="227">
                  <c:v>0.36162511417069787</c:v>
                </c:pt>
                <c:pt idx="228">
                  <c:v>0.36272453570582863</c:v>
                </c:pt>
                <c:pt idx="229">
                  <c:v>0.36646256892527318</c:v>
                </c:pt>
                <c:pt idx="230">
                  <c:v>0.37028705238508697</c:v>
                </c:pt>
                <c:pt idx="231">
                  <c:v>0.37085649635969314</c:v>
                </c:pt>
                <c:pt idx="232">
                  <c:v>0.37640622592078904</c:v>
                </c:pt>
                <c:pt idx="233">
                  <c:v>0.37777815364838807</c:v>
                </c:pt>
                <c:pt idx="234">
                  <c:v>0.38141846050915434</c:v>
                </c:pt>
                <c:pt idx="235">
                  <c:v>0.38503433578025098</c:v>
                </c:pt>
                <c:pt idx="236">
                  <c:v>0.3858518543576559</c:v>
                </c:pt>
                <c:pt idx="237">
                  <c:v>0.39146360256945145</c:v>
                </c:pt>
                <c:pt idx="238">
                  <c:v>0.39238072685858616</c:v>
                </c:pt>
                <c:pt idx="239">
                  <c:v>0.39612063943108222</c:v>
                </c:pt>
                <c:pt idx="240">
                  <c:v>0.40044503080259652</c:v>
                </c:pt>
                <c:pt idx="241">
                  <c:v>0.40072505440727085</c:v>
                </c:pt>
                <c:pt idx="242">
                  <c:v>0.4064100973880751</c:v>
                </c:pt>
                <c:pt idx="243">
                  <c:v>0.40773128258328351</c:v>
                </c:pt>
                <c:pt idx="244">
                  <c:v>0.41137534815015275</c:v>
                </c:pt>
                <c:pt idx="245">
                  <c:v>0.41482959905882</c:v>
                </c:pt>
                <c:pt idx="246">
                  <c:v>0.41585008776578747</c:v>
                </c:pt>
                <c:pt idx="247">
                  <c:v>0.42182079241042064</c:v>
                </c:pt>
                <c:pt idx="248">
                  <c:v>0.42292961071080892</c:v>
                </c:pt>
                <c:pt idx="249">
                  <c:v>0.42749455927291591</c:v>
                </c:pt>
                <c:pt idx="250">
                  <c:v>0.43119312607827881</c:v>
                </c:pt>
                <c:pt idx="251">
                  <c:v>0.4323169792030791</c:v>
                </c:pt>
                <c:pt idx="252">
                  <c:v>0.43820875101954904</c:v>
                </c:pt>
                <c:pt idx="253">
                  <c:v>0.43932320737909181</c:v>
                </c:pt>
                <c:pt idx="254">
                  <c:v>0.44286578788117975</c:v>
                </c:pt>
                <c:pt idx="255">
                  <c:v>0.44618660472319005</c:v>
                </c:pt>
                <c:pt idx="256">
                  <c:v>0.44769948392965203</c:v>
                </c:pt>
                <c:pt idx="257">
                  <c:v>0.4536964995170063</c:v>
                </c:pt>
                <c:pt idx="258">
                  <c:v>0.45532401925961002</c:v>
                </c:pt>
                <c:pt idx="259">
                  <c:v>0.45907708730346664</c:v>
                </c:pt>
                <c:pt idx="260">
                  <c:v>0.46395964653127808</c:v>
                </c:pt>
                <c:pt idx="261">
                  <c:v>0.46501208424012114</c:v>
                </c:pt>
                <c:pt idx="262">
                  <c:v>0.47101849659273287</c:v>
                </c:pt>
                <c:pt idx="263">
                  <c:v>0.47351427744513225</c:v>
                </c:pt>
                <c:pt idx="264">
                  <c:v>0.47732936413968852</c:v>
                </c:pt>
                <c:pt idx="265">
                  <c:v>0.48223071689801505</c:v>
                </c:pt>
                <c:pt idx="266">
                  <c:v>0.48373231998616795</c:v>
                </c:pt>
                <c:pt idx="267">
                  <c:v>0.48944931196884778</c:v>
                </c:pt>
                <c:pt idx="268">
                  <c:v>0.49090768993681611</c:v>
                </c:pt>
                <c:pt idx="269">
                  <c:v>0.49447846073467666</c:v>
                </c:pt>
                <c:pt idx="270">
                  <c:v>0.49995113682066084</c:v>
                </c:pt>
                <c:pt idx="271">
                  <c:v>0.50077429345722024</c:v>
                </c:pt>
                <c:pt idx="272">
                  <c:v>0.50672244586523529</c:v>
                </c:pt>
                <c:pt idx="273">
                  <c:v>0.50875590586696429</c:v>
                </c:pt>
                <c:pt idx="274">
                  <c:v>0.51363094768256978</c:v>
                </c:pt>
                <c:pt idx="275">
                  <c:v>0.51852290367563869</c:v>
                </c:pt>
                <c:pt idx="276">
                  <c:v>0.52030640972151743</c:v>
                </c:pt>
                <c:pt idx="277">
                  <c:v>0.52622073377460543</c:v>
                </c:pt>
                <c:pt idx="278">
                  <c:v>0.5285755631481418</c:v>
                </c:pt>
                <c:pt idx="279">
                  <c:v>0.5324677033178099</c:v>
                </c:pt>
                <c:pt idx="280">
                  <c:v>0.53689921781326</c:v>
                </c:pt>
                <c:pt idx="281">
                  <c:v>0.53888381463564983</c:v>
                </c:pt>
                <c:pt idx="282">
                  <c:v>0.54509131776477271</c:v>
                </c:pt>
                <c:pt idx="283">
                  <c:v>0.54720183124161337</c:v>
                </c:pt>
                <c:pt idx="284">
                  <c:v>0.5512743893042259</c:v>
                </c:pt>
                <c:pt idx="285">
                  <c:v>0.55635052189634238</c:v>
                </c:pt>
                <c:pt idx="286">
                  <c:v>0.55835391224924735</c:v>
                </c:pt>
                <c:pt idx="287">
                  <c:v>0.56486211186661106</c:v>
                </c:pt>
                <c:pt idx="288">
                  <c:v>0.56690120992749449</c:v>
                </c:pt>
                <c:pt idx="289">
                  <c:v>0.57163905897034006</c:v>
                </c:pt>
                <c:pt idx="290">
                  <c:v>0.57566087450056191</c:v>
                </c:pt>
                <c:pt idx="291">
                  <c:v>0.57764547132295185</c:v>
                </c:pt>
                <c:pt idx="292">
                  <c:v>0.58430965724359052</c:v>
                </c:pt>
                <c:pt idx="293">
                  <c:v>0.58632432371480436</c:v>
                </c:pt>
                <c:pt idx="294">
                  <c:v>0.59072200985532741</c:v>
                </c:pt>
                <c:pt idx="295">
                  <c:v>0.59541099571883371</c:v>
                </c:pt>
                <c:pt idx="296">
                  <c:v>0.59712496570180684</c:v>
                </c:pt>
                <c:pt idx="297">
                  <c:v>0.60300358204691618</c:v>
                </c:pt>
                <c:pt idx="298">
                  <c:v>0.60576998973873231</c:v>
                </c:pt>
                <c:pt idx="299">
                  <c:v>0.60984066844829332</c:v>
                </c:pt>
                <c:pt idx="300">
                  <c:v>0.61401659092873873</c:v>
                </c:pt>
                <c:pt idx="301">
                  <c:v>0.61547308954365554</c:v>
                </c:pt>
                <c:pt idx="302">
                  <c:v>0.6222857443553631</c:v>
                </c:pt>
                <c:pt idx="303">
                  <c:v>0.62415382128855967</c:v>
                </c:pt>
                <c:pt idx="304">
                  <c:v>0.62881837556239639</c:v>
                </c:pt>
                <c:pt idx="305">
                  <c:v>0.63443012377419195</c:v>
                </c:pt>
                <c:pt idx="306">
                  <c:v>0.63575882638160641</c:v>
                </c:pt>
                <c:pt idx="307">
                  <c:v>0.64274438167405246</c:v>
                </c:pt>
                <c:pt idx="308">
                  <c:v>0.64493194862600489</c:v>
                </c:pt>
                <c:pt idx="309">
                  <c:v>0.64949501783506047</c:v>
                </c:pt>
                <c:pt idx="310">
                  <c:v>0.65423850493706048</c:v>
                </c:pt>
                <c:pt idx="311">
                  <c:v>0.6563020345876136</c:v>
                </c:pt>
                <c:pt idx="312">
                  <c:v>0.66328383117395662</c:v>
                </c:pt>
                <c:pt idx="313">
                  <c:v>0.66563490184139018</c:v>
                </c:pt>
                <c:pt idx="314">
                  <c:v>0.6712015455799496</c:v>
                </c:pt>
                <c:pt idx="315">
                  <c:v>0.67600329262654624</c:v>
                </c:pt>
                <c:pt idx="316">
                  <c:v>0.67864942172306597</c:v>
                </c:pt>
                <c:pt idx="317">
                  <c:v>0.6853605914699924</c:v>
                </c:pt>
                <c:pt idx="318">
                  <c:v>0.68705576792245038</c:v>
                </c:pt>
                <c:pt idx="319">
                  <c:v>0.69222398881409064</c:v>
                </c:pt>
                <c:pt idx="320">
                  <c:v>0.69714225574988065</c:v>
                </c:pt>
                <c:pt idx="321">
                  <c:v>0.69916068092719752</c:v>
                </c:pt>
                <c:pt idx="322">
                  <c:v>0.70601656085908981</c:v>
                </c:pt>
                <c:pt idx="323">
                  <c:v>0.7080763318035399</c:v>
                </c:pt>
                <c:pt idx="324">
                  <c:v>0.71305473803697805</c:v>
                </c:pt>
                <c:pt idx="325">
                  <c:v>0.71831880593424524</c:v>
                </c:pt>
                <c:pt idx="326">
                  <c:v>0.72097996985517698</c:v>
                </c:pt>
                <c:pt idx="327">
                  <c:v>0.72800875026780787</c:v>
                </c:pt>
                <c:pt idx="328">
                  <c:v>0.73033914805167466</c:v>
                </c:pt>
                <c:pt idx="329">
                  <c:v>0.73512022221470485</c:v>
                </c:pt>
                <c:pt idx="330">
                  <c:v>0.73956113347541241</c:v>
                </c:pt>
                <c:pt idx="331">
                  <c:v>0.7422542463982198</c:v>
                </c:pt>
                <c:pt idx="332">
                  <c:v>0.74936383899206538</c:v>
                </c:pt>
                <c:pt idx="333">
                  <c:v>0.75174309995527144</c:v>
                </c:pt>
                <c:pt idx="334">
                  <c:v>0.75646591417370479</c:v>
                </c:pt>
                <c:pt idx="335">
                  <c:v>0.7612094012757048</c:v>
                </c:pt>
                <c:pt idx="336">
                  <c:v>0.7639833263797271</c:v>
                </c:pt>
                <c:pt idx="337">
                  <c:v>0.77032238422245525</c:v>
                </c:pt>
                <c:pt idx="338">
                  <c:v>0.77305496355934422</c:v>
                </c:pt>
                <c:pt idx="339">
                  <c:v>0.77795443696461919</c:v>
                </c:pt>
                <c:pt idx="340">
                  <c:v>0.78300801732011771</c:v>
                </c:pt>
                <c:pt idx="341">
                  <c:v>0.78508094373592829</c:v>
                </c:pt>
                <c:pt idx="342">
                  <c:v>0.79199508361241722</c:v>
                </c:pt>
                <c:pt idx="343">
                  <c:v>0.79501896267228966</c:v>
                </c:pt>
                <c:pt idx="344">
                  <c:v>0.79987333160432861</c:v>
                </c:pt>
                <c:pt idx="345">
                  <c:v>0.80590417554660976</c:v>
                </c:pt>
                <c:pt idx="346">
                  <c:v>0.80792072137087523</c:v>
                </c:pt>
                <c:pt idx="347">
                  <c:v>0.81447966352062962</c:v>
                </c:pt>
                <c:pt idx="348">
                  <c:v>0.81679126777398148</c:v>
                </c:pt>
                <c:pt idx="349">
                  <c:v>0.82041090175118114</c:v>
                </c:pt>
                <c:pt idx="350">
                  <c:v>0.82544568857616452</c:v>
                </c:pt>
                <c:pt idx="351">
                  <c:v>0.82665411258828259</c:v>
                </c:pt>
                <c:pt idx="352">
                  <c:v>0.8335663731117201</c:v>
                </c:pt>
                <c:pt idx="353">
                  <c:v>0.83577461294723909</c:v>
                </c:pt>
                <c:pt idx="354">
                  <c:v>0.84137884374682848</c:v>
                </c:pt>
                <c:pt idx="355">
                  <c:v>0.84580659953617565</c:v>
                </c:pt>
                <c:pt idx="356">
                  <c:v>0.84896203330965347</c:v>
                </c:pt>
                <c:pt idx="357">
                  <c:v>0.85568447917488877</c:v>
                </c:pt>
                <c:pt idx="358">
                  <c:v>0.85834940180192376</c:v>
                </c:pt>
                <c:pt idx="359">
                  <c:v>0.86215321237817089</c:v>
                </c:pt>
                <c:pt idx="360">
                  <c:v>0.86792658495239605</c:v>
                </c:pt>
                <c:pt idx="361">
                  <c:v>0.86954282857669074</c:v>
                </c:pt>
                <c:pt idx="362">
                  <c:v>0.87667121470105125</c:v>
                </c:pt>
                <c:pt idx="363">
                  <c:v>0.88025514097027235</c:v>
                </c:pt>
                <c:pt idx="364">
                  <c:v>0.88424312814556716</c:v>
                </c:pt>
                <c:pt idx="365">
                  <c:v>0.8894902818653706</c:v>
                </c:pt>
                <c:pt idx="366">
                  <c:v>0.89100504042488415</c:v>
                </c:pt>
                <c:pt idx="367">
                  <c:v>0.89826498126285004</c:v>
                </c:pt>
                <c:pt idx="368">
                  <c:v>0.90085472976782466</c:v>
                </c:pt>
                <c:pt idx="369">
                  <c:v>0.90541967832993164</c:v>
                </c:pt>
                <c:pt idx="370">
                  <c:v>0.91068750493330175</c:v>
                </c:pt>
                <c:pt idx="371">
                  <c:v>0.91366815887298958</c:v>
                </c:pt>
                <c:pt idx="372">
                  <c:v>0.91968208863780732</c:v>
                </c:pt>
                <c:pt idx="373">
                  <c:v>0.92228311326109103</c:v>
                </c:pt>
                <c:pt idx="374">
                  <c:v>0.92723332919875656</c:v>
                </c:pt>
                <c:pt idx="375">
                  <c:v>0.93195802277024153</c:v>
                </c:pt>
                <c:pt idx="376">
                  <c:v>0.93473570658036675</c:v>
                </c:pt>
                <c:pt idx="377">
                  <c:v>0.94102778059680736</c:v>
                </c:pt>
                <c:pt idx="378">
                  <c:v>0.94344650797409502</c:v>
                </c:pt>
                <c:pt idx="379">
                  <c:v>0.94772579487237307</c:v>
                </c:pt>
                <c:pt idx="380">
                  <c:v>0.9522005344880079</c:v>
                </c:pt>
                <c:pt idx="381">
                  <c:v>0.95407612883341031</c:v>
                </c:pt>
                <c:pt idx="382">
                  <c:v>0.96018026754470043</c:v>
                </c:pt>
                <c:pt idx="383">
                  <c:v>0.96147702115023914</c:v>
                </c:pt>
                <c:pt idx="384">
                  <c:v>0.9673293265526276</c:v>
                </c:pt>
                <c:pt idx="385">
                  <c:v>0.97140000526218861</c:v>
                </c:pt>
                <c:pt idx="386">
                  <c:v>0.97401982341598725</c:v>
                </c:pt>
                <c:pt idx="387">
                  <c:v>0.98024612007562517</c:v>
                </c:pt>
                <c:pt idx="388">
                  <c:v>0.98266484745291272</c:v>
                </c:pt>
                <c:pt idx="389">
                  <c:v>0.98655886697563222</c:v>
                </c:pt>
                <c:pt idx="390">
                  <c:v>0.99177783039966327</c:v>
                </c:pt>
                <c:pt idx="391">
                  <c:v>0.99387706775819495</c:v>
                </c:pt>
                <c:pt idx="392">
                  <c:v>1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0.27456971402193747</c:v>
                </c:pt>
                <c:pt idx="198">
                  <c:v>0.2764161519354626</c:v>
                </c:pt>
                <c:pt idx="199">
                  <c:v>0.27802079440793087</c:v>
                </c:pt>
                <c:pt idx="200">
                  <c:v>0.28032884179983736</c:v>
                </c:pt>
                <c:pt idx="201">
                  <c:v>0.28136196777526212</c:v>
                </c:pt>
                <c:pt idx="202">
                  <c:v>0.28360407095597123</c:v>
                </c:pt>
                <c:pt idx="203">
                  <c:v>0.28509880640977731</c:v>
                </c:pt>
                <c:pt idx="204">
                  <c:v>0.28764864924274064</c:v>
                </c:pt>
                <c:pt idx="205">
                  <c:v>0.28848394258457344</c:v>
                </c:pt>
                <c:pt idx="206">
                  <c:v>0.29081397138021237</c:v>
                </c:pt>
                <c:pt idx="207">
                  <c:v>0.29277031631239969</c:v>
                </c:pt>
                <c:pt idx="208">
                  <c:v>0.29499043808937636</c:v>
                </c:pt>
                <c:pt idx="209">
                  <c:v>0.29683687600290154</c:v>
                </c:pt>
                <c:pt idx="210">
                  <c:v>0.29852944409029958</c:v>
                </c:pt>
                <c:pt idx="211">
                  <c:v>0.30020003077396523</c:v>
                </c:pt>
                <c:pt idx="212">
                  <c:v>0.30244213395467434</c:v>
                </c:pt>
                <c:pt idx="213">
                  <c:v>0.30602510276306238</c:v>
                </c:pt>
                <c:pt idx="214">
                  <c:v>0.30883872244081506</c:v>
                </c:pt>
                <c:pt idx="215">
                  <c:v>0.31046534631701583</c:v>
                </c:pt>
                <c:pt idx="216">
                  <c:v>0.31321302178357113</c:v>
                </c:pt>
                <c:pt idx="217">
                  <c:v>0.31712571164794578</c:v>
                </c:pt>
                <c:pt idx="218">
                  <c:v>0.31938979623238739</c:v>
                </c:pt>
                <c:pt idx="219">
                  <c:v>0.32171982502802626</c:v>
                </c:pt>
                <c:pt idx="220">
                  <c:v>0.32477524014683579</c:v>
                </c:pt>
                <c:pt idx="221">
                  <c:v>0.32719319455740442</c:v>
                </c:pt>
                <c:pt idx="222">
                  <c:v>0.32989690721649484</c:v>
                </c:pt>
                <c:pt idx="223">
                  <c:v>0.33260061987558526</c:v>
                </c:pt>
                <c:pt idx="224">
                  <c:v>0.33552414657200008</c:v>
                </c:pt>
                <c:pt idx="225">
                  <c:v>0.3391730595915855</c:v>
                </c:pt>
                <c:pt idx="226">
                  <c:v>0.34227243751785985</c:v>
                </c:pt>
                <c:pt idx="227">
                  <c:v>0.3445585035060339</c:v>
                </c:pt>
                <c:pt idx="228">
                  <c:v>0.34803156529575979</c:v>
                </c:pt>
                <c:pt idx="229">
                  <c:v>0.35069131514738527</c:v>
                </c:pt>
                <c:pt idx="230">
                  <c:v>0.35427428395577337</c:v>
                </c:pt>
                <c:pt idx="231">
                  <c:v>0.35691205240366647</c:v>
                </c:pt>
                <c:pt idx="232">
                  <c:v>0.35913217418064319</c:v>
                </c:pt>
                <c:pt idx="233">
                  <c:v>0.36218758929945266</c:v>
                </c:pt>
                <c:pt idx="234">
                  <c:v>0.36588046512650296</c:v>
                </c:pt>
                <c:pt idx="235">
                  <c:v>0.36886993603411511</c:v>
                </c:pt>
                <c:pt idx="236">
                  <c:v>0.37179346273052993</c:v>
                </c:pt>
                <c:pt idx="237">
                  <c:v>0.37388169608511196</c:v>
                </c:pt>
                <c:pt idx="238">
                  <c:v>0.3768931483964566</c:v>
                </c:pt>
                <c:pt idx="239">
                  <c:v>0.38019035895632297</c:v>
                </c:pt>
                <c:pt idx="240">
                  <c:v>0.3832018112676675</c:v>
                </c:pt>
                <c:pt idx="241">
                  <c:v>0.3857296726968984</c:v>
                </c:pt>
                <c:pt idx="242">
                  <c:v>0.38836744114479149</c:v>
                </c:pt>
                <c:pt idx="243">
                  <c:v>0.39087332117028994</c:v>
                </c:pt>
                <c:pt idx="244">
                  <c:v>0.39498384366825662</c:v>
                </c:pt>
                <c:pt idx="245">
                  <c:v>0.39847888686171495</c:v>
                </c:pt>
                <c:pt idx="246">
                  <c:v>0.40047919460136722</c:v>
                </c:pt>
                <c:pt idx="247">
                  <c:v>0.40353460972017674</c:v>
                </c:pt>
                <c:pt idx="248">
                  <c:v>0.40661200624271865</c:v>
                </c:pt>
                <c:pt idx="249">
                  <c:v>0.40977732838019038</c:v>
                </c:pt>
                <c:pt idx="250">
                  <c:v>0.41261292946167538</c:v>
                </c:pt>
                <c:pt idx="251">
                  <c:v>0.41547051194689288</c:v>
                </c:pt>
                <c:pt idx="252">
                  <c:v>0.41938320181126765</c:v>
                </c:pt>
                <c:pt idx="253">
                  <c:v>0.4217571934143714</c:v>
                </c:pt>
                <c:pt idx="254">
                  <c:v>0.42474666432198355</c:v>
                </c:pt>
                <c:pt idx="255">
                  <c:v>0.42665904644670605</c:v>
                </c:pt>
                <c:pt idx="256">
                  <c:v>0.42936275910579652</c:v>
                </c:pt>
                <c:pt idx="257">
                  <c:v>0.4327478952805926</c:v>
                </c:pt>
                <c:pt idx="258">
                  <c:v>0.43663860374123487</c:v>
                </c:pt>
                <c:pt idx="259">
                  <c:v>0.43980392587870659</c:v>
                </c:pt>
                <c:pt idx="260">
                  <c:v>0.44362869012815159</c:v>
                </c:pt>
                <c:pt idx="261">
                  <c:v>0.44718967753280719</c:v>
                </c:pt>
                <c:pt idx="262">
                  <c:v>0.44976150176950297</c:v>
                </c:pt>
                <c:pt idx="263">
                  <c:v>0.45472929901303499</c:v>
                </c:pt>
                <c:pt idx="264">
                  <c:v>0.45820236080276083</c:v>
                </c:pt>
                <c:pt idx="265">
                  <c:v>0.46180731101488143</c:v>
                </c:pt>
                <c:pt idx="266">
                  <c:v>0.4650825401710153</c:v>
                </c:pt>
                <c:pt idx="267">
                  <c:v>0.46877541599806566</c:v>
                </c:pt>
                <c:pt idx="268">
                  <c:v>0.47187479392434001</c:v>
                </c:pt>
                <c:pt idx="269">
                  <c:v>0.47453454377596549</c:v>
                </c:pt>
                <c:pt idx="270">
                  <c:v>0.47820543819928341</c:v>
                </c:pt>
                <c:pt idx="271">
                  <c:v>0.48218407227485549</c:v>
                </c:pt>
                <c:pt idx="272">
                  <c:v>0.48449211966676192</c:v>
                </c:pt>
                <c:pt idx="273">
                  <c:v>0.48961378673642098</c:v>
                </c:pt>
                <c:pt idx="274">
                  <c:v>0.4925373134328358</c:v>
                </c:pt>
                <c:pt idx="275">
                  <c:v>0.49669179873826741</c:v>
                </c:pt>
                <c:pt idx="276">
                  <c:v>0.50165959598179943</c:v>
                </c:pt>
                <c:pt idx="277">
                  <c:v>0.50522058338645504</c:v>
                </c:pt>
                <c:pt idx="278">
                  <c:v>0.50702305849251539</c:v>
                </c:pt>
                <c:pt idx="279">
                  <c:v>0.51047413887850879</c:v>
                </c:pt>
                <c:pt idx="280">
                  <c:v>0.51458466137647552</c:v>
                </c:pt>
                <c:pt idx="281">
                  <c:v>0.5182995186072582</c:v>
                </c:pt>
                <c:pt idx="282">
                  <c:v>0.52117908249620826</c:v>
                </c:pt>
                <c:pt idx="283">
                  <c:v>0.5254654562240344</c:v>
                </c:pt>
                <c:pt idx="284">
                  <c:v>0.52748774536741916</c:v>
                </c:pt>
                <c:pt idx="285">
                  <c:v>0.53190600751764006</c:v>
                </c:pt>
                <c:pt idx="286">
                  <c:v>0.5358626601894797</c:v>
                </c:pt>
                <c:pt idx="287">
                  <c:v>0.53964346163145982</c:v>
                </c:pt>
                <c:pt idx="288">
                  <c:v>0.54377596553315888</c:v>
                </c:pt>
                <c:pt idx="289">
                  <c:v>0.54744685995647679</c:v>
                </c:pt>
                <c:pt idx="290">
                  <c:v>0.55010660980810244</c:v>
                </c:pt>
                <c:pt idx="291">
                  <c:v>0.55386542984635001</c:v>
                </c:pt>
                <c:pt idx="292">
                  <c:v>0.55848152463016287</c:v>
                </c:pt>
                <c:pt idx="293">
                  <c:v>0.56208647484228336</c:v>
                </c:pt>
                <c:pt idx="294">
                  <c:v>0.56599916470665812</c:v>
                </c:pt>
                <c:pt idx="295">
                  <c:v>0.57019761281955472</c:v>
                </c:pt>
                <c:pt idx="296">
                  <c:v>0.57505550304442443</c:v>
                </c:pt>
                <c:pt idx="297">
                  <c:v>0.57703382938034431</c:v>
                </c:pt>
                <c:pt idx="298">
                  <c:v>0.58129822170443812</c:v>
                </c:pt>
                <c:pt idx="299">
                  <c:v>0.58525487437627777</c:v>
                </c:pt>
                <c:pt idx="300">
                  <c:v>0.58853010353241164</c:v>
                </c:pt>
                <c:pt idx="301">
                  <c:v>0.59226694216692677</c:v>
                </c:pt>
                <c:pt idx="302">
                  <c:v>0.59611368782010432</c:v>
                </c:pt>
                <c:pt idx="303">
                  <c:v>0.59901523311278659</c:v>
                </c:pt>
                <c:pt idx="304">
                  <c:v>0.6041369001824457</c:v>
                </c:pt>
                <c:pt idx="305">
                  <c:v>0.60844525531400451</c:v>
                </c:pt>
                <c:pt idx="306">
                  <c:v>0.61202822412239244</c:v>
                </c:pt>
                <c:pt idx="307">
                  <c:v>0.61613874662035917</c:v>
                </c:pt>
                <c:pt idx="308">
                  <c:v>0.61983162244740952</c:v>
                </c:pt>
                <c:pt idx="309">
                  <c:v>0.62403007056030602</c:v>
                </c:pt>
                <c:pt idx="310">
                  <c:v>0.62690963444925596</c:v>
                </c:pt>
                <c:pt idx="311">
                  <c:v>0.63121798958081465</c:v>
                </c:pt>
                <c:pt idx="312">
                  <c:v>0.63517464225265419</c:v>
                </c:pt>
                <c:pt idx="313">
                  <c:v>0.6395929044028752</c:v>
                </c:pt>
                <c:pt idx="314">
                  <c:v>0.6448244784911964</c:v>
                </c:pt>
                <c:pt idx="315">
                  <c:v>0.6491328336227552</c:v>
                </c:pt>
                <c:pt idx="316">
                  <c:v>0.65370496559910329</c:v>
                </c:pt>
                <c:pt idx="317">
                  <c:v>0.65755171125228062</c:v>
                </c:pt>
                <c:pt idx="318">
                  <c:v>0.66087090321587938</c:v>
                </c:pt>
                <c:pt idx="319">
                  <c:v>0.66434396500560522</c:v>
                </c:pt>
                <c:pt idx="320">
                  <c:v>0.66970742751632117</c:v>
                </c:pt>
                <c:pt idx="321">
                  <c:v>0.67388389422548522</c:v>
                </c:pt>
                <c:pt idx="322">
                  <c:v>0.67790649110852219</c:v>
                </c:pt>
                <c:pt idx="323">
                  <c:v>0.6820609764139538</c:v>
                </c:pt>
                <c:pt idx="324">
                  <c:v>0.68522629855142547</c:v>
                </c:pt>
                <c:pt idx="325">
                  <c:v>0.69142505440397428</c:v>
                </c:pt>
                <c:pt idx="326">
                  <c:v>0.69551359549820857</c:v>
                </c:pt>
                <c:pt idx="327">
                  <c:v>0.69990987624469703</c:v>
                </c:pt>
                <c:pt idx="328">
                  <c:v>0.70467984085463709</c:v>
                </c:pt>
                <c:pt idx="329">
                  <c:v>0.70731760930253007</c:v>
                </c:pt>
                <c:pt idx="330">
                  <c:v>0.71076868968852358</c:v>
                </c:pt>
                <c:pt idx="331">
                  <c:v>0.71600026377684478</c:v>
                </c:pt>
                <c:pt idx="332">
                  <c:v>0.7215615589211527</c:v>
                </c:pt>
                <c:pt idx="333">
                  <c:v>0.72496867649968133</c:v>
                </c:pt>
                <c:pt idx="334">
                  <c:v>0.72932099443870491</c:v>
                </c:pt>
                <c:pt idx="335">
                  <c:v>0.73292594465082539</c:v>
                </c:pt>
                <c:pt idx="336">
                  <c:v>0.73828940716154134</c:v>
                </c:pt>
                <c:pt idx="337">
                  <c:v>0.7411689710504914</c:v>
                </c:pt>
                <c:pt idx="338">
                  <c:v>0.74648847075374236</c:v>
                </c:pt>
                <c:pt idx="339">
                  <c:v>0.75013738377332773</c:v>
                </c:pt>
                <c:pt idx="340">
                  <c:v>0.75499527399819755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8.4021493574393258E-5</c:v>
                </c:pt>
                <c:pt idx="198">
                  <c:v>-1.7991136003204788E-3</c:v>
                </c:pt>
                <c:pt idx="199">
                  <c:v>-9.8553062211687026E-4</c:v>
                </c:pt>
                <c:pt idx="200">
                  <c:v>-5.9982257865331956E-4</c:v>
                </c:pt>
                <c:pt idx="201">
                  <c:v>-2.082488580744668E-3</c:v>
                </c:pt>
                <c:pt idx="202">
                  <c:v>2.9768372206806504E-4</c:v>
                </c:pt>
                <c:pt idx="203">
                  <c:v>-4.5532929184793902E-4</c:v>
                </c:pt>
                <c:pt idx="204">
                  <c:v>-1.2684949384328403E-3</c:v>
                </c:pt>
                <c:pt idx="205">
                  <c:v>1.1799783052789392E-3</c:v>
                </c:pt>
                <c:pt idx="206">
                  <c:v>-1.734614500268461E-3</c:v>
                </c:pt>
                <c:pt idx="207">
                  <c:v>1.3128883601511432E-3</c:v>
                </c:pt>
                <c:pt idx="208">
                  <c:v>-7.1386535224948755E-4</c:v>
                </c:pt>
                <c:pt idx="209">
                  <c:v>4.9077661747926049E-4</c:v>
                </c:pt>
                <c:pt idx="210">
                  <c:v>2.4726896314503644E-3</c:v>
                </c:pt>
                <c:pt idx="211">
                  <c:v>3.2582088183102931E-4</c:v>
                </c:pt>
                <c:pt idx="212">
                  <c:v>3.0292419095026557E-3</c:v>
                </c:pt>
                <c:pt idx="213">
                  <c:v>2.5417523269255504E-4</c:v>
                </c:pt>
                <c:pt idx="214">
                  <c:v>2.9047383163294249E-4</c:v>
                </c:pt>
                <c:pt idx="215">
                  <c:v>2.1807692177818749E-3</c:v>
                </c:pt>
                <c:pt idx="216">
                  <c:v>-9.4729205031135466E-4</c:v>
                </c:pt>
                <c:pt idx="217">
                  <c:v>1.1446916708210408E-3</c:v>
                </c:pt>
                <c:pt idx="218">
                  <c:v>-1.7949778145093243E-4</c:v>
                </c:pt>
                <c:pt idx="219">
                  <c:v>1.5719019210630458E-4</c:v>
                </c:pt>
                <c:pt idx="220">
                  <c:v>8.5705397504021175E-4</c:v>
                </c:pt>
                <c:pt idx="221">
                  <c:v>-7.0691154874347184E-4</c:v>
                </c:pt>
                <c:pt idx="222">
                  <c:v>1.8353491206899997E-3</c:v>
                </c:pt>
                <c:pt idx="223">
                  <c:v>1.6973830780242505E-4</c:v>
                </c:pt>
                <c:pt idx="224">
                  <c:v>6.2421621992381215E-5</c:v>
                </c:pt>
                <c:pt idx="225">
                  <c:v>1.2993030384448878E-3</c:v>
                </c:pt>
                <c:pt idx="226">
                  <c:v>-1.9271154843507055E-3</c:v>
                </c:pt>
                <c:pt idx="227">
                  <c:v>1.1236720767149877E-3</c:v>
                </c:pt>
                <c:pt idx="228">
                  <c:v>-1.3649484834302172E-3</c:v>
                </c:pt>
                <c:pt idx="229">
                  <c:v>-3.7471965340585278E-4</c:v>
                </c:pt>
                <c:pt idx="230">
                  <c:v>-2.5182392479450311E-4</c:v>
                </c:pt>
                <c:pt idx="231">
                  <c:v>-2.4074752124232379E-3</c:v>
                </c:pt>
                <c:pt idx="232">
                  <c:v>8.4863250295819093E-4</c:v>
                </c:pt>
                <c:pt idx="233">
                  <c:v>-9.3600844819818896E-4</c:v>
                </c:pt>
                <c:pt idx="234">
                  <c:v>-1.1108349545607688E-3</c:v>
                </c:pt>
                <c:pt idx="235">
                  <c:v>-5.8340098066372859E-4</c:v>
                </c:pt>
                <c:pt idx="236">
                  <c:v>-2.7861963189024785E-3</c:v>
                </c:pt>
                <c:pt idx="237">
                  <c:v>6.6818481029040644E-4</c:v>
                </c:pt>
                <c:pt idx="238">
                  <c:v>-1.5258413249597536E-3</c:v>
                </c:pt>
                <c:pt idx="239">
                  <c:v>-1.1922978302573717E-3</c:v>
                </c:pt>
                <c:pt idx="240">
                  <c:v>2.0943116872118583E-5</c:v>
                </c:pt>
                <c:pt idx="241">
                  <c:v>-2.3105829047620485E-3</c:v>
                </c:pt>
                <c:pt idx="242">
                  <c:v>6.4936481380728495E-4</c:v>
                </c:pt>
                <c:pt idx="243">
                  <c:v>-6.1829049010747594E-4</c:v>
                </c:pt>
                <c:pt idx="244">
                  <c:v>-1.2208317068876373E-3</c:v>
                </c:pt>
                <c:pt idx="245">
                  <c:v>-1.377332020681632E-3</c:v>
                </c:pt>
                <c:pt idx="246">
                  <c:v>-2.4233738875756861E-3</c:v>
                </c:pt>
                <c:pt idx="247">
                  <c:v>3.9076207830202048E-4</c:v>
                </c:pt>
                <c:pt idx="248">
                  <c:v>-1.6796974272503817E-3</c:v>
                </c:pt>
                <c:pt idx="249">
                  <c:v>-3.8486317982533436E-4</c:v>
                </c:pt>
                <c:pt idx="250">
                  <c:v>3.8422621863504203E-4</c:v>
                </c:pt>
                <c:pt idx="251">
                  <c:v>-1.4441071906524661E-3</c:v>
                </c:pt>
                <c:pt idx="252">
                  <c:v>4.0543998683567617E-4</c:v>
                </c:pt>
                <c:pt idx="253">
                  <c:v>-9.3268938963297909E-4</c:v>
                </c:pt>
                <c:pt idx="254">
                  <c:v>-4.78550184744575E-4</c:v>
                </c:pt>
                <c:pt idx="255">
                  <c:v>8.6657259214534266E-4</c:v>
                </c:pt>
                <c:pt idx="256">
                  <c:v>-4.1377084518351426E-4</c:v>
                </c:pt>
                <c:pt idx="257">
                  <c:v>2.0860391556359881E-3</c:v>
                </c:pt>
                <c:pt idx="258">
                  <c:v>-3.0595661355675707E-4</c:v>
                </c:pt>
                <c:pt idx="259">
                  <c:v>1.769971156179162E-4</c:v>
                </c:pt>
                <c:pt idx="260">
                  <c:v>1.1081682131887094E-3</c:v>
                </c:pt>
                <c:pt idx="261">
                  <c:v>-1.5182726819853443E-3</c:v>
                </c:pt>
                <c:pt idx="262">
                  <c:v>1.8311717899473501E-3</c:v>
                </c:pt>
                <c:pt idx="263">
                  <c:v>-8.0531010152906646E-4</c:v>
                </c:pt>
                <c:pt idx="264">
                  <c:v>-5.7826550224876483E-4</c:v>
                </c:pt>
                <c:pt idx="265">
                  <c:v>5.9879039769000775E-4</c:v>
                </c:pt>
                <c:pt idx="266">
                  <c:v>-1.283266464765398E-3</c:v>
                </c:pt>
                <c:pt idx="267">
                  <c:v>6.185921507855241E-4</c:v>
                </c:pt>
                <c:pt idx="268">
                  <c:v>-1.1250168143721595E-3</c:v>
                </c:pt>
                <c:pt idx="269">
                  <c:v>-3.0205040593178634E-4</c:v>
                </c:pt>
                <c:pt idx="270">
                  <c:v>1.3782014401087506E-3</c:v>
                </c:pt>
                <c:pt idx="271">
                  <c:v>-1.9089939438695636E-3</c:v>
                </c:pt>
                <c:pt idx="272">
                  <c:v>1.6547001096899328E-3</c:v>
                </c:pt>
                <c:pt idx="273">
                  <c:v>-1.603066522753771E-3</c:v>
                </c:pt>
                <c:pt idx="274">
                  <c:v>2.5166137720800119E-4</c:v>
                </c:pt>
                <c:pt idx="275">
                  <c:v>8.5159233225684527E-4</c:v>
                </c:pt>
                <c:pt idx="276">
                  <c:v>-2.4971643657402121E-3</c:v>
                </c:pt>
                <c:pt idx="277">
                  <c:v>-2.6171891666926239E-4</c:v>
                </c:pt>
                <c:pt idx="278">
                  <c:v>2.3096202767314278E-4</c:v>
                </c:pt>
                <c:pt idx="279">
                  <c:v>5.5776922925065975E-4</c:v>
                </c:pt>
                <c:pt idx="280">
                  <c:v>7.4267694105134563E-4</c:v>
                </c:pt>
                <c:pt idx="281">
                  <c:v>-1.1105687308730072E-3</c:v>
                </c:pt>
                <c:pt idx="282">
                  <c:v>2.1220387369766947E-3</c:v>
                </c:pt>
                <c:pt idx="283">
                  <c:v>-1.9572758731423168E-4</c:v>
                </c:pt>
                <c:pt idx="284">
                  <c:v>1.7875907742513908E-3</c:v>
                </c:pt>
                <c:pt idx="285">
                  <c:v>2.29918880212443E-3</c:v>
                </c:pt>
                <c:pt idx="286">
                  <c:v>2.149362616770123E-4</c:v>
                </c:pt>
                <c:pt idx="287">
                  <c:v>2.8171660031706125E-3</c:v>
                </c:pt>
                <c:pt idx="288">
                  <c:v>5.8694815321946869E-4</c:v>
                </c:pt>
                <c:pt idx="289">
                  <c:v>1.5323729561214083E-3</c:v>
                </c:pt>
                <c:pt idx="290">
                  <c:v>2.8063840969229092E-3</c:v>
                </c:pt>
                <c:pt idx="291">
                  <c:v>9.0772017062812349E-4</c:v>
                </c:pt>
                <c:pt idx="292">
                  <c:v>2.8029893823557916E-3</c:v>
                </c:pt>
                <c:pt idx="293">
                  <c:v>1.0933589951819256E-3</c:v>
                </c:pt>
                <c:pt idx="294">
                  <c:v>1.4488204967231244E-3</c:v>
                </c:pt>
                <c:pt idx="295">
                  <c:v>1.8003630678388172E-3</c:v>
                </c:pt>
                <c:pt idx="296">
                  <c:v>-1.5043840571373757E-3</c:v>
                </c:pt>
                <c:pt idx="297">
                  <c:v>2.3304108412957047E-3</c:v>
                </c:pt>
                <c:pt idx="298">
                  <c:v>6.9124785916541143E-4</c:v>
                </c:pt>
                <c:pt idx="299">
                  <c:v>6.7428367537403222E-4</c:v>
                </c:pt>
                <c:pt idx="300">
                  <c:v>1.4665462052111389E-3</c:v>
                </c:pt>
                <c:pt idx="301">
                  <c:v>-9.3750680137150155E-4</c:v>
                </c:pt>
                <c:pt idx="302">
                  <c:v>1.9010507529100273E-3</c:v>
                </c:pt>
                <c:pt idx="303">
                  <c:v>7.7152289764825799E-4</c:v>
                </c:pt>
                <c:pt idx="304">
                  <c:v>1.448505373121689E-4</c:v>
                </c:pt>
                <c:pt idx="305">
                  <c:v>1.305609820790643E-3</c:v>
                </c:pt>
                <c:pt idx="306">
                  <c:v>-1.0672753029972171E-3</c:v>
                </c:pt>
                <c:pt idx="307">
                  <c:v>1.6716732057994177E-3</c:v>
                </c:pt>
                <c:pt idx="308">
                  <c:v>4.4106790622944203E-5</c:v>
                </c:pt>
                <c:pt idx="309">
                  <c:v>2.6973270728791743E-4</c:v>
                </c:pt>
                <c:pt idx="310">
                  <c:v>2.0383241480148584E-3</c:v>
                </c:pt>
                <c:pt idx="311">
                  <c:v>-3.4913512974910077E-4</c:v>
                </c:pt>
                <c:pt idx="312">
                  <c:v>2.54501856324163E-3</c:v>
                </c:pt>
                <c:pt idx="313">
                  <c:v>3.3155466643164377E-4</c:v>
                </c:pt>
                <c:pt idx="314">
                  <c:v>4.9342613489189446E-4</c:v>
                </c:pt>
                <c:pt idx="315">
                  <c:v>8.4418425317134282E-4</c:v>
                </c:pt>
                <c:pt idx="316">
                  <c:v>-1.233185104849488E-3</c:v>
                </c:pt>
                <c:pt idx="317">
                  <c:v>1.5038873846511258E-3</c:v>
                </c:pt>
                <c:pt idx="318">
                  <c:v>-2.300143678698463E-4</c:v>
                </c:pt>
                <c:pt idx="319">
                  <c:v>1.3501644284944492E-3</c:v>
                </c:pt>
                <c:pt idx="320">
                  <c:v>7.274043310734335E-4</c:v>
                </c:pt>
                <c:pt idx="321">
                  <c:v>-1.5689046568149179E-3</c:v>
                </c:pt>
                <c:pt idx="322">
                  <c:v>1.1312050001690555E-3</c:v>
                </c:pt>
                <c:pt idx="323">
                  <c:v>-1.1010490934008077E-3</c:v>
                </c:pt>
                <c:pt idx="324">
                  <c:v>6.0724282535540297E-4</c:v>
                </c:pt>
                <c:pt idx="325">
                  <c:v>-5.3266314362943046E-4</c:v>
                </c:pt>
                <c:pt idx="326">
                  <c:v>-2.095396879161826E-3</c:v>
                </c:pt>
                <c:pt idx="327">
                  <c:v>3.9155809641078232E-4</c:v>
                </c:pt>
                <c:pt idx="328">
                  <c:v>-2.205924718930552E-3</c:v>
                </c:pt>
                <c:pt idx="329">
                  <c:v>-1.4994581813521091E-4</c:v>
                </c:pt>
                <c:pt idx="330">
                  <c:v>7.2563247448154122E-4</c:v>
                </c:pt>
                <c:pt idx="331">
                  <c:v>-1.9860268728102426E-3</c:v>
                </c:pt>
                <c:pt idx="332">
                  <c:v>-6.2184345684324072E-4</c:v>
                </c:pt>
                <c:pt idx="333">
                  <c:v>-1.7624972073573275E-3</c:v>
                </c:pt>
                <c:pt idx="334">
                  <c:v>-1.5360901716116038E-3</c:v>
                </c:pt>
                <c:pt idx="335">
                  <c:v>-5.1689992799930362E-4</c:v>
                </c:pt>
                <c:pt idx="336">
                  <c:v>-3.2840018571880236E-3</c:v>
                </c:pt>
                <c:pt idx="337">
                  <c:v>8.0160324266942418E-5</c:v>
                </c:pt>
                <c:pt idx="338">
                  <c:v>-2.6828691176844499E-3</c:v>
                </c:pt>
                <c:pt idx="339">
                  <c:v>-1.5531108251676251E-3</c:v>
                </c:pt>
                <c:pt idx="340">
                  <c:v>-1.5182475776185367E-3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0.3946761040160025</c:v>
                </c:pt>
                <c:pt idx="1">
                  <c:v>0.3946761040160025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0.63488888400413246</c:v>
                </c:pt>
                <c:pt idx="1">
                  <c:v>0.63488888400413246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General</c:formatCode>
                <c:ptCount val="5002"/>
                <c:pt idx="0">
                  <c:v>5.9000000000000003E-4</c:v>
                </c:pt>
                <c:pt idx="1">
                  <c:v>1.07E-3</c:v>
                </c:pt>
                <c:pt idx="2">
                  <c:v>2E-3</c:v>
                </c:pt>
                <c:pt idx="3">
                  <c:v>2.8600000000000001E-3</c:v>
                </c:pt>
                <c:pt idx="4">
                  <c:v>3.6700000000000001E-3</c:v>
                </c:pt>
                <c:pt idx="5">
                  <c:v>4.8500000000000001E-3</c:v>
                </c:pt>
                <c:pt idx="6">
                  <c:v>5.5300000000000002E-3</c:v>
                </c:pt>
                <c:pt idx="7">
                  <c:v>6.2199999999999998E-3</c:v>
                </c:pt>
                <c:pt idx="8">
                  <c:v>6.8900000000000003E-3</c:v>
                </c:pt>
                <c:pt idx="9">
                  <c:v>7.3699999999999998E-3</c:v>
                </c:pt>
                <c:pt idx="10">
                  <c:v>7.5599999999999999E-3</c:v>
                </c:pt>
                <c:pt idx="11">
                  <c:v>7.43E-3</c:v>
                </c:pt>
                <c:pt idx="12">
                  <c:v>7.6099999999999996E-3</c:v>
                </c:pt>
                <c:pt idx="13">
                  <c:v>7.5300000000000002E-3</c:v>
                </c:pt>
                <c:pt idx="14">
                  <c:v>7.5100000000000002E-3</c:v>
                </c:pt>
                <c:pt idx="15">
                  <c:v>7.9600000000000001E-3</c:v>
                </c:pt>
                <c:pt idx="16">
                  <c:v>8.2799999999999992E-3</c:v>
                </c:pt>
                <c:pt idx="17">
                  <c:v>8.5800000000000008E-3</c:v>
                </c:pt>
                <c:pt idx="18">
                  <c:v>8.4700000000000001E-3</c:v>
                </c:pt>
                <c:pt idx="19">
                  <c:v>8.8100000000000001E-3</c:v>
                </c:pt>
                <c:pt idx="20">
                  <c:v>8.3499999999999998E-3</c:v>
                </c:pt>
                <c:pt idx="21">
                  <c:v>9.0100000000000006E-3</c:v>
                </c:pt>
                <c:pt idx="22">
                  <c:v>8.8500000000000002E-3</c:v>
                </c:pt>
                <c:pt idx="23">
                  <c:v>8.8400000000000006E-3</c:v>
                </c:pt>
                <c:pt idx="24">
                  <c:v>9.2399999999999999E-3</c:v>
                </c:pt>
                <c:pt idx="25">
                  <c:v>9.5300000000000003E-3</c:v>
                </c:pt>
                <c:pt idx="26">
                  <c:v>9.9799999999999993E-3</c:v>
                </c:pt>
                <c:pt idx="27">
                  <c:v>9.7800000000000005E-3</c:v>
                </c:pt>
                <c:pt idx="28">
                  <c:v>9.9500000000000005E-3</c:v>
                </c:pt>
                <c:pt idx="29">
                  <c:v>1.093E-2</c:v>
                </c:pt>
                <c:pt idx="30">
                  <c:v>1.1010000000000001E-2</c:v>
                </c:pt>
                <c:pt idx="31">
                  <c:v>1.136E-2</c:v>
                </c:pt>
                <c:pt idx="32">
                  <c:v>1.1350000000000001E-2</c:v>
                </c:pt>
                <c:pt idx="33">
                  <c:v>1.197E-2</c:v>
                </c:pt>
                <c:pt idx="34">
                  <c:v>1.2149999999999999E-2</c:v>
                </c:pt>
                <c:pt idx="35">
                  <c:v>1.277E-2</c:v>
                </c:pt>
                <c:pt idx="36">
                  <c:v>1.329E-2</c:v>
                </c:pt>
                <c:pt idx="37">
                  <c:v>1.366E-2</c:v>
                </c:pt>
                <c:pt idx="38">
                  <c:v>1.414E-2</c:v>
                </c:pt>
                <c:pt idx="39">
                  <c:v>1.4789999999999999E-2</c:v>
                </c:pt>
                <c:pt idx="40">
                  <c:v>1.469E-2</c:v>
                </c:pt>
                <c:pt idx="41">
                  <c:v>1.5480000000000001E-2</c:v>
                </c:pt>
                <c:pt idx="42">
                  <c:v>1.6299999999999999E-2</c:v>
                </c:pt>
                <c:pt idx="43">
                  <c:v>1.6650000000000002E-2</c:v>
                </c:pt>
                <c:pt idx="44">
                  <c:v>1.8079999999999999E-2</c:v>
                </c:pt>
                <c:pt idx="45">
                  <c:v>1.8509999999999999E-2</c:v>
                </c:pt>
                <c:pt idx="46">
                  <c:v>2.002E-2</c:v>
                </c:pt>
                <c:pt idx="47">
                  <c:v>2.0719999999999999E-2</c:v>
                </c:pt>
                <c:pt idx="48">
                  <c:v>2.087E-2</c:v>
                </c:pt>
                <c:pt idx="49">
                  <c:v>2.2169999999999999E-2</c:v>
                </c:pt>
                <c:pt idx="50">
                  <c:v>2.2550000000000001E-2</c:v>
                </c:pt>
                <c:pt idx="51">
                  <c:v>2.3890000000000002E-2</c:v>
                </c:pt>
                <c:pt idx="52">
                  <c:v>2.4629999999999999E-2</c:v>
                </c:pt>
                <c:pt idx="53">
                  <c:v>2.5350000000000001E-2</c:v>
                </c:pt>
                <c:pt idx="54">
                  <c:v>2.6290000000000001E-2</c:v>
                </c:pt>
                <c:pt idx="55">
                  <c:v>2.7400000000000001E-2</c:v>
                </c:pt>
                <c:pt idx="56">
                  <c:v>2.8080000000000001E-2</c:v>
                </c:pt>
                <c:pt idx="57">
                  <c:v>2.887E-2</c:v>
                </c:pt>
                <c:pt idx="58">
                  <c:v>2.9610000000000001E-2</c:v>
                </c:pt>
                <c:pt idx="59">
                  <c:v>3.0360000000000002E-2</c:v>
                </c:pt>
                <c:pt idx="60">
                  <c:v>3.0970000000000001E-2</c:v>
                </c:pt>
                <c:pt idx="61">
                  <c:v>3.2340000000000001E-2</c:v>
                </c:pt>
                <c:pt idx="62">
                  <c:v>3.3270000000000001E-2</c:v>
                </c:pt>
                <c:pt idx="63">
                  <c:v>3.313E-2</c:v>
                </c:pt>
                <c:pt idx="64">
                  <c:v>3.4209999999999997E-2</c:v>
                </c:pt>
                <c:pt idx="65">
                  <c:v>3.5110000000000002E-2</c:v>
                </c:pt>
                <c:pt idx="66">
                  <c:v>3.5680000000000003E-2</c:v>
                </c:pt>
                <c:pt idx="67">
                  <c:v>3.6639999999999999E-2</c:v>
                </c:pt>
                <c:pt idx="68">
                  <c:v>3.7510000000000002E-2</c:v>
                </c:pt>
                <c:pt idx="69">
                  <c:v>3.8370000000000001E-2</c:v>
                </c:pt>
                <c:pt idx="70">
                  <c:v>3.909E-2</c:v>
                </c:pt>
                <c:pt idx="71">
                  <c:v>3.9690000000000003E-2</c:v>
                </c:pt>
                <c:pt idx="72">
                  <c:v>4.0800000000000003E-2</c:v>
                </c:pt>
                <c:pt idx="73">
                  <c:v>4.122E-2</c:v>
                </c:pt>
                <c:pt idx="74">
                  <c:v>4.215E-2</c:v>
                </c:pt>
                <c:pt idx="75">
                  <c:v>4.3270000000000003E-2</c:v>
                </c:pt>
                <c:pt idx="76">
                  <c:v>4.3729999999999998E-2</c:v>
                </c:pt>
                <c:pt idx="77">
                  <c:v>4.4970000000000003E-2</c:v>
                </c:pt>
                <c:pt idx="78">
                  <c:v>4.5679999999999998E-2</c:v>
                </c:pt>
                <c:pt idx="79">
                  <c:v>4.6809999999999997E-2</c:v>
                </c:pt>
                <c:pt idx="80">
                  <c:v>4.7570000000000001E-2</c:v>
                </c:pt>
                <c:pt idx="81">
                  <c:v>4.7750000000000001E-2</c:v>
                </c:pt>
                <c:pt idx="82">
                  <c:v>4.9209999999999997E-2</c:v>
                </c:pt>
                <c:pt idx="83">
                  <c:v>4.9140000000000003E-2</c:v>
                </c:pt>
                <c:pt idx="84">
                  <c:v>5.0659999999999997E-2</c:v>
                </c:pt>
                <c:pt idx="85">
                  <c:v>5.1229999999999998E-2</c:v>
                </c:pt>
                <c:pt idx="86">
                  <c:v>5.1819999999999998E-2</c:v>
                </c:pt>
                <c:pt idx="87">
                  <c:v>5.2900000000000003E-2</c:v>
                </c:pt>
                <c:pt idx="88">
                  <c:v>5.3129999999999997E-2</c:v>
                </c:pt>
                <c:pt idx="89">
                  <c:v>5.4179999999999999E-2</c:v>
                </c:pt>
                <c:pt idx="90">
                  <c:v>5.4820000000000001E-2</c:v>
                </c:pt>
                <c:pt idx="91">
                  <c:v>5.5039999999999999E-2</c:v>
                </c:pt>
                <c:pt idx="92">
                  <c:v>5.6469999999999999E-2</c:v>
                </c:pt>
                <c:pt idx="93">
                  <c:v>5.6730000000000003E-2</c:v>
                </c:pt>
                <c:pt idx="94">
                  <c:v>5.7840000000000003E-2</c:v>
                </c:pt>
                <c:pt idx="95">
                  <c:v>5.9089999999999997E-2</c:v>
                </c:pt>
                <c:pt idx="96">
                  <c:v>5.8950000000000002E-2</c:v>
                </c:pt>
                <c:pt idx="97">
                  <c:v>5.9909999999999998E-2</c:v>
                </c:pt>
                <c:pt idx="98">
                  <c:v>6.0339999999999998E-2</c:v>
                </c:pt>
                <c:pt idx="99">
                  <c:v>6.1080000000000002E-2</c:v>
                </c:pt>
                <c:pt idx="100">
                  <c:v>6.2530000000000002E-2</c:v>
                </c:pt>
                <c:pt idx="101">
                  <c:v>6.268E-2</c:v>
                </c:pt>
                <c:pt idx="102">
                  <c:v>6.4149999999999999E-2</c:v>
                </c:pt>
                <c:pt idx="103">
                  <c:v>6.4089999999999994E-2</c:v>
                </c:pt>
                <c:pt idx="104">
                  <c:v>6.4649999999999999E-2</c:v>
                </c:pt>
                <c:pt idx="105">
                  <c:v>6.6259999999999999E-2</c:v>
                </c:pt>
                <c:pt idx="106">
                  <c:v>6.5579999999999999E-2</c:v>
                </c:pt>
                <c:pt idx="107">
                  <c:v>6.7460000000000006E-2</c:v>
                </c:pt>
                <c:pt idx="108">
                  <c:v>6.744E-2</c:v>
                </c:pt>
                <c:pt idx="109">
                  <c:v>6.8419999999999995E-2</c:v>
                </c:pt>
                <c:pt idx="110">
                  <c:v>6.9339999999999999E-2</c:v>
                </c:pt>
                <c:pt idx="111">
                  <c:v>6.9070000000000006E-2</c:v>
                </c:pt>
                <c:pt idx="112">
                  <c:v>7.0690000000000003E-2</c:v>
                </c:pt>
                <c:pt idx="113">
                  <c:v>7.0989999999999998E-2</c:v>
                </c:pt>
                <c:pt idx="114">
                  <c:v>7.127E-2</c:v>
                </c:pt>
                <c:pt idx="115">
                  <c:v>7.2950000000000001E-2</c:v>
                </c:pt>
                <c:pt idx="116">
                  <c:v>7.2499999999999995E-2</c:v>
                </c:pt>
                <c:pt idx="117">
                  <c:v>7.3330000000000006E-2</c:v>
                </c:pt>
                <c:pt idx="118">
                  <c:v>7.3950000000000002E-2</c:v>
                </c:pt>
                <c:pt idx="119">
                  <c:v>7.4109999999999995E-2</c:v>
                </c:pt>
                <c:pt idx="120">
                  <c:v>7.5950000000000004E-2</c:v>
                </c:pt>
                <c:pt idx="121">
                  <c:v>7.5200000000000003E-2</c:v>
                </c:pt>
                <c:pt idx="122">
                  <c:v>7.6619999999999994E-2</c:v>
                </c:pt>
                <c:pt idx="123">
                  <c:v>7.7249999999999999E-2</c:v>
                </c:pt>
                <c:pt idx="124">
                  <c:v>7.7359999999999998E-2</c:v>
                </c:pt>
                <c:pt idx="125">
                  <c:v>7.9039999999999999E-2</c:v>
                </c:pt>
                <c:pt idx="126">
                  <c:v>7.8399999999999997E-2</c:v>
                </c:pt>
                <c:pt idx="127">
                  <c:v>7.9850000000000004E-2</c:v>
                </c:pt>
                <c:pt idx="128">
                  <c:v>8.0329999999999999E-2</c:v>
                </c:pt>
                <c:pt idx="129">
                  <c:v>8.0860000000000001E-2</c:v>
                </c:pt>
                <c:pt idx="130">
                  <c:v>8.1680000000000003E-2</c:v>
                </c:pt>
                <c:pt idx="131">
                  <c:v>8.1769999999999995E-2</c:v>
                </c:pt>
                <c:pt idx="132">
                  <c:v>8.2650000000000001E-2</c:v>
                </c:pt>
                <c:pt idx="133">
                  <c:v>8.3099999999999993E-2</c:v>
                </c:pt>
                <c:pt idx="134">
                  <c:v>8.3729999999999999E-2</c:v>
                </c:pt>
                <c:pt idx="135">
                  <c:v>8.4860000000000005E-2</c:v>
                </c:pt>
                <c:pt idx="136">
                  <c:v>8.5110000000000005E-2</c:v>
                </c:pt>
                <c:pt idx="137">
                  <c:v>8.6010000000000003E-2</c:v>
                </c:pt>
                <c:pt idx="138">
                  <c:v>8.6559999999999998E-2</c:v>
                </c:pt>
                <c:pt idx="139">
                  <c:v>8.6610000000000006E-2</c:v>
                </c:pt>
                <c:pt idx="140">
                  <c:v>8.7760000000000005E-2</c:v>
                </c:pt>
                <c:pt idx="141">
                  <c:v>8.702E-2</c:v>
                </c:pt>
                <c:pt idx="142">
                  <c:v>8.8539999999999994E-2</c:v>
                </c:pt>
                <c:pt idx="143">
                  <c:v>8.9090000000000003E-2</c:v>
                </c:pt>
                <c:pt idx="144">
                  <c:v>8.8849999999999998E-2</c:v>
                </c:pt>
                <c:pt idx="145">
                  <c:v>9.0770000000000003E-2</c:v>
                </c:pt>
                <c:pt idx="146">
                  <c:v>9.0730000000000005E-2</c:v>
                </c:pt>
                <c:pt idx="147">
                  <c:v>9.1520000000000004E-2</c:v>
                </c:pt>
                <c:pt idx="148">
                  <c:v>9.2219999999999996E-2</c:v>
                </c:pt>
                <c:pt idx="149">
                  <c:v>9.2340000000000005E-2</c:v>
                </c:pt>
                <c:pt idx="150">
                  <c:v>9.3869999999999995E-2</c:v>
                </c:pt>
                <c:pt idx="151">
                  <c:v>9.3659999999999993E-2</c:v>
                </c:pt>
                <c:pt idx="152">
                  <c:v>9.5339999999999994E-2</c:v>
                </c:pt>
                <c:pt idx="153">
                  <c:v>9.5839999999999995E-2</c:v>
                </c:pt>
                <c:pt idx="154">
                  <c:v>9.5619999999999997E-2</c:v>
                </c:pt>
                <c:pt idx="155">
                  <c:v>9.7610000000000002E-2</c:v>
                </c:pt>
                <c:pt idx="156">
                  <c:v>9.7040000000000001E-2</c:v>
                </c:pt>
                <c:pt idx="157">
                  <c:v>9.7979999999999998E-2</c:v>
                </c:pt>
                <c:pt idx="158">
                  <c:v>9.9430000000000004E-2</c:v>
                </c:pt>
                <c:pt idx="159">
                  <c:v>9.8760000000000001E-2</c:v>
                </c:pt>
                <c:pt idx="160">
                  <c:v>0.10142</c:v>
                </c:pt>
                <c:pt idx="161">
                  <c:v>0.10133</c:v>
                </c:pt>
                <c:pt idx="162">
                  <c:v>0.10163</c:v>
                </c:pt>
                <c:pt idx="163">
                  <c:v>0.10423</c:v>
                </c:pt>
                <c:pt idx="164">
                  <c:v>0.10317999999999999</c:v>
                </c:pt>
                <c:pt idx="165">
                  <c:v>0.10425</c:v>
                </c:pt>
                <c:pt idx="166">
                  <c:v>0.10562000000000001</c:v>
                </c:pt>
                <c:pt idx="167">
                  <c:v>0.10563</c:v>
                </c:pt>
                <c:pt idx="168">
                  <c:v>0.10650999999999999</c:v>
                </c:pt>
                <c:pt idx="169">
                  <c:v>0.10692</c:v>
                </c:pt>
                <c:pt idx="170">
                  <c:v>0.10779</c:v>
                </c:pt>
                <c:pt idx="171">
                  <c:v>0.10849</c:v>
                </c:pt>
                <c:pt idx="172">
                  <c:v>0.10854</c:v>
                </c:pt>
                <c:pt idx="173">
                  <c:v>0.10931</c:v>
                </c:pt>
                <c:pt idx="174">
                  <c:v>0.10975</c:v>
                </c:pt>
                <c:pt idx="175">
                  <c:v>0.11046</c:v>
                </c:pt>
                <c:pt idx="176">
                  <c:v>0.1111</c:v>
                </c:pt>
                <c:pt idx="177">
                  <c:v>0.11187</c:v>
                </c:pt>
                <c:pt idx="178">
                  <c:v>0.11230999999999999</c:v>
                </c:pt>
                <c:pt idx="179">
                  <c:v>0.11343</c:v>
                </c:pt>
                <c:pt idx="180">
                  <c:v>0.11386</c:v>
                </c:pt>
                <c:pt idx="181">
                  <c:v>0.11469</c:v>
                </c:pt>
                <c:pt idx="182">
                  <c:v>0.11519</c:v>
                </c:pt>
                <c:pt idx="183">
                  <c:v>0.11597</c:v>
                </c:pt>
                <c:pt idx="184">
                  <c:v>0.11663</c:v>
                </c:pt>
                <c:pt idx="185">
                  <c:v>0.11731999999999999</c:v>
                </c:pt>
                <c:pt idx="186">
                  <c:v>0.11785</c:v>
                </c:pt>
                <c:pt idx="187">
                  <c:v>0.11872000000000001</c:v>
                </c:pt>
                <c:pt idx="188">
                  <c:v>0.11928999999999999</c:v>
                </c:pt>
                <c:pt idx="189">
                  <c:v>0.11945</c:v>
                </c:pt>
                <c:pt idx="190">
                  <c:v>0.12071</c:v>
                </c:pt>
                <c:pt idx="191">
                  <c:v>0.12146</c:v>
                </c:pt>
                <c:pt idx="192">
                  <c:v>0.12213</c:v>
                </c:pt>
                <c:pt idx="193">
                  <c:v>0.12275999999999999</c:v>
                </c:pt>
                <c:pt idx="194">
                  <c:v>0.12364</c:v>
                </c:pt>
                <c:pt idx="195">
                  <c:v>0.12409000000000001</c:v>
                </c:pt>
                <c:pt idx="196">
                  <c:v>0.12485</c:v>
                </c:pt>
                <c:pt idx="197">
                  <c:v>0.1255</c:v>
                </c:pt>
                <c:pt idx="198">
                  <c:v>0.12634000000000001</c:v>
                </c:pt>
                <c:pt idx="199">
                  <c:v>0.12706999999999999</c:v>
                </c:pt>
                <c:pt idx="200">
                  <c:v>0.12812000000000001</c:v>
                </c:pt>
                <c:pt idx="201">
                  <c:v>0.12859000000000001</c:v>
                </c:pt>
                <c:pt idx="202">
                  <c:v>0.12961</c:v>
                </c:pt>
                <c:pt idx="203">
                  <c:v>0.13028999999999999</c:v>
                </c:pt>
                <c:pt idx="204">
                  <c:v>0.13145000000000001</c:v>
                </c:pt>
                <c:pt idx="205">
                  <c:v>0.13183</c:v>
                </c:pt>
                <c:pt idx="206">
                  <c:v>0.13289000000000001</c:v>
                </c:pt>
                <c:pt idx="207">
                  <c:v>0.13378000000000001</c:v>
                </c:pt>
                <c:pt idx="208">
                  <c:v>0.13478999999999999</c:v>
                </c:pt>
                <c:pt idx="209">
                  <c:v>0.13563</c:v>
                </c:pt>
                <c:pt idx="210">
                  <c:v>0.13639999999999999</c:v>
                </c:pt>
                <c:pt idx="211">
                  <c:v>0.13716</c:v>
                </c:pt>
                <c:pt idx="212">
                  <c:v>0.13818</c:v>
                </c:pt>
                <c:pt idx="213">
                  <c:v>0.13980999999999999</c:v>
                </c:pt>
                <c:pt idx="214">
                  <c:v>0.14108999999999999</c:v>
                </c:pt>
                <c:pt idx="215">
                  <c:v>0.14183000000000001</c:v>
                </c:pt>
                <c:pt idx="216">
                  <c:v>0.14308000000000001</c:v>
                </c:pt>
                <c:pt idx="217">
                  <c:v>0.14485999999999999</c:v>
                </c:pt>
                <c:pt idx="218">
                  <c:v>0.14588999999999999</c:v>
                </c:pt>
                <c:pt idx="219">
                  <c:v>0.14695</c:v>
                </c:pt>
                <c:pt idx="220">
                  <c:v>0.14834</c:v>
                </c:pt>
                <c:pt idx="221">
                  <c:v>0.14943999999999999</c:v>
                </c:pt>
                <c:pt idx="222">
                  <c:v>0.15067</c:v>
                </c:pt>
                <c:pt idx="223">
                  <c:v>0.15190000000000001</c:v>
                </c:pt>
                <c:pt idx="224">
                  <c:v>0.15323000000000001</c:v>
                </c:pt>
                <c:pt idx="225">
                  <c:v>0.15489</c:v>
                </c:pt>
                <c:pt idx="226">
                  <c:v>0.15629999999999999</c:v>
                </c:pt>
                <c:pt idx="227">
                  <c:v>0.15734000000000001</c:v>
                </c:pt>
                <c:pt idx="228">
                  <c:v>0.15892000000000001</c:v>
                </c:pt>
                <c:pt idx="229">
                  <c:v>0.16012999999999999</c:v>
                </c:pt>
                <c:pt idx="230">
                  <c:v>0.16175999999999999</c:v>
                </c:pt>
                <c:pt idx="231">
                  <c:v>0.16295999999999999</c:v>
                </c:pt>
                <c:pt idx="232">
                  <c:v>0.16397</c:v>
                </c:pt>
                <c:pt idx="233">
                  <c:v>0.16536000000000001</c:v>
                </c:pt>
                <c:pt idx="234">
                  <c:v>0.16703999999999999</c:v>
                </c:pt>
                <c:pt idx="235">
                  <c:v>0.16839999999999999</c:v>
                </c:pt>
                <c:pt idx="236">
                  <c:v>0.16972999999999999</c:v>
                </c:pt>
                <c:pt idx="237">
                  <c:v>0.17068</c:v>
                </c:pt>
                <c:pt idx="238">
                  <c:v>0.17205000000000001</c:v>
                </c:pt>
                <c:pt idx="239">
                  <c:v>0.17355000000000001</c:v>
                </c:pt>
                <c:pt idx="240">
                  <c:v>0.17491999999999999</c:v>
                </c:pt>
                <c:pt idx="241">
                  <c:v>0.17607</c:v>
                </c:pt>
                <c:pt idx="242">
                  <c:v>0.17727000000000001</c:v>
                </c:pt>
                <c:pt idx="243">
                  <c:v>0.17841000000000001</c:v>
                </c:pt>
                <c:pt idx="244">
                  <c:v>0.18028</c:v>
                </c:pt>
                <c:pt idx="245">
                  <c:v>0.18187</c:v>
                </c:pt>
                <c:pt idx="246">
                  <c:v>0.18278</c:v>
                </c:pt>
                <c:pt idx="247">
                  <c:v>0.18417</c:v>
                </c:pt>
                <c:pt idx="248">
                  <c:v>0.18557000000000001</c:v>
                </c:pt>
                <c:pt idx="249">
                  <c:v>0.18701000000000001</c:v>
                </c:pt>
                <c:pt idx="250">
                  <c:v>0.1883</c:v>
                </c:pt>
                <c:pt idx="251">
                  <c:v>0.18959999999999999</c:v>
                </c:pt>
                <c:pt idx="252">
                  <c:v>0.19137999999999999</c:v>
                </c:pt>
                <c:pt idx="253">
                  <c:v>0.19245999999999999</c:v>
                </c:pt>
                <c:pt idx="254">
                  <c:v>0.19381999999999999</c:v>
                </c:pt>
                <c:pt idx="255">
                  <c:v>0.19469</c:v>
                </c:pt>
                <c:pt idx="256">
                  <c:v>0.19592000000000001</c:v>
                </c:pt>
                <c:pt idx="257">
                  <c:v>0.19746</c:v>
                </c:pt>
                <c:pt idx="258">
                  <c:v>0.19922999999999999</c:v>
                </c:pt>
                <c:pt idx="259">
                  <c:v>0.20066999999999999</c:v>
                </c:pt>
                <c:pt idx="260">
                  <c:v>0.20241000000000001</c:v>
                </c:pt>
                <c:pt idx="261">
                  <c:v>0.20402999999999999</c:v>
                </c:pt>
                <c:pt idx="262">
                  <c:v>0.20519999999999999</c:v>
                </c:pt>
                <c:pt idx="263">
                  <c:v>0.20746000000000001</c:v>
                </c:pt>
                <c:pt idx="264">
                  <c:v>0.20904</c:v>
                </c:pt>
                <c:pt idx="265">
                  <c:v>0.21068000000000001</c:v>
                </c:pt>
                <c:pt idx="266">
                  <c:v>0.21217</c:v>
                </c:pt>
                <c:pt idx="267">
                  <c:v>0.21385000000000001</c:v>
                </c:pt>
                <c:pt idx="268">
                  <c:v>0.21526000000000001</c:v>
                </c:pt>
                <c:pt idx="269">
                  <c:v>0.21647</c:v>
                </c:pt>
                <c:pt idx="270">
                  <c:v>0.21814</c:v>
                </c:pt>
                <c:pt idx="271">
                  <c:v>0.21995000000000001</c:v>
                </c:pt>
                <c:pt idx="272">
                  <c:v>0.221</c:v>
                </c:pt>
                <c:pt idx="273">
                  <c:v>0.22333</c:v>
                </c:pt>
                <c:pt idx="274">
                  <c:v>0.22466</c:v>
                </c:pt>
                <c:pt idx="275">
                  <c:v>0.22655</c:v>
                </c:pt>
                <c:pt idx="276">
                  <c:v>0.22881000000000001</c:v>
                </c:pt>
                <c:pt idx="277">
                  <c:v>0.23043</c:v>
                </c:pt>
                <c:pt idx="278">
                  <c:v>0.23125000000000001</c:v>
                </c:pt>
                <c:pt idx="279">
                  <c:v>0.23282</c:v>
                </c:pt>
                <c:pt idx="280">
                  <c:v>0.23469000000000001</c:v>
                </c:pt>
                <c:pt idx="281">
                  <c:v>0.23638000000000001</c:v>
                </c:pt>
                <c:pt idx="282">
                  <c:v>0.23769000000000001</c:v>
                </c:pt>
                <c:pt idx="283">
                  <c:v>0.23963999999999999</c:v>
                </c:pt>
                <c:pt idx="284">
                  <c:v>0.24056</c:v>
                </c:pt>
                <c:pt idx="285">
                  <c:v>0.24257000000000001</c:v>
                </c:pt>
                <c:pt idx="286">
                  <c:v>0.24437</c:v>
                </c:pt>
                <c:pt idx="287">
                  <c:v>0.24609</c:v>
                </c:pt>
                <c:pt idx="288">
                  <c:v>0.24797</c:v>
                </c:pt>
                <c:pt idx="289">
                  <c:v>0.24964</c:v>
                </c:pt>
                <c:pt idx="290">
                  <c:v>0.25085000000000002</c:v>
                </c:pt>
                <c:pt idx="291">
                  <c:v>0.25256000000000001</c:v>
                </c:pt>
                <c:pt idx="292">
                  <c:v>0.25466</c:v>
                </c:pt>
                <c:pt idx="293">
                  <c:v>0.25629999999999997</c:v>
                </c:pt>
                <c:pt idx="294">
                  <c:v>0.25807999999999998</c:v>
                </c:pt>
                <c:pt idx="295">
                  <c:v>0.25999</c:v>
                </c:pt>
                <c:pt idx="296">
                  <c:v>0.26219999999999999</c:v>
                </c:pt>
                <c:pt idx="297">
                  <c:v>0.2631</c:v>
                </c:pt>
                <c:pt idx="298">
                  <c:v>0.26504</c:v>
                </c:pt>
                <c:pt idx="299">
                  <c:v>0.26684000000000002</c:v>
                </c:pt>
                <c:pt idx="300">
                  <c:v>0.26833000000000001</c:v>
                </c:pt>
                <c:pt idx="301">
                  <c:v>0.27002999999999999</c:v>
                </c:pt>
                <c:pt idx="302">
                  <c:v>0.27178000000000002</c:v>
                </c:pt>
                <c:pt idx="303">
                  <c:v>0.27310000000000001</c:v>
                </c:pt>
                <c:pt idx="304">
                  <c:v>0.27543000000000001</c:v>
                </c:pt>
                <c:pt idx="305">
                  <c:v>0.27739000000000003</c:v>
                </c:pt>
                <c:pt idx="306">
                  <c:v>0.27901999999999999</c:v>
                </c:pt>
                <c:pt idx="307">
                  <c:v>0.28088999999999997</c:v>
                </c:pt>
                <c:pt idx="308">
                  <c:v>0.28256999999999999</c:v>
                </c:pt>
                <c:pt idx="309">
                  <c:v>0.28448000000000001</c:v>
                </c:pt>
                <c:pt idx="310">
                  <c:v>0.28578999999999999</c:v>
                </c:pt>
                <c:pt idx="311">
                  <c:v>0.28775000000000001</c:v>
                </c:pt>
                <c:pt idx="312">
                  <c:v>0.28954999999999997</c:v>
                </c:pt>
                <c:pt idx="313">
                  <c:v>0.29155999999999999</c:v>
                </c:pt>
                <c:pt idx="314">
                  <c:v>0.29393999999999998</c:v>
                </c:pt>
                <c:pt idx="315">
                  <c:v>0.2959</c:v>
                </c:pt>
                <c:pt idx="316">
                  <c:v>0.29798000000000002</c:v>
                </c:pt>
                <c:pt idx="317">
                  <c:v>0.29973</c:v>
                </c:pt>
                <c:pt idx="318">
                  <c:v>0.30124000000000001</c:v>
                </c:pt>
                <c:pt idx="319">
                  <c:v>0.30281999999999998</c:v>
                </c:pt>
                <c:pt idx="320">
                  <c:v>0.30525999999999998</c:v>
                </c:pt>
                <c:pt idx="321">
                  <c:v>0.30715999999999999</c:v>
                </c:pt>
                <c:pt idx="322">
                  <c:v>0.30898999999999999</c:v>
                </c:pt>
                <c:pt idx="323">
                  <c:v>0.31087999999999999</c:v>
                </c:pt>
                <c:pt idx="324">
                  <c:v>0.31231999999999999</c:v>
                </c:pt>
                <c:pt idx="325">
                  <c:v>0.31513999999999998</c:v>
                </c:pt>
                <c:pt idx="326">
                  <c:v>0.317</c:v>
                </c:pt>
                <c:pt idx="327">
                  <c:v>0.31900000000000001</c:v>
                </c:pt>
                <c:pt idx="328">
                  <c:v>0.32117000000000001</c:v>
                </c:pt>
                <c:pt idx="329">
                  <c:v>0.32236999999999999</c:v>
                </c:pt>
                <c:pt idx="330">
                  <c:v>0.32394000000000001</c:v>
                </c:pt>
                <c:pt idx="331">
                  <c:v>0.32632</c:v>
                </c:pt>
                <c:pt idx="332">
                  <c:v>0.32884999999999998</c:v>
                </c:pt>
                <c:pt idx="333">
                  <c:v>0.33040000000000003</c:v>
                </c:pt>
                <c:pt idx="334">
                  <c:v>0.33238000000000001</c:v>
                </c:pt>
                <c:pt idx="335">
                  <c:v>0.33401999999999998</c:v>
                </c:pt>
                <c:pt idx="336">
                  <c:v>0.33645999999999998</c:v>
                </c:pt>
                <c:pt idx="337">
                  <c:v>0.33777000000000001</c:v>
                </c:pt>
                <c:pt idx="338">
                  <c:v>0.34018999999999999</c:v>
                </c:pt>
                <c:pt idx="339">
                  <c:v>0.34184999999999999</c:v>
                </c:pt>
                <c:pt idx="340">
                  <c:v>0.34405999999999998</c:v>
                </c:pt>
                <c:pt idx="341">
                  <c:v>0.34599999999999997</c:v>
                </c:pt>
                <c:pt idx="342">
                  <c:v>0.34786</c:v>
                </c:pt>
                <c:pt idx="343">
                  <c:v>0.35021000000000002</c:v>
                </c:pt>
                <c:pt idx="344">
                  <c:v>0.35239999999999999</c:v>
                </c:pt>
                <c:pt idx="345">
                  <c:v>0.35488999999999998</c:v>
                </c:pt>
                <c:pt idx="346">
                  <c:v>0.35663</c:v>
                </c:pt>
                <c:pt idx="347">
                  <c:v>0.35874</c:v>
                </c:pt>
                <c:pt idx="348">
                  <c:v>0.36088999999999999</c:v>
                </c:pt>
                <c:pt idx="349">
                  <c:v>0.36188999999999999</c:v>
                </c:pt>
                <c:pt idx="350">
                  <c:v>0.36397000000000002</c:v>
                </c:pt>
                <c:pt idx="351">
                  <c:v>0.36614000000000002</c:v>
                </c:pt>
                <c:pt idx="352">
                  <c:v>0.36781000000000003</c:v>
                </c:pt>
                <c:pt idx="353">
                  <c:v>0.36978</c:v>
                </c:pt>
                <c:pt idx="354">
                  <c:v>0.37209999999999999</c:v>
                </c:pt>
                <c:pt idx="355">
                  <c:v>0.37429000000000001</c:v>
                </c:pt>
                <c:pt idx="356">
                  <c:v>0.37722</c:v>
                </c:pt>
                <c:pt idx="357">
                  <c:v>0.37974999999999998</c:v>
                </c:pt>
                <c:pt idx="358">
                  <c:v>0.38158999999999998</c:v>
                </c:pt>
                <c:pt idx="359">
                  <c:v>0.38355</c:v>
                </c:pt>
                <c:pt idx="360">
                  <c:v>0.38590000000000002</c:v>
                </c:pt>
                <c:pt idx="361">
                  <c:v>0.38771</c:v>
                </c:pt>
                <c:pt idx="362">
                  <c:v>0.39024999999999999</c:v>
                </c:pt>
                <c:pt idx="363">
                  <c:v>0.39218999999999998</c:v>
                </c:pt>
                <c:pt idx="364">
                  <c:v>0.39434000000000002</c:v>
                </c:pt>
                <c:pt idx="365">
                  <c:v>0.39631</c:v>
                </c:pt>
                <c:pt idx="366">
                  <c:v>0.39881</c:v>
                </c:pt>
                <c:pt idx="367">
                  <c:v>0.40073999999999999</c:v>
                </c:pt>
                <c:pt idx="368">
                  <c:v>0.40366999999999997</c:v>
                </c:pt>
                <c:pt idx="369">
                  <c:v>0.40522000000000002</c:v>
                </c:pt>
                <c:pt idx="370">
                  <c:v>0.40722000000000003</c:v>
                </c:pt>
                <c:pt idx="371">
                  <c:v>0.41031000000000001</c:v>
                </c:pt>
                <c:pt idx="372">
                  <c:v>0.41237000000000001</c:v>
                </c:pt>
                <c:pt idx="373">
                  <c:v>0.41504000000000002</c:v>
                </c:pt>
                <c:pt idx="374">
                  <c:v>0.41661999999999999</c:v>
                </c:pt>
                <c:pt idx="375">
                  <c:v>0.41927999999999999</c:v>
                </c:pt>
                <c:pt idx="376">
                  <c:v>0.42185</c:v>
                </c:pt>
                <c:pt idx="377">
                  <c:v>0.42380000000000001</c:v>
                </c:pt>
                <c:pt idx="378">
                  <c:v>0.42535000000000001</c:v>
                </c:pt>
                <c:pt idx="379">
                  <c:v>0.42723</c:v>
                </c:pt>
                <c:pt idx="380">
                  <c:v>0.42909999999999998</c:v>
                </c:pt>
                <c:pt idx="381">
                  <c:v>0.43132999999999999</c:v>
                </c:pt>
                <c:pt idx="382">
                  <c:v>0.43280000000000002</c:v>
                </c:pt>
                <c:pt idx="383">
                  <c:v>0.43464999999999998</c:v>
                </c:pt>
                <c:pt idx="384">
                  <c:v>0.4375</c:v>
                </c:pt>
                <c:pt idx="385">
                  <c:v>0.43924999999999997</c:v>
                </c:pt>
                <c:pt idx="386">
                  <c:v>0.44240000000000002</c:v>
                </c:pt>
                <c:pt idx="387">
                  <c:v>0.44420999999999999</c:v>
                </c:pt>
                <c:pt idx="388">
                  <c:v>0.44699</c:v>
                </c:pt>
                <c:pt idx="389">
                  <c:v>0.44895000000000002</c:v>
                </c:pt>
                <c:pt idx="390">
                  <c:v>0.45129000000000002</c:v>
                </c:pt>
                <c:pt idx="391">
                  <c:v>0.45390999999999998</c:v>
                </c:pt>
                <c:pt idx="392">
                  <c:v>0.45551999999999998</c:v>
                </c:pt>
                <c:pt idx="393">
                  <c:v>0.4587</c:v>
                </c:pt>
                <c:pt idx="394">
                  <c:v>0.46129999999999999</c:v>
                </c:pt>
                <c:pt idx="395">
                  <c:v>0.46395999999999998</c:v>
                </c:pt>
                <c:pt idx="396">
                  <c:v>0.46700000000000003</c:v>
                </c:pt>
                <c:pt idx="397">
                  <c:v>0.46886</c:v>
                </c:pt>
                <c:pt idx="398">
                  <c:v>0.47188000000000002</c:v>
                </c:pt>
                <c:pt idx="399">
                  <c:v>0.47453000000000001</c:v>
                </c:pt>
                <c:pt idx="400">
                  <c:v>0.47692000000000001</c:v>
                </c:pt>
                <c:pt idx="401">
                  <c:v>0.48004999999999998</c:v>
                </c:pt>
                <c:pt idx="402">
                  <c:v>0.48341000000000001</c:v>
                </c:pt>
                <c:pt idx="403">
                  <c:v>0.48620000000000002</c:v>
                </c:pt>
                <c:pt idx="404">
                  <c:v>0.48960999999999999</c:v>
                </c:pt>
                <c:pt idx="405">
                  <c:v>0.49384</c:v>
                </c:pt>
                <c:pt idx="406">
                  <c:v>0.49729000000000001</c:v>
                </c:pt>
                <c:pt idx="407">
                  <c:v>0.50058000000000002</c:v>
                </c:pt>
                <c:pt idx="408">
                  <c:v>0.50505</c:v>
                </c:pt>
                <c:pt idx="409">
                  <c:v>0.50934999999999997</c:v>
                </c:pt>
                <c:pt idx="410">
                  <c:v>0.51426000000000005</c:v>
                </c:pt>
                <c:pt idx="411">
                  <c:v>0.51946000000000003</c:v>
                </c:pt>
                <c:pt idx="412">
                  <c:v>0.52424999999999999</c:v>
                </c:pt>
                <c:pt idx="413">
                  <c:v>0.53132999999999997</c:v>
                </c:pt>
                <c:pt idx="414">
                  <c:v>0.53768000000000005</c:v>
                </c:pt>
                <c:pt idx="415">
                  <c:v>0.54464999999999997</c:v>
                </c:pt>
                <c:pt idx="416">
                  <c:v>0.55179999999999996</c:v>
                </c:pt>
                <c:pt idx="417">
                  <c:v>0.55889999999999995</c:v>
                </c:pt>
                <c:pt idx="418">
                  <c:v>0.56694999999999995</c:v>
                </c:pt>
                <c:pt idx="419">
                  <c:v>0.57501999999999998</c:v>
                </c:pt>
                <c:pt idx="420">
                  <c:v>0.58438000000000001</c:v>
                </c:pt>
                <c:pt idx="421">
                  <c:v>0.59662999999999999</c:v>
                </c:pt>
                <c:pt idx="422">
                  <c:v>0.60740000000000005</c:v>
                </c:pt>
                <c:pt idx="423">
                  <c:v>0.61826999999999999</c:v>
                </c:pt>
                <c:pt idx="424">
                  <c:v>0.62856000000000001</c:v>
                </c:pt>
                <c:pt idx="425">
                  <c:v>0.63946000000000003</c:v>
                </c:pt>
                <c:pt idx="426">
                  <c:v>0.65046999999999999</c:v>
                </c:pt>
                <c:pt idx="427">
                  <c:v>0.66166999999999998</c:v>
                </c:pt>
                <c:pt idx="428">
                  <c:v>0.67305000000000004</c:v>
                </c:pt>
                <c:pt idx="429">
                  <c:v>0.68466000000000005</c:v>
                </c:pt>
                <c:pt idx="430">
                  <c:v>0.69652000000000003</c:v>
                </c:pt>
                <c:pt idx="431">
                  <c:v>0.70891999999999999</c:v>
                </c:pt>
                <c:pt idx="432">
                  <c:v>0.72165000000000001</c:v>
                </c:pt>
                <c:pt idx="433">
                  <c:v>0.73472999999999999</c:v>
                </c:pt>
                <c:pt idx="434">
                  <c:v>0.74761</c:v>
                </c:pt>
                <c:pt idx="435">
                  <c:v>0.75795000000000001</c:v>
                </c:pt>
                <c:pt idx="436">
                  <c:v>0.76910000000000001</c:v>
                </c:pt>
                <c:pt idx="437">
                  <c:v>0.78008999999999995</c:v>
                </c:pt>
                <c:pt idx="438">
                  <c:v>0.79237999999999997</c:v>
                </c:pt>
                <c:pt idx="439">
                  <c:v>0.80427999999999999</c:v>
                </c:pt>
                <c:pt idx="440">
                  <c:v>0.81515000000000004</c:v>
                </c:pt>
                <c:pt idx="441">
                  <c:v>0.82672000000000001</c:v>
                </c:pt>
                <c:pt idx="442">
                  <c:v>0.83709999999999996</c:v>
                </c:pt>
                <c:pt idx="443">
                  <c:v>0.84862000000000004</c:v>
                </c:pt>
                <c:pt idx="444">
                  <c:v>0.86029</c:v>
                </c:pt>
                <c:pt idx="445">
                  <c:v>0.87190000000000001</c:v>
                </c:pt>
                <c:pt idx="446">
                  <c:v>0.88368999999999998</c:v>
                </c:pt>
                <c:pt idx="447">
                  <c:v>0.89415</c:v>
                </c:pt>
                <c:pt idx="448">
                  <c:v>0.90544000000000002</c:v>
                </c:pt>
                <c:pt idx="449">
                  <c:v>0.91552</c:v>
                </c:pt>
                <c:pt idx="450">
                  <c:v>0.92540999999999995</c:v>
                </c:pt>
                <c:pt idx="451">
                  <c:v>0.93554999999999999</c:v>
                </c:pt>
                <c:pt idx="452">
                  <c:v>0.94550999999999996</c:v>
                </c:pt>
                <c:pt idx="453">
                  <c:v>0.95648999999999995</c:v>
                </c:pt>
                <c:pt idx="454">
                  <c:v>0.96816999999999998</c:v>
                </c:pt>
                <c:pt idx="455">
                  <c:v>0.97938000000000003</c:v>
                </c:pt>
                <c:pt idx="456">
                  <c:v>0.99160000000000004</c:v>
                </c:pt>
                <c:pt idx="457">
                  <c:v>1.00231</c:v>
                </c:pt>
                <c:pt idx="458">
                  <c:v>1.01328</c:v>
                </c:pt>
                <c:pt idx="459">
                  <c:v>1.0249200000000001</c:v>
                </c:pt>
                <c:pt idx="460">
                  <c:v>1.0361800000000001</c:v>
                </c:pt>
                <c:pt idx="461">
                  <c:v>1.04745</c:v>
                </c:pt>
                <c:pt idx="462">
                  <c:v>1.05999</c:v>
                </c:pt>
                <c:pt idx="463">
                  <c:v>1.07158</c:v>
                </c:pt>
                <c:pt idx="464">
                  <c:v>1.08457</c:v>
                </c:pt>
                <c:pt idx="465">
                  <c:v>1.0968800000000001</c:v>
                </c:pt>
                <c:pt idx="466">
                  <c:v>1.1080099999999999</c:v>
                </c:pt>
                <c:pt idx="467">
                  <c:v>1.1187100000000001</c:v>
                </c:pt>
                <c:pt idx="468">
                  <c:v>1.13069</c:v>
                </c:pt>
                <c:pt idx="469">
                  <c:v>1.1426799999999999</c:v>
                </c:pt>
                <c:pt idx="470">
                  <c:v>1.15391</c:v>
                </c:pt>
                <c:pt idx="471">
                  <c:v>1.16631</c:v>
                </c:pt>
                <c:pt idx="472">
                  <c:v>1.17719</c:v>
                </c:pt>
                <c:pt idx="473">
                  <c:v>1.1894400000000001</c:v>
                </c:pt>
                <c:pt idx="474">
                  <c:v>1.2006300000000001</c:v>
                </c:pt>
                <c:pt idx="475">
                  <c:v>1.2117899999999999</c:v>
                </c:pt>
                <c:pt idx="476">
                  <c:v>1.2238100000000001</c:v>
                </c:pt>
                <c:pt idx="477">
                  <c:v>1.236</c:v>
                </c:pt>
                <c:pt idx="478">
                  <c:v>1.24715</c:v>
                </c:pt>
                <c:pt idx="479">
                  <c:v>1.25871</c:v>
                </c:pt>
                <c:pt idx="480">
                  <c:v>1.2707999999999999</c:v>
                </c:pt>
                <c:pt idx="481">
                  <c:v>1.2817099999999999</c:v>
                </c:pt>
                <c:pt idx="482">
                  <c:v>1.2930699999999999</c:v>
                </c:pt>
                <c:pt idx="483">
                  <c:v>1.3050900000000001</c:v>
                </c:pt>
                <c:pt idx="484">
                  <c:v>1.3171900000000001</c:v>
                </c:pt>
                <c:pt idx="485">
                  <c:v>1.3286800000000001</c:v>
                </c:pt>
                <c:pt idx="486">
                  <c:v>1.34111</c:v>
                </c:pt>
                <c:pt idx="487">
                  <c:v>1.3515699999999999</c:v>
                </c:pt>
                <c:pt idx="488">
                  <c:v>1.3628499999999999</c:v>
                </c:pt>
                <c:pt idx="489">
                  <c:v>1.3748499999999999</c:v>
                </c:pt>
                <c:pt idx="490">
                  <c:v>1.3870400000000001</c:v>
                </c:pt>
                <c:pt idx="491">
                  <c:v>1.39873</c:v>
                </c:pt>
                <c:pt idx="492">
                  <c:v>1.4104099999999999</c:v>
                </c:pt>
                <c:pt idx="493">
                  <c:v>1.42187</c:v>
                </c:pt>
                <c:pt idx="494">
                  <c:v>1.4335199999999999</c:v>
                </c:pt>
                <c:pt idx="495">
                  <c:v>1.44445</c:v>
                </c:pt>
                <c:pt idx="496">
                  <c:v>1.4564600000000001</c:v>
                </c:pt>
                <c:pt idx="497">
                  <c:v>1.4680200000000001</c:v>
                </c:pt>
                <c:pt idx="498">
                  <c:v>1.47953</c:v>
                </c:pt>
                <c:pt idx="499">
                  <c:v>1.48926</c:v>
                </c:pt>
                <c:pt idx="500">
                  <c:v>1.50013</c:v>
                </c:pt>
                <c:pt idx="501">
                  <c:v>1.5097400000000001</c:v>
                </c:pt>
                <c:pt idx="502">
                  <c:v>1.5199800000000001</c:v>
                </c:pt>
                <c:pt idx="503">
                  <c:v>1.54992</c:v>
                </c:pt>
                <c:pt idx="504">
                  <c:v>1.5781799999999999</c:v>
                </c:pt>
                <c:pt idx="505">
                  <c:v>1.6079000000000001</c:v>
                </c:pt>
                <c:pt idx="506">
                  <c:v>1.6343300000000001</c:v>
                </c:pt>
                <c:pt idx="507">
                  <c:v>1.6620600000000001</c:v>
                </c:pt>
                <c:pt idx="508">
                  <c:v>1.68723</c:v>
                </c:pt>
                <c:pt idx="509">
                  <c:v>1.71408</c:v>
                </c:pt>
                <c:pt idx="510">
                  <c:v>1.7406299999999999</c:v>
                </c:pt>
                <c:pt idx="511">
                  <c:v>1.7656400000000001</c:v>
                </c:pt>
                <c:pt idx="512">
                  <c:v>1.7901499999999999</c:v>
                </c:pt>
                <c:pt idx="513">
                  <c:v>1.8148299999999999</c:v>
                </c:pt>
                <c:pt idx="514">
                  <c:v>1.83941</c:v>
                </c:pt>
                <c:pt idx="515">
                  <c:v>1.8628899999999999</c:v>
                </c:pt>
                <c:pt idx="516">
                  <c:v>1.8854900000000001</c:v>
                </c:pt>
                <c:pt idx="517">
                  <c:v>1.9080900000000001</c:v>
                </c:pt>
                <c:pt idx="518">
                  <c:v>1.9311</c:v>
                </c:pt>
                <c:pt idx="519">
                  <c:v>1.95451</c:v>
                </c:pt>
                <c:pt idx="520">
                  <c:v>1.9772700000000001</c:v>
                </c:pt>
                <c:pt idx="521">
                  <c:v>2.0011299999999999</c:v>
                </c:pt>
                <c:pt idx="522">
                  <c:v>2.0247700000000002</c:v>
                </c:pt>
                <c:pt idx="523">
                  <c:v>2.0480800000000001</c:v>
                </c:pt>
                <c:pt idx="524">
                  <c:v>2.0718999999999999</c:v>
                </c:pt>
                <c:pt idx="525">
                  <c:v>2.0969000000000002</c:v>
                </c:pt>
                <c:pt idx="526">
                  <c:v>2.1233</c:v>
                </c:pt>
                <c:pt idx="527">
                  <c:v>2.15002</c:v>
                </c:pt>
                <c:pt idx="528">
                  <c:v>2.1760999999999999</c:v>
                </c:pt>
                <c:pt idx="529">
                  <c:v>2.2034600000000002</c:v>
                </c:pt>
                <c:pt idx="530">
                  <c:v>2.2315700000000001</c:v>
                </c:pt>
                <c:pt idx="531">
                  <c:v>2.2618800000000001</c:v>
                </c:pt>
                <c:pt idx="532">
                  <c:v>2.2913000000000001</c:v>
                </c:pt>
                <c:pt idx="533">
                  <c:v>2.3176000000000001</c:v>
                </c:pt>
                <c:pt idx="534">
                  <c:v>2.3439100000000002</c:v>
                </c:pt>
                <c:pt idx="535">
                  <c:v>2.3710300000000002</c:v>
                </c:pt>
                <c:pt idx="536">
                  <c:v>2.3969299999999998</c:v>
                </c:pt>
                <c:pt idx="537">
                  <c:v>2.4214699999999998</c:v>
                </c:pt>
                <c:pt idx="538">
                  <c:v>2.4454799999999999</c:v>
                </c:pt>
                <c:pt idx="539">
                  <c:v>2.4689399999999999</c:v>
                </c:pt>
                <c:pt idx="540">
                  <c:v>2.49288</c:v>
                </c:pt>
                <c:pt idx="541">
                  <c:v>2.5152600000000001</c:v>
                </c:pt>
                <c:pt idx="542">
                  <c:v>2.53756</c:v>
                </c:pt>
                <c:pt idx="543">
                  <c:v>2.5616300000000001</c:v>
                </c:pt>
                <c:pt idx="544">
                  <c:v>2.5834999999999999</c:v>
                </c:pt>
                <c:pt idx="545">
                  <c:v>2.6068500000000001</c:v>
                </c:pt>
                <c:pt idx="546">
                  <c:v>2.6284700000000001</c:v>
                </c:pt>
                <c:pt idx="547">
                  <c:v>2.6485300000000001</c:v>
                </c:pt>
                <c:pt idx="548">
                  <c:v>2.67014</c:v>
                </c:pt>
                <c:pt idx="549">
                  <c:v>2.69252</c:v>
                </c:pt>
                <c:pt idx="550">
                  <c:v>2.7177699999999998</c:v>
                </c:pt>
                <c:pt idx="551">
                  <c:v>2.7428400000000002</c:v>
                </c:pt>
                <c:pt idx="552">
                  <c:v>2.7684899999999999</c:v>
                </c:pt>
                <c:pt idx="553">
                  <c:v>2.7955800000000002</c:v>
                </c:pt>
                <c:pt idx="554">
                  <c:v>2.82179</c:v>
                </c:pt>
                <c:pt idx="555">
                  <c:v>2.8487900000000002</c:v>
                </c:pt>
                <c:pt idx="556">
                  <c:v>2.8768799999999999</c:v>
                </c:pt>
                <c:pt idx="557">
                  <c:v>2.9048799999999999</c:v>
                </c:pt>
                <c:pt idx="558">
                  <c:v>2.9327200000000002</c:v>
                </c:pt>
                <c:pt idx="559">
                  <c:v>2.9619900000000001</c:v>
                </c:pt>
                <c:pt idx="560">
                  <c:v>2.99152</c:v>
                </c:pt>
                <c:pt idx="561">
                  <c:v>3.0214300000000001</c:v>
                </c:pt>
                <c:pt idx="562">
                  <c:v>3.0507599999999999</c:v>
                </c:pt>
                <c:pt idx="563">
                  <c:v>3.0772599999999999</c:v>
                </c:pt>
                <c:pt idx="564">
                  <c:v>3.1034199999999998</c:v>
                </c:pt>
                <c:pt idx="565">
                  <c:v>3.1320100000000002</c:v>
                </c:pt>
                <c:pt idx="566">
                  <c:v>3.1594600000000002</c:v>
                </c:pt>
                <c:pt idx="567">
                  <c:v>3.1873200000000002</c:v>
                </c:pt>
                <c:pt idx="568">
                  <c:v>3.2147399999999999</c:v>
                </c:pt>
                <c:pt idx="569">
                  <c:v>3.24335</c:v>
                </c:pt>
                <c:pt idx="570">
                  <c:v>3.2680400000000001</c:v>
                </c:pt>
                <c:pt idx="571">
                  <c:v>3.29379</c:v>
                </c:pt>
                <c:pt idx="572">
                  <c:v>3.3197800000000002</c:v>
                </c:pt>
                <c:pt idx="573">
                  <c:v>3.34294</c:v>
                </c:pt>
                <c:pt idx="574">
                  <c:v>3.3665699999999998</c:v>
                </c:pt>
                <c:pt idx="575">
                  <c:v>3.3886599999999998</c:v>
                </c:pt>
                <c:pt idx="576">
                  <c:v>3.4107799999999999</c:v>
                </c:pt>
                <c:pt idx="577">
                  <c:v>3.4343400000000002</c:v>
                </c:pt>
                <c:pt idx="578">
                  <c:v>3.4578799999999998</c:v>
                </c:pt>
                <c:pt idx="579">
                  <c:v>3.48088</c:v>
                </c:pt>
                <c:pt idx="580">
                  <c:v>3.50535</c:v>
                </c:pt>
                <c:pt idx="581">
                  <c:v>3.5289199999999998</c:v>
                </c:pt>
                <c:pt idx="582">
                  <c:v>3.55328</c:v>
                </c:pt>
                <c:pt idx="583">
                  <c:v>3.5770400000000002</c:v>
                </c:pt>
                <c:pt idx="584">
                  <c:v>3.59979</c:v>
                </c:pt>
                <c:pt idx="585">
                  <c:v>3.6229200000000001</c:v>
                </c:pt>
                <c:pt idx="586">
                  <c:v>3.6461800000000002</c:v>
                </c:pt>
                <c:pt idx="587">
                  <c:v>3.6687799999999999</c:v>
                </c:pt>
                <c:pt idx="588">
                  <c:v>3.6901000000000002</c:v>
                </c:pt>
                <c:pt idx="589">
                  <c:v>3.71062</c:v>
                </c:pt>
                <c:pt idx="590">
                  <c:v>3.7317200000000001</c:v>
                </c:pt>
                <c:pt idx="591">
                  <c:v>3.7525200000000001</c:v>
                </c:pt>
                <c:pt idx="592">
                  <c:v>3.7750499999999998</c:v>
                </c:pt>
                <c:pt idx="593">
                  <c:v>3.79738</c:v>
                </c:pt>
                <c:pt idx="594">
                  <c:v>3.8244699999999998</c:v>
                </c:pt>
                <c:pt idx="595">
                  <c:v>3.8524699999999998</c:v>
                </c:pt>
                <c:pt idx="596">
                  <c:v>3.87941</c:v>
                </c:pt>
                <c:pt idx="597">
                  <c:v>3.9072399999999998</c:v>
                </c:pt>
                <c:pt idx="598">
                  <c:v>3.93092</c:v>
                </c:pt>
                <c:pt idx="599">
                  <c:v>3.9570400000000001</c:v>
                </c:pt>
                <c:pt idx="600">
                  <c:v>3.9894400000000001</c:v>
                </c:pt>
                <c:pt idx="601">
                  <c:v>4.0250599999999999</c:v>
                </c:pt>
                <c:pt idx="602">
                  <c:v>4.0574300000000001</c:v>
                </c:pt>
                <c:pt idx="603">
                  <c:v>4.0893899999999999</c:v>
                </c:pt>
                <c:pt idx="604">
                  <c:v>4.1233599999999999</c:v>
                </c:pt>
                <c:pt idx="605">
                  <c:v>4.1547200000000002</c:v>
                </c:pt>
                <c:pt idx="606">
                  <c:v>4.1880899999999999</c:v>
                </c:pt>
                <c:pt idx="607">
                  <c:v>4.2194700000000003</c:v>
                </c:pt>
                <c:pt idx="608">
                  <c:v>4.2517500000000004</c:v>
                </c:pt>
                <c:pt idx="609">
                  <c:v>4.2847200000000001</c:v>
                </c:pt>
                <c:pt idx="610">
                  <c:v>4.3187300000000004</c:v>
                </c:pt>
                <c:pt idx="611">
                  <c:v>4.3528399999999996</c:v>
                </c:pt>
                <c:pt idx="612">
                  <c:v>4.38408</c:v>
                </c:pt>
                <c:pt idx="613">
                  <c:v>4.4137300000000002</c:v>
                </c:pt>
                <c:pt idx="614">
                  <c:v>4.4434699999999996</c:v>
                </c:pt>
                <c:pt idx="615">
                  <c:v>4.4723199999999999</c:v>
                </c:pt>
                <c:pt idx="616">
                  <c:v>4.50244</c:v>
                </c:pt>
                <c:pt idx="617">
                  <c:v>4.5307300000000001</c:v>
                </c:pt>
                <c:pt idx="618">
                  <c:v>4.5569100000000002</c:v>
                </c:pt>
                <c:pt idx="619">
                  <c:v>4.5824499999999997</c:v>
                </c:pt>
                <c:pt idx="620">
                  <c:v>4.6067600000000004</c:v>
                </c:pt>
                <c:pt idx="621">
                  <c:v>4.6288299999999998</c:v>
                </c:pt>
                <c:pt idx="622">
                  <c:v>4.6510400000000001</c:v>
                </c:pt>
                <c:pt idx="623">
                  <c:v>4.6714500000000001</c:v>
                </c:pt>
                <c:pt idx="624">
                  <c:v>4.6917900000000001</c:v>
                </c:pt>
                <c:pt idx="625">
                  <c:v>4.7151399999999999</c:v>
                </c:pt>
                <c:pt idx="626">
                  <c:v>4.7406499999999996</c:v>
                </c:pt>
                <c:pt idx="627">
                  <c:v>4.7680800000000003</c:v>
                </c:pt>
                <c:pt idx="628">
                  <c:v>4.7972099999999998</c:v>
                </c:pt>
                <c:pt idx="629">
                  <c:v>4.8268599999999999</c:v>
                </c:pt>
                <c:pt idx="630">
                  <c:v>4.8541499999999997</c:v>
                </c:pt>
                <c:pt idx="631">
                  <c:v>4.88157</c:v>
                </c:pt>
                <c:pt idx="632">
                  <c:v>4.91282</c:v>
                </c:pt>
                <c:pt idx="633">
                  <c:v>4.9445800000000002</c:v>
                </c:pt>
                <c:pt idx="634">
                  <c:v>4.9762700000000004</c:v>
                </c:pt>
                <c:pt idx="635">
                  <c:v>5.0091000000000001</c:v>
                </c:pt>
                <c:pt idx="636">
                  <c:v>5.0412499999999998</c:v>
                </c:pt>
                <c:pt idx="637">
                  <c:v>5.0742700000000003</c:v>
                </c:pt>
                <c:pt idx="638">
                  <c:v>5.10717</c:v>
                </c:pt>
                <c:pt idx="639">
                  <c:v>5.1396100000000002</c:v>
                </c:pt>
                <c:pt idx="640">
                  <c:v>5.17347</c:v>
                </c:pt>
                <c:pt idx="641">
                  <c:v>5.2091900000000004</c:v>
                </c:pt>
                <c:pt idx="642">
                  <c:v>5.2451999999999996</c:v>
                </c:pt>
                <c:pt idx="643">
                  <c:v>5.2810899999999998</c:v>
                </c:pt>
                <c:pt idx="644">
                  <c:v>5.3140900000000002</c:v>
                </c:pt>
                <c:pt idx="645">
                  <c:v>5.3492199999999999</c:v>
                </c:pt>
                <c:pt idx="646">
                  <c:v>5.3824899999999998</c:v>
                </c:pt>
                <c:pt idx="647">
                  <c:v>5.4182699999999997</c:v>
                </c:pt>
                <c:pt idx="648">
                  <c:v>5.4506600000000001</c:v>
                </c:pt>
                <c:pt idx="649">
                  <c:v>5.4833499999999997</c:v>
                </c:pt>
                <c:pt idx="650">
                  <c:v>5.5189599999999999</c:v>
                </c:pt>
                <c:pt idx="651">
                  <c:v>5.5511699999999999</c:v>
                </c:pt>
                <c:pt idx="652">
                  <c:v>5.5843499999999997</c:v>
                </c:pt>
                <c:pt idx="653">
                  <c:v>5.6189400000000003</c:v>
                </c:pt>
                <c:pt idx="654">
                  <c:v>5.65543</c:v>
                </c:pt>
                <c:pt idx="655">
                  <c:v>5.6909200000000002</c:v>
                </c:pt>
                <c:pt idx="656">
                  <c:v>5.7253100000000003</c:v>
                </c:pt>
                <c:pt idx="657">
                  <c:v>5.7607499999999998</c:v>
                </c:pt>
                <c:pt idx="658">
                  <c:v>5.7964200000000003</c:v>
                </c:pt>
                <c:pt idx="659">
                  <c:v>5.8332800000000002</c:v>
                </c:pt>
                <c:pt idx="660">
                  <c:v>5.8709699999999998</c:v>
                </c:pt>
                <c:pt idx="661">
                  <c:v>5.9077700000000002</c:v>
                </c:pt>
                <c:pt idx="662">
                  <c:v>5.94658</c:v>
                </c:pt>
                <c:pt idx="663">
                  <c:v>5.98611</c:v>
                </c:pt>
                <c:pt idx="664">
                  <c:v>6.0252999999999997</c:v>
                </c:pt>
                <c:pt idx="665">
                  <c:v>6.0694499999999998</c:v>
                </c:pt>
                <c:pt idx="666">
                  <c:v>6.1112700000000002</c:v>
                </c:pt>
                <c:pt idx="667">
                  <c:v>6.1508099999999999</c:v>
                </c:pt>
                <c:pt idx="668">
                  <c:v>6.1856499999999999</c:v>
                </c:pt>
                <c:pt idx="669">
                  <c:v>6.22342</c:v>
                </c:pt>
                <c:pt idx="670">
                  <c:v>6.2607400000000002</c:v>
                </c:pt>
                <c:pt idx="671">
                  <c:v>6.2952399999999997</c:v>
                </c:pt>
                <c:pt idx="672">
                  <c:v>6.3285600000000004</c:v>
                </c:pt>
                <c:pt idx="673">
                  <c:v>6.3575100000000004</c:v>
                </c:pt>
                <c:pt idx="674">
                  <c:v>6.3837299999999999</c:v>
                </c:pt>
                <c:pt idx="675">
                  <c:v>6.4058400000000004</c:v>
                </c:pt>
                <c:pt idx="676">
                  <c:v>6.4261400000000002</c:v>
                </c:pt>
                <c:pt idx="677">
                  <c:v>6.4438300000000002</c:v>
                </c:pt>
                <c:pt idx="678">
                  <c:v>6.4617199999999997</c:v>
                </c:pt>
                <c:pt idx="679">
                  <c:v>6.4800500000000003</c:v>
                </c:pt>
                <c:pt idx="680">
                  <c:v>6.4978400000000001</c:v>
                </c:pt>
                <c:pt idx="681">
                  <c:v>6.5171200000000002</c:v>
                </c:pt>
                <c:pt idx="682">
                  <c:v>6.5398100000000001</c:v>
                </c:pt>
                <c:pt idx="683">
                  <c:v>6.5620099999999999</c:v>
                </c:pt>
                <c:pt idx="684">
                  <c:v>6.5838999999999999</c:v>
                </c:pt>
                <c:pt idx="685">
                  <c:v>6.60825</c:v>
                </c:pt>
                <c:pt idx="686">
                  <c:v>6.63523</c:v>
                </c:pt>
                <c:pt idx="687">
                  <c:v>6.6645300000000001</c:v>
                </c:pt>
                <c:pt idx="688">
                  <c:v>6.6954000000000002</c:v>
                </c:pt>
                <c:pt idx="689">
                  <c:v>6.7270099999999999</c:v>
                </c:pt>
                <c:pt idx="690">
                  <c:v>6.75685</c:v>
                </c:pt>
                <c:pt idx="691">
                  <c:v>6.7871699999999997</c:v>
                </c:pt>
                <c:pt idx="692">
                  <c:v>6.8189200000000003</c:v>
                </c:pt>
                <c:pt idx="693">
                  <c:v>6.8514999999999997</c:v>
                </c:pt>
                <c:pt idx="694">
                  <c:v>6.8876799999999996</c:v>
                </c:pt>
                <c:pt idx="695">
                  <c:v>6.92692</c:v>
                </c:pt>
                <c:pt idx="696">
                  <c:v>6.9672599999999996</c:v>
                </c:pt>
                <c:pt idx="697">
                  <c:v>7.0147899999999996</c:v>
                </c:pt>
                <c:pt idx="698">
                  <c:v>7.0685700000000002</c:v>
                </c:pt>
                <c:pt idx="699">
                  <c:v>7.1276200000000003</c:v>
                </c:pt>
                <c:pt idx="700">
                  <c:v>7.1935099999999998</c:v>
                </c:pt>
                <c:pt idx="701">
                  <c:v>7.2508600000000003</c:v>
                </c:pt>
                <c:pt idx="702">
                  <c:v>7.3136099999999997</c:v>
                </c:pt>
                <c:pt idx="703">
                  <c:v>7.3673099999999998</c:v>
                </c:pt>
                <c:pt idx="704">
                  <c:v>7.4173200000000001</c:v>
                </c:pt>
                <c:pt idx="705">
                  <c:v>7.4635999999999996</c:v>
                </c:pt>
                <c:pt idx="706">
                  <c:v>7.5044500000000003</c:v>
                </c:pt>
                <c:pt idx="707">
                  <c:v>7.5376599999999998</c:v>
                </c:pt>
                <c:pt idx="708">
                  <c:v>7.5606499999999999</c:v>
                </c:pt>
                <c:pt idx="709">
                  <c:v>7.5459300000000002</c:v>
                </c:pt>
                <c:pt idx="710">
                  <c:v>7.5164299999999997</c:v>
                </c:pt>
                <c:pt idx="711">
                  <c:v>7.5320099999999996</c:v>
                </c:pt>
                <c:pt idx="712">
                  <c:v>7.5477499999999997</c:v>
                </c:pt>
                <c:pt idx="713">
                  <c:v>7.5457400000000003</c:v>
                </c:pt>
                <c:pt idx="714">
                  <c:v>7.5264899999999999</c:v>
                </c:pt>
                <c:pt idx="715">
                  <c:v>7.5321800000000003</c:v>
                </c:pt>
                <c:pt idx="716">
                  <c:v>7.5391000000000004</c:v>
                </c:pt>
                <c:pt idx="717">
                  <c:v>7.5570000000000004</c:v>
                </c:pt>
                <c:pt idx="718">
                  <c:v>7.5718199999999998</c:v>
                </c:pt>
                <c:pt idx="719">
                  <c:v>7.5903099999999997</c:v>
                </c:pt>
                <c:pt idx="720">
                  <c:v>7.6149699999999996</c:v>
                </c:pt>
                <c:pt idx="721">
                  <c:v>7.64168</c:v>
                </c:pt>
                <c:pt idx="722">
                  <c:v>7.6684599999999996</c:v>
                </c:pt>
                <c:pt idx="723">
                  <c:v>7.6968500000000004</c:v>
                </c:pt>
                <c:pt idx="724">
                  <c:v>7.7283400000000002</c:v>
                </c:pt>
                <c:pt idx="725">
                  <c:v>7.7658399999999999</c:v>
                </c:pt>
                <c:pt idx="726">
                  <c:v>7.8059599999999998</c:v>
                </c:pt>
                <c:pt idx="727">
                  <c:v>7.8518400000000002</c:v>
                </c:pt>
                <c:pt idx="728">
                  <c:v>7.8974500000000001</c:v>
                </c:pt>
                <c:pt idx="729">
                  <c:v>7.9395899999999999</c:v>
                </c:pt>
                <c:pt idx="730">
                  <c:v>7.9819100000000001</c:v>
                </c:pt>
                <c:pt idx="731">
                  <c:v>8.0201100000000007</c:v>
                </c:pt>
                <c:pt idx="732">
                  <c:v>8.0600500000000004</c:v>
                </c:pt>
                <c:pt idx="733">
                  <c:v>8.0990199999999994</c:v>
                </c:pt>
                <c:pt idx="734">
                  <c:v>8.1334499999999998</c:v>
                </c:pt>
                <c:pt idx="735">
                  <c:v>8.1679399999999998</c:v>
                </c:pt>
                <c:pt idx="736">
                  <c:v>8.2017900000000008</c:v>
                </c:pt>
                <c:pt idx="737">
                  <c:v>8.2383699999999997</c:v>
                </c:pt>
                <c:pt idx="738">
                  <c:v>8.2717899999999993</c:v>
                </c:pt>
                <c:pt idx="739">
                  <c:v>8.3053299999999997</c:v>
                </c:pt>
                <c:pt idx="740">
                  <c:v>8.3420900000000007</c:v>
                </c:pt>
                <c:pt idx="741">
                  <c:v>8.3746700000000001</c:v>
                </c:pt>
                <c:pt idx="742">
                  <c:v>8.4098199999999999</c:v>
                </c:pt>
                <c:pt idx="743">
                  <c:v>8.4430700000000005</c:v>
                </c:pt>
                <c:pt idx="744">
                  <c:v>8.4749800000000004</c:v>
                </c:pt>
                <c:pt idx="745">
                  <c:v>8.5052500000000002</c:v>
                </c:pt>
                <c:pt idx="746">
                  <c:v>8.5351900000000001</c:v>
                </c:pt>
                <c:pt idx="747">
                  <c:v>8.5720799999999997</c:v>
                </c:pt>
                <c:pt idx="748">
                  <c:v>8.6059699999999992</c:v>
                </c:pt>
                <c:pt idx="749">
                  <c:v>8.6461699999999997</c:v>
                </c:pt>
                <c:pt idx="750">
                  <c:v>8.6849900000000009</c:v>
                </c:pt>
                <c:pt idx="751">
                  <c:v>8.72058</c:v>
                </c:pt>
                <c:pt idx="752">
                  <c:v>8.7607499999999998</c:v>
                </c:pt>
                <c:pt idx="753">
                  <c:v>8.8034400000000002</c:v>
                </c:pt>
                <c:pt idx="754">
                  <c:v>8.8441200000000002</c:v>
                </c:pt>
                <c:pt idx="755">
                  <c:v>8.8870299999999993</c:v>
                </c:pt>
                <c:pt idx="756">
                  <c:v>8.9355799999999999</c:v>
                </c:pt>
                <c:pt idx="757">
                  <c:v>8.9798899999999993</c:v>
                </c:pt>
                <c:pt idx="758">
                  <c:v>9.0280100000000001</c:v>
                </c:pt>
                <c:pt idx="759">
                  <c:v>9.0806799999999992</c:v>
                </c:pt>
                <c:pt idx="760">
                  <c:v>9.1347799999999992</c:v>
                </c:pt>
                <c:pt idx="761">
                  <c:v>9.1915999999999993</c:v>
                </c:pt>
                <c:pt idx="762">
                  <c:v>9.2548399999999997</c:v>
                </c:pt>
                <c:pt idx="763">
                  <c:v>9.3188099999999991</c:v>
                </c:pt>
                <c:pt idx="764">
                  <c:v>9.3755000000000006</c:v>
                </c:pt>
                <c:pt idx="765">
                  <c:v>9.4301700000000004</c:v>
                </c:pt>
                <c:pt idx="766">
                  <c:v>9.4856099999999994</c:v>
                </c:pt>
                <c:pt idx="767">
                  <c:v>9.5412499999999998</c:v>
                </c:pt>
                <c:pt idx="768">
                  <c:v>9.6017100000000006</c:v>
                </c:pt>
                <c:pt idx="769">
                  <c:v>9.6521600000000003</c:v>
                </c:pt>
                <c:pt idx="770">
                  <c:v>9.6962299999999999</c:v>
                </c:pt>
                <c:pt idx="771">
                  <c:v>9.7368100000000002</c:v>
                </c:pt>
                <c:pt idx="772">
                  <c:v>9.7759099999999997</c:v>
                </c:pt>
                <c:pt idx="773">
                  <c:v>9.8133099999999995</c:v>
                </c:pt>
                <c:pt idx="774">
                  <c:v>9.8505199999999995</c:v>
                </c:pt>
                <c:pt idx="775">
                  <c:v>9.8904999999999994</c:v>
                </c:pt>
                <c:pt idx="776">
                  <c:v>9.9308999999999994</c:v>
                </c:pt>
                <c:pt idx="777">
                  <c:v>9.9690999999999992</c:v>
                </c:pt>
                <c:pt idx="778">
                  <c:v>10.005800000000001</c:v>
                </c:pt>
                <c:pt idx="779">
                  <c:v>10.04124</c:v>
                </c:pt>
                <c:pt idx="780">
                  <c:v>10.07807</c:v>
                </c:pt>
                <c:pt idx="781">
                  <c:v>10.11453</c:v>
                </c:pt>
                <c:pt idx="782">
                  <c:v>10.153499999999999</c:v>
                </c:pt>
                <c:pt idx="783">
                  <c:v>10.188969999999999</c:v>
                </c:pt>
                <c:pt idx="784">
                  <c:v>10.231579999999999</c:v>
                </c:pt>
                <c:pt idx="785">
                  <c:v>10.26763</c:v>
                </c:pt>
                <c:pt idx="786">
                  <c:v>10.30552</c:v>
                </c:pt>
                <c:pt idx="787">
                  <c:v>10.340999999999999</c:v>
                </c:pt>
                <c:pt idx="788">
                  <c:v>10.372629999999999</c:v>
                </c:pt>
                <c:pt idx="789">
                  <c:v>10.40856</c:v>
                </c:pt>
                <c:pt idx="790">
                  <c:v>10.453329999999999</c:v>
                </c:pt>
                <c:pt idx="791">
                  <c:v>10.491110000000001</c:v>
                </c:pt>
                <c:pt idx="792">
                  <c:v>10.5245</c:v>
                </c:pt>
                <c:pt idx="793">
                  <c:v>10.56582</c:v>
                </c:pt>
                <c:pt idx="794">
                  <c:v>10.607379999999999</c:v>
                </c:pt>
                <c:pt idx="795">
                  <c:v>10.64569</c:v>
                </c:pt>
                <c:pt idx="796">
                  <c:v>10.68662</c:v>
                </c:pt>
                <c:pt idx="797">
                  <c:v>10.72771</c:v>
                </c:pt>
                <c:pt idx="798">
                  <c:v>10.769590000000001</c:v>
                </c:pt>
                <c:pt idx="799">
                  <c:v>10.810169999999999</c:v>
                </c:pt>
                <c:pt idx="800">
                  <c:v>10.854760000000001</c:v>
                </c:pt>
                <c:pt idx="801">
                  <c:v>10.89448</c:v>
                </c:pt>
                <c:pt idx="802">
                  <c:v>10.934519999999999</c:v>
                </c:pt>
                <c:pt idx="803">
                  <c:v>10.97095</c:v>
                </c:pt>
                <c:pt idx="804">
                  <c:v>11.00461</c:v>
                </c:pt>
                <c:pt idx="805">
                  <c:v>11.043519999999999</c:v>
                </c:pt>
                <c:pt idx="806">
                  <c:v>11.09169</c:v>
                </c:pt>
                <c:pt idx="807">
                  <c:v>11.137320000000001</c:v>
                </c:pt>
                <c:pt idx="808">
                  <c:v>11.18019</c:v>
                </c:pt>
                <c:pt idx="809">
                  <c:v>11.22124</c:v>
                </c:pt>
                <c:pt idx="810">
                  <c:v>11.26572</c:v>
                </c:pt>
                <c:pt idx="811">
                  <c:v>11.308339999999999</c:v>
                </c:pt>
                <c:pt idx="812">
                  <c:v>11.35097</c:v>
                </c:pt>
                <c:pt idx="813">
                  <c:v>11.3919</c:v>
                </c:pt>
                <c:pt idx="814">
                  <c:v>11.432740000000001</c:v>
                </c:pt>
                <c:pt idx="815">
                  <c:v>11.480219999999999</c:v>
                </c:pt>
                <c:pt idx="816">
                  <c:v>11.526759999999999</c:v>
                </c:pt>
                <c:pt idx="817">
                  <c:v>11.57145</c:v>
                </c:pt>
                <c:pt idx="818">
                  <c:v>11.613350000000001</c:v>
                </c:pt>
                <c:pt idx="819">
                  <c:v>11.654159999999999</c:v>
                </c:pt>
                <c:pt idx="820">
                  <c:v>11.698219999999999</c:v>
                </c:pt>
                <c:pt idx="821">
                  <c:v>11.741479999999999</c:v>
                </c:pt>
                <c:pt idx="822">
                  <c:v>11.780889999999999</c:v>
                </c:pt>
                <c:pt idx="823">
                  <c:v>11.81987</c:v>
                </c:pt>
                <c:pt idx="824">
                  <c:v>11.855370000000001</c:v>
                </c:pt>
                <c:pt idx="825">
                  <c:v>11.89439</c:v>
                </c:pt>
                <c:pt idx="826">
                  <c:v>11.92149</c:v>
                </c:pt>
                <c:pt idx="827">
                  <c:v>11.9359</c:v>
                </c:pt>
                <c:pt idx="828">
                  <c:v>11.80334</c:v>
                </c:pt>
                <c:pt idx="829">
                  <c:v>11.8186</c:v>
                </c:pt>
                <c:pt idx="830">
                  <c:v>11.85022</c:v>
                </c:pt>
                <c:pt idx="831">
                  <c:v>11.889329999999999</c:v>
                </c:pt>
                <c:pt idx="832">
                  <c:v>11.92708</c:v>
                </c:pt>
                <c:pt idx="833">
                  <c:v>11.96935</c:v>
                </c:pt>
                <c:pt idx="834">
                  <c:v>12.01108</c:v>
                </c:pt>
                <c:pt idx="835">
                  <c:v>12.05462</c:v>
                </c:pt>
                <c:pt idx="836">
                  <c:v>12.097289999999999</c:v>
                </c:pt>
                <c:pt idx="837">
                  <c:v>12.14256</c:v>
                </c:pt>
                <c:pt idx="838">
                  <c:v>12.18045</c:v>
                </c:pt>
                <c:pt idx="839">
                  <c:v>12.22303</c:v>
                </c:pt>
                <c:pt idx="840">
                  <c:v>12.26262</c:v>
                </c:pt>
                <c:pt idx="841">
                  <c:v>12.305630000000001</c:v>
                </c:pt>
                <c:pt idx="842">
                  <c:v>12.34609</c:v>
                </c:pt>
                <c:pt idx="843">
                  <c:v>12.38325</c:v>
                </c:pt>
                <c:pt idx="844">
                  <c:v>12.42597</c:v>
                </c:pt>
                <c:pt idx="845">
                  <c:v>12.46794</c:v>
                </c:pt>
                <c:pt idx="846">
                  <c:v>12.5152</c:v>
                </c:pt>
                <c:pt idx="847">
                  <c:v>12.55804</c:v>
                </c:pt>
                <c:pt idx="848">
                  <c:v>12.59911</c:v>
                </c:pt>
                <c:pt idx="849">
                  <c:v>12.644439999999999</c:v>
                </c:pt>
                <c:pt idx="850">
                  <c:v>12.687430000000001</c:v>
                </c:pt>
                <c:pt idx="851">
                  <c:v>12.73014</c:v>
                </c:pt>
                <c:pt idx="852">
                  <c:v>12.772819999999999</c:v>
                </c:pt>
                <c:pt idx="853">
                  <c:v>12.818049999999999</c:v>
                </c:pt>
                <c:pt idx="854">
                  <c:v>12.860720000000001</c:v>
                </c:pt>
                <c:pt idx="855">
                  <c:v>12.904820000000001</c:v>
                </c:pt>
                <c:pt idx="856">
                  <c:v>12.947380000000001</c:v>
                </c:pt>
                <c:pt idx="857">
                  <c:v>12.994059999999999</c:v>
                </c:pt>
                <c:pt idx="858">
                  <c:v>13.03185</c:v>
                </c:pt>
                <c:pt idx="859">
                  <c:v>13.07785</c:v>
                </c:pt>
                <c:pt idx="860">
                  <c:v>13.119630000000001</c:v>
                </c:pt>
                <c:pt idx="861">
                  <c:v>13.163729999999999</c:v>
                </c:pt>
                <c:pt idx="862">
                  <c:v>13.207380000000001</c:v>
                </c:pt>
                <c:pt idx="863">
                  <c:v>13.252409999999999</c:v>
                </c:pt>
                <c:pt idx="864">
                  <c:v>13.291919999999999</c:v>
                </c:pt>
                <c:pt idx="865">
                  <c:v>13.33311</c:v>
                </c:pt>
                <c:pt idx="866">
                  <c:v>13.37046</c:v>
                </c:pt>
                <c:pt idx="867">
                  <c:v>13.40788</c:v>
                </c:pt>
                <c:pt idx="868">
                  <c:v>13.441549999999999</c:v>
                </c:pt>
                <c:pt idx="869">
                  <c:v>13.48509</c:v>
                </c:pt>
                <c:pt idx="870">
                  <c:v>13.51989</c:v>
                </c:pt>
                <c:pt idx="871">
                  <c:v>13.5505</c:v>
                </c:pt>
                <c:pt idx="872">
                  <c:v>13.5542</c:v>
                </c:pt>
                <c:pt idx="873">
                  <c:v>13.498760000000001</c:v>
                </c:pt>
                <c:pt idx="874">
                  <c:v>12.80275</c:v>
                </c:pt>
                <c:pt idx="875">
                  <c:v>12.84338</c:v>
                </c:pt>
                <c:pt idx="876">
                  <c:v>12.88279</c:v>
                </c:pt>
                <c:pt idx="877">
                  <c:v>12.92975</c:v>
                </c:pt>
                <c:pt idx="878">
                  <c:v>12.9712</c:v>
                </c:pt>
                <c:pt idx="879">
                  <c:v>13.014799999999999</c:v>
                </c:pt>
                <c:pt idx="880">
                  <c:v>13.05768</c:v>
                </c:pt>
                <c:pt idx="881">
                  <c:v>13.09961</c:v>
                </c:pt>
                <c:pt idx="882">
                  <c:v>13.140969999999999</c:v>
                </c:pt>
                <c:pt idx="883">
                  <c:v>13.18369</c:v>
                </c:pt>
                <c:pt idx="884">
                  <c:v>13.23194</c:v>
                </c:pt>
                <c:pt idx="885">
                  <c:v>13.269080000000001</c:v>
                </c:pt>
                <c:pt idx="886">
                  <c:v>13.31362</c:v>
                </c:pt>
                <c:pt idx="887">
                  <c:v>13.356059999999999</c:v>
                </c:pt>
                <c:pt idx="888">
                  <c:v>13.39119</c:v>
                </c:pt>
                <c:pt idx="889">
                  <c:v>13.43764</c:v>
                </c:pt>
                <c:pt idx="890">
                  <c:v>13.482340000000001</c:v>
                </c:pt>
                <c:pt idx="891">
                  <c:v>13.52402</c:v>
                </c:pt>
                <c:pt idx="892">
                  <c:v>13.563079999999999</c:v>
                </c:pt>
                <c:pt idx="893">
                  <c:v>13.60909</c:v>
                </c:pt>
                <c:pt idx="894">
                  <c:v>13.65094</c:v>
                </c:pt>
                <c:pt idx="895">
                  <c:v>13.69014</c:v>
                </c:pt>
                <c:pt idx="896">
                  <c:v>13.73704</c:v>
                </c:pt>
                <c:pt idx="897">
                  <c:v>13.775539999999999</c:v>
                </c:pt>
                <c:pt idx="898">
                  <c:v>13.81691</c:v>
                </c:pt>
                <c:pt idx="899">
                  <c:v>13.86135</c:v>
                </c:pt>
                <c:pt idx="900">
                  <c:v>13.9009</c:v>
                </c:pt>
                <c:pt idx="901">
                  <c:v>13.93848</c:v>
                </c:pt>
                <c:pt idx="902">
                  <c:v>13.979559999999999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1.6416999999999999</c:v>
                </c:pt>
                <c:pt idx="1">
                  <c:v>1.5519000000000001</c:v>
                </c:pt>
                <c:pt idx="2">
                  <c:v>1.8321000000000001</c:v>
                </c:pt>
                <c:pt idx="3">
                  <c:v>1.7497</c:v>
                </c:pt>
                <c:pt idx="4">
                  <c:v>1.8824000000000001</c:v>
                </c:pt>
                <c:pt idx="5">
                  <c:v>1.9881</c:v>
                </c:pt>
                <c:pt idx="6">
                  <c:v>1.8785000000000001</c:v>
                </c:pt>
                <c:pt idx="7">
                  <c:v>2.1507999999999998</c:v>
                </c:pt>
                <c:pt idx="8">
                  <c:v>2.036</c:v>
                </c:pt>
                <c:pt idx="9">
                  <c:v>2.1349</c:v>
                </c:pt>
                <c:pt idx="10">
                  <c:v>2.2631000000000001</c:v>
                </c:pt>
                <c:pt idx="11">
                  <c:v>2.1471</c:v>
                </c:pt>
                <c:pt idx="12">
                  <c:v>2.4106000000000001</c:v>
                </c:pt>
                <c:pt idx="13">
                  <c:v>2.2890000000000001</c:v>
                </c:pt>
                <c:pt idx="14">
                  <c:v>2.4022999999999999</c:v>
                </c:pt>
                <c:pt idx="15">
                  <c:v>2.5160999999999998</c:v>
                </c:pt>
                <c:pt idx="16">
                  <c:v>2.4238</c:v>
                </c:pt>
                <c:pt idx="17">
                  <c:v>2.6783999999999999</c:v>
                </c:pt>
                <c:pt idx="18">
                  <c:v>2.5623999999999998</c:v>
                </c:pt>
                <c:pt idx="19">
                  <c:v>2.6760000000000002</c:v>
                </c:pt>
                <c:pt idx="20">
                  <c:v>2.8081999999999998</c:v>
                </c:pt>
                <c:pt idx="21">
                  <c:v>2.7231000000000001</c:v>
                </c:pt>
                <c:pt idx="22">
                  <c:v>2.9788000000000001</c:v>
                </c:pt>
                <c:pt idx="23">
                  <c:v>2.9</c:v>
                </c:pt>
                <c:pt idx="24">
                  <c:v>3.0304000000000002</c:v>
                </c:pt>
                <c:pt idx="25">
                  <c:v>3.1549</c:v>
                </c:pt>
                <c:pt idx="26">
                  <c:v>3.0714000000000001</c:v>
                </c:pt>
                <c:pt idx="27">
                  <c:v>3.3142</c:v>
                </c:pt>
                <c:pt idx="28">
                  <c:v>3.2469000000000001</c:v>
                </c:pt>
                <c:pt idx="29">
                  <c:v>3.3618999999999999</c:v>
                </c:pt>
                <c:pt idx="30">
                  <c:v>3.5171999999999999</c:v>
                </c:pt>
                <c:pt idx="31">
                  <c:v>3.4338000000000002</c:v>
                </c:pt>
                <c:pt idx="32">
                  <c:v>3.7035999999999998</c:v>
                </c:pt>
                <c:pt idx="33">
                  <c:v>3.6278000000000001</c:v>
                </c:pt>
                <c:pt idx="34">
                  <c:v>3.7664</c:v>
                </c:pt>
                <c:pt idx="35">
                  <c:v>3.8906000000000001</c:v>
                </c:pt>
                <c:pt idx="36">
                  <c:v>3.8115000000000001</c:v>
                </c:pt>
                <c:pt idx="37">
                  <c:v>4.0839999999999996</c:v>
                </c:pt>
                <c:pt idx="38">
                  <c:v>4.0141999999999998</c:v>
                </c:pt>
                <c:pt idx="39">
                  <c:v>4.1257000000000001</c:v>
                </c:pt>
                <c:pt idx="40">
                  <c:v>4.2847</c:v>
                </c:pt>
                <c:pt idx="41">
                  <c:v>4.2142999999999997</c:v>
                </c:pt>
                <c:pt idx="42">
                  <c:v>4.4871999999999996</c:v>
                </c:pt>
                <c:pt idx="43">
                  <c:v>4.4321000000000002</c:v>
                </c:pt>
                <c:pt idx="44">
                  <c:v>4.5620000000000003</c:v>
                </c:pt>
                <c:pt idx="45">
                  <c:v>4.7247000000000003</c:v>
                </c:pt>
                <c:pt idx="46">
                  <c:v>4.6719999999999997</c:v>
                </c:pt>
                <c:pt idx="47">
                  <c:v>4.9363999999999999</c:v>
                </c:pt>
                <c:pt idx="48">
                  <c:v>4.8910999999999998</c:v>
                </c:pt>
                <c:pt idx="49">
                  <c:v>5.0392000000000001</c:v>
                </c:pt>
                <c:pt idx="50">
                  <c:v>5.1773999999999996</c:v>
                </c:pt>
                <c:pt idx="51">
                  <c:v>5.1376999999999997</c:v>
                </c:pt>
                <c:pt idx="52">
                  <c:v>5.4061000000000003</c:v>
                </c:pt>
                <c:pt idx="53">
                  <c:v>5.3609</c:v>
                </c:pt>
                <c:pt idx="54">
                  <c:v>5.508</c:v>
                </c:pt>
                <c:pt idx="55">
                  <c:v>5.6333000000000002</c:v>
                </c:pt>
                <c:pt idx="56">
                  <c:v>5.5815999999999999</c:v>
                </c:pt>
                <c:pt idx="57">
                  <c:v>5.8540000000000001</c:v>
                </c:pt>
                <c:pt idx="58">
                  <c:v>5.8097000000000003</c:v>
                </c:pt>
                <c:pt idx="59">
                  <c:v>5.9419000000000004</c:v>
                </c:pt>
                <c:pt idx="60">
                  <c:v>6.0941000000000001</c:v>
                </c:pt>
                <c:pt idx="61">
                  <c:v>6.05</c:v>
                </c:pt>
                <c:pt idx="62">
                  <c:v>6.3098000000000001</c:v>
                </c:pt>
                <c:pt idx="63">
                  <c:v>6.2545999999999999</c:v>
                </c:pt>
                <c:pt idx="64">
                  <c:v>6.3712</c:v>
                </c:pt>
                <c:pt idx="65">
                  <c:v>6.5400999999999998</c:v>
                </c:pt>
                <c:pt idx="66">
                  <c:v>6.4903000000000004</c:v>
                </c:pt>
                <c:pt idx="67">
                  <c:v>6.7558999999999996</c:v>
                </c:pt>
                <c:pt idx="68">
                  <c:v>6.7095000000000002</c:v>
                </c:pt>
                <c:pt idx="69">
                  <c:v>6.8521000000000001</c:v>
                </c:pt>
                <c:pt idx="70">
                  <c:v>7.0105000000000004</c:v>
                </c:pt>
                <c:pt idx="71">
                  <c:v>6.9458000000000002</c:v>
                </c:pt>
                <c:pt idx="72">
                  <c:v>7.2035999999999998</c:v>
                </c:pt>
                <c:pt idx="73">
                  <c:v>7.1791</c:v>
                </c:pt>
                <c:pt idx="74">
                  <c:v>7.2965</c:v>
                </c:pt>
                <c:pt idx="75">
                  <c:v>7.4492000000000003</c:v>
                </c:pt>
                <c:pt idx="76">
                  <c:v>7.4172000000000002</c:v>
                </c:pt>
                <c:pt idx="77">
                  <c:v>7.6679000000000004</c:v>
                </c:pt>
                <c:pt idx="78">
                  <c:v>7.6186999999999996</c:v>
                </c:pt>
                <c:pt idx="79">
                  <c:v>7.7575000000000003</c:v>
                </c:pt>
                <c:pt idx="80">
                  <c:v>7.8756000000000004</c:v>
                </c:pt>
                <c:pt idx="81">
                  <c:v>7.8249000000000004</c:v>
                </c:pt>
                <c:pt idx="82">
                  <c:v>8.0847999999999995</c:v>
                </c:pt>
                <c:pt idx="83">
                  <c:v>8.0195000000000007</c:v>
                </c:pt>
                <c:pt idx="84">
                  <c:v>8.1475000000000009</c:v>
                </c:pt>
                <c:pt idx="85">
                  <c:v>8.2668999999999997</c:v>
                </c:pt>
                <c:pt idx="86">
                  <c:v>8.1949000000000005</c:v>
                </c:pt>
                <c:pt idx="87">
                  <c:v>8.4539000000000009</c:v>
                </c:pt>
                <c:pt idx="88">
                  <c:v>8.3925000000000001</c:v>
                </c:pt>
                <c:pt idx="89">
                  <c:v>8.5228999999999999</c:v>
                </c:pt>
                <c:pt idx="90">
                  <c:v>8.6350999999999996</c:v>
                </c:pt>
                <c:pt idx="91">
                  <c:v>8.5778999999999996</c:v>
                </c:pt>
                <c:pt idx="92">
                  <c:v>8.8164999999999996</c:v>
                </c:pt>
                <c:pt idx="93">
                  <c:v>8.7567000000000004</c:v>
                </c:pt>
                <c:pt idx="94">
                  <c:v>8.9041999999999994</c:v>
                </c:pt>
                <c:pt idx="95">
                  <c:v>9.0188000000000006</c:v>
                </c:pt>
                <c:pt idx="96">
                  <c:v>8.9448000000000008</c:v>
                </c:pt>
                <c:pt idx="97">
                  <c:v>9.1900999999999993</c:v>
                </c:pt>
                <c:pt idx="98">
                  <c:v>9.1456999999999997</c:v>
                </c:pt>
                <c:pt idx="99">
                  <c:v>9.2647999999999993</c:v>
                </c:pt>
                <c:pt idx="100">
                  <c:v>9.3946000000000005</c:v>
                </c:pt>
                <c:pt idx="101">
                  <c:v>9.3274000000000008</c:v>
                </c:pt>
                <c:pt idx="102">
                  <c:v>9.5823</c:v>
                </c:pt>
                <c:pt idx="103">
                  <c:v>9.5349000000000004</c:v>
                </c:pt>
                <c:pt idx="104">
                  <c:v>9.6477000000000004</c:v>
                </c:pt>
                <c:pt idx="105">
                  <c:v>9.7977000000000007</c:v>
                </c:pt>
                <c:pt idx="106">
                  <c:v>9.7109000000000005</c:v>
                </c:pt>
                <c:pt idx="107">
                  <c:v>9.9514999999999993</c:v>
                </c:pt>
                <c:pt idx="108">
                  <c:v>9.9004999999999992</c:v>
                </c:pt>
                <c:pt idx="109">
                  <c:v>10.0092</c:v>
                </c:pt>
                <c:pt idx="110">
                  <c:v>10.1198</c:v>
                </c:pt>
                <c:pt idx="111">
                  <c:v>10.047499999999999</c:v>
                </c:pt>
                <c:pt idx="112">
                  <c:v>10.296200000000001</c:v>
                </c:pt>
                <c:pt idx="113">
                  <c:v>10.2326</c:v>
                </c:pt>
                <c:pt idx="114">
                  <c:v>10.351000000000001</c:v>
                </c:pt>
                <c:pt idx="115">
                  <c:v>10.4915</c:v>
                </c:pt>
                <c:pt idx="116">
                  <c:v>10.4269</c:v>
                </c:pt>
                <c:pt idx="117">
                  <c:v>10.6541</c:v>
                </c:pt>
                <c:pt idx="118">
                  <c:v>10.6122</c:v>
                </c:pt>
                <c:pt idx="119">
                  <c:v>10.715999999999999</c:v>
                </c:pt>
                <c:pt idx="120">
                  <c:v>10.8674</c:v>
                </c:pt>
                <c:pt idx="121">
                  <c:v>10.791600000000001</c:v>
                </c:pt>
                <c:pt idx="122">
                  <c:v>11.006</c:v>
                </c:pt>
                <c:pt idx="123">
                  <c:v>10.9794</c:v>
                </c:pt>
                <c:pt idx="124">
                  <c:v>11.099500000000001</c:v>
                </c:pt>
                <c:pt idx="125">
                  <c:v>11.2273</c:v>
                </c:pt>
                <c:pt idx="126">
                  <c:v>11.157299999999999</c:v>
                </c:pt>
                <c:pt idx="127">
                  <c:v>11.3954</c:v>
                </c:pt>
                <c:pt idx="128">
                  <c:v>11.3498</c:v>
                </c:pt>
                <c:pt idx="129">
                  <c:v>11.474600000000001</c:v>
                </c:pt>
                <c:pt idx="130">
                  <c:v>11.602399999999999</c:v>
                </c:pt>
                <c:pt idx="131">
                  <c:v>11.519500000000001</c:v>
                </c:pt>
                <c:pt idx="132">
                  <c:v>11.757400000000001</c:v>
                </c:pt>
                <c:pt idx="133">
                  <c:v>11.724299999999999</c:v>
                </c:pt>
                <c:pt idx="134">
                  <c:v>11.812099999999999</c:v>
                </c:pt>
                <c:pt idx="135">
                  <c:v>11.945600000000001</c:v>
                </c:pt>
                <c:pt idx="136">
                  <c:v>11.892799999999999</c:v>
                </c:pt>
                <c:pt idx="137">
                  <c:v>12.129</c:v>
                </c:pt>
                <c:pt idx="138">
                  <c:v>12.0806</c:v>
                </c:pt>
                <c:pt idx="139">
                  <c:v>12.1797</c:v>
                </c:pt>
                <c:pt idx="140">
                  <c:v>12.3245</c:v>
                </c:pt>
                <c:pt idx="141">
                  <c:v>12.2233</c:v>
                </c:pt>
                <c:pt idx="142">
                  <c:v>12.459300000000001</c:v>
                </c:pt>
                <c:pt idx="143">
                  <c:v>12.38</c:v>
                </c:pt>
                <c:pt idx="144">
                  <c:v>12.460800000000001</c:v>
                </c:pt>
                <c:pt idx="145">
                  <c:v>12.608499999999999</c:v>
                </c:pt>
                <c:pt idx="146">
                  <c:v>12.551399999999999</c:v>
                </c:pt>
                <c:pt idx="147">
                  <c:v>12.775</c:v>
                </c:pt>
                <c:pt idx="148">
                  <c:v>12.731</c:v>
                </c:pt>
                <c:pt idx="149">
                  <c:v>12.831300000000001</c:v>
                </c:pt>
                <c:pt idx="150">
                  <c:v>12.979799999999999</c:v>
                </c:pt>
                <c:pt idx="151">
                  <c:v>12.9246</c:v>
                </c:pt>
                <c:pt idx="152">
                  <c:v>13.157299999999999</c:v>
                </c:pt>
                <c:pt idx="153">
                  <c:v>13.102600000000001</c:v>
                </c:pt>
                <c:pt idx="154">
                  <c:v>13.1958</c:v>
                </c:pt>
                <c:pt idx="155">
                  <c:v>13.334099999999999</c:v>
                </c:pt>
                <c:pt idx="156">
                  <c:v>13.279299999999999</c:v>
                </c:pt>
                <c:pt idx="157">
                  <c:v>13.511200000000001</c:v>
                </c:pt>
                <c:pt idx="158">
                  <c:v>13.4526</c:v>
                </c:pt>
                <c:pt idx="159">
                  <c:v>13.574</c:v>
                </c:pt>
                <c:pt idx="160">
                  <c:v>13.7075</c:v>
                </c:pt>
                <c:pt idx="161">
                  <c:v>13.641400000000001</c:v>
                </c:pt>
                <c:pt idx="162">
                  <c:v>13.9077</c:v>
                </c:pt>
                <c:pt idx="163">
                  <c:v>13.852499999999999</c:v>
                </c:pt>
                <c:pt idx="164">
                  <c:v>13.9711</c:v>
                </c:pt>
                <c:pt idx="165">
                  <c:v>14.1142</c:v>
                </c:pt>
                <c:pt idx="166">
                  <c:v>14.035399999999999</c:v>
                </c:pt>
                <c:pt idx="167">
                  <c:v>14.310600000000001</c:v>
                </c:pt>
                <c:pt idx="168">
                  <c:v>14.2525</c:v>
                </c:pt>
                <c:pt idx="169">
                  <c:v>14.3681</c:v>
                </c:pt>
                <c:pt idx="170">
                  <c:v>14.53</c:v>
                </c:pt>
                <c:pt idx="171">
                  <c:v>14.4452</c:v>
                </c:pt>
                <c:pt idx="172">
                  <c:v>14.683</c:v>
                </c:pt>
                <c:pt idx="173">
                  <c:v>14.636100000000001</c:v>
                </c:pt>
                <c:pt idx="174">
                  <c:v>14.7258</c:v>
                </c:pt>
                <c:pt idx="175">
                  <c:v>14.88</c:v>
                </c:pt>
                <c:pt idx="176">
                  <c:v>14.8262</c:v>
                </c:pt>
                <c:pt idx="177">
                  <c:v>15.0769</c:v>
                </c:pt>
                <c:pt idx="178">
                  <c:v>15.054500000000001</c:v>
                </c:pt>
                <c:pt idx="179">
                  <c:v>15.175700000000001</c:v>
                </c:pt>
                <c:pt idx="180">
                  <c:v>15.3108</c:v>
                </c:pt>
                <c:pt idx="181">
                  <c:v>15.269299999999999</c:v>
                </c:pt>
                <c:pt idx="182">
                  <c:v>15.5229</c:v>
                </c:pt>
                <c:pt idx="183">
                  <c:v>15.482699999999999</c:v>
                </c:pt>
                <c:pt idx="184">
                  <c:v>15.626300000000001</c:v>
                </c:pt>
                <c:pt idx="185">
                  <c:v>15.7608</c:v>
                </c:pt>
                <c:pt idx="186">
                  <c:v>15.709</c:v>
                </c:pt>
                <c:pt idx="187">
                  <c:v>15.9694</c:v>
                </c:pt>
                <c:pt idx="188">
                  <c:v>15.9536</c:v>
                </c:pt>
                <c:pt idx="189">
                  <c:v>16.0868</c:v>
                </c:pt>
                <c:pt idx="190">
                  <c:v>16.254200000000001</c:v>
                </c:pt>
                <c:pt idx="191">
                  <c:v>16.211300000000001</c:v>
                </c:pt>
                <c:pt idx="192">
                  <c:v>16.459099999999999</c:v>
                </c:pt>
                <c:pt idx="193">
                  <c:v>16.447299999999998</c:v>
                </c:pt>
                <c:pt idx="194">
                  <c:v>16.592600000000001</c:v>
                </c:pt>
                <c:pt idx="195">
                  <c:v>16.763100000000001</c:v>
                </c:pt>
                <c:pt idx="196">
                  <c:v>16.729600000000001</c:v>
                </c:pt>
                <c:pt idx="197">
                  <c:v>16.981000000000002</c:v>
                </c:pt>
                <c:pt idx="198">
                  <c:v>16.982299999999999</c:v>
                </c:pt>
                <c:pt idx="199">
                  <c:v>17.113800000000001</c:v>
                </c:pt>
                <c:pt idx="200">
                  <c:v>17.261199999999999</c:v>
                </c:pt>
                <c:pt idx="201">
                  <c:v>17.239100000000001</c:v>
                </c:pt>
                <c:pt idx="202">
                  <c:v>17.489000000000001</c:v>
                </c:pt>
                <c:pt idx="203">
                  <c:v>17.531099999999999</c:v>
                </c:pt>
                <c:pt idx="204">
                  <c:v>17.628</c:v>
                </c:pt>
                <c:pt idx="205">
                  <c:v>17.804200000000002</c:v>
                </c:pt>
                <c:pt idx="206">
                  <c:v>17.777200000000001</c:v>
                </c:pt>
                <c:pt idx="207">
                  <c:v>18.046900000000001</c:v>
                </c:pt>
                <c:pt idx="208">
                  <c:v>18.0611</c:v>
                </c:pt>
                <c:pt idx="209">
                  <c:v>18.226700000000001</c:v>
                </c:pt>
                <c:pt idx="210">
                  <c:v>18.4252</c:v>
                </c:pt>
                <c:pt idx="211">
                  <c:v>18.402799999999999</c:v>
                </c:pt>
                <c:pt idx="212">
                  <c:v>18.669899999999998</c:v>
                </c:pt>
                <c:pt idx="213">
                  <c:v>18.719200000000001</c:v>
                </c:pt>
                <c:pt idx="214">
                  <c:v>18.875800000000002</c:v>
                </c:pt>
                <c:pt idx="215">
                  <c:v>19.065799999999999</c:v>
                </c:pt>
                <c:pt idx="216">
                  <c:v>19.0504</c:v>
                </c:pt>
                <c:pt idx="217">
                  <c:v>19.376799999999999</c:v>
                </c:pt>
                <c:pt idx="218">
                  <c:v>19.430800000000001</c:v>
                </c:pt>
                <c:pt idx="219">
                  <c:v>19.576799999999999</c:v>
                </c:pt>
                <c:pt idx="220">
                  <c:v>19.782</c:v>
                </c:pt>
                <c:pt idx="221">
                  <c:v>19.831700000000001</c:v>
                </c:pt>
                <c:pt idx="222">
                  <c:v>20.115600000000001</c:v>
                </c:pt>
                <c:pt idx="223">
                  <c:v>20.175599999999999</c:v>
                </c:pt>
                <c:pt idx="224">
                  <c:v>20.3306</c:v>
                </c:pt>
                <c:pt idx="225">
                  <c:v>20.597000000000001</c:v>
                </c:pt>
                <c:pt idx="226">
                  <c:v>20.595700000000001</c:v>
                </c:pt>
                <c:pt idx="227">
                  <c:v>20.883700000000001</c:v>
                </c:pt>
                <c:pt idx="228">
                  <c:v>20.9422</c:v>
                </c:pt>
                <c:pt idx="229">
                  <c:v>21.141100000000002</c:v>
                </c:pt>
                <c:pt idx="230">
                  <c:v>21.3446</c:v>
                </c:pt>
                <c:pt idx="231">
                  <c:v>21.3749</c:v>
                </c:pt>
                <c:pt idx="232">
                  <c:v>21.670200000000001</c:v>
                </c:pt>
                <c:pt idx="233">
                  <c:v>21.743200000000002</c:v>
                </c:pt>
                <c:pt idx="234">
                  <c:v>21.936900000000001</c:v>
                </c:pt>
                <c:pt idx="235">
                  <c:v>22.129300000000001</c:v>
                </c:pt>
                <c:pt idx="236">
                  <c:v>22.172799999999999</c:v>
                </c:pt>
                <c:pt idx="237">
                  <c:v>22.471399999999999</c:v>
                </c:pt>
                <c:pt idx="238">
                  <c:v>22.520199999999999</c:v>
                </c:pt>
                <c:pt idx="239">
                  <c:v>22.719200000000001</c:v>
                </c:pt>
                <c:pt idx="240">
                  <c:v>22.949300000000001</c:v>
                </c:pt>
                <c:pt idx="241">
                  <c:v>22.964200000000002</c:v>
                </c:pt>
                <c:pt idx="242">
                  <c:v>23.2667</c:v>
                </c:pt>
                <c:pt idx="243">
                  <c:v>23.337</c:v>
                </c:pt>
                <c:pt idx="244">
                  <c:v>23.530899999999999</c:v>
                </c:pt>
                <c:pt idx="245">
                  <c:v>23.714700000000001</c:v>
                </c:pt>
                <c:pt idx="246">
                  <c:v>23.768999999999998</c:v>
                </c:pt>
                <c:pt idx="247">
                  <c:v>24.0867</c:v>
                </c:pt>
                <c:pt idx="248">
                  <c:v>24.145700000000001</c:v>
                </c:pt>
                <c:pt idx="249">
                  <c:v>24.3886</c:v>
                </c:pt>
                <c:pt idx="250">
                  <c:v>24.5854</c:v>
                </c:pt>
                <c:pt idx="251">
                  <c:v>24.645199999999999</c:v>
                </c:pt>
                <c:pt idx="252">
                  <c:v>24.9587</c:v>
                </c:pt>
                <c:pt idx="253">
                  <c:v>25.018000000000001</c:v>
                </c:pt>
                <c:pt idx="254">
                  <c:v>25.206499999999998</c:v>
                </c:pt>
                <c:pt idx="255">
                  <c:v>25.383199999999999</c:v>
                </c:pt>
                <c:pt idx="256">
                  <c:v>25.463699999999999</c:v>
                </c:pt>
                <c:pt idx="257">
                  <c:v>25.782800000000002</c:v>
                </c:pt>
                <c:pt idx="258">
                  <c:v>25.869399999999999</c:v>
                </c:pt>
                <c:pt idx="259">
                  <c:v>26.069099999999999</c:v>
                </c:pt>
                <c:pt idx="260">
                  <c:v>26.328900000000001</c:v>
                </c:pt>
                <c:pt idx="261">
                  <c:v>26.384899999999998</c:v>
                </c:pt>
                <c:pt idx="262">
                  <c:v>26.704499999999999</c:v>
                </c:pt>
                <c:pt idx="263">
                  <c:v>26.837299999999999</c:v>
                </c:pt>
                <c:pt idx="264">
                  <c:v>27.040299999999998</c:v>
                </c:pt>
                <c:pt idx="265">
                  <c:v>27.301100000000002</c:v>
                </c:pt>
                <c:pt idx="266">
                  <c:v>27.381</c:v>
                </c:pt>
                <c:pt idx="267">
                  <c:v>27.685199999999998</c:v>
                </c:pt>
                <c:pt idx="268">
                  <c:v>27.762799999999999</c:v>
                </c:pt>
                <c:pt idx="269">
                  <c:v>27.9528</c:v>
                </c:pt>
                <c:pt idx="270">
                  <c:v>28.244</c:v>
                </c:pt>
                <c:pt idx="271">
                  <c:v>28.287800000000001</c:v>
                </c:pt>
                <c:pt idx="272">
                  <c:v>28.604299999999999</c:v>
                </c:pt>
                <c:pt idx="273">
                  <c:v>28.712499999999999</c:v>
                </c:pt>
                <c:pt idx="274">
                  <c:v>28.971900000000002</c:v>
                </c:pt>
                <c:pt idx="275">
                  <c:v>29.232199999999999</c:v>
                </c:pt>
                <c:pt idx="276">
                  <c:v>29.327100000000002</c:v>
                </c:pt>
                <c:pt idx="277">
                  <c:v>29.6418</c:v>
                </c:pt>
                <c:pt idx="278">
                  <c:v>29.767099999999999</c:v>
                </c:pt>
                <c:pt idx="279">
                  <c:v>29.9742</c:v>
                </c:pt>
                <c:pt idx="280">
                  <c:v>30.21</c:v>
                </c:pt>
                <c:pt idx="281">
                  <c:v>30.3156</c:v>
                </c:pt>
                <c:pt idx="282">
                  <c:v>30.645900000000001</c:v>
                </c:pt>
                <c:pt idx="283">
                  <c:v>30.758199999999999</c:v>
                </c:pt>
                <c:pt idx="284">
                  <c:v>30.974900000000002</c:v>
                </c:pt>
                <c:pt idx="285">
                  <c:v>31.245000000000001</c:v>
                </c:pt>
                <c:pt idx="286">
                  <c:v>31.351600000000001</c:v>
                </c:pt>
                <c:pt idx="287">
                  <c:v>31.697900000000001</c:v>
                </c:pt>
                <c:pt idx="288">
                  <c:v>31.8064</c:v>
                </c:pt>
                <c:pt idx="289">
                  <c:v>32.058500000000002</c:v>
                </c:pt>
                <c:pt idx="290">
                  <c:v>32.272500000000001</c:v>
                </c:pt>
                <c:pt idx="291">
                  <c:v>32.378100000000003</c:v>
                </c:pt>
                <c:pt idx="292">
                  <c:v>32.732700000000001</c:v>
                </c:pt>
                <c:pt idx="293">
                  <c:v>32.8399</c:v>
                </c:pt>
                <c:pt idx="294">
                  <c:v>33.073900000000002</c:v>
                </c:pt>
                <c:pt idx="295">
                  <c:v>33.323399999999999</c:v>
                </c:pt>
                <c:pt idx="296">
                  <c:v>33.4146</c:v>
                </c:pt>
                <c:pt idx="297">
                  <c:v>33.727400000000003</c:v>
                </c:pt>
                <c:pt idx="298">
                  <c:v>33.874600000000001</c:v>
                </c:pt>
                <c:pt idx="299">
                  <c:v>34.091200000000001</c:v>
                </c:pt>
                <c:pt idx="300">
                  <c:v>34.313400000000001</c:v>
                </c:pt>
                <c:pt idx="301">
                  <c:v>34.390900000000002</c:v>
                </c:pt>
                <c:pt idx="302">
                  <c:v>34.753399999999999</c:v>
                </c:pt>
                <c:pt idx="303">
                  <c:v>34.852800000000002</c:v>
                </c:pt>
                <c:pt idx="304">
                  <c:v>35.100999999999999</c:v>
                </c:pt>
                <c:pt idx="305">
                  <c:v>35.3996</c:v>
                </c:pt>
                <c:pt idx="306">
                  <c:v>35.470300000000002</c:v>
                </c:pt>
                <c:pt idx="307">
                  <c:v>35.841999999999999</c:v>
                </c:pt>
                <c:pt idx="308">
                  <c:v>35.958399999999997</c:v>
                </c:pt>
                <c:pt idx="309">
                  <c:v>36.2012</c:v>
                </c:pt>
                <c:pt idx="310">
                  <c:v>36.453600000000002</c:v>
                </c:pt>
                <c:pt idx="311">
                  <c:v>36.563400000000001</c:v>
                </c:pt>
                <c:pt idx="312">
                  <c:v>36.934899999999999</c:v>
                </c:pt>
                <c:pt idx="313">
                  <c:v>37.06</c:v>
                </c:pt>
                <c:pt idx="314">
                  <c:v>37.356200000000001</c:v>
                </c:pt>
                <c:pt idx="315">
                  <c:v>37.611699999999999</c:v>
                </c:pt>
                <c:pt idx="316">
                  <c:v>37.752499999999998</c:v>
                </c:pt>
                <c:pt idx="317">
                  <c:v>38.1096</c:v>
                </c:pt>
                <c:pt idx="318">
                  <c:v>38.199800000000003</c:v>
                </c:pt>
                <c:pt idx="319">
                  <c:v>38.474800000000002</c:v>
                </c:pt>
                <c:pt idx="320">
                  <c:v>38.736499999999999</c:v>
                </c:pt>
                <c:pt idx="321">
                  <c:v>38.843899999999998</c:v>
                </c:pt>
                <c:pt idx="322">
                  <c:v>39.2087</c:v>
                </c:pt>
                <c:pt idx="323">
                  <c:v>39.318300000000001</c:v>
                </c:pt>
                <c:pt idx="324">
                  <c:v>39.583199999999998</c:v>
                </c:pt>
                <c:pt idx="325">
                  <c:v>39.863300000000002</c:v>
                </c:pt>
                <c:pt idx="326">
                  <c:v>40.004899999999999</c:v>
                </c:pt>
                <c:pt idx="327">
                  <c:v>40.378900000000002</c:v>
                </c:pt>
                <c:pt idx="328">
                  <c:v>40.502899999999997</c:v>
                </c:pt>
                <c:pt idx="329">
                  <c:v>40.757300000000001</c:v>
                </c:pt>
                <c:pt idx="330">
                  <c:v>40.993600000000001</c:v>
                </c:pt>
                <c:pt idx="331">
                  <c:v>41.136899999999997</c:v>
                </c:pt>
                <c:pt idx="332">
                  <c:v>41.5152</c:v>
                </c:pt>
                <c:pt idx="333">
                  <c:v>41.641800000000003</c:v>
                </c:pt>
                <c:pt idx="334">
                  <c:v>41.893099999999997</c:v>
                </c:pt>
                <c:pt idx="335">
                  <c:v>42.145499999999998</c:v>
                </c:pt>
                <c:pt idx="336">
                  <c:v>42.293100000000003</c:v>
                </c:pt>
                <c:pt idx="337">
                  <c:v>42.630400000000002</c:v>
                </c:pt>
                <c:pt idx="338">
                  <c:v>42.775799999999997</c:v>
                </c:pt>
                <c:pt idx="339">
                  <c:v>43.036499999999997</c:v>
                </c:pt>
                <c:pt idx="340">
                  <c:v>43.305399999999999</c:v>
                </c:pt>
                <c:pt idx="341">
                  <c:v>43.415700000000001</c:v>
                </c:pt>
                <c:pt idx="342">
                  <c:v>43.7836</c:v>
                </c:pt>
                <c:pt idx="343">
                  <c:v>43.944499999999998</c:v>
                </c:pt>
                <c:pt idx="344">
                  <c:v>44.202800000000003</c:v>
                </c:pt>
                <c:pt idx="345">
                  <c:v>44.523699999999998</c:v>
                </c:pt>
                <c:pt idx="346">
                  <c:v>44.631</c:v>
                </c:pt>
                <c:pt idx="347">
                  <c:v>44.98</c:v>
                </c:pt>
                <c:pt idx="348">
                  <c:v>45.103000000000002</c:v>
                </c:pt>
                <c:pt idx="349">
                  <c:v>45.2956</c:v>
                </c:pt>
                <c:pt idx="350">
                  <c:v>45.563499999999998</c:v>
                </c:pt>
                <c:pt idx="351">
                  <c:v>45.627800000000001</c:v>
                </c:pt>
                <c:pt idx="352">
                  <c:v>45.995600000000003</c:v>
                </c:pt>
                <c:pt idx="353">
                  <c:v>46.113100000000003</c:v>
                </c:pt>
                <c:pt idx="354">
                  <c:v>46.411299999999997</c:v>
                </c:pt>
                <c:pt idx="355">
                  <c:v>46.646900000000002</c:v>
                </c:pt>
                <c:pt idx="356">
                  <c:v>46.814799999999998</c:v>
                </c:pt>
                <c:pt idx="357">
                  <c:v>47.172499999999999</c:v>
                </c:pt>
                <c:pt idx="358">
                  <c:v>47.314300000000003</c:v>
                </c:pt>
                <c:pt idx="359">
                  <c:v>47.5167</c:v>
                </c:pt>
                <c:pt idx="360">
                  <c:v>47.823900000000002</c:v>
                </c:pt>
                <c:pt idx="361">
                  <c:v>47.9099</c:v>
                </c:pt>
                <c:pt idx="362">
                  <c:v>48.289200000000001</c:v>
                </c:pt>
                <c:pt idx="363">
                  <c:v>48.479900000000001</c:v>
                </c:pt>
                <c:pt idx="364">
                  <c:v>48.692100000000003</c:v>
                </c:pt>
                <c:pt idx="365">
                  <c:v>48.971299999999999</c:v>
                </c:pt>
                <c:pt idx="366">
                  <c:v>49.051900000000003</c:v>
                </c:pt>
                <c:pt idx="367">
                  <c:v>49.438200000000002</c:v>
                </c:pt>
                <c:pt idx="368">
                  <c:v>49.576000000000001</c:v>
                </c:pt>
                <c:pt idx="369">
                  <c:v>49.818899999999999</c:v>
                </c:pt>
                <c:pt idx="370">
                  <c:v>50.099200000000003</c:v>
                </c:pt>
                <c:pt idx="371">
                  <c:v>50.257800000000003</c:v>
                </c:pt>
                <c:pt idx="372">
                  <c:v>50.577800000000003</c:v>
                </c:pt>
                <c:pt idx="373">
                  <c:v>50.716200000000001</c:v>
                </c:pt>
                <c:pt idx="374">
                  <c:v>50.979599999999998</c:v>
                </c:pt>
                <c:pt idx="375">
                  <c:v>51.231000000000002</c:v>
                </c:pt>
                <c:pt idx="376">
                  <c:v>51.378799999999998</c:v>
                </c:pt>
                <c:pt idx="377">
                  <c:v>51.7136</c:v>
                </c:pt>
                <c:pt idx="378">
                  <c:v>51.842300000000002</c:v>
                </c:pt>
                <c:pt idx="379">
                  <c:v>52.07</c:v>
                </c:pt>
                <c:pt idx="380">
                  <c:v>52.308100000000003</c:v>
                </c:pt>
                <c:pt idx="381">
                  <c:v>52.407899999999998</c:v>
                </c:pt>
                <c:pt idx="382">
                  <c:v>52.732700000000001</c:v>
                </c:pt>
                <c:pt idx="383">
                  <c:v>52.801699999999997</c:v>
                </c:pt>
                <c:pt idx="384">
                  <c:v>53.113100000000003</c:v>
                </c:pt>
                <c:pt idx="385">
                  <c:v>53.329700000000003</c:v>
                </c:pt>
                <c:pt idx="386">
                  <c:v>53.469099999999997</c:v>
                </c:pt>
                <c:pt idx="387">
                  <c:v>53.800400000000003</c:v>
                </c:pt>
                <c:pt idx="388">
                  <c:v>53.929099999999998</c:v>
                </c:pt>
                <c:pt idx="389">
                  <c:v>54.136299999999999</c:v>
                </c:pt>
                <c:pt idx="390">
                  <c:v>54.414000000000001</c:v>
                </c:pt>
                <c:pt idx="391">
                  <c:v>54.525700000000001</c:v>
                </c:pt>
                <c:pt idx="392">
                  <c:v>54.851500000000001</c:v>
                </c:pt>
                <c:pt idx="393">
                  <c:v>54.981200000000001</c:v>
                </c:pt>
                <c:pt idx="394">
                  <c:v>55.218200000000003</c:v>
                </c:pt>
                <c:pt idx="395">
                  <c:v>55.4754</c:v>
                </c:pt>
                <c:pt idx="396">
                  <c:v>55.572099999999999</c:v>
                </c:pt>
                <c:pt idx="397">
                  <c:v>55.914099999999998</c:v>
                </c:pt>
                <c:pt idx="398">
                  <c:v>56.0169</c:v>
                </c:pt>
                <c:pt idx="399">
                  <c:v>56.2346</c:v>
                </c:pt>
                <c:pt idx="400">
                  <c:v>56.434800000000003</c:v>
                </c:pt>
                <c:pt idx="401">
                  <c:v>56.5366</c:v>
                </c:pt>
                <c:pt idx="402">
                  <c:v>56.918500000000002</c:v>
                </c:pt>
                <c:pt idx="403">
                  <c:v>56.987699999999997</c:v>
                </c:pt>
                <c:pt idx="404">
                  <c:v>57.218800000000002</c:v>
                </c:pt>
                <c:pt idx="405">
                  <c:v>57.448599999999999</c:v>
                </c:pt>
                <c:pt idx="406">
                  <c:v>57.499299999999998</c:v>
                </c:pt>
                <c:pt idx="407">
                  <c:v>57.814599999999999</c:v>
                </c:pt>
                <c:pt idx="408">
                  <c:v>57.915799999999997</c:v>
                </c:pt>
                <c:pt idx="409">
                  <c:v>58.095399999999998</c:v>
                </c:pt>
                <c:pt idx="410">
                  <c:v>58.322299999999998</c:v>
                </c:pt>
                <c:pt idx="411">
                  <c:v>58.3551</c:v>
                </c:pt>
                <c:pt idx="412">
                  <c:v>58.640700000000002</c:v>
                </c:pt>
                <c:pt idx="413">
                  <c:v>58.740099999999998</c:v>
                </c:pt>
                <c:pt idx="414">
                  <c:v>58.891800000000003</c:v>
                </c:pt>
                <c:pt idx="415">
                  <c:v>59.073399999999999</c:v>
                </c:pt>
                <c:pt idx="416">
                  <c:v>59.077399999999997</c:v>
                </c:pt>
                <c:pt idx="417">
                  <c:v>59.318600000000004</c:v>
                </c:pt>
                <c:pt idx="418">
                  <c:v>59.356200000000001</c:v>
                </c:pt>
                <c:pt idx="419">
                  <c:v>59.4617</c:v>
                </c:pt>
                <c:pt idx="420">
                  <c:v>59.598399999999998</c:v>
                </c:pt>
                <c:pt idx="421">
                  <c:v>59.619100000000003</c:v>
                </c:pt>
                <c:pt idx="422">
                  <c:v>59.796799999999998</c:v>
                </c:pt>
                <c:pt idx="423">
                  <c:v>59.791499999999999</c:v>
                </c:pt>
                <c:pt idx="424">
                  <c:v>59.904400000000003</c:v>
                </c:pt>
                <c:pt idx="425">
                  <c:v>60.013399999999997</c:v>
                </c:pt>
                <c:pt idx="426">
                  <c:v>59.968899999999998</c:v>
                </c:pt>
                <c:pt idx="427">
                  <c:v>60.194200000000002</c:v>
                </c:pt>
                <c:pt idx="428">
                  <c:v>60.167099999999998</c:v>
                </c:pt>
                <c:pt idx="429">
                  <c:v>60.260899999999999</c:v>
                </c:pt>
                <c:pt idx="430">
                  <c:v>60.382300000000001</c:v>
                </c:pt>
                <c:pt idx="431">
                  <c:v>60.338299999999997</c:v>
                </c:pt>
                <c:pt idx="432">
                  <c:v>60.513199999999998</c:v>
                </c:pt>
                <c:pt idx="433">
                  <c:v>60.523899999999998</c:v>
                </c:pt>
                <c:pt idx="434">
                  <c:v>60.543999999999997</c:v>
                </c:pt>
                <c:pt idx="435">
                  <c:v>60.641800000000003</c:v>
                </c:pt>
                <c:pt idx="436">
                  <c:v>60.631500000000003</c:v>
                </c:pt>
                <c:pt idx="437">
                  <c:v>60.8504</c:v>
                </c:pt>
                <c:pt idx="438">
                  <c:v>60.790500000000002</c:v>
                </c:pt>
                <c:pt idx="439">
                  <c:v>60.887</c:v>
                </c:pt>
                <c:pt idx="440">
                  <c:v>60.955399999999997</c:v>
                </c:pt>
                <c:pt idx="441">
                  <c:v>60.8992</c:v>
                </c:pt>
                <c:pt idx="442">
                  <c:v>61.088200000000001</c:v>
                </c:pt>
                <c:pt idx="443">
                  <c:v>61.054499999999997</c:v>
                </c:pt>
                <c:pt idx="444">
                  <c:v>61.177199999999999</c:v>
                </c:pt>
                <c:pt idx="445">
                  <c:v>61.2438</c:v>
                </c:pt>
                <c:pt idx="446">
                  <c:v>61.175899999999999</c:v>
                </c:pt>
                <c:pt idx="447">
                  <c:v>61.342199999999998</c:v>
                </c:pt>
                <c:pt idx="448">
                  <c:v>61.299700000000001</c:v>
                </c:pt>
                <c:pt idx="449">
                  <c:v>61.366700000000002</c:v>
                </c:pt>
                <c:pt idx="450">
                  <c:v>61.464700000000001</c:v>
                </c:pt>
                <c:pt idx="451">
                  <c:v>61.4084</c:v>
                </c:pt>
                <c:pt idx="452">
                  <c:v>61.600200000000001</c:v>
                </c:pt>
                <c:pt idx="453">
                  <c:v>61.540999999999997</c:v>
                </c:pt>
                <c:pt idx="454">
                  <c:v>61.604599999999998</c:v>
                </c:pt>
                <c:pt idx="455">
                  <c:v>61.718699999999998</c:v>
                </c:pt>
                <c:pt idx="456">
                  <c:v>61.652700000000003</c:v>
                </c:pt>
                <c:pt idx="457">
                  <c:v>61.801200000000001</c:v>
                </c:pt>
                <c:pt idx="458">
                  <c:v>61.766300000000001</c:v>
                </c:pt>
                <c:pt idx="459">
                  <c:v>61.816200000000002</c:v>
                </c:pt>
                <c:pt idx="460">
                  <c:v>61.9176</c:v>
                </c:pt>
                <c:pt idx="461">
                  <c:v>61.875999999999998</c:v>
                </c:pt>
                <c:pt idx="462">
                  <c:v>62.017099999999999</c:v>
                </c:pt>
                <c:pt idx="463">
                  <c:v>61.954500000000003</c:v>
                </c:pt>
                <c:pt idx="464">
                  <c:v>62.063299999999998</c:v>
                </c:pt>
                <c:pt idx="465">
                  <c:v>62.113100000000003</c:v>
                </c:pt>
                <c:pt idx="466">
                  <c:v>62.032800000000002</c:v>
                </c:pt>
                <c:pt idx="467">
                  <c:v>62.200400000000002</c:v>
                </c:pt>
                <c:pt idx="468">
                  <c:v>62.183399999999999</c:v>
                </c:pt>
                <c:pt idx="469">
                  <c:v>62.2515</c:v>
                </c:pt>
                <c:pt idx="470">
                  <c:v>62.320300000000003</c:v>
                </c:pt>
                <c:pt idx="471">
                  <c:v>62.277900000000002</c:v>
                </c:pt>
                <c:pt idx="472">
                  <c:v>62.418399999999998</c:v>
                </c:pt>
                <c:pt idx="473">
                  <c:v>62.366799999999998</c:v>
                </c:pt>
                <c:pt idx="474">
                  <c:v>62.4236</c:v>
                </c:pt>
                <c:pt idx="475">
                  <c:v>62.509900000000002</c:v>
                </c:pt>
                <c:pt idx="476">
                  <c:v>62.4649</c:v>
                </c:pt>
                <c:pt idx="477">
                  <c:v>62.647599999999997</c:v>
                </c:pt>
                <c:pt idx="478">
                  <c:v>62.540999999999997</c:v>
                </c:pt>
                <c:pt idx="479">
                  <c:v>62.616100000000003</c:v>
                </c:pt>
                <c:pt idx="480">
                  <c:v>62.7166</c:v>
                </c:pt>
                <c:pt idx="481">
                  <c:v>62.633299999999998</c:v>
                </c:pt>
                <c:pt idx="482">
                  <c:v>62.790399999999998</c:v>
                </c:pt>
                <c:pt idx="483">
                  <c:v>62.770499999999998</c:v>
                </c:pt>
                <c:pt idx="484">
                  <c:v>62.8035</c:v>
                </c:pt>
                <c:pt idx="485">
                  <c:v>62.872700000000002</c:v>
                </c:pt>
                <c:pt idx="486">
                  <c:v>62.832999999999998</c:v>
                </c:pt>
                <c:pt idx="487">
                  <c:v>62.963700000000003</c:v>
                </c:pt>
                <c:pt idx="488">
                  <c:v>62.926600000000001</c:v>
                </c:pt>
                <c:pt idx="489">
                  <c:v>62.975900000000003</c:v>
                </c:pt>
                <c:pt idx="490">
                  <c:v>63.085099999999997</c:v>
                </c:pt>
                <c:pt idx="491">
                  <c:v>63.003399999999999</c:v>
                </c:pt>
                <c:pt idx="492">
                  <c:v>63.153399999999998</c:v>
                </c:pt>
                <c:pt idx="493">
                  <c:v>63.093699999999998</c:v>
                </c:pt>
                <c:pt idx="494">
                  <c:v>63.147100000000002</c:v>
                </c:pt>
                <c:pt idx="495">
                  <c:v>63.217500000000001</c:v>
                </c:pt>
                <c:pt idx="496">
                  <c:v>63.163699999999999</c:v>
                </c:pt>
                <c:pt idx="497">
                  <c:v>63.336199999999998</c:v>
                </c:pt>
                <c:pt idx="498">
                  <c:v>63.252699999999997</c:v>
                </c:pt>
                <c:pt idx="499">
                  <c:v>63.231900000000003</c:v>
                </c:pt>
                <c:pt idx="500">
                  <c:v>63.406399999999998</c:v>
                </c:pt>
                <c:pt idx="501">
                  <c:v>63.315100000000001</c:v>
                </c:pt>
                <c:pt idx="502">
                  <c:v>63.446599999999997</c:v>
                </c:pt>
                <c:pt idx="503">
                  <c:v>63.668500000000002</c:v>
                </c:pt>
                <c:pt idx="504">
                  <c:v>63.679000000000002</c:v>
                </c:pt>
                <c:pt idx="505">
                  <c:v>63.505299999999998</c:v>
                </c:pt>
                <c:pt idx="506">
                  <c:v>63.662399999999998</c:v>
                </c:pt>
                <c:pt idx="507">
                  <c:v>63.597700000000003</c:v>
                </c:pt>
                <c:pt idx="508">
                  <c:v>63.71</c:v>
                </c:pt>
                <c:pt idx="509">
                  <c:v>63.793799999999997</c:v>
                </c:pt>
                <c:pt idx="510">
                  <c:v>63.729500000000002</c:v>
                </c:pt>
                <c:pt idx="511">
                  <c:v>63.931699999999999</c:v>
                </c:pt>
                <c:pt idx="512">
                  <c:v>63.854900000000001</c:v>
                </c:pt>
                <c:pt idx="513">
                  <c:v>63.988399999999999</c:v>
                </c:pt>
                <c:pt idx="514">
                  <c:v>64.064099999999996</c:v>
                </c:pt>
                <c:pt idx="515">
                  <c:v>64.027100000000004</c:v>
                </c:pt>
                <c:pt idx="516">
                  <c:v>64.150899999999993</c:v>
                </c:pt>
                <c:pt idx="517">
                  <c:v>64.127799999999993</c:v>
                </c:pt>
                <c:pt idx="518">
                  <c:v>64.240700000000004</c:v>
                </c:pt>
                <c:pt idx="519">
                  <c:v>64.322599999999994</c:v>
                </c:pt>
                <c:pt idx="520">
                  <c:v>64.263300000000001</c:v>
                </c:pt>
                <c:pt idx="521">
                  <c:v>64.457999999999998</c:v>
                </c:pt>
                <c:pt idx="522">
                  <c:v>64.392799999999994</c:v>
                </c:pt>
                <c:pt idx="523">
                  <c:v>64.4863</c:v>
                </c:pt>
                <c:pt idx="524">
                  <c:v>64.559399999999997</c:v>
                </c:pt>
                <c:pt idx="525">
                  <c:v>64.542900000000003</c:v>
                </c:pt>
                <c:pt idx="526">
                  <c:v>64.652500000000003</c:v>
                </c:pt>
                <c:pt idx="527">
                  <c:v>64.648499999999999</c:v>
                </c:pt>
                <c:pt idx="528">
                  <c:v>64.705600000000004</c:v>
                </c:pt>
                <c:pt idx="529">
                  <c:v>64.814999999999998</c:v>
                </c:pt>
                <c:pt idx="530">
                  <c:v>64.7667</c:v>
                </c:pt>
                <c:pt idx="531">
                  <c:v>64.910200000000003</c:v>
                </c:pt>
                <c:pt idx="532">
                  <c:v>64.829599999999999</c:v>
                </c:pt>
                <c:pt idx="533">
                  <c:v>64.927700000000002</c:v>
                </c:pt>
                <c:pt idx="534">
                  <c:v>65.034499999999994</c:v>
                </c:pt>
                <c:pt idx="535">
                  <c:v>64.966399999999993</c:v>
                </c:pt>
                <c:pt idx="536">
                  <c:v>65.150099999999995</c:v>
                </c:pt>
                <c:pt idx="537">
                  <c:v>65.104900000000001</c:v>
                </c:pt>
                <c:pt idx="538">
                  <c:v>65.156199999999998</c:v>
                </c:pt>
                <c:pt idx="539">
                  <c:v>65.271000000000001</c:v>
                </c:pt>
                <c:pt idx="540">
                  <c:v>65.174800000000005</c:v>
                </c:pt>
                <c:pt idx="541">
                  <c:v>65.386700000000005</c:v>
                </c:pt>
                <c:pt idx="542">
                  <c:v>65.308199999999999</c:v>
                </c:pt>
                <c:pt idx="543">
                  <c:v>65.407899999999998</c:v>
                </c:pt>
                <c:pt idx="544">
                  <c:v>65.463300000000004</c:v>
                </c:pt>
                <c:pt idx="545">
                  <c:v>65.395700000000005</c:v>
                </c:pt>
                <c:pt idx="546">
                  <c:v>65.549199999999999</c:v>
                </c:pt>
                <c:pt idx="547">
                  <c:v>65.493799999999993</c:v>
                </c:pt>
                <c:pt idx="548">
                  <c:v>65.611199999999997</c:v>
                </c:pt>
                <c:pt idx="549">
                  <c:v>65.698400000000007</c:v>
                </c:pt>
                <c:pt idx="550">
                  <c:v>65.623400000000004</c:v>
                </c:pt>
                <c:pt idx="551">
                  <c:v>65.780600000000007</c:v>
                </c:pt>
                <c:pt idx="552">
                  <c:v>65.731700000000004</c:v>
                </c:pt>
                <c:pt idx="553">
                  <c:v>65.807500000000005</c:v>
                </c:pt>
                <c:pt idx="554">
                  <c:v>65.853200000000001</c:v>
                </c:pt>
                <c:pt idx="555">
                  <c:v>65.805999999999997</c:v>
                </c:pt>
                <c:pt idx="556">
                  <c:v>65.957899999999995</c:v>
                </c:pt>
                <c:pt idx="557">
                  <c:v>65.869399999999999</c:v>
                </c:pt>
                <c:pt idx="558">
                  <c:v>65.969300000000004</c:v>
                </c:pt>
                <c:pt idx="559">
                  <c:v>66.030600000000007</c:v>
                </c:pt>
                <c:pt idx="560">
                  <c:v>65.927700000000002</c:v>
                </c:pt>
                <c:pt idx="561">
                  <c:v>66.123900000000006</c:v>
                </c:pt>
                <c:pt idx="562">
                  <c:v>66.0321</c:v>
                </c:pt>
                <c:pt idx="563">
                  <c:v>66.032499999999999</c:v>
                </c:pt>
                <c:pt idx="564">
                  <c:v>66.1768</c:v>
                </c:pt>
                <c:pt idx="565">
                  <c:v>66.128399999999999</c:v>
                </c:pt>
                <c:pt idx="566">
                  <c:v>66.270700000000005</c:v>
                </c:pt>
                <c:pt idx="567">
                  <c:v>66.221699999999998</c:v>
                </c:pt>
                <c:pt idx="568">
                  <c:v>66.301500000000004</c:v>
                </c:pt>
                <c:pt idx="569">
                  <c:v>66.374300000000005</c:v>
                </c:pt>
                <c:pt idx="570">
                  <c:v>66.228999999999999</c:v>
                </c:pt>
                <c:pt idx="571">
                  <c:v>66.4863</c:v>
                </c:pt>
                <c:pt idx="572">
                  <c:v>66.390799999999999</c:v>
                </c:pt>
                <c:pt idx="573">
                  <c:v>66.438500000000005</c:v>
                </c:pt>
                <c:pt idx="574">
                  <c:v>66.521100000000004</c:v>
                </c:pt>
                <c:pt idx="575">
                  <c:v>66.467200000000005</c:v>
                </c:pt>
                <c:pt idx="576">
                  <c:v>66.602599999999995</c:v>
                </c:pt>
                <c:pt idx="577">
                  <c:v>66.5548</c:v>
                </c:pt>
                <c:pt idx="578">
                  <c:v>66.638900000000007</c:v>
                </c:pt>
                <c:pt idx="579">
                  <c:v>66.668700000000001</c:v>
                </c:pt>
                <c:pt idx="580">
                  <c:v>66.592799999999997</c:v>
                </c:pt>
                <c:pt idx="581">
                  <c:v>66.745000000000005</c:v>
                </c:pt>
                <c:pt idx="582">
                  <c:v>66.658900000000003</c:v>
                </c:pt>
                <c:pt idx="583">
                  <c:v>66.684399999999997</c:v>
                </c:pt>
                <c:pt idx="584">
                  <c:v>66.7273</c:v>
                </c:pt>
                <c:pt idx="585">
                  <c:v>66.679100000000005</c:v>
                </c:pt>
                <c:pt idx="586">
                  <c:v>66.829400000000007</c:v>
                </c:pt>
                <c:pt idx="587">
                  <c:v>66.735699999999994</c:v>
                </c:pt>
                <c:pt idx="588">
                  <c:v>66.828199999999995</c:v>
                </c:pt>
                <c:pt idx="589">
                  <c:v>66.888099999999994</c:v>
                </c:pt>
                <c:pt idx="590">
                  <c:v>66.830600000000004</c:v>
                </c:pt>
                <c:pt idx="591">
                  <c:v>66.975899999999996</c:v>
                </c:pt>
                <c:pt idx="592">
                  <c:v>66.921899999999994</c:v>
                </c:pt>
                <c:pt idx="593">
                  <c:v>67.036199999999994</c:v>
                </c:pt>
                <c:pt idx="594">
                  <c:v>67.103999999999999</c:v>
                </c:pt>
                <c:pt idx="595">
                  <c:v>66.932900000000004</c:v>
                </c:pt>
                <c:pt idx="596">
                  <c:v>67.064300000000003</c:v>
                </c:pt>
                <c:pt idx="597">
                  <c:v>67.024699999999996</c:v>
                </c:pt>
                <c:pt idx="598">
                  <c:v>67.012500000000003</c:v>
                </c:pt>
                <c:pt idx="599">
                  <c:v>67.181200000000004</c:v>
                </c:pt>
                <c:pt idx="600">
                  <c:v>67.135000000000005</c:v>
                </c:pt>
                <c:pt idx="601">
                  <c:v>67.224699999999999</c:v>
                </c:pt>
                <c:pt idx="602">
                  <c:v>67.099000000000004</c:v>
                </c:pt>
                <c:pt idx="603">
                  <c:v>67.204400000000007</c:v>
                </c:pt>
                <c:pt idx="604">
                  <c:v>67.220600000000005</c:v>
                </c:pt>
                <c:pt idx="605">
                  <c:v>67.118700000000004</c:v>
                </c:pt>
                <c:pt idx="606">
                  <c:v>67.347999999999999</c:v>
                </c:pt>
                <c:pt idx="607">
                  <c:v>67.185299999999998</c:v>
                </c:pt>
                <c:pt idx="608">
                  <c:v>67.259100000000004</c:v>
                </c:pt>
                <c:pt idx="609">
                  <c:v>67.337800000000001</c:v>
                </c:pt>
                <c:pt idx="610">
                  <c:v>67.254099999999994</c:v>
                </c:pt>
                <c:pt idx="611">
                  <c:v>67.389099999999999</c:v>
                </c:pt>
                <c:pt idx="612">
                  <c:v>67.309200000000004</c:v>
                </c:pt>
                <c:pt idx="613">
                  <c:v>67.403800000000004</c:v>
                </c:pt>
                <c:pt idx="614">
                  <c:v>67.490700000000004</c:v>
                </c:pt>
                <c:pt idx="615">
                  <c:v>67.381699999999995</c:v>
                </c:pt>
                <c:pt idx="616">
                  <c:v>67.624300000000005</c:v>
                </c:pt>
                <c:pt idx="617">
                  <c:v>67.494100000000003</c:v>
                </c:pt>
                <c:pt idx="618">
                  <c:v>67.562299999999993</c:v>
                </c:pt>
                <c:pt idx="619">
                  <c:v>67.596000000000004</c:v>
                </c:pt>
                <c:pt idx="620">
                  <c:v>67.534199999999998</c:v>
                </c:pt>
                <c:pt idx="621">
                  <c:v>67.668199999999999</c:v>
                </c:pt>
                <c:pt idx="622">
                  <c:v>67.576400000000007</c:v>
                </c:pt>
                <c:pt idx="623">
                  <c:v>67.628799999999998</c:v>
                </c:pt>
                <c:pt idx="624">
                  <c:v>67.660899999999998</c:v>
                </c:pt>
                <c:pt idx="625">
                  <c:v>67.622900000000001</c:v>
                </c:pt>
                <c:pt idx="626">
                  <c:v>67.796999999999997</c:v>
                </c:pt>
                <c:pt idx="627">
                  <c:v>67.639499999999998</c:v>
                </c:pt>
                <c:pt idx="628">
                  <c:v>67.697599999999994</c:v>
                </c:pt>
                <c:pt idx="629">
                  <c:v>67.6982</c:v>
                </c:pt>
                <c:pt idx="630">
                  <c:v>67.630300000000005</c:v>
                </c:pt>
                <c:pt idx="631">
                  <c:v>67.806700000000006</c:v>
                </c:pt>
                <c:pt idx="632">
                  <c:v>67.756799999999998</c:v>
                </c:pt>
                <c:pt idx="633">
                  <c:v>67.729799999999997</c:v>
                </c:pt>
                <c:pt idx="634">
                  <c:v>67.787700000000001</c:v>
                </c:pt>
                <c:pt idx="635">
                  <c:v>67.712400000000002</c:v>
                </c:pt>
                <c:pt idx="636">
                  <c:v>67.844099999999997</c:v>
                </c:pt>
                <c:pt idx="637">
                  <c:v>67.722099999999998</c:v>
                </c:pt>
                <c:pt idx="638">
                  <c:v>67.790300000000002</c:v>
                </c:pt>
                <c:pt idx="639">
                  <c:v>67.848600000000005</c:v>
                </c:pt>
                <c:pt idx="640">
                  <c:v>67.740399999999994</c:v>
                </c:pt>
                <c:pt idx="641">
                  <c:v>67.889499999999998</c:v>
                </c:pt>
                <c:pt idx="642">
                  <c:v>67.779600000000002</c:v>
                </c:pt>
                <c:pt idx="643">
                  <c:v>67.813100000000006</c:v>
                </c:pt>
                <c:pt idx="644">
                  <c:v>67.9041</c:v>
                </c:pt>
                <c:pt idx="645">
                  <c:v>67.825500000000005</c:v>
                </c:pt>
                <c:pt idx="646">
                  <c:v>67.970600000000005</c:v>
                </c:pt>
                <c:pt idx="647">
                  <c:v>67.852800000000002</c:v>
                </c:pt>
                <c:pt idx="648">
                  <c:v>67.908900000000003</c:v>
                </c:pt>
                <c:pt idx="649">
                  <c:v>68.003100000000003</c:v>
                </c:pt>
                <c:pt idx="650">
                  <c:v>67.919700000000006</c:v>
                </c:pt>
                <c:pt idx="651">
                  <c:v>68.018699999999995</c:v>
                </c:pt>
                <c:pt idx="652">
                  <c:v>67.989500000000007</c:v>
                </c:pt>
                <c:pt idx="653">
                  <c:v>68.032700000000006</c:v>
                </c:pt>
                <c:pt idx="654">
                  <c:v>68.074700000000007</c:v>
                </c:pt>
                <c:pt idx="655">
                  <c:v>67.935000000000002</c:v>
                </c:pt>
                <c:pt idx="656">
                  <c:v>68.105599999999995</c:v>
                </c:pt>
                <c:pt idx="657">
                  <c:v>68.031800000000004</c:v>
                </c:pt>
                <c:pt idx="658">
                  <c:v>68.100700000000003</c:v>
                </c:pt>
                <c:pt idx="659">
                  <c:v>68.110200000000006</c:v>
                </c:pt>
                <c:pt idx="660">
                  <c:v>67.993200000000002</c:v>
                </c:pt>
                <c:pt idx="661">
                  <c:v>68.157700000000006</c:v>
                </c:pt>
                <c:pt idx="662">
                  <c:v>68.102800000000002</c:v>
                </c:pt>
                <c:pt idx="663">
                  <c:v>68.093100000000007</c:v>
                </c:pt>
                <c:pt idx="664">
                  <c:v>68.200199999999995</c:v>
                </c:pt>
                <c:pt idx="665">
                  <c:v>68.103200000000001</c:v>
                </c:pt>
                <c:pt idx="666">
                  <c:v>68.242500000000007</c:v>
                </c:pt>
                <c:pt idx="667">
                  <c:v>68.079599999999999</c:v>
                </c:pt>
                <c:pt idx="668">
                  <c:v>68.233599999999996</c:v>
                </c:pt>
                <c:pt idx="669">
                  <c:v>68.272400000000005</c:v>
                </c:pt>
                <c:pt idx="670">
                  <c:v>68.167699999999996</c:v>
                </c:pt>
                <c:pt idx="671">
                  <c:v>68.324200000000005</c:v>
                </c:pt>
                <c:pt idx="672">
                  <c:v>68.202399999999997</c:v>
                </c:pt>
                <c:pt idx="673">
                  <c:v>68.283000000000001</c:v>
                </c:pt>
                <c:pt idx="674">
                  <c:v>68.315100000000001</c:v>
                </c:pt>
                <c:pt idx="675">
                  <c:v>68.189899999999994</c:v>
                </c:pt>
                <c:pt idx="676">
                  <c:v>68.332099999999997</c:v>
                </c:pt>
                <c:pt idx="677">
                  <c:v>68.204400000000007</c:v>
                </c:pt>
                <c:pt idx="678">
                  <c:v>68.296899999999994</c:v>
                </c:pt>
                <c:pt idx="679">
                  <c:v>68.349100000000007</c:v>
                </c:pt>
                <c:pt idx="680">
                  <c:v>68.205500000000001</c:v>
                </c:pt>
                <c:pt idx="681">
                  <c:v>68.330299999999994</c:v>
                </c:pt>
                <c:pt idx="682">
                  <c:v>68.212000000000003</c:v>
                </c:pt>
                <c:pt idx="683">
                  <c:v>68.213399999999993</c:v>
                </c:pt>
                <c:pt idx="684">
                  <c:v>68.231300000000005</c:v>
                </c:pt>
                <c:pt idx="685">
                  <c:v>68.203000000000003</c:v>
                </c:pt>
                <c:pt idx="686">
                  <c:v>68.3005</c:v>
                </c:pt>
                <c:pt idx="687">
                  <c:v>68.178600000000003</c:v>
                </c:pt>
                <c:pt idx="688">
                  <c:v>68.245800000000003</c:v>
                </c:pt>
                <c:pt idx="689">
                  <c:v>68.265600000000006</c:v>
                </c:pt>
                <c:pt idx="690">
                  <c:v>68.1477</c:v>
                </c:pt>
                <c:pt idx="691">
                  <c:v>68.282499999999999</c:v>
                </c:pt>
                <c:pt idx="692">
                  <c:v>68.222800000000007</c:v>
                </c:pt>
                <c:pt idx="693">
                  <c:v>68.295900000000003</c:v>
                </c:pt>
                <c:pt idx="694">
                  <c:v>68.322500000000005</c:v>
                </c:pt>
                <c:pt idx="695">
                  <c:v>68.237300000000005</c:v>
                </c:pt>
                <c:pt idx="696">
                  <c:v>68.325100000000006</c:v>
                </c:pt>
                <c:pt idx="697">
                  <c:v>68.201300000000003</c:v>
                </c:pt>
                <c:pt idx="698">
                  <c:v>68.217299999999994</c:v>
                </c:pt>
                <c:pt idx="699">
                  <c:v>68.2239</c:v>
                </c:pt>
                <c:pt idx="700">
                  <c:v>68.098799999999997</c:v>
                </c:pt>
                <c:pt idx="701">
                  <c:v>68.255600000000001</c:v>
                </c:pt>
                <c:pt idx="702">
                  <c:v>68.177700000000002</c:v>
                </c:pt>
                <c:pt idx="703">
                  <c:v>68.218900000000005</c:v>
                </c:pt>
                <c:pt idx="704">
                  <c:v>68.295400000000001</c:v>
                </c:pt>
                <c:pt idx="705">
                  <c:v>68.1982</c:v>
                </c:pt>
                <c:pt idx="706">
                  <c:v>68.37</c:v>
                </c:pt>
                <c:pt idx="707">
                  <c:v>68.2517</c:v>
                </c:pt>
                <c:pt idx="708">
                  <c:v>68.331299999999999</c:v>
                </c:pt>
                <c:pt idx="709">
                  <c:v>68.335099999999997</c:v>
                </c:pt>
                <c:pt idx="710">
                  <c:v>68.191400000000002</c:v>
                </c:pt>
                <c:pt idx="711">
                  <c:v>68.325500000000005</c:v>
                </c:pt>
                <c:pt idx="712">
                  <c:v>68.245000000000005</c:v>
                </c:pt>
                <c:pt idx="713">
                  <c:v>68.266099999999994</c:v>
                </c:pt>
                <c:pt idx="714">
                  <c:v>68.253200000000007</c:v>
                </c:pt>
                <c:pt idx="715">
                  <c:v>68.188299999999998</c:v>
                </c:pt>
                <c:pt idx="716">
                  <c:v>68.292000000000002</c:v>
                </c:pt>
                <c:pt idx="717">
                  <c:v>68.210800000000006</c:v>
                </c:pt>
                <c:pt idx="718">
                  <c:v>68.240099999999998</c:v>
                </c:pt>
                <c:pt idx="719">
                  <c:v>68.338399999999993</c:v>
                </c:pt>
                <c:pt idx="720">
                  <c:v>68.199600000000004</c:v>
                </c:pt>
                <c:pt idx="721">
                  <c:v>68.293000000000006</c:v>
                </c:pt>
                <c:pt idx="722">
                  <c:v>68.290199999999999</c:v>
                </c:pt>
                <c:pt idx="723">
                  <c:v>68.345100000000002</c:v>
                </c:pt>
                <c:pt idx="724">
                  <c:v>68.367000000000004</c:v>
                </c:pt>
                <c:pt idx="725">
                  <c:v>68.249899999999997</c:v>
                </c:pt>
                <c:pt idx="726">
                  <c:v>68.341800000000006</c:v>
                </c:pt>
                <c:pt idx="727">
                  <c:v>68.251199999999997</c:v>
                </c:pt>
                <c:pt idx="728">
                  <c:v>68.264600000000002</c:v>
                </c:pt>
                <c:pt idx="729">
                  <c:v>68.257199999999997</c:v>
                </c:pt>
                <c:pt idx="730">
                  <c:v>68.135900000000007</c:v>
                </c:pt>
                <c:pt idx="731">
                  <c:v>68.250600000000006</c:v>
                </c:pt>
                <c:pt idx="732">
                  <c:v>68.113900000000001</c:v>
                </c:pt>
                <c:pt idx="733">
                  <c:v>68.071899999999999</c:v>
                </c:pt>
                <c:pt idx="734">
                  <c:v>68.054000000000002</c:v>
                </c:pt>
                <c:pt idx="735">
                  <c:v>67.939099999999996</c:v>
                </c:pt>
                <c:pt idx="736">
                  <c:v>68.0852</c:v>
                </c:pt>
                <c:pt idx="737">
                  <c:v>67.954899999999995</c:v>
                </c:pt>
                <c:pt idx="738">
                  <c:v>68.007099999999994</c:v>
                </c:pt>
                <c:pt idx="739">
                  <c:v>68.043899999999994</c:v>
                </c:pt>
                <c:pt idx="740">
                  <c:v>67.867000000000004</c:v>
                </c:pt>
                <c:pt idx="741">
                  <c:v>68.036699999999996</c:v>
                </c:pt>
                <c:pt idx="742">
                  <c:v>67.926199999999994</c:v>
                </c:pt>
                <c:pt idx="743">
                  <c:v>67.942499999999995</c:v>
                </c:pt>
                <c:pt idx="744">
                  <c:v>67.998800000000003</c:v>
                </c:pt>
                <c:pt idx="745">
                  <c:v>67.884900000000002</c:v>
                </c:pt>
                <c:pt idx="746">
                  <c:v>68.063000000000002</c:v>
                </c:pt>
                <c:pt idx="747">
                  <c:v>67.937899999999999</c:v>
                </c:pt>
                <c:pt idx="748">
                  <c:v>67.982500000000002</c:v>
                </c:pt>
                <c:pt idx="749">
                  <c:v>67.983500000000006</c:v>
                </c:pt>
                <c:pt idx="750">
                  <c:v>67.794499999999999</c:v>
                </c:pt>
                <c:pt idx="751">
                  <c:v>67.954800000000006</c:v>
                </c:pt>
                <c:pt idx="752">
                  <c:v>67.894199999999998</c:v>
                </c:pt>
                <c:pt idx="753">
                  <c:v>67.888000000000005</c:v>
                </c:pt>
                <c:pt idx="754">
                  <c:v>67.880700000000004</c:v>
                </c:pt>
                <c:pt idx="755">
                  <c:v>67.804699999999997</c:v>
                </c:pt>
                <c:pt idx="756">
                  <c:v>67.898300000000006</c:v>
                </c:pt>
                <c:pt idx="757">
                  <c:v>67.793000000000006</c:v>
                </c:pt>
                <c:pt idx="758">
                  <c:v>67.858000000000004</c:v>
                </c:pt>
                <c:pt idx="759">
                  <c:v>67.849800000000002</c:v>
                </c:pt>
                <c:pt idx="760">
                  <c:v>67.721900000000005</c:v>
                </c:pt>
                <c:pt idx="761">
                  <c:v>67.862399999999994</c:v>
                </c:pt>
                <c:pt idx="762">
                  <c:v>67.733099999999993</c:v>
                </c:pt>
                <c:pt idx="763">
                  <c:v>67.738900000000001</c:v>
                </c:pt>
                <c:pt idx="764">
                  <c:v>67.772099999999995</c:v>
                </c:pt>
                <c:pt idx="765">
                  <c:v>67.6815</c:v>
                </c:pt>
                <c:pt idx="766">
                  <c:v>67.808800000000005</c:v>
                </c:pt>
                <c:pt idx="767">
                  <c:v>67.744699999999995</c:v>
                </c:pt>
                <c:pt idx="768">
                  <c:v>67.669499999999999</c:v>
                </c:pt>
                <c:pt idx="769">
                  <c:v>67.655299999999997</c:v>
                </c:pt>
                <c:pt idx="770">
                  <c:v>67.501300000000001</c:v>
                </c:pt>
                <c:pt idx="771">
                  <c:v>67.617800000000003</c:v>
                </c:pt>
                <c:pt idx="772">
                  <c:v>67.499300000000005</c:v>
                </c:pt>
                <c:pt idx="773">
                  <c:v>67.472499999999997</c:v>
                </c:pt>
                <c:pt idx="774">
                  <c:v>67.4666</c:v>
                </c:pt>
                <c:pt idx="775">
                  <c:v>67.416600000000003</c:v>
                </c:pt>
                <c:pt idx="776">
                  <c:v>67.4131</c:v>
                </c:pt>
                <c:pt idx="777">
                  <c:v>67.368899999999996</c:v>
                </c:pt>
                <c:pt idx="778">
                  <c:v>67.340800000000002</c:v>
                </c:pt>
                <c:pt idx="779">
                  <c:v>67.406099999999995</c:v>
                </c:pt>
                <c:pt idx="780">
                  <c:v>67.307599999999994</c:v>
                </c:pt>
                <c:pt idx="781">
                  <c:v>67.406899999999993</c:v>
                </c:pt>
                <c:pt idx="782">
                  <c:v>67.248800000000003</c:v>
                </c:pt>
                <c:pt idx="783">
                  <c:v>67.328400000000002</c:v>
                </c:pt>
                <c:pt idx="784">
                  <c:v>67.262900000000002</c:v>
                </c:pt>
                <c:pt idx="785">
                  <c:v>67.130200000000002</c:v>
                </c:pt>
                <c:pt idx="786">
                  <c:v>67.280100000000004</c:v>
                </c:pt>
                <c:pt idx="787">
                  <c:v>67.180599999999998</c:v>
                </c:pt>
                <c:pt idx="788">
                  <c:v>67.1982</c:v>
                </c:pt>
                <c:pt idx="789">
                  <c:v>67.283299999999997</c:v>
                </c:pt>
                <c:pt idx="790">
                  <c:v>67.088200000000001</c:v>
                </c:pt>
                <c:pt idx="791">
                  <c:v>67.079599999999999</c:v>
                </c:pt>
                <c:pt idx="792">
                  <c:v>67.096299999999999</c:v>
                </c:pt>
                <c:pt idx="793">
                  <c:v>67.091700000000003</c:v>
                </c:pt>
                <c:pt idx="794">
                  <c:v>67.0745</c:v>
                </c:pt>
                <c:pt idx="795">
                  <c:v>66.954099999999997</c:v>
                </c:pt>
                <c:pt idx="796">
                  <c:v>67.044200000000004</c:v>
                </c:pt>
                <c:pt idx="797">
                  <c:v>66.909000000000006</c:v>
                </c:pt>
                <c:pt idx="798">
                  <c:v>66.921199999999999</c:v>
                </c:pt>
                <c:pt idx="799">
                  <c:v>66.944599999999994</c:v>
                </c:pt>
                <c:pt idx="800">
                  <c:v>66.773499999999999</c:v>
                </c:pt>
                <c:pt idx="801">
                  <c:v>66.880300000000005</c:v>
                </c:pt>
                <c:pt idx="802">
                  <c:v>66.811099999999996</c:v>
                </c:pt>
                <c:pt idx="803">
                  <c:v>66.7697</c:v>
                </c:pt>
                <c:pt idx="804">
                  <c:v>66.818299999999994</c:v>
                </c:pt>
                <c:pt idx="805">
                  <c:v>66.784300000000002</c:v>
                </c:pt>
                <c:pt idx="806">
                  <c:v>66.794799999999995</c:v>
                </c:pt>
                <c:pt idx="807">
                  <c:v>66.638300000000001</c:v>
                </c:pt>
                <c:pt idx="808">
                  <c:v>66.656800000000004</c:v>
                </c:pt>
                <c:pt idx="809">
                  <c:v>66.6905</c:v>
                </c:pt>
                <c:pt idx="810">
                  <c:v>66.533500000000004</c:v>
                </c:pt>
                <c:pt idx="811">
                  <c:v>66.632599999999996</c:v>
                </c:pt>
                <c:pt idx="812">
                  <c:v>66.488200000000006</c:v>
                </c:pt>
                <c:pt idx="813">
                  <c:v>66.5154</c:v>
                </c:pt>
                <c:pt idx="814">
                  <c:v>66.526600000000002</c:v>
                </c:pt>
                <c:pt idx="815">
                  <c:v>66.374600000000001</c:v>
                </c:pt>
                <c:pt idx="816">
                  <c:v>66.440700000000007</c:v>
                </c:pt>
                <c:pt idx="817">
                  <c:v>66.311700000000002</c:v>
                </c:pt>
                <c:pt idx="818">
                  <c:v>66.322299999999998</c:v>
                </c:pt>
                <c:pt idx="819">
                  <c:v>66.346400000000003</c:v>
                </c:pt>
                <c:pt idx="820">
                  <c:v>66.189099999999996</c:v>
                </c:pt>
                <c:pt idx="821">
                  <c:v>66.234999999999999</c:v>
                </c:pt>
                <c:pt idx="822">
                  <c:v>66.115499999999997</c:v>
                </c:pt>
                <c:pt idx="823">
                  <c:v>66.138800000000003</c:v>
                </c:pt>
                <c:pt idx="824">
                  <c:v>66.149199999999993</c:v>
                </c:pt>
                <c:pt idx="825">
                  <c:v>65.956299999999999</c:v>
                </c:pt>
                <c:pt idx="826">
                  <c:v>66.098799999999997</c:v>
                </c:pt>
                <c:pt idx="827">
                  <c:v>65.9221</c:v>
                </c:pt>
                <c:pt idx="828">
                  <c:v>65.893000000000001</c:v>
                </c:pt>
                <c:pt idx="829">
                  <c:v>65.920500000000004</c:v>
                </c:pt>
                <c:pt idx="830">
                  <c:v>65.800700000000006</c:v>
                </c:pt>
                <c:pt idx="831">
                  <c:v>65.804100000000005</c:v>
                </c:pt>
                <c:pt idx="832">
                  <c:v>65.735100000000003</c:v>
                </c:pt>
                <c:pt idx="833">
                  <c:v>65.697299999999998</c:v>
                </c:pt>
                <c:pt idx="834">
                  <c:v>65.716099999999997</c:v>
                </c:pt>
                <c:pt idx="835">
                  <c:v>65.536199999999994</c:v>
                </c:pt>
                <c:pt idx="836">
                  <c:v>65.634299999999996</c:v>
                </c:pt>
                <c:pt idx="837">
                  <c:v>65.403800000000004</c:v>
                </c:pt>
                <c:pt idx="838">
                  <c:v>65.503799999999998</c:v>
                </c:pt>
                <c:pt idx="839">
                  <c:v>65.498699999999999</c:v>
                </c:pt>
                <c:pt idx="840">
                  <c:v>65.3416</c:v>
                </c:pt>
                <c:pt idx="841">
                  <c:v>65.424700000000001</c:v>
                </c:pt>
                <c:pt idx="842">
                  <c:v>65.269400000000005</c:v>
                </c:pt>
                <c:pt idx="843">
                  <c:v>65.281099999999995</c:v>
                </c:pt>
                <c:pt idx="844">
                  <c:v>65.247299999999996</c:v>
                </c:pt>
                <c:pt idx="845">
                  <c:v>65.101799999999997</c:v>
                </c:pt>
                <c:pt idx="846">
                  <c:v>65.150800000000004</c:v>
                </c:pt>
                <c:pt idx="847">
                  <c:v>64.984200000000001</c:v>
                </c:pt>
                <c:pt idx="848">
                  <c:v>65.019199999999998</c:v>
                </c:pt>
                <c:pt idx="849">
                  <c:v>64.950299999999999</c:v>
                </c:pt>
                <c:pt idx="850">
                  <c:v>64.803200000000004</c:v>
                </c:pt>
                <c:pt idx="851">
                  <c:v>64.894300000000001</c:v>
                </c:pt>
                <c:pt idx="852">
                  <c:v>64.716700000000003</c:v>
                </c:pt>
                <c:pt idx="853">
                  <c:v>64.677599999999998</c:v>
                </c:pt>
                <c:pt idx="854">
                  <c:v>64.661199999999994</c:v>
                </c:pt>
                <c:pt idx="855">
                  <c:v>64.495099999999994</c:v>
                </c:pt>
                <c:pt idx="856">
                  <c:v>64.623099999999994</c:v>
                </c:pt>
                <c:pt idx="857">
                  <c:v>64.358900000000006</c:v>
                </c:pt>
                <c:pt idx="858">
                  <c:v>64.410499999999999</c:v>
                </c:pt>
                <c:pt idx="859">
                  <c:v>64.339500000000001</c:v>
                </c:pt>
                <c:pt idx="860">
                  <c:v>64.172700000000006</c:v>
                </c:pt>
                <c:pt idx="861">
                  <c:v>64.2316</c:v>
                </c:pt>
                <c:pt idx="862">
                  <c:v>64.083399999999997</c:v>
                </c:pt>
                <c:pt idx="863">
                  <c:v>63.999899999999997</c:v>
                </c:pt>
                <c:pt idx="864">
                  <c:v>64.004900000000006</c:v>
                </c:pt>
                <c:pt idx="865">
                  <c:v>63.839199999999998</c:v>
                </c:pt>
                <c:pt idx="866">
                  <c:v>63.8611</c:v>
                </c:pt>
                <c:pt idx="867">
                  <c:v>63.7547</c:v>
                </c:pt>
                <c:pt idx="868">
                  <c:v>63.741799999999998</c:v>
                </c:pt>
                <c:pt idx="869">
                  <c:v>63.6599</c:v>
                </c:pt>
                <c:pt idx="870">
                  <c:v>63.438299999999998</c:v>
                </c:pt>
                <c:pt idx="871">
                  <c:v>63.525199999999998</c:v>
                </c:pt>
                <c:pt idx="872">
                  <c:v>63.244500000000002</c:v>
                </c:pt>
                <c:pt idx="873">
                  <c:v>63.306199999999997</c:v>
                </c:pt>
                <c:pt idx="874">
                  <c:v>63.256799999999998</c:v>
                </c:pt>
                <c:pt idx="875">
                  <c:v>63.016100000000002</c:v>
                </c:pt>
                <c:pt idx="876">
                  <c:v>63.082900000000002</c:v>
                </c:pt>
                <c:pt idx="877">
                  <c:v>62.827300000000001</c:v>
                </c:pt>
                <c:pt idx="878">
                  <c:v>62.827599999999997</c:v>
                </c:pt>
                <c:pt idx="879">
                  <c:v>62.767499999999998</c:v>
                </c:pt>
                <c:pt idx="880">
                  <c:v>62.534500000000001</c:v>
                </c:pt>
                <c:pt idx="881">
                  <c:v>62.605699999999999</c:v>
                </c:pt>
                <c:pt idx="882">
                  <c:v>62.376600000000003</c:v>
                </c:pt>
                <c:pt idx="883">
                  <c:v>62.365200000000002</c:v>
                </c:pt>
                <c:pt idx="884">
                  <c:v>62.203400000000002</c:v>
                </c:pt>
                <c:pt idx="885">
                  <c:v>62.067599999999999</c:v>
                </c:pt>
                <c:pt idx="886">
                  <c:v>62.125500000000002</c:v>
                </c:pt>
                <c:pt idx="887">
                  <c:v>61.866599999999998</c:v>
                </c:pt>
                <c:pt idx="888">
                  <c:v>61.916499999999999</c:v>
                </c:pt>
                <c:pt idx="889">
                  <c:v>61.728000000000002</c:v>
                </c:pt>
                <c:pt idx="890">
                  <c:v>61.5212</c:v>
                </c:pt>
                <c:pt idx="891">
                  <c:v>61.559800000000003</c:v>
                </c:pt>
                <c:pt idx="892">
                  <c:v>61.3645</c:v>
                </c:pt>
                <c:pt idx="893">
                  <c:v>61.284300000000002</c:v>
                </c:pt>
                <c:pt idx="894">
                  <c:v>61.168500000000002</c:v>
                </c:pt>
                <c:pt idx="895">
                  <c:v>61.026400000000002</c:v>
                </c:pt>
                <c:pt idx="896">
                  <c:v>60.877400000000002</c:v>
                </c:pt>
                <c:pt idx="897">
                  <c:v>60.777500000000003</c:v>
                </c:pt>
                <c:pt idx="898">
                  <c:v>60.678800000000003</c:v>
                </c:pt>
                <c:pt idx="899">
                  <c:v>60.498800000000003</c:v>
                </c:pt>
                <c:pt idx="900">
                  <c:v>60.318399999999997</c:v>
                </c:pt>
                <c:pt idx="901">
                  <c:v>60.192599999999999</c:v>
                </c:pt>
                <c:pt idx="902">
                  <c:v>59.807699999999997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0.23327912918978866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1.8117603810473042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13.979559999999999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16.980999999999998</c:v>
                </c:pt>
                <c:pt idx="1">
                  <c:v>16.980999999999998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13.979559999999999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43.305399999999999</c:v>
                </c:pt>
                <c:pt idx="1">
                  <c:v>43.305399999999999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82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605631" y="300406"/>
          <a:ext cx="1043076" cy="937491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806920" y="333612"/>
          <a:ext cx="1053763" cy="937490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B1" sqref="B1:C1048576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5.9000000000000003E-4</v>
      </c>
      <c r="H1" s="1" t="s">
        <v>119</v>
      </c>
      <c r="I1" s="1" t="s">
        <v>120</v>
      </c>
      <c r="J1" s="77" t="s">
        <v>4</v>
      </c>
      <c r="K1" s="77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>
        <v>5.9000000000000003E-4</v>
      </c>
      <c r="C2">
        <v>1.6416999999999999</v>
      </c>
      <c r="E2" s="2" t="s">
        <v>107</v>
      </c>
      <c r="F2" s="1">
        <f>$C$2</f>
        <v>1.6416999999999999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>
        <v>1.07E-3</v>
      </c>
      <c r="C3">
        <v>1.5519000000000001</v>
      </c>
      <c r="E3" s="2" t="s">
        <v>2</v>
      </c>
      <c r="F3" s="1">
        <f>MAX(C:C)-$F$2</f>
        <v>66.728300000000004</v>
      </c>
      <c r="H3" s="1">
        <f t="shared" ref="H3:H66" si="1">IF($A3&lt;=$F$39,B3-$F$1,NA())</f>
        <v>4.7999999999999996E-4</v>
      </c>
      <c r="I3" s="1">
        <f t="shared" ref="I3:I66" si="2">IF($A3&lt;=$F$39,$C3-$F$2,NA())</f>
        <v>-8.979999999999988E-2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4.7999999999999996E-4</v>
      </c>
      <c r="Q3" s="1">
        <f t="shared" ref="Q3:Q66" si="9">IF($A3&lt;=$F$39,IF($A3&lt;=$F$17,$I3,NA()))</f>
        <v>-8.979999999999988E-2</v>
      </c>
      <c r="R3" s="1">
        <f t="shared" ref="R3:R66" si="10">IF($A3&lt;=$F$39,IF($A3&lt;=$F$17,$P3/$F$15,NA()),NA())</f>
        <v>1.055107379157233E-3</v>
      </c>
      <c r="S3" s="1">
        <f t="shared" ref="S3:S66" si="11">IF($A3&lt;=$F$39,IF($A3&lt;=$F$17,$Q3/$F$16,NA()),NA())</f>
        <v>-1.6876590402519814E-3</v>
      </c>
    </row>
    <row r="4" spans="1:19">
      <c r="A4" s="1">
        <f t="shared" si="0"/>
        <v>3</v>
      </c>
      <c r="B4">
        <v>2E-3</v>
      </c>
      <c r="C4">
        <v>1.8321000000000001</v>
      </c>
      <c r="E4" s="2" t="s">
        <v>3</v>
      </c>
      <c r="F4" s="1">
        <f>0.05*$F$3</f>
        <v>3.3364150000000006</v>
      </c>
      <c r="H4" s="1">
        <f t="shared" si="1"/>
        <v>1.41E-3</v>
      </c>
      <c r="I4" s="1">
        <f t="shared" si="2"/>
        <v>0.19040000000000012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1.41E-3</v>
      </c>
      <c r="Q4" s="1">
        <f t="shared" si="9"/>
        <v>0.19040000000000012</v>
      </c>
      <c r="R4" s="1">
        <f t="shared" si="10"/>
        <v>3.0993779262743718E-3</v>
      </c>
      <c r="S4" s="1">
        <f t="shared" si="11"/>
        <v>3.578288210066569E-3</v>
      </c>
    </row>
    <row r="5" spans="1:19">
      <c r="A5" s="1">
        <f t="shared" si="0"/>
        <v>4</v>
      </c>
      <c r="B5">
        <v>2.8600000000000001E-3</v>
      </c>
      <c r="C5">
        <v>1.7497</v>
      </c>
      <c r="H5" s="1">
        <f t="shared" si="1"/>
        <v>2.2700000000000003E-3</v>
      </c>
      <c r="I5" s="1">
        <f t="shared" si="2"/>
        <v>0.1080000000000001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2.2700000000000003E-3</v>
      </c>
      <c r="Q5" s="1">
        <f t="shared" si="9"/>
        <v>0.1080000000000001</v>
      </c>
      <c r="R5" s="1">
        <f t="shared" si="10"/>
        <v>4.9897786472644151E-3</v>
      </c>
      <c r="S5" s="1">
        <f t="shared" si="11"/>
        <v>2.0297012956259955E-3</v>
      </c>
    </row>
    <row r="6" spans="1:19" ht="16.3">
      <c r="A6" s="1">
        <f t="shared" ref="A6:A67" si="13">IF(B6=0,"",A5+1)</f>
        <v>5</v>
      </c>
      <c r="B6">
        <v>3.6700000000000001E-3</v>
      </c>
      <c r="C6">
        <v>1.8824000000000001</v>
      </c>
      <c r="E6" s="2" t="s">
        <v>104</v>
      </c>
      <c r="F6" s="75">
        <f>MIN(J:J)</f>
        <v>2.1579999999999998E-2</v>
      </c>
      <c r="H6" s="1">
        <f t="shared" si="1"/>
        <v>3.0800000000000003E-3</v>
      </c>
      <c r="I6" s="1">
        <f t="shared" si="2"/>
        <v>0.24070000000000014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3.0800000000000003E-3</v>
      </c>
      <c r="Q6" s="1">
        <f t="shared" si="9"/>
        <v>0.24070000000000014</v>
      </c>
      <c r="R6" s="1">
        <f t="shared" si="10"/>
        <v>6.7702723495922457E-3</v>
      </c>
      <c r="S6" s="1">
        <f t="shared" si="11"/>
        <v>4.5236027949738609E-3</v>
      </c>
    </row>
    <row r="7" spans="1:19" ht="16.3">
      <c r="A7" s="1">
        <f t="shared" si="13"/>
        <v>6</v>
      </c>
      <c r="B7">
        <v>4.8500000000000001E-3</v>
      </c>
      <c r="C7">
        <v>1.9881</v>
      </c>
      <c r="E7" s="2" t="s">
        <v>105</v>
      </c>
      <c r="F7" s="76">
        <f>LOOKUP($F$6,J:J,K:K)</f>
        <v>3.3975</v>
      </c>
      <c r="H7" s="1">
        <f t="shared" si="1"/>
        <v>4.2599999999999999E-3</v>
      </c>
      <c r="I7" s="1">
        <f t="shared" si="2"/>
        <v>0.34640000000000004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4.2599999999999999E-3</v>
      </c>
      <c r="Q7" s="1">
        <f t="shared" si="9"/>
        <v>0.34640000000000004</v>
      </c>
      <c r="R7" s="1">
        <f t="shared" si="10"/>
        <v>9.3640779900204425E-3</v>
      </c>
      <c r="S7" s="1">
        <f t="shared" si="11"/>
        <v>6.5100789704152246E-3</v>
      </c>
    </row>
    <row r="8" spans="1:19">
      <c r="A8" s="1">
        <f t="shared" si="13"/>
        <v>7</v>
      </c>
      <c r="B8">
        <v>5.5300000000000002E-3</v>
      </c>
      <c r="C8">
        <v>1.8785000000000001</v>
      </c>
      <c r="E8" s="2"/>
      <c r="H8" s="1">
        <f t="shared" si="1"/>
        <v>4.9399999999999999E-3</v>
      </c>
      <c r="I8" s="1">
        <f t="shared" si="2"/>
        <v>0.23680000000000012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4.9399999999999999E-3</v>
      </c>
      <c r="Q8" s="1">
        <f t="shared" si="9"/>
        <v>0.23680000000000012</v>
      </c>
      <c r="R8" s="1">
        <f t="shared" si="10"/>
        <v>1.0858813443826523E-2</v>
      </c>
      <c r="S8" s="1">
        <f t="shared" si="11"/>
        <v>4.4503080259651441E-3</v>
      </c>
    </row>
    <row r="9" spans="1:19">
      <c r="A9" s="1">
        <f t="shared" si="13"/>
        <v>8</v>
      </c>
      <c r="B9">
        <v>6.2199999999999998E-3</v>
      </c>
      <c r="C9">
        <v>2.1507999999999998</v>
      </c>
      <c r="E9" s="2" t="s">
        <v>130</v>
      </c>
      <c r="F9" s="56">
        <v>0.15</v>
      </c>
      <c r="G9" s="3" t="s">
        <v>131</v>
      </c>
      <c r="H9" s="1">
        <f t="shared" si="1"/>
        <v>5.6299999999999996E-3</v>
      </c>
      <c r="I9" s="1">
        <f t="shared" si="2"/>
        <v>0.50909999999999989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5.6299999999999996E-3</v>
      </c>
      <c r="Q9" s="1">
        <f t="shared" si="9"/>
        <v>0.50909999999999989</v>
      </c>
      <c r="R9" s="1">
        <f t="shared" si="10"/>
        <v>1.2375530301365045E-2</v>
      </c>
      <c r="S9" s="1">
        <f t="shared" si="11"/>
        <v>9.5677863852147507E-3</v>
      </c>
    </row>
    <row r="10" spans="1:19" ht="16.3">
      <c r="A10" s="1">
        <f t="shared" si="13"/>
        <v>9</v>
      </c>
      <c r="B10">
        <v>6.8900000000000003E-3</v>
      </c>
      <c r="C10">
        <v>2.036</v>
      </c>
      <c r="E10" s="2" t="s">
        <v>108</v>
      </c>
      <c r="F10" s="1">
        <f>$F$6</f>
        <v>2.1579999999999998E-2</v>
      </c>
      <c r="H10" s="1">
        <f t="shared" si="1"/>
        <v>6.3E-3</v>
      </c>
      <c r="I10" s="1">
        <f t="shared" si="2"/>
        <v>0.39430000000000009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6.3E-3</v>
      </c>
      <c r="Q10" s="1">
        <f t="shared" si="9"/>
        <v>0.39430000000000009</v>
      </c>
      <c r="R10" s="1">
        <f t="shared" si="10"/>
        <v>1.3848284351438683E-2</v>
      </c>
      <c r="S10" s="1">
        <f t="shared" si="11"/>
        <v>7.4102890820863842E-3</v>
      </c>
    </row>
    <row r="11" spans="1:19" ht="16.3">
      <c r="A11" s="1">
        <f t="shared" si="13"/>
        <v>10</v>
      </c>
      <c r="B11">
        <v>7.3699999999999998E-3</v>
      </c>
      <c r="C11">
        <v>2.1349</v>
      </c>
      <c r="E11" s="2" t="s">
        <v>109</v>
      </c>
      <c r="F11" s="1">
        <f>$F$7+$F$9*$F$3</f>
        <v>13.406745000000001</v>
      </c>
      <c r="H11" s="1">
        <f t="shared" si="1"/>
        <v>6.7799999999999996E-3</v>
      </c>
      <c r="I11" s="1">
        <f t="shared" si="2"/>
        <v>0.49320000000000008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6.7799999999999996E-3</v>
      </c>
      <c r="Q11" s="1">
        <f t="shared" si="9"/>
        <v>0.49320000000000008</v>
      </c>
      <c r="R11" s="1">
        <f t="shared" si="10"/>
        <v>1.4903391730595916E-2</v>
      </c>
      <c r="S11" s="1">
        <f t="shared" si="11"/>
        <v>9.2689692500253721E-3</v>
      </c>
    </row>
    <row r="12" spans="1:19">
      <c r="A12" s="1">
        <f t="shared" si="13"/>
        <v>11</v>
      </c>
      <c r="B12">
        <v>7.5599999999999999E-3</v>
      </c>
      <c r="C12">
        <v>2.2631000000000001</v>
      </c>
      <c r="H12" s="1">
        <f t="shared" si="1"/>
        <v>6.9699999999999996E-3</v>
      </c>
      <c r="I12" s="1">
        <f t="shared" si="2"/>
        <v>0.62140000000000017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6.9699999999999996E-3</v>
      </c>
      <c r="Q12" s="1">
        <f t="shared" si="9"/>
        <v>0.62140000000000017</v>
      </c>
      <c r="R12" s="1">
        <f t="shared" si="10"/>
        <v>1.532103840151232E-2</v>
      </c>
      <c r="S12" s="1">
        <f t="shared" si="11"/>
        <v>1.1678299862055489E-2</v>
      </c>
    </row>
    <row r="13" spans="1:19">
      <c r="A13" s="1">
        <f t="shared" si="13"/>
        <v>12</v>
      </c>
      <c r="B13">
        <v>7.43E-3</v>
      </c>
      <c r="C13">
        <v>2.1471</v>
      </c>
      <c r="E13" s="2" t="s">
        <v>6</v>
      </c>
      <c r="F13" s="1">
        <f>MAX(L:L)</f>
        <v>91.849671166493593</v>
      </c>
      <c r="H13" s="1">
        <f t="shared" si="1"/>
        <v>6.8399999999999997E-3</v>
      </c>
      <c r="I13" s="1">
        <f t="shared" si="2"/>
        <v>0.50540000000000007</v>
      </c>
      <c r="J13" s="1" t="b">
        <f t="shared" si="3"/>
        <v>0</v>
      </c>
      <c r="K13" s="1" t="b">
        <f t="shared" si="4"/>
        <v>0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6.8399999999999997E-3</v>
      </c>
      <c r="Q13" s="1">
        <f t="shared" si="9"/>
        <v>0.50540000000000007</v>
      </c>
      <c r="R13" s="1">
        <f t="shared" si="10"/>
        <v>1.503528015299057E-2</v>
      </c>
      <c r="S13" s="1">
        <f t="shared" si="11"/>
        <v>9.498250322309049E-3</v>
      </c>
    </row>
    <row r="14" spans="1:19">
      <c r="A14" s="1">
        <f t="shared" si="13"/>
        <v>13</v>
      </c>
      <c r="B14">
        <v>7.6099999999999996E-3</v>
      </c>
      <c r="C14">
        <v>2.4106000000000001</v>
      </c>
      <c r="H14" s="1">
        <f t="shared" si="1"/>
        <v>7.0199999999999993E-3</v>
      </c>
      <c r="I14" s="1">
        <f t="shared" si="2"/>
        <v>0.76890000000000014</v>
      </c>
      <c r="J14" s="1" t="b">
        <f t="shared" si="3"/>
        <v>0</v>
      </c>
      <c r="K14" s="1" t="b">
        <f t="shared" si="4"/>
        <v>0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7.0199999999999993E-3</v>
      </c>
      <c r="Q14" s="1">
        <f t="shared" si="9"/>
        <v>0.76890000000000014</v>
      </c>
      <c r="R14" s="1">
        <f t="shared" si="10"/>
        <v>1.543094542017453E-2</v>
      </c>
      <c r="S14" s="1">
        <f t="shared" si="11"/>
        <v>1.4450345613026175E-2</v>
      </c>
    </row>
    <row r="15" spans="1:19" ht="16.3">
      <c r="A15" s="1">
        <f t="shared" si="13"/>
        <v>14</v>
      </c>
      <c r="B15">
        <v>7.5300000000000002E-3</v>
      </c>
      <c r="C15">
        <v>2.2890000000000001</v>
      </c>
      <c r="E15" s="2" t="s">
        <v>110</v>
      </c>
      <c r="F15" s="75">
        <f>MIN(N:N)</f>
        <v>0.45493</v>
      </c>
      <c r="H15" s="1">
        <f t="shared" si="1"/>
        <v>6.94E-3</v>
      </c>
      <c r="I15" s="1">
        <f t="shared" si="2"/>
        <v>0.64730000000000021</v>
      </c>
      <c r="J15" s="1" t="b">
        <f t="shared" si="3"/>
        <v>0</v>
      </c>
      <c r="K15" s="1" t="b">
        <f t="shared" si="4"/>
        <v>0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6.94E-3</v>
      </c>
      <c r="Q15" s="1">
        <f t="shared" si="9"/>
        <v>0.64730000000000021</v>
      </c>
      <c r="R15" s="1">
        <f t="shared" si="10"/>
        <v>1.5255094190314993E-2</v>
      </c>
      <c r="S15" s="1">
        <f t="shared" si="11"/>
        <v>1.2165052302395427E-2</v>
      </c>
    </row>
    <row r="16" spans="1:19" ht="16.3">
      <c r="A16" s="1">
        <f t="shared" si="13"/>
        <v>15</v>
      </c>
      <c r="B16">
        <v>7.5100000000000002E-3</v>
      </c>
      <c r="C16">
        <v>2.4022999999999999</v>
      </c>
      <c r="E16" s="2" t="s">
        <v>111</v>
      </c>
      <c r="F16" s="1">
        <f>MIN(O:O)</f>
        <v>53.209800000000001</v>
      </c>
      <c r="H16" s="1">
        <f t="shared" si="1"/>
        <v>6.9199999999999999E-3</v>
      </c>
      <c r="I16" s="1">
        <f t="shared" si="2"/>
        <v>0.76059999999999994</v>
      </c>
      <c r="J16" s="1" t="b">
        <f t="shared" si="3"/>
        <v>0</v>
      </c>
      <c r="K16" s="1" t="b">
        <f t="shared" si="4"/>
        <v>0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6.9199999999999999E-3</v>
      </c>
      <c r="Q16" s="1">
        <f t="shared" si="9"/>
        <v>0.76059999999999994</v>
      </c>
      <c r="R16" s="1">
        <f t="shared" si="10"/>
        <v>1.5211131382850109E-2</v>
      </c>
      <c r="S16" s="1">
        <f t="shared" si="11"/>
        <v>1.429435930975121E-2</v>
      </c>
    </row>
    <row r="17" spans="1:19" ht="16.3">
      <c r="A17" s="1">
        <f t="shared" si="13"/>
        <v>16</v>
      </c>
      <c r="B17">
        <v>7.9600000000000001E-3</v>
      </c>
      <c r="C17">
        <v>2.5160999999999998</v>
      </c>
      <c r="E17" s="2" t="s">
        <v>118</v>
      </c>
      <c r="F17" s="1">
        <f>MAX(M:M)</f>
        <v>393</v>
      </c>
      <c r="H17" s="1">
        <f t="shared" si="1"/>
        <v>7.3699999999999998E-3</v>
      </c>
      <c r="I17" s="1">
        <f t="shared" si="2"/>
        <v>0.87439999999999984</v>
      </c>
      <c r="J17" s="1" t="b">
        <f t="shared" si="3"/>
        <v>0</v>
      </c>
      <c r="K17" s="1" t="b">
        <f t="shared" si="4"/>
        <v>0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7.3699999999999998E-3</v>
      </c>
      <c r="Q17" s="1">
        <f t="shared" si="9"/>
        <v>0.87439999999999984</v>
      </c>
      <c r="R17" s="1">
        <f t="shared" si="10"/>
        <v>1.6200294550810013E-2</v>
      </c>
      <c r="S17" s="1">
        <f t="shared" si="11"/>
        <v>1.6433063082364523E-2</v>
      </c>
    </row>
    <row r="18" spans="1:19">
      <c r="A18" s="1">
        <f t="shared" si="13"/>
        <v>17</v>
      </c>
      <c r="B18">
        <v>8.2799999999999992E-3</v>
      </c>
      <c r="C18">
        <v>2.4238</v>
      </c>
      <c r="H18" s="1">
        <f t="shared" si="1"/>
        <v>7.6899999999999989E-3</v>
      </c>
      <c r="I18" s="1">
        <f t="shared" si="2"/>
        <v>0.78210000000000002</v>
      </c>
      <c r="J18" s="1" t="b">
        <f t="shared" si="3"/>
        <v>0</v>
      </c>
      <c r="K18" s="1" t="b">
        <f t="shared" si="4"/>
        <v>0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7.6899999999999989E-3</v>
      </c>
      <c r="Q18" s="1">
        <f t="shared" si="9"/>
        <v>0.78210000000000002</v>
      </c>
      <c r="R18" s="1">
        <f t="shared" si="10"/>
        <v>1.6903699470248168E-2</v>
      </c>
      <c r="S18" s="1">
        <f t="shared" si="11"/>
        <v>1.4698420215824905E-2</v>
      </c>
    </row>
    <row r="19" spans="1:19">
      <c r="A19" s="1">
        <f t="shared" si="13"/>
        <v>18</v>
      </c>
      <c r="B19">
        <v>8.5800000000000008E-3</v>
      </c>
      <c r="C19">
        <v>2.6783999999999999</v>
      </c>
      <c r="E19" s="1">
        <f>F10</f>
        <v>2.1579999999999998E-2</v>
      </c>
      <c r="F19" s="1">
        <f>F11</f>
        <v>13.406745000000001</v>
      </c>
      <c r="H19" s="1">
        <f t="shared" si="1"/>
        <v>7.9900000000000006E-3</v>
      </c>
      <c r="I19" s="1">
        <f t="shared" si="2"/>
        <v>1.0367</v>
      </c>
      <c r="J19" s="1" t="b">
        <f t="shared" si="3"/>
        <v>0</v>
      </c>
      <c r="K19" s="1" t="b">
        <f t="shared" si="4"/>
        <v>0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7.9900000000000006E-3</v>
      </c>
      <c r="Q19" s="1">
        <f t="shared" si="9"/>
        <v>1.0367</v>
      </c>
      <c r="R19" s="1">
        <f t="shared" si="10"/>
        <v>1.7563141582221442E-2</v>
      </c>
      <c r="S19" s="1">
        <f t="shared" si="11"/>
        <v>1.9483253084958033E-2</v>
      </c>
    </row>
    <row r="20" spans="1:19">
      <c r="A20" s="1">
        <f t="shared" si="13"/>
        <v>19</v>
      </c>
      <c r="B20">
        <v>8.4700000000000001E-3</v>
      </c>
      <c r="C20">
        <v>2.5623999999999998</v>
      </c>
      <c r="E20" s="1">
        <f>F15</f>
        <v>0.45493</v>
      </c>
      <c r="F20" s="1">
        <f>F16</f>
        <v>53.209800000000001</v>
      </c>
      <c r="H20" s="1">
        <f t="shared" si="1"/>
        <v>7.8799999999999999E-3</v>
      </c>
      <c r="I20" s="1">
        <f t="shared" si="2"/>
        <v>0.92069999999999985</v>
      </c>
      <c r="J20" s="1" t="b">
        <f t="shared" si="3"/>
        <v>0</v>
      </c>
      <c r="K20" s="1" t="b">
        <f t="shared" si="4"/>
        <v>0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7.8799999999999999E-3</v>
      </c>
      <c r="Q20" s="1">
        <f t="shared" si="9"/>
        <v>0.92069999999999985</v>
      </c>
      <c r="R20" s="1">
        <f t="shared" si="10"/>
        <v>1.7321346141164574E-2</v>
      </c>
      <c r="S20" s="1">
        <f t="shared" si="11"/>
        <v>1.7303203545211594E-2</v>
      </c>
    </row>
    <row r="21" spans="1:19">
      <c r="A21" s="1">
        <f t="shared" si="13"/>
        <v>20</v>
      </c>
      <c r="B21">
        <v>8.8100000000000001E-3</v>
      </c>
      <c r="C21">
        <v>2.6760000000000002</v>
      </c>
      <c r="H21" s="1">
        <f t="shared" si="1"/>
        <v>8.2199999999999999E-3</v>
      </c>
      <c r="I21" s="1">
        <f t="shared" si="2"/>
        <v>1.0343000000000002</v>
      </c>
      <c r="J21" s="1" t="b">
        <f t="shared" si="3"/>
        <v>0</v>
      </c>
      <c r="K21" s="1" t="b">
        <f t="shared" si="4"/>
        <v>0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8.2199999999999999E-3</v>
      </c>
      <c r="Q21" s="1">
        <f t="shared" si="9"/>
        <v>1.0343000000000002</v>
      </c>
      <c r="R21" s="1">
        <f t="shared" si="10"/>
        <v>1.8068713868067614E-2</v>
      </c>
      <c r="S21" s="1">
        <f t="shared" si="11"/>
        <v>1.9438148611721905E-2</v>
      </c>
    </row>
    <row r="22" spans="1:19">
      <c r="A22" s="1">
        <f t="shared" si="13"/>
        <v>21</v>
      </c>
      <c r="B22">
        <v>8.3499999999999998E-3</v>
      </c>
      <c r="C22">
        <v>2.8081999999999998</v>
      </c>
      <c r="H22" s="1">
        <f t="shared" si="1"/>
        <v>7.7599999999999995E-3</v>
      </c>
      <c r="I22" s="1">
        <f t="shared" si="2"/>
        <v>1.1664999999999999</v>
      </c>
      <c r="J22" s="1" t="b">
        <f t="shared" si="3"/>
        <v>0</v>
      </c>
      <c r="K22" s="1" t="b">
        <f t="shared" si="4"/>
        <v>0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7.7599999999999995E-3</v>
      </c>
      <c r="Q22" s="1">
        <f t="shared" si="9"/>
        <v>1.1664999999999999</v>
      </c>
      <c r="R22" s="1">
        <f t="shared" si="10"/>
        <v>1.7057569296375266E-2</v>
      </c>
      <c r="S22" s="1">
        <f t="shared" si="11"/>
        <v>2.1922653345812233E-2</v>
      </c>
    </row>
    <row r="23" spans="1:19">
      <c r="A23" s="1">
        <f t="shared" si="13"/>
        <v>22</v>
      </c>
      <c r="B23">
        <v>9.0100000000000006E-3</v>
      </c>
      <c r="C23">
        <v>2.7231000000000001</v>
      </c>
      <c r="E23" s="2" t="s">
        <v>7</v>
      </c>
      <c r="F23" s="3">
        <f>COUNT(S:S)</f>
        <v>393</v>
      </c>
      <c r="H23" s="1">
        <f t="shared" si="1"/>
        <v>8.4200000000000004E-3</v>
      </c>
      <c r="I23" s="1">
        <f t="shared" si="2"/>
        <v>1.0814000000000001</v>
      </c>
      <c r="J23" s="1" t="b">
        <f t="shared" si="3"/>
        <v>0</v>
      </c>
      <c r="K23" s="1" t="b">
        <f t="shared" si="4"/>
        <v>0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8.4200000000000004E-3</v>
      </c>
      <c r="Q23" s="1">
        <f t="shared" si="9"/>
        <v>1.0814000000000001</v>
      </c>
      <c r="R23" s="1">
        <f t="shared" si="10"/>
        <v>1.8508341942716462E-2</v>
      </c>
      <c r="S23" s="1">
        <f t="shared" si="11"/>
        <v>2.0323323898981015E-2</v>
      </c>
    </row>
    <row r="24" spans="1:19" ht="16.3">
      <c r="A24" s="1">
        <f t="shared" si="13"/>
        <v>23</v>
      </c>
      <c r="B24">
        <v>8.8500000000000002E-3</v>
      </c>
      <c r="C24">
        <v>2.9788000000000001</v>
      </c>
      <c r="E24" s="2" t="s">
        <v>16</v>
      </c>
      <c r="F24" s="3">
        <v>1</v>
      </c>
      <c r="H24" s="1">
        <f t="shared" si="1"/>
        <v>8.26E-3</v>
      </c>
      <c r="I24" s="1">
        <f t="shared" si="2"/>
        <v>1.3371000000000002</v>
      </c>
      <c r="J24" s="1" t="b">
        <f t="shared" si="3"/>
        <v>0</v>
      </c>
      <c r="K24" s="1" t="b">
        <f t="shared" si="4"/>
        <v>0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8.26E-3</v>
      </c>
      <c r="Q24" s="1">
        <f t="shared" si="9"/>
        <v>1.3371000000000002</v>
      </c>
      <c r="R24" s="1">
        <f t="shared" si="10"/>
        <v>1.8156639482997384E-2</v>
      </c>
      <c r="S24" s="1">
        <f t="shared" si="11"/>
        <v>2.5128829651680708E-2</v>
      </c>
    </row>
    <row r="25" spans="1:19" ht="16.3">
      <c r="A25" s="1">
        <f t="shared" si="13"/>
        <v>24</v>
      </c>
      <c r="B25">
        <v>8.8400000000000006E-3</v>
      </c>
      <c r="C25">
        <v>2.9</v>
      </c>
      <c r="E25" s="2" t="s">
        <v>17</v>
      </c>
      <c r="F25" s="3">
        <f>$F$23</f>
        <v>393</v>
      </c>
      <c r="H25" s="1">
        <f t="shared" si="1"/>
        <v>8.2500000000000004E-3</v>
      </c>
      <c r="I25" s="1">
        <f t="shared" si="2"/>
        <v>1.2583</v>
      </c>
      <c r="J25" s="1" t="b">
        <f t="shared" si="3"/>
        <v>0</v>
      </c>
      <c r="K25" s="1" t="b">
        <f t="shared" si="4"/>
        <v>0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8.2500000000000004E-3</v>
      </c>
      <c r="Q25" s="1">
        <f t="shared" si="9"/>
        <v>1.2583</v>
      </c>
      <c r="R25" s="1">
        <f t="shared" si="10"/>
        <v>1.8134658079264943E-2</v>
      </c>
      <c r="S25" s="1">
        <f t="shared" si="11"/>
        <v>2.364789944709433E-2</v>
      </c>
    </row>
    <row r="26" spans="1:19">
      <c r="A26" s="1">
        <f t="shared" si="13"/>
        <v>25</v>
      </c>
      <c r="B26">
        <v>9.2399999999999999E-3</v>
      </c>
      <c r="C26">
        <v>3.0304000000000002</v>
      </c>
      <c r="H26" s="1">
        <f t="shared" si="1"/>
        <v>8.6499999999999997E-3</v>
      </c>
      <c r="I26" s="1">
        <f t="shared" si="2"/>
        <v>1.3887000000000003</v>
      </c>
      <c r="J26" s="1" t="b">
        <f t="shared" si="3"/>
        <v>0</v>
      </c>
      <c r="K26" s="1" t="b">
        <f t="shared" si="4"/>
        <v>0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8.6499999999999997E-3</v>
      </c>
      <c r="Q26" s="1">
        <f t="shared" si="9"/>
        <v>1.3887000000000003</v>
      </c>
      <c r="R26" s="1">
        <f t="shared" si="10"/>
        <v>1.9013914228562634E-2</v>
      </c>
      <c r="S26" s="1">
        <f t="shared" si="11"/>
        <v>2.6098575826257575E-2</v>
      </c>
    </row>
    <row r="27" spans="1:19">
      <c r="A27" s="1">
        <f t="shared" si="13"/>
        <v>26</v>
      </c>
      <c r="B27">
        <v>9.5300000000000003E-3</v>
      </c>
      <c r="C27">
        <v>3.1549</v>
      </c>
      <c r="E27" s="5" t="s">
        <v>9</v>
      </c>
      <c r="F27" s="1">
        <f>1/(2^12)</f>
        <v>2.44140625E-4</v>
      </c>
      <c r="H27" s="1">
        <f t="shared" si="1"/>
        <v>8.94E-3</v>
      </c>
      <c r="I27" s="1">
        <f t="shared" si="2"/>
        <v>1.5132000000000001</v>
      </c>
      <c r="J27" s="1" t="b">
        <f t="shared" si="3"/>
        <v>0</v>
      </c>
      <c r="K27" s="1" t="b">
        <f t="shared" si="4"/>
        <v>0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8.94E-3</v>
      </c>
      <c r="Q27" s="1">
        <f t="shared" si="9"/>
        <v>1.5132000000000001</v>
      </c>
      <c r="R27" s="1">
        <f t="shared" si="10"/>
        <v>1.9651374936803464E-2</v>
      </c>
      <c r="S27" s="1">
        <f t="shared" si="11"/>
        <v>2.843837037538198E-2</v>
      </c>
    </row>
    <row r="28" spans="1:19">
      <c r="A28" s="1">
        <f t="shared" si="13"/>
        <v>27</v>
      </c>
      <c r="B28">
        <v>9.9799999999999993E-3</v>
      </c>
      <c r="C28">
        <v>3.0714000000000001</v>
      </c>
      <c r="H28" s="1">
        <f t="shared" si="1"/>
        <v>9.389999999999999E-3</v>
      </c>
      <c r="I28" s="1">
        <f t="shared" si="2"/>
        <v>1.4297000000000002</v>
      </c>
      <c r="J28" s="1" t="b">
        <f t="shared" si="3"/>
        <v>0</v>
      </c>
      <c r="K28" s="1" t="b">
        <f t="shared" si="4"/>
        <v>0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9.389999999999999E-3</v>
      </c>
      <c r="Q28" s="1">
        <f t="shared" si="9"/>
        <v>1.4297000000000002</v>
      </c>
      <c r="R28" s="1">
        <f t="shared" si="10"/>
        <v>2.0640538104763368E-2</v>
      </c>
      <c r="S28" s="1">
        <f t="shared" si="11"/>
        <v>2.6869110577374847E-2</v>
      </c>
    </row>
    <row r="29" spans="1:19">
      <c r="A29" s="1">
        <f t="shared" si="13"/>
        <v>28</v>
      </c>
      <c r="B29">
        <v>9.7800000000000005E-3</v>
      </c>
      <c r="C29">
        <v>3.3142</v>
      </c>
      <c r="E29" s="2" t="s">
        <v>13</v>
      </c>
      <c r="F29" s="1">
        <f>MAX(10,INT(0.2*F23))</f>
        <v>78</v>
      </c>
      <c r="H29" s="1">
        <f t="shared" si="1"/>
        <v>9.1900000000000003E-3</v>
      </c>
      <c r="I29" s="1">
        <f t="shared" si="2"/>
        <v>1.6725000000000001</v>
      </c>
      <c r="J29" s="1" t="b">
        <f t="shared" si="3"/>
        <v>0</v>
      </c>
      <c r="K29" s="1" t="b">
        <f t="shared" si="4"/>
        <v>0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9.1900000000000003E-3</v>
      </c>
      <c r="Q29" s="1">
        <f t="shared" si="9"/>
        <v>1.6725000000000001</v>
      </c>
      <c r="R29" s="1">
        <f t="shared" si="10"/>
        <v>2.0200910030114524E-2</v>
      </c>
      <c r="S29" s="1">
        <f t="shared" si="11"/>
        <v>3.1432179786430321E-2</v>
      </c>
    </row>
    <row r="30" spans="1:19">
      <c r="A30" s="1">
        <f t="shared" si="13"/>
        <v>29</v>
      </c>
      <c r="B30">
        <v>9.9500000000000005E-3</v>
      </c>
      <c r="C30">
        <v>3.2469000000000001</v>
      </c>
      <c r="H30" s="1">
        <f t="shared" si="1"/>
        <v>9.3600000000000003E-3</v>
      </c>
      <c r="I30" s="1">
        <f t="shared" si="2"/>
        <v>1.6052000000000002</v>
      </c>
      <c r="J30" s="1" t="b">
        <f t="shared" si="3"/>
        <v>0</v>
      </c>
      <c r="K30" s="1" t="b">
        <f t="shared" si="4"/>
        <v>0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9.3600000000000003E-3</v>
      </c>
      <c r="Q30" s="1">
        <f t="shared" si="9"/>
        <v>1.6052000000000002</v>
      </c>
      <c r="R30" s="1">
        <f t="shared" si="10"/>
        <v>2.0574593893566043E-2</v>
      </c>
      <c r="S30" s="1">
        <f t="shared" si="11"/>
        <v>3.0167375182767086E-2</v>
      </c>
    </row>
    <row r="31" spans="1:19">
      <c r="A31" s="1">
        <f t="shared" si="13"/>
        <v>30</v>
      </c>
      <c r="B31">
        <v>1.093E-2</v>
      </c>
      <c r="C31">
        <v>3.3618999999999999</v>
      </c>
      <c r="E31" s="2" t="s">
        <v>14</v>
      </c>
      <c r="F31" s="1">
        <f>0.5*(($F$23-$F$29+1)^2+($F$23-$F$29+1))</f>
        <v>50086</v>
      </c>
      <c r="H31" s="1">
        <f t="shared" si="1"/>
        <v>1.034E-2</v>
      </c>
      <c r="I31" s="1">
        <f t="shared" si="2"/>
        <v>1.7202</v>
      </c>
      <c r="J31" s="1" t="b">
        <f t="shared" si="3"/>
        <v>0</v>
      </c>
      <c r="K31" s="1" t="b">
        <f t="shared" si="4"/>
        <v>0</v>
      </c>
      <c r="L31" s="1" t="str">
        <f t="shared" si="5"/>
        <v/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1.034E-2</v>
      </c>
      <c r="Q31" s="1">
        <f t="shared" si="9"/>
        <v>1.7202</v>
      </c>
      <c r="R31" s="1">
        <f t="shared" si="10"/>
        <v>2.2728771459345393E-2</v>
      </c>
      <c r="S31" s="1">
        <f t="shared" si="11"/>
        <v>3.2328631191998462E-2</v>
      </c>
    </row>
    <row r="32" spans="1:19">
      <c r="A32" s="1">
        <f t="shared" si="13"/>
        <v>31</v>
      </c>
      <c r="B32">
        <v>1.1010000000000001E-2</v>
      </c>
      <c r="C32">
        <v>3.5171999999999999</v>
      </c>
      <c r="H32" s="1">
        <f t="shared" si="1"/>
        <v>1.042E-2</v>
      </c>
      <c r="I32" s="1">
        <f t="shared" si="2"/>
        <v>1.8754999999999999</v>
      </c>
      <c r="J32" s="1" t="b">
        <f t="shared" si="3"/>
        <v>0</v>
      </c>
      <c r="K32" s="1" t="b">
        <f t="shared" si="4"/>
        <v>0</v>
      </c>
      <c r="L32" s="1" t="str">
        <f t="shared" si="5"/>
        <v/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1.042E-2</v>
      </c>
      <c r="Q32" s="1">
        <f t="shared" si="9"/>
        <v>1.8754999999999999</v>
      </c>
      <c r="R32" s="1">
        <f t="shared" si="10"/>
        <v>2.2904622689204932E-2</v>
      </c>
      <c r="S32" s="1">
        <f t="shared" si="11"/>
        <v>3.5247266480986583E-2</v>
      </c>
    </row>
    <row r="33" spans="1:19">
      <c r="A33" s="1">
        <f t="shared" si="13"/>
        <v>32</v>
      </c>
      <c r="B33">
        <v>1.136E-2</v>
      </c>
      <c r="C33">
        <v>3.4338000000000002</v>
      </c>
      <c r="H33" s="1">
        <f t="shared" si="1"/>
        <v>1.077E-2</v>
      </c>
      <c r="I33" s="1">
        <f t="shared" si="2"/>
        <v>1.7921000000000002</v>
      </c>
      <c r="J33" s="1" t="b">
        <f t="shared" si="3"/>
        <v>0</v>
      </c>
      <c r="K33" s="1" t="b">
        <f t="shared" si="4"/>
        <v>0</v>
      </c>
      <c r="L33" s="1" t="str">
        <f t="shared" si="5"/>
        <v/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1.077E-2</v>
      </c>
      <c r="Q33" s="1">
        <f t="shared" si="9"/>
        <v>1.7921000000000002</v>
      </c>
      <c r="R33" s="1">
        <f t="shared" si="10"/>
        <v>2.3673971819840416E-2</v>
      </c>
      <c r="S33" s="1">
        <f t="shared" si="11"/>
        <v>3.3679886036030962E-2</v>
      </c>
    </row>
    <row r="34" spans="1:19">
      <c r="A34" s="1">
        <f t="shared" si="13"/>
        <v>33</v>
      </c>
      <c r="B34">
        <v>1.1350000000000001E-2</v>
      </c>
      <c r="C34">
        <v>3.7035999999999998</v>
      </c>
      <c r="E34" s="2" t="s">
        <v>53</v>
      </c>
      <c r="F34" s="1">
        <f>MAX(B:B)</f>
        <v>13.979559999999999</v>
      </c>
      <c r="H34" s="1">
        <f t="shared" si="1"/>
        <v>1.076E-2</v>
      </c>
      <c r="I34" s="1">
        <f t="shared" si="2"/>
        <v>2.0618999999999996</v>
      </c>
      <c r="J34" s="1" t="b">
        <f t="shared" si="3"/>
        <v>0</v>
      </c>
      <c r="K34" s="1" t="b">
        <f t="shared" si="4"/>
        <v>0</v>
      </c>
      <c r="L34" s="1" t="str">
        <f t="shared" si="5"/>
        <v/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1.076E-2</v>
      </c>
      <c r="Q34" s="1">
        <f t="shared" si="9"/>
        <v>2.0618999999999996</v>
      </c>
      <c r="R34" s="1">
        <f t="shared" si="10"/>
        <v>2.3651990416107972E-2</v>
      </c>
      <c r="S34" s="1">
        <f t="shared" si="11"/>
        <v>3.8750380568992923E-2</v>
      </c>
    </row>
    <row r="35" spans="1:19">
      <c r="A35" s="1">
        <f t="shared" si="13"/>
        <v>34</v>
      </c>
      <c r="B35">
        <v>1.197E-2</v>
      </c>
      <c r="C35">
        <v>3.6278000000000001</v>
      </c>
      <c r="E35" s="2" t="s">
        <v>23</v>
      </c>
      <c r="F35" s="1">
        <f>MAX(C:C)</f>
        <v>68.37</v>
      </c>
      <c r="H35" s="1">
        <f t="shared" si="1"/>
        <v>1.1379999999999999E-2</v>
      </c>
      <c r="I35" s="1">
        <f t="shared" si="2"/>
        <v>1.9861000000000002</v>
      </c>
      <c r="J35" s="1" t="b">
        <f t="shared" si="3"/>
        <v>0</v>
      </c>
      <c r="K35" s="1" t="b">
        <f t="shared" si="4"/>
        <v>0</v>
      </c>
      <c r="L35" s="1" t="str">
        <f t="shared" si="5"/>
        <v/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1.1379999999999999E-2</v>
      </c>
      <c r="Q35" s="1">
        <f t="shared" si="9"/>
        <v>1.9861000000000002</v>
      </c>
      <c r="R35" s="1">
        <f t="shared" si="10"/>
        <v>2.5014837447519398E-2</v>
      </c>
      <c r="S35" s="1">
        <f t="shared" si="11"/>
        <v>3.7325830955951725E-2</v>
      </c>
    </row>
    <row r="36" spans="1:19">
      <c r="A36" s="1">
        <f t="shared" si="13"/>
        <v>35</v>
      </c>
      <c r="B36">
        <v>1.2149999999999999E-2</v>
      </c>
      <c r="C36">
        <v>3.7664</v>
      </c>
      <c r="H36" s="1">
        <f t="shared" si="1"/>
        <v>1.1559999999999999E-2</v>
      </c>
      <c r="I36" s="1">
        <f t="shared" si="2"/>
        <v>2.1246999999999998</v>
      </c>
      <c r="J36" s="1" t="b">
        <f t="shared" si="3"/>
        <v>0</v>
      </c>
      <c r="K36" s="1" t="b">
        <f t="shared" si="4"/>
        <v>0</v>
      </c>
      <c r="L36" s="1" t="str">
        <f t="shared" si="5"/>
        <v/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1.1559999999999999E-2</v>
      </c>
      <c r="Q36" s="1">
        <f t="shared" si="9"/>
        <v>2.1246999999999998</v>
      </c>
      <c r="R36" s="1">
        <f t="shared" si="10"/>
        <v>2.541050271470336E-2</v>
      </c>
      <c r="S36" s="1">
        <f t="shared" si="11"/>
        <v>3.9930614285338409E-2</v>
      </c>
    </row>
    <row r="37" spans="1:19">
      <c r="A37" s="1">
        <f t="shared" si="13"/>
        <v>36</v>
      </c>
      <c r="B37">
        <v>1.277E-2</v>
      </c>
      <c r="C37">
        <v>3.8906000000000001</v>
      </c>
      <c r="E37" s="2" t="s">
        <v>97</v>
      </c>
      <c r="F37" s="1">
        <f>COUNT(R:R)</f>
        <v>393</v>
      </c>
      <c r="H37" s="1">
        <f t="shared" si="1"/>
        <v>1.218E-2</v>
      </c>
      <c r="I37" s="1">
        <f t="shared" si="2"/>
        <v>2.2488999999999999</v>
      </c>
      <c r="J37" s="1" t="b">
        <f t="shared" si="3"/>
        <v>0</v>
      </c>
      <c r="K37" s="1" t="b">
        <f t="shared" si="4"/>
        <v>0</v>
      </c>
      <c r="L37" s="1" t="str">
        <f t="shared" si="5"/>
        <v/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1.218E-2</v>
      </c>
      <c r="Q37" s="1">
        <f t="shared" si="9"/>
        <v>2.2488999999999999</v>
      </c>
      <c r="R37" s="1">
        <f t="shared" si="10"/>
        <v>2.6773349746114786E-2</v>
      </c>
      <c r="S37" s="1">
        <f t="shared" si="11"/>
        <v>4.2264770775308304E-2</v>
      </c>
    </row>
    <row r="38" spans="1:19">
      <c r="A38" s="1">
        <f t="shared" si="13"/>
        <v>37</v>
      </c>
      <c r="B38">
        <v>1.329E-2</v>
      </c>
      <c r="C38">
        <v>3.8115000000000001</v>
      </c>
      <c r="H38" s="1">
        <f t="shared" si="1"/>
        <v>1.2699999999999999E-2</v>
      </c>
      <c r="I38" s="1">
        <f t="shared" si="2"/>
        <v>2.1698000000000004</v>
      </c>
      <c r="J38" s="1" t="b">
        <f t="shared" si="3"/>
        <v>0</v>
      </c>
      <c r="K38" s="1" t="b">
        <f t="shared" si="4"/>
        <v>0</v>
      </c>
      <c r="L38" s="1" t="str">
        <f t="shared" si="5"/>
        <v/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1.2699999999999999E-2</v>
      </c>
      <c r="Q38" s="1">
        <f t="shared" si="9"/>
        <v>2.1698000000000004</v>
      </c>
      <c r="R38" s="1">
        <f t="shared" si="10"/>
        <v>2.7916382740201789E-2</v>
      </c>
      <c r="S38" s="1">
        <f t="shared" si="11"/>
        <v>4.0778202511567427E-2</v>
      </c>
    </row>
    <row r="39" spans="1:19">
      <c r="A39" s="1">
        <f t="shared" si="13"/>
        <v>38</v>
      </c>
      <c r="B39">
        <v>1.366E-2</v>
      </c>
      <c r="C39">
        <v>4.0839999999999996</v>
      </c>
      <c r="E39" s="2" t="s">
        <v>140</v>
      </c>
      <c r="F39" s="1">
        <f>COUNT(B:B)</f>
        <v>903</v>
      </c>
      <c r="H39" s="1">
        <f t="shared" si="1"/>
        <v>1.307E-2</v>
      </c>
      <c r="I39" s="1">
        <f t="shared" si="2"/>
        <v>2.4422999999999995</v>
      </c>
      <c r="J39" s="1" t="b">
        <f t="shared" si="3"/>
        <v>0</v>
      </c>
      <c r="K39" s="1" t="b">
        <f t="shared" si="4"/>
        <v>0</v>
      </c>
      <c r="L39" s="1" t="str">
        <f t="shared" si="5"/>
        <v/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1.307E-2</v>
      </c>
      <c r="Q39" s="1">
        <f t="shared" si="9"/>
        <v>2.4422999999999995</v>
      </c>
      <c r="R39" s="1">
        <f t="shared" si="10"/>
        <v>2.8729694678302158E-2</v>
      </c>
      <c r="S39" s="1">
        <f t="shared" si="11"/>
        <v>4.5899439576920033E-2</v>
      </c>
    </row>
    <row r="40" spans="1:19">
      <c r="A40" s="1">
        <f t="shared" si="13"/>
        <v>39</v>
      </c>
      <c r="B40">
        <v>1.414E-2</v>
      </c>
      <c r="C40">
        <v>4.0141999999999998</v>
      </c>
      <c r="H40" s="1">
        <f t="shared" si="1"/>
        <v>1.355E-2</v>
      </c>
      <c r="I40" s="1">
        <f t="shared" si="2"/>
        <v>2.3724999999999996</v>
      </c>
      <c r="J40" s="1" t="b">
        <f t="shared" si="3"/>
        <v>0</v>
      </c>
      <c r="K40" s="1" t="b">
        <f t="shared" si="4"/>
        <v>0</v>
      </c>
      <c r="L40" s="1" t="str">
        <f t="shared" si="5"/>
        <v/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1.355E-2</v>
      </c>
      <c r="Q40" s="1">
        <f t="shared" si="9"/>
        <v>2.3724999999999996</v>
      </c>
      <c r="R40" s="1">
        <f t="shared" si="10"/>
        <v>2.9784802057459387E-2</v>
      </c>
      <c r="S40" s="1">
        <f t="shared" si="11"/>
        <v>4.4587651146969158E-2</v>
      </c>
    </row>
    <row r="41" spans="1:19">
      <c r="A41" s="1">
        <f t="shared" si="13"/>
        <v>40</v>
      </c>
      <c r="B41">
        <v>1.4789999999999999E-2</v>
      </c>
      <c r="C41">
        <v>4.1257000000000001</v>
      </c>
      <c r="H41" s="1">
        <f t="shared" si="1"/>
        <v>1.4199999999999999E-2</v>
      </c>
      <c r="I41" s="1">
        <f t="shared" si="2"/>
        <v>2.484</v>
      </c>
      <c r="J41" s="1" t="b">
        <f t="shared" si="3"/>
        <v>0</v>
      </c>
      <c r="K41" s="1" t="b">
        <f t="shared" si="4"/>
        <v>0</v>
      </c>
      <c r="L41" s="1" t="str">
        <f t="shared" si="5"/>
        <v/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1.4199999999999999E-2</v>
      </c>
      <c r="Q41" s="1">
        <f t="shared" si="9"/>
        <v>2.484</v>
      </c>
      <c r="R41" s="1">
        <f t="shared" si="10"/>
        <v>3.1213593300068142E-2</v>
      </c>
      <c r="S41" s="1">
        <f t="shared" si="11"/>
        <v>4.6683129799397857E-2</v>
      </c>
    </row>
    <row r="42" spans="1:19">
      <c r="A42" s="1">
        <f t="shared" si="13"/>
        <v>41</v>
      </c>
      <c r="B42">
        <v>1.469E-2</v>
      </c>
      <c r="C42">
        <v>4.2847</v>
      </c>
      <c r="H42" s="1">
        <f t="shared" si="1"/>
        <v>1.41E-2</v>
      </c>
      <c r="I42" s="1">
        <f t="shared" si="2"/>
        <v>2.6429999999999998</v>
      </c>
      <c r="J42" s="1" t="b">
        <f t="shared" si="3"/>
        <v>0</v>
      </c>
      <c r="K42" s="1" t="b">
        <f t="shared" si="4"/>
        <v>0</v>
      </c>
      <c r="L42" s="1" t="str">
        <f t="shared" si="5"/>
        <v/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1.41E-2</v>
      </c>
      <c r="Q42" s="1">
        <f t="shared" si="9"/>
        <v>2.6429999999999998</v>
      </c>
      <c r="R42" s="1">
        <f t="shared" si="10"/>
        <v>3.0993779262743718E-2</v>
      </c>
      <c r="S42" s="1">
        <f t="shared" si="11"/>
        <v>4.9671301151291675E-2</v>
      </c>
    </row>
    <row r="43" spans="1:19">
      <c r="A43" s="1">
        <f t="shared" si="13"/>
        <v>42</v>
      </c>
      <c r="B43">
        <v>1.5480000000000001E-2</v>
      </c>
      <c r="C43">
        <v>4.2142999999999997</v>
      </c>
      <c r="H43" s="1">
        <f t="shared" si="1"/>
        <v>1.489E-2</v>
      </c>
      <c r="I43" s="1">
        <f t="shared" si="2"/>
        <v>2.5725999999999996</v>
      </c>
      <c r="J43" s="1" t="b">
        <f t="shared" si="3"/>
        <v>0</v>
      </c>
      <c r="K43" s="1" t="b">
        <f t="shared" si="4"/>
        <v>0</v>
      </c>
      <c r="L43" s="1" t="str">
        <f t="shared" si="5"/>
        <v/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1.489E-2</v>
      </c>
      <c r="Q43" s="1">
        <f t="shared" si="9"/>
        <v>2.5725999999999996</v>
      </c>
      <c r="R43" s="1">
        <f t="shared" si="10"/>
        <v>3.2730310157606662E-2</v>
      </c>
      <c r="S43" s="1">
        <f t="shared" si="11"/>
        <v>4.8348236603031766E-2</v>
      </c>
    </row>
    <row r="44" spans="1:19">
      <c r="A44" s="1">
        <f t="shared" si="13"/>
        <v>43</v>
      </c>
      <c r="B44">
        <v>1.6299999999999999E-2</v>
      </c>
      <c r="C44">
        <v>4.4871999999999996</v>
      </c>
      <c r="H44" s="1">
        <f t="shared" si="1"/>
        <v>1.5709999999999998E-2</v>
      </c>
      <c r="I44" s="1">
        <f t="shared" si="2"/>
        <v>2.8454999999999995</v>
      </c>
      <c r="J44" s="1" t="b">
        <f t="shared" si="3"/>
        <v>0</v>
      </c>
      <c r="K44" s="1" t="b">
        <f t="shared" si="4"/>
        <v>0</v>
      </c>
      <c r="L44" s="1" t="str">
        <f t="shared" si="5"/>
        <v/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1.5709999999999998E-2</v>
      </c>
      <c r="Q44" s="1">
        <f t="shared" si="9"/>
        <v>2.8454999999999995</v>
      </c>
      <c r="R44" s="1">
        <f t="shared" si="10"/>
        <v>3.4532785263666932E-2</v>
      </c>
      <c r="S44" s="1">
        <f t="shared" si="11"/>
        <v>5.3476991080590404E-2</v>
      </c>
    </row>
    <row r="45" spans="1:19">
      <c r="A45" s="1">
        <f t="shared" si="13"/>
        <v>44</v>
      </c>
      <c r="B45">
        <v>1.6650000000000002E-2</v>
      </c>
      <c r="C45">
        <v>4.4321000000000002</v>
      </c>
      <c r="H45" s="1">
        <f t="shared" si="1"/>
        <v>1.6060000000000001E-2</v>
      </c>
      <c r="I45" s="1">
        <f t="shared" si="2"/>
        <v>2.7904</v>
      </c>
      <c r="J45" s="1" t="b">
        <f t="shared" si="3"/>
        <v>0</v>
      </c>
      <c r="K45" s="1" t="b">
        <f t="shared" si="4"/>
        <v>0</v>
      </c>
      <c r="L45" s="1" t="str">
        <f t="shared" si="5"/>
        <v/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1.6060000000000001E-2</v>
      </c>
      <c r="Q45" s="1">
        <f t="shared" si="9"/>
        <v>2.7904</v>
      </c>
      <c r="R45" s="1">
        <f t="shared" si="10"/>
        <v>3.5302134394302423E-2</v>
      </c>
      <c r="S45" s="1">
        <f t="shared" si="11"/>
        <v>5.2441467549210856E-2</v>
      </c>
    </row>
    <row r="46" spans="1:19">
      <c r="A46" s="1">
        <f t="shared" si="13"/>
        <v>45</v>
      </c>
      <c r="B46">
        <v>1.8079999999999999E-2</v>
      </c>
      <c r="C46">
        <v>4.5620000000000003</v>
      </c>
      <c r="H46" s="1">
        <f t="shared" si="1"/>
        <v>1.7489999999999999E-2</v>
      </c>
      <c r="I46" s="1">
        <f t="shared" si="2"/>
        <v>2.9203000000000001</v>
      </c>
      <c r="J46" s="1" t="b">
        <f t="shared" si="3"/>
        <v>0</v>
      </c>
      <c r="K46" s="1" t="b">
        <f t="shared" si="4"/>
        <v>0</v>
      </c>
      <c r="L46" s="1" t="str">
        <f t="shared" si="5"/>
        <v/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1.7489999999999999E-2</v>
      </c>
      <c r="Q46" s="1">
        <f t="shared" si="9"/>
        <v>2.9203000000000001</v>
      </c>
      <c r="R46" s="1">
        <f t="shared" si="10"/>
        <v>3.8445475128041674E-2</v>
      </c>
      <c r="S46" s="1">
        <f t="shared" si="11"/>
        <v>5.4882747163116571E-2</v>
      </c>
    </row>
    <row r="47" spans="1:19">
      <c r="A47" s="1">
        <f t="shared" si="13"/>
        <v>46</v>
      </c>
      <c r="B47">
        <v>1.8509999999999999E-2</v>
      </c>
      <c r="C47">
        <v>4.7247000000000003</v>
      </c>
      <c r="H47" s="1">
        <f t="shared" si="1"/>
        <v>1.7919999999999998E-2</v>
      </c>
      <c r="I47" s="1">
        <f t="shared" si="2"/>
        <v>3.0830000000000002</v>
      </c>
      <c r="J47" s="1" t="b">
        <f t="shared" si="3"/>
        <v>0</v>
      </c>
      <c r="K47" s="1" t="b">
        <f t="shared" si="4"/>
        <v>0</v>
      </c>
      <c r="L47" s="1" t="str">
        <f t="shared" si="5"/>
        <v/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1.7919999999999998E-2</v>
      </c>
      <c r="Q47" s="1">
        <f t="shared" si="9"/>
        <v>3.0830000000000002</v>
      </c>
      <c r="R47" s="1">
        <f t="shared" si="10"/>
        <v>3.9390675488536697E-2</v>
      </c>
      <c r="S47" s="1">
        <f t="shared" si="11"/>
        <v>5.7940454577916099E-2</v>
      </c>
    </row>
    <row r="48" spans="1:19">
      <c r="A48" s="1">
        <f t="shared" si="13"/>
        <v>47</v>
      </c>
      <c r="B48">
        <v>2.002E-2</v>
      </c>
      <c r="C48">
        <v>4.6719999999999997</v>
      </c>
      <c r="H48" s="1">
        <f t="shared" si="1"/>
        <v>1.9429999999999999E-2</v>
      </c>
      <c r="I48" s="1">
        <f t="shared" si="2"/>
        <v>3.0302999999999995</v>
      </c>
      <c r="J48" s="1" t="b">
        <f t="shared" si="3"/>
        <v>0</v>
      </c>
      <c r="K48" s="1" t="b">
        <f t="shared" si="4"/>
        <v>0</v>
      </c>
      <c r="L48" s="1" t="str">
        <f t="shared" si="5"/>
        <v/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1.9429999999999999E-2</v>
      </c>
      <c r="Q48" s="1">
        <f t="shared" si="9"/>
        <v>3.0302999999999995</v>
      </c>
      <c r="R48" s="1">
        <f t="shared" si="10"/>
        <v>4.2709867452135494E-2</v>
      </c>
      <c r="S48" s="1">
        <f t="shared" si="11"/>
        <v>5.6950035519772665E-2</v>
      </c>
    </row>
    <row r="49" spans="1:19">
      <c r="A49" s="1">
        <f t="shared" si="13"/>
        <v>48</v>
      </c>
      <c r="B49">
        <v>2.0719999999999999E-2</v>
      </c>
      <c r="C49">
        <v>4.9363999999999999</v>
      </c>
      <c r="H49" s="1">
        <f t="shared" si="1"/>
        <v>2.0129999999999999E-2</v>
      </c>
      <c r="I49" s="1">
        <f t="shared" si="2"/>
        <v>3.2946999999999997</v>
      </c>
      <c r="J49" s="1" t="b">
        <f t="shared" si="3"/>
        <v>0</v>
      </c>
      <c r="K49" s="1" t="b">
        <f t="shared" si="4"/>
        <v>0</v>
      </c>
      <c r="L49" s="1" t="str">
        <f t="shared" si="5"/>
        <v/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2.0129999999999999E-2</v>
      </c>
      <c r="Q49" s="1">
        <f t="shared" si="9"/>
        <v>3.2946999999999997</v>
      </c>
      <c r="R49" s="1">
        <f t="shared" si="10"/>
        <v>4.4248565713406456E-2</v>
      </c>
      <c r="S49" s="1">
        <f t="shared" si="11"/>
        <v>6.1919044987953344E-2</v>
      </c>
    </row>
    <row r="50" spans="1:19">
      <c r="A50" s="1">
        <f t="shared" si="13"/>
        <v>49</v>
      </c>
      <c r="B50">
        <v>2.087E-2</v>
      </c>
      <c r="C50">
        <v>4.8910999999999998</v>
      </c>
      <c r="H50" s="1">
        <f t="shared" si="1"/>
        <v>2.0279999999999999E-2</v>
      </c>
      <c r="I50" s="1">
        <f t="shared" si="2"/>
        <v>3.2493999999999996</v>
      </c>
      <c r="J50" s="1" t="b">
        <f t="shared" si="3"/>
        <v>0</v>
      </c>
      <c r="K50" s="1" t="b">
        <f t="shared" si="4"/>
        <v>0</v>
      </c>
      <c r="L50" s="1" t="str">
        <f t="shared" si="5"/>
        <v/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2.0279999999999999E-2</v>
      </c>
      <c r="Q50" s="1">
        <f t="shared" si="9"/>
        <v>3.2493999999999996</v>
      </c>
      <c r="R50" s="1">
        <f t="shared" si="10"/>
        <v>4.4578286769393093E-2</v>
      </c>
      <c r="S50" s="1">
        <f t="shared" si="11"/>
        <v>6.1067698055621324E-2</v>
      </c>
    </row>
    <row r="51" spans="1:19">
      <c r="A51" s="1">
        <f t="shared" si="13"/>
        <v>50</v>
      </c>
      <c r="B51">
        <v>2.2169999999999999E-2</v>
      </c>
      <c r="C51">
        <v>5.0392000000000001</v>
      </c>
      <c r="H51" s="1">
        <f t="shared" si="1"/>
        <v>2.1579999999999998E-2</v>
      </c>
      <c r="I51" s="1">
        <f t="shared" si="2"/>
        <v>3.3975</v>
      </c>
      <c r="J51" s="1">
        <f t="shared" si="3"/>
        <v>2.1579999999999998E-2</v>
      </c>
      <c r="K51" s="1">
        <f t="shared" si="4"/>
        <v>3.3975</v>
      </c>
      <c r="L51" s="1" t="str">
        <f t="shared" si="5"/>
        <v/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2.1579999999999998E-2</v>
      </c>
      <c r="Q51" s="1">
        <f t="shared" si="9"/>
        <v>3.3975</v>
      </c>
      <c r="R51" s="1">
        <f t="shared" si="10"/>
        <v>4.7435869254610595E-2</v>
      </c>
      <c r="S51" s="1">
        <f t="shared" si="11"/>
        <v>6.3851019924901053E-2</v>
      </c>
    </row>
    <row r="52" spans="1:19">
      <c r="A52" s="1">
        <f t="shared" si="13"/>
        <v>51</v>
      </c>
      <c r="B52">
        <v>2.2550000000000001E-2</v>
      </c>
      <c r="C52">
        <v>5.1773999999999996</v>
      </c>
      <c r="H52" s="1">
        <f t="shared" si="1"/>
        <v>2.196E-2</v>
      </c>
      <c r="I52" s="1">
        <f t="shared" si="2"/>
        <v>3.5356999999999994</v>
      </c>
      <c r="J52" s="1">
        <f t="shared" si="3"/>
        <v>2.196E-2</v>
      </c>
      <c r="K52" s="1">
        <f t="shared" si="4"/>
        <v>3.5356999999999994</v>
      </c>
      <c r="L52" s="1" t="str">
        <f t="shared" si="5"/>
        <v/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2.196E-2</v>
      </c>
      <c r="Q52" s="1">
        <f t="shared" si="9"/>
        <v>3.5356999999999994</v>
      </c>
      <c r="R52" s="1">
        <f t="shared" si="10"/>
        <v>4.8271162596443408E-2</v>
      </c>
      <c r="S52" s="1">
        <f t="shared" si="11"/>
        <v>6.6448285842081706E-2</v>
      </c>
    </row>
    <row r="53" spans="1:19">
      <c r="A53" s="1">
        <f t="shared" si="13"/>
        <v>52</v>
      </c>
      <c r="B53">
        <v>2.3890000000000002E-2</v>
      </c>
      <c r="C53">
        <v>5.1376999999999997</v>
      </c>
      <c r="H53" s="1">
        <f t="shared" si="1"/>
        <v>2.3300000000000001E-2</v>
      </c>
      <c r="I53" s="1">
        <f t="shared" si="2"/>
        <v>3.4959999999999996</v>
      </c>
      <c r="J53" s="1">
        <f t="shared" si="3"/>
        <v>2.3300000000000001E-2</v>
      </c>
      <c r="K53" s="1">
        <f t="shared" si="4"/>
        <v>3.4959999999999996</v>
      </c>
      <c r="L53" s="1" t="str">
        <f t="shared" si="5"/>
        <v/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2.3300000000000001E-2</v>
      </c>
      <c r="Q53" s="1">
        <f t="shared" si="9"/>
        <v>3.4959999999999996</v>
      </c>
      <c r="R53" s="1">
        <f t="shared" si="10"/>
        <v>5.1216670696590687E-2</v>
      </c>
      <c r="S53" s="1">
        <f t="shared" si="11"/>
        <v>6.5702182680634005E-2</v>
      </c>
    </row>
    <row r="54" spans="1:19">
      <c r="A54" s="1">
        <f t="shared" si="13"/>
        <v>53</v>
      </c>
      <c r="B54">
        <v>2.4629999999999999E-2</v>
      </c>
      <c r="C54">
        <v>5.4061000000000003</v>
      </c>
      <c r="H54" s="1">
        <f t="shared" si="1"/>
        <v>2.4039999999999999E-2</v>
      </c>
      <c r="I54" s="1">
        <f t="shared" si="2"/>
        <v>3.7644000000000002</v>
      </c>
      <c r="J54" s="1">
        <f t="shared" si="3"/>
        <v>2.4039999999999999E-2</v>
      </c>
      <c r="K54" s="1">
        <f t="shared" si="4"/>
        <v>3.7644000000000002</v>
      </c>
      <c r="L54" s="1" t="str">
        <f t="shared" si="5"/>
        <v/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2.4039999999999999E-2</v>
      </c>
      <c r="Q54" s="1">
        <f t="shared" si="9"/>
        <v>3.7644000000000002</v>
      </c>
      <c r="R54" s="1">
        <f t="shared" si="10"/>
        <v>5.2843294572791417E-2</v>
      </c>
      <c r="S54" s="1">
        <f t="shared" si="11"/>
        <v>7.0746366270874911E-2</v>
      </c>
    </row>
    <row r="55" spans="1:19">
      <c r="A55" s="1">
        <f t="shared" si="13"/>
        <v>54</v>
      </c>
      <c r="B55">
        <v>2.5350000000000001E-2</v>
      </c>
      <c r="C55">
        <v>5.3609</v>
      </c>
      <c r="H55" s="1">
        <f t="shared" si="1"/>
        <v>2.4760000000000001E-2</v>
      </c>
      <c r="I55" s="1">
        <f t="shared" si="2"/>
        <v>3.7191999999999998</v>
      </c>
      <c r="J55" s="1">
        <f t="shared" si="3"/>
        <v>2.4760000000000001E-2</v>
      </c>
      <c r="K55" s="1">
        <f t="shared" si="4"/>
        <v>3.7191999999999998</v>
      </c>
      <c r="L55" s="1" t="str">
        <f t="shared" si="5"/>
        <v/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2.4760000000000001E-2</v>
      </c>
      <c r="Q55" s="1">
        <f t="shared" si="9"/>
        <v>3.7191999999999998</v>
      </c>
      <c r="R55" s="1">
        <f t="shared" si="10"/>
        <v>5.4425955641527267E-2</v>
      </c>
      <c r="S55" s="1">
        <f t="shared" si="11"/>
        <v>6.9896898691594406E-2</v>
      </c>
    </row>
    <row r="56" spans="1:19">
      <c r="A56" s="1">
        <f t="shared" si="13"/>
        <v>55</v>
      </c>
      <c r="B56">
        <v>2.6290000000000001E-2</v>
      </c>
      <c r="C56">
        <v>5.508</v>
      </c>
      <c r="H56" s="1">
        <f t="shared" si="1"/>
        <v>2.5700000000000001E-2</v>
      </c>
      <c r="I56" s="1">
        <f t="shared" si="2"/>
        <v>3.8662999999999998</v>
      </c>
      <c r="J56" s="1">
        <f t="shared" si="3"/>
        <v>2.5700000000000001E-2</v>
      </c>
      <c r="K56" s="1">
        <f t="shared" si="4"/>
        <v>3.8662999999999998</v>
      </c>
      <c r="L56" s="1" t="str">
        <f t="shared" si="5"/>
        <v/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2.5700000000000001E-2</v>
      </c>
      <c r="Q56" s="1">
        <f t="shared" si="9"/>
        <v>3.8662999999999998</v>
      </c>
      <c r="R56" s="1">
        <f t="shared" si="10"/>
        <v>5.6492207592376852E-2</v>
      </c>
      <c r="S56" s="1">
        <f t="shared" si="11"/>
        <v>7.2661427030359063E-2</v>
      </c>
    </row>
    <row r="57" spans="1:19">
      <c r="A57" s="1">
        <f t="shared" si="13"/>
        <v>56</v>
      </c>
      <c r="B57">
        <v>2.7400000000000001E-2</v>
      </c>
      <c r="C57">
        <v>5.6333000000000002</v>
      </c>
      <c r="H57" s="1">
        <f t="shared" si="1"/>
        <v>2.681E-2</v>
      </c>
      <c r="I57" s="1">
        <f t="shared" si="2"/>
        <v>3.9916</v>
      </c>
      <c r="J57" s="1">
        <f t="shared" si="3"/>
        <v>2.681E-2</v>
      </c>
      <c r="K57" s="1">
        <f t="shared" si="4"/>
        <v>3.9916</v>
      </c>
      <c r="L57" s="1" t="str">
        <f t="shared" si="5"/>
        <v/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2.681E-2</v>
      </c>
      <c r="Q57" s="1">
        <f t="shared" si="9"/>
        <v>3.9916</v>
      </c>
      <c r="R57" s="1">
        <f t="shared" si="10"/>
        <v>5.8932143406677955E-2</v>
      </c>
      <c r="S57" s="1">
        <f t="shared" si="11"/>
        <v>7.5016256403895518E-2</v>
      </c>
    </row>
    <row r="58" spans="1:19">
      <c r="A58" s="1">
        <f t="shared" si="13"/>
        <v>57</v>
      </c>
      <c r="B58">
        <v>2.8080000000000001E-2</v>
      </c>
      <c r="C58">
        <v>5.5815999999999999</v>
      </c>
      <c r="H58" s="1">
        <f t="shared" si="1"/>
        <v>2.7490000000000001E-2</v>
      </c>
      <c r="I58" s="1">
        <f t="shared" si="2"/>
        <v>3.9398999999999997</v>
      </c>
      <c r="J58" s="1">
        <f t="shared" si="3"/>
        <v>2.7490000000000001E-2</v>
      </c>
      <c r="K58" s="1">
        <f t="shared" si="4"/>
        <v>3.9398999999999997</v>
      </c>
      <c r="L58" s="1" t="str">
        <f t="shared" si="5"/>
        <v/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2.7490000000000001E-2</v>
      </c>
      <c r="Q58" s="1">
        <f t="shared" si="9"/>
        <v>3.9398999999999997</v>
      </c>
      <c r="R58" s="1">
        <f t="shared" si="10"/>
        <v>6.0426878860484035E-2</v>
      </c>
      <c r="S58" s="1">
        <f t="shared" si="11"/>
        <v>7.4044630876267142E-2</v>
      </c>
    </row>
    <row r="59" spans="1:19">
      <c r="A59" s="1">
        <f t="shared" si="13"/>
        <v>58</v>
      </c>
      <c r="B59">
        <v>2.887E-2</v>
      </c>
      <c r="C59">
        <v>5.8540000000000001</v>
      </c>
      <c r="H59" s="1">
        <f t="shared" si="1"/>
        <v>2.828E-2</v>
      </c>
      <c r="I59" s="1">
        <f t="shared" si="2"/>
        <v>4.2122999999999999</v>
      </c>
      <c r="J59" s="1">
        <f t="shared" si="3"/>
        <v>2.828E-2</v>
      </c>
      <c r="K59" s="1">
        <f t="shared" si="4"/>
        <v>4.2122999999999999</v>
      </c>
      <c r="L59" s="1" t="str">
        <f t="shared" si="5"/>
        <v/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2.828E-2</v>
      </c>
      <c r="Q59" s="1">
        <f t="shared" si="9"/>
        <v>4.2122999999999999</v>
      </c>
      <c r="R59" s="1">
        <f t="shared" si="10"/>
        <v>6.2163409755346975E-2</v>
      </c>
      <c r="S59" s="1">
        <f t="shared" si="11"/>
        <v>7.9163988588568268E-2</v>
      </c>
    </row>
    <row r="60" spans="1:19">
      <c r="A60" s="1">
        <f t="shared" si="13"/>
        <v>59</v>
      </c>
      <c r="B60">
        <v>2.9610000000000001E-2</v>
      </c>
      <c r="C60">
        <v>5.8097000000000003</v>
      </c>
      <c r="H60" s="1">
        <f t="shared" si="1"/>
        <v>2.9020000000000001E-2</v>
      </c>
      <c r="I60" s="1">
        <f t="shared" si="2"/>
        <v>4.1680000000000001</v>
      </c>
      <c r="J60" s="1">
        <f t="shared" si="3"/>
        <v>2.9020000000000001E-2</v>
      </c>
      <c r="K60" s="1">
        <f t="shared" si="4"/>
        <v>4.1680000000000001</v>
      </c>
      <c r="L60" s="1" t="str">
        <f t="shared" si="5"/>
        <v/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2.9020000000000001E-2</v>
      </c>
      <c r="Q60" s="1">
        <f t="shared" si="9"/>
        <v>4.1680000000000001</v>
      </c>
      <c r="R60" s="1">
        <f t="shared" si="10"/>
        <v>6.3790033631547713E-2</v>
      </c>
      <c r="S60" s="1">
        <f t="shared" si="11"/>
        <v>7.8331435186751314E-2</v>
      </c>
    </row>
    <row r="61" spans="1:19">
      <c r="A61" s="1">
        <f t="shared" si="13"/>
        <v>60</v>
      </c>
      <c r="B61">
        <v>3.0360000000000002E-2</v>
      </c>
      <c r="C61">
        <v>5.9419000000000004</v>
      </c>
      <c r="H61" s="1">
        <f t="shared" si="1"/>
        <v>2.9770000000000001E-2</v>
      </c>
      <c r="I61" s="1">
        <f t="shared" si="2"/>
        <v>4.3002000000000002</v>
      </c>
      <c r="J61" s="1">
        <f t="shared" si="3"/>
        <v>2.9770000000000001E-2</v>
      </c>
      <c r="K61" s="1">
        <f t="shared" si="4"/>
        <v>4.3002000000000002</v>
      </c>
      <c r="L61" s="1" t="str">
        <f t="shared" si="5"/>
        <v/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2.9770000000000001E-2</v>
      </c>
      <c r="Q61" s="1">
        <f t="shared" si="9"/>
        <v>4.3002000000000002</v>
      </c>
      <c r="R61" s="1">
        <f t="shared" si="10"/>
        <v>6.5438638911480884E-2</v>
      </c>
      <c r="S61" s="1">
        <f t="shared" si="11"/>
        <v>8.0815939920841656E-2</v>
      </c>
    </row>
    <row r="62" spans="1:19">
      <c r="A62" s="1">
        <f t="shared" si="13"/>
        <v>61</v>
      </c>
      <c r="B62">
        <v>3.0970000000000001E-2</v>
      </c>
      <c r="C62">
        <v>6.0941000000000001</v>
      </c>
      <c r="H62" s="1">
        <f t="shared" si="1"/>
        <v>3.0380000000000001E-2</v>
      </c>
      <c r="I62" s="1">
        <f t="shared" si="2"/>
        <v>4.4523999999999999</v>
      </c>
      <c r="J62" s="1">
        <f t="shared" si="3"/>
        <v>3.0380000000000001E-2</v>
      </c>
      <c r="K62" s="1">
        <f t="shared" si="4"/>
        <v>4.4523999999999999</v>
      </c>
      <c r="L62" s="1" t="str">
        <f t="shared" si="5"/>
        <v/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3.0380000000000001E-2</v>
      </c>
      <c r="Q62" s="1">
        <f t="shared" si="9"/>
        <v>4.4523999999999999</v>
      </c>
      <c r="R62" s="1">
        <f t="shared" si="10"/>
        <v>6.6779504539159873E-2</v>
      </c>
      <c r="S62" s="1">
        <f t="shared" si="11"/>
        <v>8.3676315265233087E-2</v>
      </c>
    </row>
    <row r="63" spans="1:19">
      <c r="A63" s="1">
        <f t="shared" si="13"/>
        <v>62</v>
      </c>
      <c r="B63">
        <v>3.2340000000000001E-2</v>
      </c>
      <c r="C63">
        <v>6.05</v>
      </c>
      <c r="H63" s="1">
        <f t="shared" si="1"/>
        <v>3.175E-2</v>
      </c>
      <c r="I63" s="1">
        <f t="shared" si="2"/>
        <v>4.4082999999999997</v>
      </c>
      <c r="J63" s="1">
        <f t="shared" si="3"/>
        <v>3.175E-2</v>
      </c>
      <c r="K63" s="1">
        <f t="shared" si="4"/>
        <v>4.4082999999999997</v>
      </c>
      <c r="L63" s="1" t="str">
        <f t="shared" si="5"/>
        <v/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3.175E-2</v>
      </c>
      <c r="Q63" s="1">
        <f t="shared" si="9"/>
        <v>4.4082999999999997</v>
      </c>
      <c r="R63" s="1">
        <f t="shared" si="10"/>
        <v>6.9790956850504474E-2</v>
      </c>
      <c r="S63" s="1">
        <f t="shared" si="11"/>
        <v>8.2847520569519134E-2</v>
      </c>
    </row>
    <row r="64" spans="1:19">
      <c r="A64" s="1">
        <f t="shared" si="13"/>
        <v>63</v>
      </c>
      <c r="B64">
        <v>3.3270000000000001E-2</v>
      </c>
      <c r="C64">
        <v>6.3098000000000001</v>
      </c>
      <c r="H64" s="1">
        <f t="shared" si="1"/>
        <v>3.2680000000000001E-2</v>
      </c>
      <c r="I64" s="1">
        <f t="shared" si="2"/>
        <v>4.6680999999999999</v>
      </c>
      <c r="J64" s="1">
        <f t="shared" si="3"/>
        <v>3.2680000000000001E-2</v>
      </c>
      <c r="K64" s="1">
        <f t="shared" si="4"/>
        <v>4.6680999999999999</v>
      </c>
      <c r="L64" s="1" t="str">
        <f t="shared" si="5"/>
        <v/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3.2680000000000001E-2</v>
      </c>
      <c r="Q64" s="1">
        <f t="shared" si="9"/>
        <v>4.6680999999999999</v>
      </c>
      <c r="R64" s="1">
        <f t="shared" si="10"/>
        <v>7.1835227397621618E-2</v>
      </c>
      <c r="S64" s="1">
        <f t="shared" si="11"/>
        <v>8.7730079797330565E-2</v>
      </c>
    </row>
    <row r="65" spans="1:19">
      <c r="A65" s="1">
        <f t="shared" si="13"/>
        <v>64</v>
      </c>
      <c r="B65">
        <v>3.313E-2</v>
      </c>
      <c r="C65">
        <v>6.2545999999999999</v>
      </c>
      <c r="H65" s="1">
        <f t="shared" si="1"/>
        <v>3.2539999999999999E-2</v>
      </c>
      <c r="I65" s="1">
        <f t="shared" si="2"/>
        <v>4.6128999999999998</v>
      </c>
      <c r="J65" s="1">
        <f t="shared" si="3"/>
        <v>3.2539999999999999E-2</v>
      </c>
      <c r="K65" s="1">
        <f t="shared" si="4"/>
        <v>4.6128999999999998</v>
      </c>
      <c r="L65" s="1" t="str">
        <f t="shared" si="5"/>
        <v/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3.2539999999999999E-2</v>
      </c>
      <c r="Q65" s="1">
        <f t="shared" si="9"/>
        <v>4.6128999999999998</v>
      </c>
      <c r="R65" s="1">
        <f t="shared" si="10"/>
        <v>7.1527487745367421E-2</v>
      </c>
      <c r="S65" s="1">
        <f t="shared" si="11"/>
        <v>8.6692676912899502E-2</v>
      </c>
    </row>
    <row r="66" spans="1:19">
      <c r="A66" s="1">
        <f t="shared" si="13"/>
        <v>65</v>
      </c>
      <c r="B66">
        <v>3.4209999999999997E-2</v>
      </c>
      <c r="C66">
        <v>6.3712</v>
      </c>
      <c r="H66" s="1">
        <f t="shared" si="1"/>
        <v>3.3619999999999997E-2</v>
      </c>
      <c r="I66" s="1">
        <f t="shared" si="2"/>
        <v>4.7294999999999998</v>
      </c>
      <c r="J66" s="1">
        <f t="shared" si="3"/>
        <v>3.3619999999999997E-2</v>
      </c>
      <c r="K66" s="1">
        <f t="shared" si="4"/>
        <v>4.7294999999999998</v>
      </c>
      <c r="L66" s="1" t="str">
        <f t="shared" si="5"/>
        <v/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3.3619999999999997E-2</v>
      </c>
      <c r="Q66" s="1">
        <f t="shared" si="9"/>
        <v>4.7294999999999998</v>
      </c>
      <c r="R66" s="1">
        <f t="shared" si="10"/>
        <v>7.3901479348471188E-2</v>
      </c>
      <c r="S66" s="1">
        <f t="shared" si="11"/>
        <v>8.8884002570954967E-2</v>
      </c>
    </row>
    <row r="67" spans="1:19">
      <c r="A67" s="1">
        <f t="shared" si="13"/>
        <v>66</v>
      </c>
      <c r="B67">
        <v>3.5110000000000002E-2</v>
      </c>
      <c r="C67">
        <v>6.5400999999999998</v>
      </c>
      <c r="H67" s="1">
        <f t="shared" ref="H67:H130" si="14">IF($A67&lt;=$F$39,B67-$F$1,NA())</f>
        <v>3.4520000000000002E-2</v>
      </c>
      <c r="I67" s="1">
        <f t="shared" ref="I67:I130" si="15">IF($A67&lt;=$F$39,$C67-$F$2,NA())</f>
        <v>4.8983999999999996</v>
      </c>
      <c r="J67" s="1">
        <f t="shared" ref="J67:J130" si="16">IF($A67&lt;=$F$39,IF($I67&lt;$F$4,FALSE,$H67))</f>
        <v>3.4520000000000002E-2</v>
      </c>
      <c r="K67" s="1">
        <f t="shared" ref="K67:K130" si="17">IF($A67&lt;=$F$39,IF($I67&lt;$F$4,FALSE,$I67))</f>
        <v>4.8983999999999996</v>
      </c>
      <c r="L67" s="1" t="str">
        <f t="shared" ref="L67:L130" si="18">IF($A67&lt;=$F$39,IF($I67&lt;=$F$11,"",($I67-$F$11)/($H67-$F$10)))</f>
        <v/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3.4520000000000002E-2</v>
      </c>
      <c r="Q67" s="1">
        <f t="shared" ref="Q67:Q130" si="22">IF($A67&lt;=$F$39,IF($A67&lt;=$F$17,$I67,NA()))</f>
        <v>4.8983999999999996</v>
      </c>
      <c r="R67" s="1">
        <f t="shared" ref="R67:R130" si="23">IF($A67&lt;=$F$39,IF($A67&lt;=$F$17,$P67/$F$15,NA()),NA())</f>
        <v>7.5879805684391011E-2</v>
      </c>
      <c r="S67" s="1">
        <f t="shared" ref="S67:S130" si="24">IF($A67&lt;=$F$39,IF($A67&lt;=$F$17,$Q67/$F$16,NA()),NA())</f>
        <v>9.2058229874947842E-2</v>
      </c>
    </row>
    <row r="68" spans="1:19">
      <c r="A68" s="1">
        <f t="shared" ref="A68:A131" si="25">IF(B68=0,"",A67+1)</f>
        <v>67</v>
      </c>
      <c r="B68">
        <v>3.5680000000000003E-2</v>
      </c>
      <c r="C68">
        <v>6.4903000000000004</v>
      </c>
      <c r="H68" s="1">
        <f t="shared" si="14"/>
        <v>3.5090000000000003E-2</v>
      </c>
      <c r="I68" s="1">
        <f t="shared" si="15"/>
        <v>4.8486000000000002</v>
      </c>
      <c r="J68" s="1">
        <f t="shared" si="16"/>
        <v>3.5090000000000003E-2</v>
      </c>
      <c r="K68" s="1">
        <f t="shared" si="17"/>
        <v>4.8486000000000002</v>
      </c>
      <c r="L68" s="1" t="str">
        <f t="shared" si="18"/>
        <v/>
      </c>
      <c r="M68" s="1" t="str">
        <f t="shared" ref="M68:M131" si="26">IF($A68&lt;=$F$39,IF($L68=$F$13,$A68,""))</f>
        <v/>
      </c>
      <c r="N68" s="1" t="str">
        <f t="shared" si="19"/>
        <v/>
      </c>
      <c r="O68" s="1" t="str">
        <f t="shared" si="20"/>
        <v/>
      </c>
      <c r="P68" s="1">
        <f t="shared" si="21"/>
        <v>3.5090000000000003E-2</v>
      </c>
      <c r="Q68" s="1">
        <f t="shared" si="22"/>
        <v>4.8486000000000002</v>
      </c>
      <c r="R68" s="1">
        <f t="shared" si="23"/>
        <v>7.7132745697140223E-2</v>
      </c>
      <c r="S68" s="1">
        <f t="shared" si="24"/>
        <v>9.1122312055298083E-2</v>
      </c>
    </row>
    <row r="69" spans="1:19">
      <c r="A69" s="1">
        <f t="shared" si="25"/>
        <v>68</v>
      </c>
      <c r="B69">
        <v>3.6639999999999999E-2</v>
      </c>
      <c r="C69">
        <v>6.7558999999999996</v>
      </c>
      <c r="H69" s="1">
        <f t="shared" si="14"/>
        <v>3.6049999999999999E-2</v>
      </c>
      <c r="I69" s="1">
        <f t="shared" si="15"/>
        <v>5.1141999999999994</v>
      </c>
      <c r="J69" s="1">
        <f t="shared" si="16"/>
        <v>3.6049999999999999E-2</v>
      </c>
      <c r="K69" s="1">
        <f t="shared" si="17"/>
        <v>5.1141999999999994</v>
      </c>
      <c r="L69" s="1" t="str">
        <f t="shared" si="18"/>
        <v/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>
        <f t="shared" si="21"/>
        <v>3.6049999999999999E-2</v>
      </c>
      <c r="Q69" s="1">
        <f t="shared" si="22"/>
        <v>5.1141999999999994</v>
      </c>
      <c r="R69" s="1">
        <f t="shared" si="23"/>
        <v>7.9242960455454689E-2</v>
      </c>
      <c r="S69" s="1">
        <f t="shared" si="24"/>
        <v>9.6113873760096807E-2</v>
      </c>
    </row>
    <row r="70" spans="1:19">
      <c r="A70" s="1">
        <f t="shared" si="25"/>
        <v>69</v>
      </c>
      <c r="B70">
        <v>3.7510000000000002E-2</v>
      </c>
      <c r="C70">
        <v>6.7095000000000002</v>
      </c>
      <c r="H70" s="1">
        <f t="shared" si="14"/>
        <v>3.6920000000000001E-2</v>
      </c>
      <c r="I70" s="1">
        <f t="shared" si="15"/>
        <v>5.0678000000000001</v>
      </c>
      <c r="J70" s="1">
        <f t="shared" si="16"/>
        <v>3.6920000000000001E-2</v>
      </c>
      <c r="K70" s="1">
        <f t="shared" si="17"/>
        <v>5.0678000000000001</v>
      </c>
      <c r="L70" s="1" t="str">
        <f t="shared" si="18"/>
        <v/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>
        <f t="shared" si="21"/>
        <v>3.6920000000000001E-2</v>
      </c>
      <c r="Q70" s="1">
        <f t="shared" si="22"/>
        <v>5.0678000000000001</v>
      </c>
      <c r="R70" s="1">
        <f t="shared" si="23"/>
        <v>8.1155342580177176E-2</v>
      </c>
      <c r="S70" s="1">
        <f t="shared" si="24"/>
        <v>9.5241853944198249E-2</v>
      </c>
    </row>
    <row r="71" spans="1:19">
      <c r="A71" s="1">
        <f t="shared" si="25"/>
        <v>70</v>
      </c>
      <c r="B71">
        <v>3.8370000000000001E-2</v>
      </c>
      <c r="C71">
        <v>6.8521000000000001</v>
      </c>
      <c r="H71" s="1">
        <f t="shared" si="14"/>
        <v>3.7780000000000001E-2</v>
      </c>
      <c r="I71" s="1">
        <f t="shared" si="15"/>
        <v>5.2103999999999999</v>
      </c>
      <c r="J71" s="1">
        <f t="shared" si="16"/>
        <v>3.7780000000000001E-2</v>
      </c>
      <c r="K71" s="1">
        <f t="shared" si="17"/>
        <v>5.2103999999999999</v>
      </c>
      <c r="L71" s="1" t="str">
        <f t="shared" si="18"/>
        <v/>
      </c>
      <c r="M71" s="1" t="str">
        <f t="shared" si="26"/>
        <v/>
      </c>
      <c r="N71" s="1" t="str">
        <f t="shared" si="19"/>
        <v/>
      </c>
      <c r="O71" s="1" t="str">
        <f t="shared" si="20"/>
        <v/>
      </c>
      <c r="P71" s="1">
        <f t="shared" si="21"/>
        <v>3.7780000000000001E-2</v>
      </c>
      <c r="Q71" s="1">
        <f t="shared" si="22"/>
        <v>5.2103999999999999</v>
      </c>
      <c r="R71" s="1">
        <f t="shared" si="23"/>
        <v>8.3045743301167221E-2</v>
      </c>
      <c r="S71" s="1">
        <f t="shared" si="24"/>
        <v>9.7921811395645153E-2</v>
      </c>
    </row>
    <row r="72" spans="1:19">
      <c r="A72" s="1">
        <f t="shared" si="25"/>
        <v>71</v>
      </c>
      <c r="B72">
        <v>3.909E-2</v>
      </c>
      <c r="C72">
        <v>7.0105000000000004</v>
      </c>
      <c r="H72" s="1">
        <f t="shared" si="14"/>
        <v>3.85E-2</v>
      </c>
      <c r="I72" s="1">
        <f t="shared" si="15"/>
        <v>5.3688000000000002</v>
      </c>
      <c r="J72" s="1">
        <f t="shared" si="16"/>
        <v>3.85E-2</v>
      </c>
      <c r="K72" s="1">
        <f t="shared" si="17"/>
        <v>5.3688000000000002</v>
      </c>
      <c r="L72" s="1" t="str">
        <f t="shared" si="18"/>
        <v/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>
        <f t="shared" si="21"/>
        <v>3.85E-2</v>
      </c>
      <c r="Q72" s="1">
        <f t="shared" si="22"/>
        <v>5.3688000000000002</v>
      </c>
      <c r="R72" s="1">
        <f t="shared" si="23"/>
        <v>8.4628404369903057E-2</v>
      </c>
      <c r="S72" s="1">
        <f t="shared" si="24"/>
        <v>0.10089870662922995</v>
      </c>
    </row>
    <row r="73" spans="1:19">
      <c r="A73" s="1">
        <f t="shared" si="25"/>
        <v>72</v>
      </c>
      <c r="B73">
        <v>3.9690000000000003E-2</v>
      </c>
      <c r="C73">
        <v>6.9458000000000002</v>
      </c>
      <c r="H73" s="1">
        <f t="shared" si="14"/>
        <v>3.9100000000000003E-2</v>
      </c>
      <c r="I73" s="1">
        <f t="shared" si="15"/>
        <v>5.3041</v>
      </c>
      <c r="J73" s="1">
        <f t="shared" si="16"/>
        <v>3.9100000000000003E-2</v>
      </c>
      <c r="K73" s="1">
        <f t="shared" si="17"/>
        <v>5.3041</v>
      </c>
      <c r="L73" s="1" t="str">
        <f t="shared" si="18"/>
        <v/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>
        <f t="shared" si="21"/>
        <v>3.9100000000000003E-2</v>
      </c>
      <c r="Q73" s="1">
        <f t="shared" si="22"/>
        <v>5.3041</v>
      </c>
      <c r="R73" s="1">
        <f t="shared" si="23"/>
        <v>8.5947288593849605E-2</v>
      </c>
      <c r="S73" s="1">
        <f t="shared" si="24"/>
        <v>9.9682765204905863E-2</v>
      </c>
    </row>
    <row r="74" spans="1:19">
      <c r="A74" s="1">
        <f t="shared" si="25"/>
        <v>73</v>
      </c>
      <c r="B74">
        <v>4.0800000000000003E-2</v>
      </c>
      <c r="C74">
        <v>7.2035999999999998</v>
      </c>
      <c r="H74" s="1">
        <f t="shared" si="14"/>
        <v>4.0210000000000003E-2</v>
      </c>
      <c r="I74" s="1">
        <f t="shared" si="15"/>
        <v>5.5618999999999996</v>
      </c>
      <c r="J74" s="1">
        <f t="shared" si="16"/>
        <v>4.0210000000000003E-2</v>
      </c>
      <c r="K74" s="1">
        <f t="shared" si="17"/>
        <v>5.5618999999999996</v>
      </c>
      <c r="L74" s="1" t="str">
        <f t="shared" si="18"/>
        <v/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>
        <f t="shared" si="21"/>
        <v>4.0210000000000003E-2</v>
      </c>
      <c r="Q74" s="1">
        <f t="shared" si="22"/>
        <v>5.5618999999999996</v>
      </c>
      <c r="R74" s="1">
        <f t="shared" si="23"/>
        <v>8.8387224408150708E-2</v>
      </c>
      <c r="S74" s="1">
        <f t="shared" si="24"/>
        <v>0.10452773737168716</v>
      </c>
    </row>
    <row r="75" spans="1:19">
      <c r="A75" s="1">
        <f t="shared" si="25"/>
        <v>74</v>
      </c>
      <c r="B75">
        <v>4.122E-2</v>
      </c>
      <c r="C75">
        <v>7.1791</v>
      </c>
      <c r="H75" s="1">
        <f t="shared" si="14"/>
        <v>4.0629999999999999E-2</v>
      </c>
      <c r="I75" s="1">
        <f t="shared" si="15"/>
        <v>5.5373999999999999</v>
      </c>
      <c r="J75" s="1">
        <f t="shared" si="16"/>
        <v>4.0629999999999999E-2</v>
      </c>
      <c r="K75" s="1">
        <f t="shared" si="17"/>
        <v>5.5373999999999999</v>
      </c>
      <c r="L75" s="1" t="str">
        <f t="shared" si="18"/>
        <v/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>
        <f t="shared" si="21"/>
        <v>4.0629999999999999E-2</v>
      </c>
      <c r="Q75" s="1">
        <f t="shared" si="22"/>
        <v>5.5373999999999999</v>
      </c>
      <c r="R75" s="1">
        <f t="shared" si="23"/>
        <v>8.9310443364913283E-2</v>
      </c>
      <c r="S75" s="1">
        <f t="shared" si="24"/>
        <v>0.10406729587406831</v>
      </c>
    </row>
    <row r="76" spans="1:19">
      <c r="A76" s="1">
        <f t="shared" si="25"/>
        <v>75</v>
      </c>
      <c r="B76">
        <v>4.215E-2</v>
      </c>
      <c r="C76">
        <v>7.2965</v>
      </c>
      <c r="H76" s="1">
        <f t="shared" si="14"/>
        <v>4.156E-2</v>
      </c>
      <c r="I76" s="1">
        <f t="shared" si="15"/>
        <v>5.6547999999999998</v>
      </c>
      <c r="J76" s="1">
        <f t="shared" si="16"/>
        <v>4.156E-2</v>
      </c>
      <c r="K76" s="1">
        <f t="shared" si="17"/>
        <v>5.6547999999999998</v>
      </c>
      <c r="L76" s="1" t="str">
        <f t="shared" si="18"/>
        <v/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>
        <f t="shared" si="21"/>
        <v>4.156E-2</v>
      </c>
      <c r="Q76" s="1">
        <f t="shared" si="22"/>
        <v>5.6547999999999998</v>
      </c>
      <c r="R76" s="1">
        <f t="shared" si="23"/>
        <v>9.1354713912030427E-2</v>
      </c>
      <c r="S76" s="1">
        <f t="shared" si="24"/>
        <v>0.10627365635653582</v>
      </c>
    </row>
    <row r="77" spans="1:19">
      <c r="A77" s="1">
        <f t="shared" si="25"/>
        <v>76</v>
      </c>
      <c r="B77">
        <v>4.3270000000000003E-2</v>
      </c>
      <c r="C77">
        <v>7.4492000000000003</v>
      </c>
      <c r="H77" s="1">
        <f t="shared" si="14"/>
        <v>4.2680000000000003E-2</v>
      </c>
      <c r="I77" s="1">
        <f t="shared" si="15"/>
        <v>5.8075000000000001</v>
      </c>
      <c r="J77" s="1">
        <f t="shared" si="16"/>
        <v>4.2680000000000003E-2</v>
      </c>
      <c r="K77" s="1">
        <f t="shared" si="17"/>
        <v>5.8075000000000001</v>
      </c>
      <c r="L77" s="1" t="str">
        <f t="shared" si="18"/>
        <v/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>
        <f t="shared" si="21"/>
        <v>4.2680000000000003E-2</v>
      </c>
      <c r="Q77" s="1">
        <f t="shared" si="22"/>
        <v>5.8075000000000001</v>
      </c>
      <c r="R77" s="1">
        <f t="shared" si="23"/>
        <v>9.3816631130063971E-2</v>
      </c>
      <c r="S77" s="1">
        <f t="shared" si="24"/>
        <v>0.1091434284661848</v>
      </c>
    </row>
    <row r="78" spans="1:19">
      <c r="A78" s="1">
        <f t="shared" si="25"/>
        <v>77</v>
      </c>
      <c r="B78">
        <v>4.3729999999999998E-2</v>
      </c>
      <c r="C78">
        <v>7.4172000000000002</v>
      </c>
      <c r="H78" s="1">
        <f t="shared" si="14"/>
        <v>4.3139999999999998E-2</v>
      </c>
      <c r="I78" s="1">
        <f t="shared" si="15"/>
        <v>5.7755000000000001</v>
      </c>
      <c r="J78" s="1">
        <f t="shared" si="16"/>
        <v>4.3139999999999998E-2</v>
      </c>
      <c r="K78" s="1">
        <f t="shared" si="17"/>
        <v>5.7755000000000001</v>
      </c>
      <c r="L78" s="1" t="str">
        <f t="shared" si="18"/>
        <v/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>
        <f t="shared" si="21"/>
        <v>4.3139999999999998E-2</v>
      </c>
      <c r="Q78" s="1">
        <f t="shared" si="22"/>
        <v>5.7755000000000001</v>
      </c>
      <c r="R78" s="1">
        <f t="shared" si="23"/>
        <v>9.4827775701756309E-2</v>
      </c>
      <c r="S78" s="1">
        <f t="shared" si="24"/>
        <v>0.10854203548970302</v>
      </c>
    </row>
    <row r="79" spans="1:19">
      <c r="A79" s="1">
        <f t="shared" si="25"/>
        <v>78</v>
      </c>
      <c r="B79">
        <v>4.4970000000000003E-2</v>
      </c>
      <c r="C79">
        <v>7.6679000000000004</v>
      </c>
      <c r="H79" s="1">
        <f t="shared" si="14"/>
        <v>4.4380000000000003E-2</v>
      </c>
      <c r="I79" s="1">
        <f t="shared" si="15"/>
        <v>6.0262000000000002</v>
      </c>
      <c r="J79" s="1">
        <f t="shared" si="16"/>
        <v>4.4380000000000003E-2</v>
      </c>
      <c r="K79" s="1">
        <f t="shared" si="17"/>
        <v>6.0262000000000002</v>
      </c>
      <c r="L79" s="1" t="str">
        <f t="shared" si="18"/>
        <v/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>
        <f t="shared" si="21"/>
        <v>4.4380000000000003E-2</v>
      </c>
      <c r="Q79" s="1">
        <f t="shared" si="22"/>
        <v>6.0262000000000002</v>
      </c>
      <c r="R79" s="1">
        <f t="shared" si="23"/>
        <v>9.7553469764579168E-2</v>
      </c>
      <c r="S79" s="1">
        <f t="shared" si="24"/>
        <v>0.11325357358982743</v>
      </c>
    </row>
    <row r="80" spans="1:19">
      <c r="A80" s="1">
        <f t="shared" si="25"/>
        <v>79</v>
      </c>
      <c r="B80">
        <v>4.5679999999999998E-2</v>
      </c>
      <c r="C80">
        <v>7.6186999999999996</v>
      </c>
      <c r="H80" s="1">
        <f t="shared" si="14"/>
        <v>4.5089999999999998E-2</v>
      </c>
      <c r="I80" s="1">
        <f t="shared" si="15"/>
        <v>5.9769999999999994</v>
      </c>
      <c r="J80" s="1">
        <f t="shared" si="16"/>
        <v>4.5089999999999998E-2</v>
      </c>
      <c r="K80" s="1">
        <f t="shared" si="17"/>
        <v>5.9769999999999994</v>
      </c>
      <c r="L80" s="1" t="str">
        <f t="shared" si="18"/>
        <v/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>
        <f t="shared" si="21"/>
        <v>4.5089999999999998E-2</v>
      </c>
      <c r="Q80" s="1">
        <f t="shared" si="22"/>
        <v>5.9769999999999994</v>
      </c>
      <c r="R80" s="1">
        <f t="shared" si="23"/>
        <v>9.9114149429582563E-2</v>
      </c>
      <c r="S80" s="1">
        <f t="shared" si="24"/>
        <v>0.11232893188848669</v>
      </c>
    </row>
    <row r="81" spans="1:19">
      <c r="A81" s="1">
        <f t="shared" si="25"/>
        <v>80</v>
      </c>
      <c r="B81">
        <v>4.6809999999999997E-2</v>
      </c>
      <c r="C81">
        <v>7.7575000000000003</v>
      </c>
      <c r="H81" s="1">
        <f t="shared" si="14"/>
        <v>4.6219999999999997E-2</v>
      </c>
      <c r="I81" s="1">
        <f t="shared" si="15"/>
        <v>6.1158000000000001</v>
      </c>
      <c r="J81" s="1">
        <f t="shared" si="16"/>
        <v>4.6219999999999997E-2</v>
      </c>
      <c r="K81" s="1">
        <f t="shared" si="17"/>
        <v>6.1158000000000001</v>
      </c>
      <c r="L81" s="1" t="str">
        <f t="shared" si="18"/>
        <v/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>
        <f t="shared" si="21"/>
        <v>4.6219999999999997E-2</v>
      </c>
      <c r="Q81" s="1">
        <f t="shared" si="22"/>
        <v>6.1158000000000001</v>
      </c>
      <c r="R81" s="1">
        <f t="shared" si="23"/>
        <v>0.10159804805134855</v>
      </c>
      <c r="S81" s="1">
        <f t="shared" si="24"/>
        <v>0.11493747392397641</v>
      </c>
    </row>
    <row r="82" spans="1:19">
      <c r="A82" s="1">
        <f t="shared" si="25"/>
        <v>81</v>
      </c>
      <c r="B82">
        <v>4.7570000000000001E-2</v>
      </c>
      <c r="C82">
        <v>7.8756000000000004</v>
      </c>
      <c r="H82" s="1">
        <f t="shared" si="14"/>
        <v>4.6980000000000001E-2</v>
      </c>
      <c r="I82" s="1">
        <f t="shared" si="15"/>
        <v>6.2339000000000002</v>
      </c>
      <c r="J82" s="1">
        <f t="shared" si="16"/>
        <v>4.6980000000000001E-2</v>
      </c>
      <c r="K82" s="1">
        <f t="shared" si="17"/>
        <v>6.2339000000000002</v>
      </c>
      <c r="L82" s="1" t="str">
        <f t="shared" si="18"/>
        <v/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>
        <f t="shared" si="21"/>
        <v>4.6980000000000001E-2</v>
      </c>
      <c r="Q82" s="1">
        <f t="shared" si="22"/>
        <v>6.2339000000000002</v>
      </c>
      <c r="R82" s="1">
        <f t="shared" si="23"/>
        <v>0.10326863473501419</v>
      </c>
      <c r="S82" s="1">
        <f t="shared" si="24"/>
        <v>0.11715698987780447</v>
      </c>
    </row>
    <row r="83" spans="1:19">
      <c r="A83" s="1">
        <f t="shared" si="25"/>
        <v>82</v>
      </c>
      <c r="B83">
        <v>4.7750000000000001E-2</v>
      </c>
      <c r="C83">
        <v>7.8249000000000004</v>
      </c>
      <c r="H83" s="1">
        <f t="shared" si="14"/>
        <v>4.7160000000000001E-2</v>
      </c>
      <c r="I83" s="1">
        <f t="shared" si="15"/>
        <v>6.1832000000000003</v>
      </c>
      <c r="J83" s="1">
        <f t="shared" si="16"/>
        <v>4.7160000000000001E-2</v>
      </c>
      <c r="K83" s="1">
        <f t="shared" si="17"/>
        <v>6.1832000000000003</v>
      </c>
      <c r="L83" s="1" t="str">
        <f t="shared" si="18"/>
        <v/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>
        <f t="shared" si="21"/>
        <v>4.7160000000000001E-2</v>
      </c>
      <c r="Q83" s="1">
        <f t="shared" si="22"/>
        <v>6.1832000000000003</v>
      </c>
      <c r="R83" s="1">
        <f t="shared" si="23"/>
        <v>0.10366430000219815</v>
      </c>
      <c r="S83" s="1">
        <f t="shared" si="24"/>
        <v>0.11620415788069115</v>
      </c>
    </row>
    <row r="84" spans="1:19">
      <c r="A84" s="1">
        <f t="shared" si="25"/>
        <v>83</v>
      </c>
      <c r="B84">
        <v>4.9209999999999997E-2</v>
      </c>
      <c r="C84">
        <v>8.0847999999999995</v>
      </c>
      <c r="H84" s="1">
        <f t="shared" si="14"/>
        <v>4.8619999999999997E-2</v>
      </c>
      <c r="I84" s="1">
        <f t="shared" si="15"/>
        <v>6.4430999999999994</v>
      </c>
      <c r="J84" s="1">
        <f t="shared" si="16"/>
        <v>4.8619999999999997E-2</v>
      </c>
      <c r="K84" s="1">
        <f t="shared" si="17"/>
        <v>6.4430999999999994</v>
      </c>
      <c r="L84" s="1" t="str">
        <f t="shared" si="18"/>
        <v/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>
        <f t="shared" si="21"/>
        <v>4.8619999999999997E-2</v>
      </c>
      <c r="Q84" s="1">
        <f t="shared" si="22"/>
        <v>6.4430999999999994</v>
      </c>
      <c r="R84" s="1">
        <f t="shared" si="23"/>
        <v>0.10687358494713471</v>
      </c>
      <c r="S84" s="1">
        <f t="shared" si="24"/>
        <v>0.12108859646155407</v>
      </c>
    </row>
    <row r="85" spans="1:19">
      <c r="A85" s="1">
        <f t="shared" si="25"/>
        <v>84</v>
      </c>
      <c r="B85">
        <v>4.9140000000000003E-2</v>
      </c>
      <c r="C85">
        <v>8.0195000000000007</v>
      </c>
      <c r="H85" s="1">
        <f t="shared" si="14"/>
        <v>4.8550000000000003E-2</v>
      </c>
      <c r="I85" s="1">
        <f t="shared" si="15"/>
        <v>6.3778000000000006</v>
      </c>
      <c r="J85" s="1">
        <f t="shared" si="16"/>
        <v>4.8550000000000003E-2</v>
      </c>
      <c r="K85" s="1">
        <f t="shared" si="17"/>
        <v>6.3778000000000006</v>
      </c>
      <c r="L85" s="1" t="str">
        <f t="shared" si="18"/>
        <v/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>
        <f t="shared" si="21"/>
        <v>4.8550000000000003E-2</v>
      </c>
      <c r="Q85" s="1">
        <f t="shared" si="22"/>
        <v>6.3778000000000006</v>
      </c>
      <c r="R85" s="1">
        <f t="shared" si="23"/>
        <v>0.10671971512100763</v>
      </c>
      <c r="S85" s="1">
        <f t="shared" si="24"/>
        <v>0.11986137891892096</v>
      </c>
    </row>
    <row r="86" spans="1:19">
      <c r="A86" s="1">
        <f t="shared" si="25"/>
        <v>85</v>
      </c>
      <c r="B86">
        <v>5.0659999999999997E-2</v>
      </c>
      <c r="C86">
        <v>8.1475000000000009</v>
      </c>
      <c r="H86" s="1">
        <f t="shared" si="14"/>
        <v>5.0069999999999996E-2</v>
      </c>
      <c r="I86" s="1">
        <f t="shared" si="15"/>
        <v>6.5058000000000007</v>
      </c>
      <c r="J86" s="1">
        <f t="shared" si="16"/>
        <v>5.0069999999999996E-2</v>
      </c>
      <c r="K86" s="1">
        <f t="shared" si="17"/>
        <v>6.5058000000000007</v>
      </c>
      <c r="L86" s="1" t="str">
        <f t="shared" si="18"/>
        <v/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>
        <f t="shared" si="21"/>
        <v>5.0069999999999996E-2</v>
      </c>
      <c r="Q86" s="1">
        <f t="shared" si="22"/>
        <v>6.5058000000000007</v>
      </c>
      <c r="R86" s="1">
        <f t="shared" si="23"/>
        <v>0.11006088848833885</v>
      </c>
      <c r="S86" s="1">
        <f t="shared" si="24"/>
        <v>0.12226695082484806</v>
      </c>
    </row>
    <row r="87" spans="1:19">
      <c r="A87" s="1">
        <f t="shared" si="25"/>
        <v>86</v>
      </c>
      <c r="B87">
        <v>5.1229999999999998E-2</v>
      </c>
      <c r="C87">
        <v>8.2668999999999997</v>
      </c>
      <c r="H87" s="1">
        <f t="shared" si="14"/>
        <v>5.0639999999999998E-2</v>
      </c>
      <c r="I87" s="1">
        <f t="shared" si="15"/>
        <v>6.6251999999999995</v>
      </c>
      <c r="J87" s="1">
        <f t="shared" si="16"/>
        <v>5.0639999999999998E-2</v>
      </c>
      <c r="K87" s="1">
        <f t="shared" si="17"/>
        <v>6.6251999999999995</v>
      </c>
      <c r="L87" s="1" t="str">
        <f t="shared" si="18"/>
        <v/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>
        <f t="shared" si="21"/>
        <v>5.0639999999999998E-2</v>
      </c>
      <c r="Q87" s="1">
        <f t="shared" si="22"/>
        <v>6.6251999999999995</v>
      </c>
      <c r="R87" s="1">
        <f t="shared" si="23"/>
        <v>0.11131382850108808</v>
      </c>
      <c r="S87" s="1">
        <f t="shared" si="24"/>
        <v>0.12451089836834567</v>
      </c>
    </row>
    <row r="88" spans="1:19">
      <c r="A88" s="1">
        <f t="shared" si="25"/>
        <v>87</v>
      </c>
      <c r="B88">
        <v>5.1819999999999998E-2</v>
      </c>
      <c r="C88">
        <v>8.1949000000000005</v>
      </c>
      <c r="H88" s="1">
        <f t="shared" si="14"/>
        <v>5.1229999999999998E-2</v>
      </c>
      <c r="I88" s="1">
        <f t="shared" si="15"/>
        <v>6.5532000000000004</v>
      </c>
      <c r="J88" s="1">
        <f t="shared" si="16"/>
        <v>5.1229999999999998E-2</v>
      </c>
      <c r="K88" s="1">
        <f t="shared" si="17"/>
        <v>6.5532000000000004</v>
      </c>
      <c r="L88" s="1" t="str">
        <f t="shared" si="18"/>
        <v/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>
        <f t="shared" si="21"/>
        <v>5.1229999999999998E-2</v>
      </c>
      <c r="Q88" s="1">
        <f t="shared" si="22"/>
        <v>6.5532000000000004</v>
      </c>
      <c r="R88" s="1">
        <f t="shared" si="23"/>
        <v>0.11261073132130217</v>
      </c>
      <c r="S88" s="1">
        <f t="shared" si="24"/>
        <v>0.12315776417126169</v>
      </c>
    </row>
    <row r="89" spans="1:19">
      <c r="A89" s="1">
        <f t="shared" si="25"/>
        <v>88</v>
      </c>
      <c r="B89">
        <v>5.2900000000000003E-2</v>
      </c>
      <c r="C89">
        <v>8.4539000000000009</v>
      </c>
      <c r="H89" s="1">
        <f t="shared" si="14"/>
        <v>5.2310000000000002E-2</v>
      </c>
      <c r="I89" s="1">
        <f t="shared" si="15"/>
        <v>6.8122000000000007</v>
      </c>
      <c r="J89" s="1">
        <f t="shared" si="16"/>
        <v>5.2310000000000002E-2</v>
      </c>
      <c r="K89" s="1">
        <f t="shared" si="17"/>
        <v>6.8122000000000007</v>
      </c>
      <c r="L89" s="1" t="str">
        <f t="shared" si="18"/>
        <v/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>
        <f t="shared" si="21"/>
        <v>5.2310000000000002E-2</v>
      </c>
      <c r="Q89" s="1">
        <f t="shared" si="22"/>
        <v>6.8122000000000007</v>
      </c>
      <c r="R89" s="1">
        <f t="shared" si="23"/>
        <v>0.11498472292440595</v>
      </c>
      <c r="S89" s="1">
        <f t="shared" si="24"/>
        <v>0.12802528857466106</v>
      </c>
    </row>
    <row r="90" spans="1:19">
      <c r="A90" s="1">
        <f t="shared" si="25"/>
        <v>89</v>
      </c>
      <c r="B90">
        <v>5.3129999999999997E-2</v>
      </c>
      <c r="C90">
        <v>8.3925000000000001</v>
      </c>
      <c r="H90" s="1">
        <f t="shared" si="14"/>
        <v>5.2539999999999996E-2</v>
      </c>
      <c r="I90" s="1">
        <f t="shared" si="15"/>
        <v>6.7507999999999999</v>
      </c>
      <c r="J90" s="1">
        <f t="shared" si="16"/>
        <v>5.2539999999999996E-2</v>
      </c>
      <c r="K90" s="1">
        <f t="shared" si="17"/>
        <v>6.7507999999999999</v>
      </c>
      <c r="L90" s="1" t="str">
        <f t="shared" si="18"/>
        <v/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>
        <f t="shared" si="21"/>
        <v>5.2539999999999996E-2</v>
      </c>
      <c r="Q90" s="1">
        <f t="shared" si="22"/>
        <v>6.7507999999999999</v>
      </c>
      <c r="R90" s="1">
        <f t="shared" si="23"/>
        <v>0.11549029521025211</v>
      </c>
      <c r="S90" s="1">
        <f t="shared" si="24"/>
        <v>0.12687136580103664</v>
      </c>
    </row>
    <row r="91" spans="1:19">
      <c r="A91" s="1">
        <f t="shared" si="25"/>
        <v>90</v>
      </c>
      <c r="B91">
        <v>5.4179999999999999E-2</v>
      </c>
      <c r="C91">
        <v>8.5228999999999999</v>
      </c>
      <c r="H91" s="1">
        <f t="shared" si="14"/>
        <v>5.3589999999999999E-2</v>
      </c>
      <c r="I91" s="1">
        <f t="shared" si="15"/>
        <v>6.8811999999999998</v>
      </c>
      <c r="J91" s="1">
        <f t="shared" si="16"/>
        <v>5.3589999999999999E-2</v>
      </c>
      <c r="K91" s="1">
        <f t="shared" si="17"/>
        <v>6.8811999999999998</v>
      </c>
      <c r="L91" s="1" t="str">
        <f t="shared" si="18"/>
        <v/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>
        <f t="shared" si="21"/>
        <v>5.3589999999999999E-2</v>
      </c>
      <c r="Q91" s="1">
        <f t="shared" si="22"/>
        <v>6.8811999999999998</v>
      </c>
      <c r="R91" s="1">
        <f t="shared" si="23"/>
        <v>0.11779834260215857</v>
      </c>
      <c r="S91" s="1">
        <f t="shared" si="24"/>
        <v>0.12932204218019988</v>
      </c>
    </row>
    <row r="92" spans="1:19">
      <c r="A92" s="1">
        <f t="shared" si="25"/>
        <v>91</v>
      </c>
      <c r="B92">
        <v>5.4820000000000001E-2</v>
      </c>
      <c r="C92">
        <v>8.6350999999999996</v>
      </c>
      <c r="H92" s="1">
        <f t="shared" si="14"/>
        <v>5.423E-2</v>
      </c>
      <c r="I92" s="1">
        <f t="shared" si="15"/>
        <v>6.9933999999999994</v>
      </c>
      <c r="J92" s="1">
        <f t="shared" si="16"/>
        <v>5.423E-2</v>
      </c>
      <c r="K92" s="1">
        <f t="shared" si="17"/>
        <v>6.9933999999999994</v>
      </c>
      <c r="L92" s="1" t="str">
        <f t="shared" si="18"/>
        <v/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>
        <f t="shared" si="21"/>
        <v>5.423E-2</v>
      </c>
      <c r="Q92" s="1">
        <f t="shared" si="22"/>
        <v>6.9933999999999994</v>
      </c>
      <c r="R92" s="1">
        <f t="shared" si="23"/>
        <v>0.11920515244103488</v>
      </c>
      <c r="S92" s="1">
        <f t="shared" si="24"/>
        <v>0.13143067630398911</v>
      </c>
    </row>
    <row r="93" spans="1:19">
      <c r="A93" s="1">
        <f t="shared" si="25"/>
        <v>92</v>
      </c>
      <c r="B93">
        <v>5.5039999999999999E-2</v>
      </c>
      <c r="C93">
        <v>8.5778999999999996</v>
      </c>
      <c r="H93" s="1">
        <f t="shared" si="14"/>
        <v>5.4449999999999998E-2</v>
      </c>
      <c r="I93" s="1">
        <f t="shared" si="15"/>
        <v>6.9361999999999995</v>
      </c>
      <c r="J93" s="1">
        <f t="shared" si="16"/>
        <v>5.4449999999999998E-2</v>
      </c>
      <c r="K93" s="1">
        <f t="shared" si="17"/>
        <v>6.9361999999999995</v>
      </c>
      <c r="L93" s="1" t="str">
        <f t="shared" si="18"/>
        <v/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>
        <f t="shared" si="21"/>
        <v>5.4449999999999998E-2</v>
      </c>
      <c r="Q93" s="1">
        <f t="shared" si="22"/>
        <v>6.9361999999999995</v>
      </c>
      <c r="R93" s="1">
        <f t="shared" si="23"/>
        <v>0.11968874332314862</v>
      </c>
      <c r="S93" s="1">
        <f t="shared" si="24"/>
        <v>0.13035568635852793</v>
      </c>
    </row>
    <row r="94" spans="1:19">
      <c r="A94" s="1">
        <f t="shared" si="25"/>
        <v>93</v>
      </c>
      <c r="B94">
        <v>5.6469999999999999E-2</v>
      </c>
      <c r="C94">
        <v>8.8164999999999996</v>
      </c>
      <c r="H94" s="1">
        <f t="shared" si="14"/>
        <v>5.5879999999999999E-2</v>
      </c>
      <c r="I94" s="1">
        <f t="shared" si="15"/>
        <v>7.1747999999999994</v>
      </c>
      <c r="J94" s="1">
        <f t="shared" si="16"/>
        <v>5.5879999999999999E-2</v>
      </c>
      <c r="K94" s="1">
        <f t="shared" si="17"/>
        <v>7.1747999999999994</v>
      </c>
      <c r="L94" s="1" t="str">
        <f t="shared" si="18"/>
        <v/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>
        <f t="shared" si="21"/>
        <v>5.5879999999999999E-2</v>
      </c>
      <c r="Q94" s="1">
        <f t="shared" si="22"/>
        <v>7.1747999999999994</v>
      </c>
      <c r="R94" s="1">
        <f t="shared" si="23"/>
        <v>0.12283208405688788</v>
      </c>
      <c r="S94" s="1">
        <f t="shared" si="24"/>
        <v>0.13483982273942016</v>
      </c>
    </row>
    <row r="95" spans="1:19">
      <c r="A95" s="1">
        <f t="shared" si="25"/>
        <v>94</v>
      </c>
      <c r="B95">
        <v>5.6730000000000003E-2</v>
      </c>
      <c r="C95">
        <v>8.7567000000000004</v>
      </c>
      <c r="H95" s="1">
        <f t="shared" si="14"/>
        <v>5.6140000000000002E-2</v>
      </c>
      <c r="I95" s="1">
        <f t="shared" si="15"/>
        <v>7.1150000000000002</v>
      </c>
      <c r="J95" s="1">
        <f t="shared" si="16"/>
        <v>5.6140000000000002E-2</v>
      </c>
      <c r="K95" s="1">
        <f t="shared" si="17"/>
        <v>7.1150000000000002</v>
      </c>
      <c r="L95" s="1" t="str">
        <f t="shared" si="18"/>
        <v/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>
        <f t="shared" si="21"/>
        <v>5.6140000000000002E-2</v>
      </c>
      <c r="Q95" s="1">
        <f t="shared" si="22"/>
        <v>7.1150000000000002</v>
      </c>
      <c r="R95" s="1">
        <f t="shared" si="23"/>
        <v>0.12340360055393138</v>
      </c>
      <c r="S95" s="1">
        <f t="shared" si="24"/>
        <v>0.13371596961461987</v>
      </c>
    </row>
    <row r="96" spans="1:19">
      <c r="A96" s="1">
        <f t="shared" si="25"/>
        <v>95</v>
      </c>
      <c r="B96">
        <v>5.7840000000000003E-2</v>
      </c>
      <c r="C96">
        <v>8.9041999999999994</v>
      </c>
      <c r="H96" s="1">
        <f t="shared" si="14"/>
        <v>5.7250000000000002E-2</v>
      </c>
      <c r="I96" s="1">
        <f t="shared" si="15"/>
        <v>7.2624999999999993</v>
      </c>
      <c r="J96" s="1">
        <f t="shared" si="16"/>
        <v>5.7250000000000002E-2</v>
      </c>
      <c r="K96" s="1">
        <f t="shared" si="17"/>
        <v>7.2624999999999993</v>
      </c>
      <c r="L96" s="1" t="str">
        <f t="shared" si="18"/>
        <v/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>
        <f t="shared" si="21"/>
        <v>5.7250000000000002E-2</v>
      </c>
      <c r="Q96" s="1">
        <f t="shared" si="22"/>
        <v>7.2624999999999993</v>
      </c>
      <c r="R96" s="1">
        <f t="shared" si="23"/>
        <v>0.12584353636823248</v>
      </c>
      <c r="S96" s="1">
        <f t="shared" si="24"/>
        <v>0.13648801536559052</v>
      </c>
    </row>
    <row r="97" spans="1:19">
      <c r="A97" s="1">
        <f t="shared" si="25"/>
        <v>96</v>
      </c>
      <c r="B97">
        <v>5.9089999999999997E-2</v>
      </c>
      <c r="C97">
        <v>9.0188000000000006</v>
      </c>
      <c r="H97" s="1">
        <f t="shared" si="14"/>
        <v>5.8499999999999996E-2</v>
      </c>
      <c r="I97" s="1">
        <f t="shared" si="15"/>
        <v>7.3771000000000004</v>
      </c>
      <c r="J97" s="1">
        <f t="shared" si="16"/>
        <v>5.8499999999999996E-2</v>
      </c>
      <c r="K97" s="1">
        <f t="shared" si="17"/>
        <v>7.3771000000000004</v>
      </c>
      <c r="L97" s="1" t="str">
        <f t="shared" si="18"/>
        <v/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>
        <f t="shared" si="21"/>
        <v>5.8499999999999996E-2</v>
      </c>
      <c r="Q97" s="1">
        <f t="shared" si="22"/>
        <v>7.3771000000000004</v>
      </c>
      <c r="R97" s="1">
        <f t="shared" si="23"/>
        <v>0.12859121183478775</v>
      </c>
      <c r="S97" s="1">
        <f t="shared" si="24"/>
        <v>0.13864175396261591</v>
      </c>
    </row>
    <row r="98" spans="1:19">
      <c r="A98" s="1">
        <f t="shared" si="25"/>
        <v>97</v>
      </c>
      <c r="B98">
        <v>5.8950000000000002E-2</v>
      </c>
      <c r="C98">
        <v>8.9448000000000008</v>
      </c>
      <c r="H98" s="1">
        <f t="shared" si="14"/>
        <v>5.8360000000000002E-2</v>
      </c>
      <c r="I98" s="1">
        <f t="shared" si="15"/>
        <v>7.3031000000000006</v>
      </c>
      <c r="J98" s="1">
        <f t="shared" si="16"/>
        <v>5.8360000000000002E-2</v>
      </c>
      <c r="K98" s="1">
        <f t="shared" si="17"/>
        <v>7.3031000000000006</v>
      </c>
      <c r="L98" s="1" t="str">
        <f t="shared" si="18"/>
        <v/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>
        <f t="shared" si="21"/>
        <v>5.8360000000000002E-2</v>
      </c>
      <c r="Q98" s="1">
        <f t="shared" si="22"/>
        <v>7.3031000000000006</v>
      </c>
      <c r="R98" s="1">
        <f t="shared" si="23"/>
        <v>0.12828347218253358</v>
      </c>
      <c r="S98" s="1">
        <f t="shared" si="24"/>
        <v>0.13725103270450181</v>
      </c>
    </row>
    <row r="99" spans="1:19">
      <c r="A99" s="1">
        <f t="shared" si="25"/>
        <v>98</v>
      </c>
      <c r="B99">
        <v>5.9909999999999998E-2</v>
      </c>
      <c r="C99">
        <v>9.1900999999999993</v>
      </c>
      <c r="H99" s="1">
        <f t="shared" si="14"/>
        <v>5.9319999999999998E-2</v>
      </c>
      <c r="I99" s="1">
        <f t="shared" si="15"/>
        <v>7.5483999999999991</v>
      </c>
      <c r="J99" s="1">
        <f t="shared" si="16"/>
        <v>5.9319999999999998E-2</v>
      </c>
      <c r="K99" s="1">
        <f t="shared" si="17"/>
        <v>7.5483999999999991</v>
      </c>
      <c r="L99" s="1" t="str">
        <f t="shared" si="18"/>
        <v/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>
        <f t="shared" si="21"/>
        <v>5.9319999999999998E-2</v>
      </c>
      <c r="Q99" s="1">
        <f t="shared" si="22"/>
        <v>7.5483999999999991</v>
      </c>
      <c r="R99" s="1">
        <f t="shared" si="23"/>
        <v>0.13039368694084805</v>
      </c>
      <c r="S99" s="1">
        <f t="shared" si="24"/>
        <v>0.14186108573984491</v>
      </c>
    </row>
    <row r="100" spans="1:19">
      <c r="A100" s="1">
        <f t="shared" si="25"/>
        <v>99</v>
      </c>
      <c r="B100">
        <v>6.0339999999999998E-2</v>
      </c>
      <c r="C100">
        <v>9.1456999999999997</v>
      </c>
      <c r="H100" s="1">
        <f t="shared" si="14"/>
        <v>5.9749999999999998E-2</v>
      </c>
      <c r="I100" s="1">
        <f t="shared" si="15"/>
        <v>7.5039999999999996</v>
      </c>
      <c r="J100" s="1">
        <f t="shared" si="16"/>
        <v>5.9749999999999998E-2</v>
      </c>
      <c r="K100" s="1">
        <f t="shared" si="17"/>
        <v>7.5039999999999996</v>
      </c>
      <c r="L100" s="1" t="str">
        <f t="shared" si="18"/>
        <v/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>
        <f t="shared" si="21"/>
        <v>5.9749999999999998E-2</v>
      </c>
      <c r="Q100" s="1">
        <f t="shared" si="22"/>
        <v>7.5039999999999996</v>
      </c>
      <c r="R100" s="1">
        <f t="shared" si="23"/>
        <v>0.13133888730134305</v>
      </c>
      <c r="S100" s="1">
        <f t="shared" si="24"/>
        <v>0.14102665298497644</v>
      </c>
    </row>
    <row r="101" spans="1:19">
      <c r="A101" s="1">
        <f t="shared" si="25"/>
        <v>100</v>
      </c>
      <c r="B101">
        <v>6.1080000000000002E-2</v>
      </c>
      <c r="C101">
        <v>9.2647999999999993</v>
      </c>
      <c r="H101" s="1">
        <f t="shared" si="14"/>
        <v>6.0490000000000002E-2</v>
      </c>
      <c r="I101" s="1">
        <f t="shared" si="15"/>
        <v>7.6230999999999991</v>
      </c>
      <c r="J101" s="1">
        <f t="shared" si="16"/>
        <v>6.0490000000000002E-2</v>
      </c>
      <c r="K101" s="1">
        <f t="shared" si="17"/>
        <v>7.6230999999999991</v>
      </c>
      <c r="L101" s="1" t="str">
        <f t="shared" si="18"/>
        <v/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>
        <f t="shared" si="21"/>
        <v>6.0490000000000002E-2</v>
      </c>
      <c r="Q101" s="1">
        <f t="shared" si="22"/>
        <v>7.6230999999999991</v>
      </c>
      <c r="R101" s="1">
        <f t="shared" si="23"/>
        <v>0.13296551117754379</v>
      </c>
      <c r="S101" s="1">
        <f t="shared" si="24"/>
        <v>0.14326496246931955</v>
      </c>
    </row>
    <row r="102" spans="1:19">
      <c r="A102" s="1">
        <f t="shared" si="25"/>
        <v>101</v>
      </c>
      <c r="B102">
        <v>6.2530000000000002E-2</v>
      </c>
      <c r="C102">
        <v>9.3946000000000005</v>
      </c>
      <c r="H102" s="1">
        <f t="shared" si="14"/>
        <v>6.1940000000000002E-2</v>
      </c>
      <c r="I102" s="1">
        <f t="shared" si="15"/>
        <v>7.7529000000000003</v>
      </c>
      <c r="J102" s="1">
        <f t="shared" si="16"/>
        <v>6.1940000000000002E-2</v>
      </c>
      <c r="K102" s="1">
        <f t="shared" si="17"/>
        <v>7.7529000000000003</v>
      </c>
      <c r="L102" s="1" t="str">
        <f t="shared" si="18"/>
        <v/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>
        <f t="shared" si="21"/>
        <v>6.1940000000000002E-2</v>
      </c>
      <c r="Q102" s="1">
        <f t="shared" si="22"/>
        <v>7.7529000000000003</v>
      </c>
      <c r="R102" s="1">
        <f t="shared" si="23"/>
        <v>0.13615281471874793</v>
      </c>
      <c r="S102" s="1">
        <f t="shared" si="24"/>
        <v>0.14570436273017376</v>
      </c>
    </row>
    <row r="103" spans="1:19">
      <c r="A103" s="1">
        <f t="shared" si="25"/>
        <v>102</v>
      </c>
      <c r="B103">
        <v>6.268E-2</v>
      </c>
      <c r="C103">
        <v>9.3274000000000008</v>
      </c>
      <c r="H103" s="1">
        <f t="shared" si="14"/>
        <v>6.2089999999999999E-2</v>
      </c>
      <c r="I103" s="1">
        <f t="shared" si="15"/>
        <v>7.6857000000000006</v>
      </c>
      <c r="J103" s="1">
        <f t="shared" si="16"/>
        <v>6.2089999999999999E-2</v>
      </c>
      <c r="K103" s="1">
        <f t="shared" si="17"/>
        <v>7.6857000000000006</v>
      </c>
      <c r="L103" s="1" t="str">
        <f t="shared" si="18"/>
        <v/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>
        <f t="shared" si="21"/>
        <v>6.2089999999999999E-2</v>
      </c>
      <c r="Q103" s="1">
        <f t="shared" si="22"/>
        <v>7.6857000000000006</v>
      </c>
      <c r="R103" s="1">
        <f t="shared" si="23"/>
        <v>0.13648253577473457</v>
      </c>
      <c r="S103" s="1">
        <f t="shared" si="24"/>
        <v>0.14444143747956203</v>
      </c>
    </row>
    <row r="104" spans="1:19">
      <c r="A104" s="1">
        <f t="shared" si="25"/>
        <v>103</v>
      </c>
      <c r="B104">
        <v>6.4149999999999999E-2</v>
      </c>
      <c r="C104">
        <v>9.5823</v>
      </c>
      <c r="H104" s="1">
        <f t="shared" si="14"/>
        <v>6.3560000000000005E-2</v>
      </c>
      <c r="I104" s="1">
        <f t="shared" si="15"/>
        <v>7.9405999999999999</v>
      </c>
      <c r="J104" s="1">
        <f t="shared" si="16"/>
        <v>6.3560000000000005E-2</v>
      </c>
      <c r="K104" s="1">
        <f t="shared" si="17"/>
        <v>7.9405999999999999</v>
      </c>
      <c r="L104" s="1" t="str">
        <f t="shared" si="18"/>
        <v/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>
        <f t="shared" si="21"/>
        <v>6.3560000000000005E-2</v>
      </c>
      <c r="Q104" s="1">
        <f t="shared" si="22"/>
        <v>7.9405999999999999</v>
      </c>
      <c r="R104" s="1">
        <f t="shared" si="23"/>
        <v>0.13971380212340362</v>
      </c>
      <c r="S104" s="1">
        <f t="shared" si="24"/>
        <v>0.14923190840784967</v>
      </c>
    </row>
    <row r="105" spans="1:19">
      <c r="A105" s="1">
        <f t="shared" si="25"/>
        <v>104</v>
      </c>
      <c r="B105">
        <v>6.4089999999999994E-2</v>
      </c>
      <c r="C105">
        <v>9.5349000000000004</v>
      </c>
      <c r="H105" s="1">
        <f t="shared" si="14"/>
        <v>6.3500000000000001E-2</v>
      </c>
      <c r="I105" s="1">
        <f t="shared" si="15"/>
        <v>7.8932000000000002</v>
      </c>
      <c r="J105" s="1">
        <f t="shared" si="16"/>
        <v>6.3500000000000001E-2</v>
      </c>
      <c r="K105" s="1">
        <f t="shared" si="17"/>
        <v>7.8932000000000002</v>
      </c>
      <c r="L105" s="1" t="str">
        <f t="shared" si="18"/>
        <v/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>
        <f t="shared" si="21"/>
        <v>6.3500000000000001E-2</v>
      </c>
      <c r="Q105" s="1">
        <f t="shared" si="22"/>
        <v>7.8932000000000002</v>
      </c>
      <c r="R105" s="1">
        <f t="shared" si="23"/>
        <v>0.13958191370100895</v>
      </c>
      <c r="S105" s="1">
        <f t="shared" si="24"/>
        <v>0.14834109506143606</v>
      </c>
    </row>
    <row r="106" spans="1:19">
      <c r="A106" s="1">
        <f t="shared" si="25"/>
        <v>105</v>
      </c>
      <c r="B106">
        <v>6.4649999999999999E-2</v>
      </c>
      <c r="C106">
        <v>9.6477000000000004</v>
      </c>
      <c r="H106" s="1">
        <f t="shared" si="14"/>
        <v>6.4060000000000006E-2</v>
      </c>
      <c r="I106" s="1">
        <f t="shared" si="15"/>
        <v>8.0060000000000002</v>
      </c>
      <c r="J106" s="1">
        <f t="shared" si="16"/>
        <v>6.4060000000000006E-2</v>
      </c>
      <c r="K106" s="1">
        <f t="shared" si="17"/>
        <v>8.0060000000000002</v>
      </c>
      <c r="L106" s="1" t="str">
        <f t="shared" si="18"/>
        <v/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>
        <f t="shared" si="21"/>
        <v>6.4060000000000006E-2</v>
      </c>
      <c r="Q106" s="1">
        <f t="shared" si="22"/>
        <v>8.0060000000000002</v>
      </c>
      <c r="R106" s="1">
        <f t="shared" si="23"/>
        <v>0.14081287231002573</v>
      </c>
      <c r="S106" s="1">
        <f t="shared" si="24"/>
        <v>0.15046100530353432</v>
      </c>
    </row>
    <row r="107" spans="1:19">
      <c r="A107" s="1">
        <f t="shared" si="25"/>
        <v>106</v>
      </c>
      <c r="B107">
        <v>6.6259999999999999E-2</v>
      </c>
      <c r="C107">
        <v>9.7977000000000007</v>
      </c>
      <c r="H107" s="1">
        <f t="shared" si="14"/>
        <v>6.5670000000000006E-2</v>
      </c>
      <c r="I107" s="1">
        <f t="shared" si="15"/>
        <v>8.1560000000000006</v>
      </c>
      <c r="J107" s="1">
        <f t="shared" si="16"/>
        <v>6.5670000000000006E-2</v>
      </c>
      <c r="K107" s="1">
        <f t="shared" si="17"/>
        <v>8.1560000000000006</v>
      </c>
      <c r="L107" s="1" t="str">
        <f t="shared" si="18"/>
        <v/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>
        <f t="shared" si="21"/>
        <v>6.5670000000000006E-2</v>
      </c>
      <c r="Q107" s="1">
        <f t="shared" si="22"/>
        <v>8.1560000000000006</v>
      </c>
      <c r="R107" s="1">
        <f t="shared" si="23"/>
        <v>0.14435187831094895</v>
      </c>
      <c r="S107" s="1">
        <f t="shared" si="24"/>
        <v>0.15328003488079264</v>
      </c>
    </row>
    <row r="108" spans="1:19">
      <c r="A108" s="1">
        <f t="shared" si="25"/>
        <v>107</v>
      </c>
      <c r="B108">
        <v>6.5579999999999999E-2</v>
      </c>
      <c r="C108">
        <v>9.7109000000000005</v>
      </c>
      <c r="H108" s="1">
        <f t="shared" si="14"/>
        <v>6.4990000000000006E-2</v>
      </c>
      <c r="I108" s="1">
        <f t="shared" si="15"/>
        <v>8.0692000000000004</v>
      </c>
      <c r="J108" s="1">
        <f t="shared" si="16"/>
        <v>6.4990000000000006E-2</v>
      </c>
      <c r="K108" s="1">
        <f t="shared" si="17"/>
        <v>8.0692000000000004</v>
      </c>
      <c r="L108" s="1" t="str">
        <f t="shared" si="18"/>
        <v/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>
        <f t="shared" si="21"/>
        <v>6.4990000000000006E-2</v>
      </c>
      <c r="Q108" s="1">
        <f t="shared" si="22"/>
        <v>8.0692000000000004</v>
      </c>
      <c r="R108" s="1">
        <f t="shared" si="23"/>
        <v>0.14285714285714288</v>
      </c>
      <c r="S108" s="1">
        <f t="shared" si="24"/>
        <v>0.15164875643208583</v>
      </c>
    </row>
    <row r="109" spans="1:19">
      <c r="A109" s="1">
        <f t="shared" si="25"/>
        <v>108</v>
      </c>
      <c r="B109">
        <v>6.7460000000000006E-2</v>
      </c>
      <c r="C109">
        <v>9.9514999999999993</v>
      </c>
      <c r="H109" s="1">
        <f t="shared" si="14"/>
        <v>6.6870000000000013E-2</v>
      </c>
      <c r="I109" s="1">
        <f t="shared" si="15"/>
        <v>8.3097999999999992</v>
      </c>
      <c r="J109" s="1">
        <f t="shared" si="16"/>
        <v>6.6870000000000013E-2</v>
      </c>
      <c r="K109" s="1">
        <f t="shared" si="17"/>
        <v>8.3097999999999992</v>
      </c>
      <c r="L109" s="1" t="str">
        <f t="shared" si="18"/>
        <v/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>
        <f t="shared" si="21"/>
        <v>6.6870000000000013E-2</v>
      </c>
      <c r="Q109" s="1">
        <f t="shared" si="22"/>
        <v>8.3097999999999992</v>
      </c>
      <c r="R109" s="1">
        <f t="shared" si="23"/>
        <v>0.14698964675884205</v>
      </c>
      <c r="S109" s="1">
        <f t="shared" si="24"/>
        <v>0.15617047987400814</v>
      </c>
    </row>
    <row r="110" spans="1:19">
      <c r="A110" s="1">
        <f t="shared" si="25"/>
        <v>109</v>
      </c>
      <c r="B110">
        <v>6.744E-2</v>
      </c>
      <c r="C110">
        <v>9.9004999999999992</v>
      </c>
      <c r="H110" s="1">
        <f t="shared" si="14"/>
        <v>6.6850000000000007E-2</v>
      </c>
      <c r="I110" s="1">
        <f t="shared" si="15"/>
        <v>8.258799999999999</v>
      </c>
      <c r="J110" s="1">
        <f t="shared" si="16"/>
        <v>6.6850000000000007E-2</v>
      </c>
      <c r="K110" s="1">
        <f t="shared" si="17"/>
        <v>8.258799999999999</v>
      </c>
      <c r="L110" s="1" t="str">
        <f t="shared" si="18"/>
        <v/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>
        <f t="shared" si="21"/>
        <v>6.6850000000000007E-2</v>
      </c>
      <c r="Q110" s="1">
        <f t="shared" si="22"/>
        <v>8.258799999999999</v>
      </c>
      <c r="R110" s="1">
        <f t="shared" si="23"/>
        <v>0.14694568395137714</v>
      </c>
      <c r="S110" s="1">
        <f t="shared" si="24"/>
        <v>0.15521200981774033</v>
      </c>
    </row>
    <row r="111" spans="1:19">
      <c r="A111" s="1">
        <f t="shared" si="25"/>
        <v>110</v>
      </c>
      <c r="B111">
        <v>6.8419999999999995E-2</v>
      </c>
      <c r="C111">
        <v>10.0092</v>
      </c>
      <c r="H111" s="1">
        <f t="shared" si="14"/>
        <v>6.7830000000000001E-2</v>
      </c>
      <c r="I111" s="1">
        <f t="shared" si="15"/>
        <v>8.3674999999999997</v>
      </c>
      <c r="J111" s="1">
        <f t="shared" si="16"/>
        <v>6.7830000000000001E-2</v>
      </c>
      <c r="K111" s="1">
        <f t="shared" si="17"/>
        <v>8.3674999999999997</v>
      </c>
      <c r="L111" s="1" t="str">
        <f t="shared" si="18"/>
        <v/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>
        <f t="shared" si="21"/>
        <v>6.7830000000000001E-2</v>
      </c>
      <c r="Q111" s="1">
        <f t="shared" si="22"/>
        <v>8.3674999999999997</v>
      </c>
      <c r="R111" s="1">
        <f t="shared" si="23"/>
        <v>0.14909986151715648</v>
      </c>
      <c r="S111" s="1">
        <f t="shared" si="24"/>
        <v>0.15725486658472687</v>
      </c>
    </row>
    <row r="112" spans="1:19">
      <c r="A112" s="1">
        <f t="shared" si="25"/>
        <v>111</v>
      </c>
      <c r="B112">
        <v>6.9339999999999999E-2</v>
      </c>
      <c r="C112">
        <v>10.1198</v>
      </c>
      <c r="H112" s="1">
        <f t="shared" si="14"/>
        <v>6.8750000000000006E-2</v>
      </c>
      <c r="I112" s="1">
        <f t="shared" si="15"/>
        <v>8.4780999999999995</v>
      </c>
      <c r="J112" s="1">
        <f t="shared" si="16"/>
        <v>6.8750000000000006E-2</v>
      </c>
      <c r="K112" s="1">
        <f t="shared" si="17"/>
        <v>8.4780999999999995</v>
      </c>
      <c r="L112" s="1" t="str">
        <f t="shared" si="18"/>
        <v/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>
        <f t="shared" si="21"/>
        <v>6.8750000000000006E-2</v>
      </c>
      <c r="Q112" s="1">
        <f t="shared" si="22"/>
        <v>8.4780999999999995</v>
      </c>
      <c r="R112" s="1">
        <f t="shared" si="23"/>
        <v>0.15112215066054119</v>
      </c>
      <c r="S112" s="1">
        <f t="shared" si="24"/>
        <v>0.159333431059692</v>
      </c>
    </row>
    <row r="113" spans="1:19">
      <c r="A113" s="1">
        <f t="shared" si="25"/>
        <v>112</v>
      </c>
      <c r="B113">
        <v>6.9070000000000006E-2</v>
      </c>
      <c r="C113">
        <v>10.047499999999999</v>
      </c>
      <c r="H113" s="1">
        <f t="shared" si="14"/>
        <v>6.8480000000000013E-2</v>
      </c>
      <c r="I113" s="1">
        <f t="shared" si="15"/>
        <v>8.4057999999999993</v>
      </c>
      <c r="J113" s="1">
        <f t="shared" si="16"/>
        <v>6.8480000000000013E-2</v>
      </c>
      <c r="K113" s="1">
        <f t="shared" si="17"/>
        <v>8.4057999999999993</v>
      </c>
      <c r="L113" s="1" t="str">
        <f t="shared" si="18"/>
        <v/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>
        <f t="shared" si="21"/>
        <v>6.8480000000000013E-2</v>
      </c>
      <c r="Q113" s="1">
        <f t="shared" si="22"/>
        <v>8.4057999999999993</v>
      </c>
      <c r="R113" s="1">
        <f t="shared" si="23"/>
        <v>0.15052865275976526</v>
      </c>
      <c r="S113" s="1">
        <f t="shared" si="24"/>
        <v>0.15797465880345349</v>
      </c>
    </row>
    <row r="114" spans="1:19">
      <c r="A114" s="1">
        <f t="shared" si="25"/>
        <v>113</v>
      </c>
      <c r="B114">
        <v>7.0690000000000003E-2</v>
      </c>
      <c r="C114">
        <v>10.296200000000001</v>
      </c>
      <c r="H114" s="1">
        <f t="shared" si="14"/>
        <v>7.010000000000001E-2</v>
      </c>
      <c r="I114" s="1">
        <f t="shared" si="15"/>
        <v>8.6545000000000005</v>
      </c>
      <c r="J114" s="1">
        <f t="shared" si="16"/>
        <v>7.010000000000001E-2</v>
      </c>
      <c r="K114" s="1">
        <f t="shared" si="17"/>
        <v>8.6545000000000005</v>
      </c>
      <c r="L114" s="1" t="str">
        <f t="shared" si="18"/>
        <v/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>
        <f t="shared" si="21"/>
        <v>7.010000000000001E-2</v>
      </c>
      <c r="Q114" s="1">
        <f t="shared" si="22"/>
        <v>8.6545000000000005</v>
      </c>
      <c r="R114" s="1">
        <f t="shared" si="23"/>
        <v>0.15408964016442092</v>
      </c>
      <c r="S114" s="1">
        <f t="shared" si="24"/>
        <v>0.16264860984254781</v>
      </c>
    </row>
    <row r="115" spans="1:19">
      <c r="A115" s="1">
        <f t="shared" si="25"/>
        <v>114</v>
      </c>
      <c r="B115">
        <v>7.0989999999999998E-2</v>
      </c>
      <c r="C115">
        <v>10.2326</v>
      </c>
      <c r="H115" s="1">
        <f t="shared" si="14"/>
        <v>7.0400000000000004E-2</v>
      </c>
      <c r="I115" s="1">
        <f t="shared" si="15"/>
        <v>8.5908999999999995</v>
      </c>
      <c r="J115" s="1">
        <f t="shared" si="16"/>
        <v>7.0400000000000004E-2</v>
      </c>
      <c r="K115" s="1">
        <f t="shared" si="17"/>
        <v>8.5908999999999995</v>
      </c>
      <c r="L115" s="1" t="str">
        <f t="shared" si="18"/>
        <v/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>
        <f t="shared" si="21"/>
        <v>7.0400000000000004E-2</v>
      </c>
      <c r="Q115" s="1">
        <f t="shared" si="22"/>
        <v>8.5908999999999995</v>
      </c>
      <c r="R115" s="1">
        <f t="shared" si="23"/>
        <v>0.15474908227639417</v>
      </c>
      <c r="S115" s="1">
        <f t="shared" si="24"/>
        <v>0.16145334130179026</v>
      </c>
    </row>
    <row r="116" spans="1:19">
      <c r="A116" s="1">
        <f t="shared" si="25"/>
        <v>115</v>
      </c>
      <c r="B116">
        <v>7.127E-2</v>
      </c>
      <c r="C116">
        <v>10.351000000000001</v>
      </c>
      <c r="H116" s="1">
        <f t="shared" si="14"/>
        <v>7.0680000000000007E-2</v>
      </c>
      <c r="I116" s="1">
        <f t="shared" si="15"/>
        <v>8.7093000000000007</v>
      </c>
      <c r="J116" s="1">
        <f t="shared" si="16"/>
        <v>7.0680000000000007E-2</v>
      </c>
      <c r="K116" s="1">
        <f t="shared" si="17"/>
        <v>8.7093000000000007</v>
      </c>
      <c r="L116" s="1" t="str">
        <f t="shared" si="18"/>
        <v/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>
        <f t="shared" si="21"/>
        <v>7.0680000000000007E-2</v>
      </c>
      <c r="Q116" s="1">
        <f t="shared" si="22"/>
        <v>8.7093000000000007</v>
      </c>
      <c r="R116" s="1">
        <f t="shared" si="23"/>
        <v>0.15536456158090256</v>
      </c>
      <c r="S116" s="1">
        <f t="shared" si="24"/>
        <v>0.16367849531477285</v>
      </c>
    </row>
    <row r="117" spans="1:19">
      <c r="A117" s="1">
        <f t="shared" si="25"/>
        <v>116</v>
      </c>
      <c r="B117">
        <v>7.2950000000000001E-2</v>
      </c>
      <c r="C117">
        <v>10.4915</v>
      </c>
      <c r="H117" s="1">
        <f t="shared" si="14"/>
        <v>7.2360000000000008E-2</v>
      </c>
      <c r="I117" s="1">
        <f t="shared" si="15"/>
        <v>8.8498000000000001</v>
      </c>
      <c r="J117" s="1">
        <f t="shared" si="16"/>
        <v>7.2360000000000008E-2</v>
      </c>
      <c r="K117" s="1">
        <f t="shared" si="17"/>
        <v>8.8498000000000001</v>
      </c>
      <c r="L117" s="1" t="str">
        <f t="shared" si="18"/>
        <v/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>
        <f t="shared" si="21"/>
        <v>7.2360000000000008E-2</v>
      </c>
      <c r="Q117" s="1">
        <f t="shared" si="22"/>
        <v>8.8498000000000001</v>
      </c>
      <c r="R117" s="1">
        <f t="shared" si="23"/>
        <v>0.15905743740795289</v>
      </c>
      <c r="S117" s="1">
        <f t="shared" si="24"/>
        <v>0.16631898635213813</v>
      </c>
    </row>
    <row r="118" spans="1:19">
      <c r="A118" s="1">
        <f t="shared" si="25"/>
        <v>117</v>
      </c>
      <c r="B118">
        <v>7.2499999999999995E-2</v>
      </c>
      <c r="C118">
        <v>10.4269</v>
      </c>
      <c r="H118" s="1">
        <f t="shared" si="14"/>
        <v>7.1910000000000002E-2</v>
      </c>
      <c r="I118" s="1">
        <f t="shared" si="15"/>
        <v>8.7851999999999997</v>
      </c>
      <c r="J118" s="1">
        <f t="shared" si="16"/>
        <v>7.1910000000000002E-2</v>
      </c>
      <c r="K118" s="1">
        <f t="shared" si="17"/>
        <v>8.7851999999999997</v>
      </c>
      <c r="L118" s="1" t="str">
        <f t="shared" si="18"/>
        <v/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>
        <f t="shared" si="21"/>
        <v>7.1910000000000002E-2</v>
      </c>
      <c r="Q118" s="1">
        <f t="shared" si="22"/>
        <v>8.7851999999999997</v>
      </c>
      <c r="R118" s="1">
        <f t="shared" si="23"/>
        <v>0.15806827423999298</v>
      </c>
      <c r="S118" s="1">
        <f t="shared" si="24"/>
        <v>0.16510492428086554</v>
      </c>
    </row>
    <row r="119" spans="1:19">
      <c r="A119" s="1">
        <f t="shared" si="25"/>
        <v>118</v>
      </c>
      <c r="B119">
        <v>7.3330000000000006E-2</v>
      </c>
      <c r="C119">
        <v>10.6541</v>
      </c>
      <c r="H119" s="1">
        <f t="shared" si="14"/>
        <v>7.2740000000000013E-2</v>
      </c>
      <c r="I119" s="1">
        <f t="shared" si="15"/>
        <v>9.0123999999999995</v>
      </c>
      <c r="J119" s="1">
        <f t="shared" si="16"/>
        <v>7.2740000000000013E-2</v>
      </c>
      <c r="K119" s="1">
        <f t="shared" si="17"/>
        <v>9.0123999999999995</v>
      </c>
      <c r="L119" s="1" t="str">
        <f t="shared" si="18"/>
        <v/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>
        <f t="shared" si="21"/>
        <v>7.2740000000000013E-2</v>
      </c>
      <c r="Q119" s="1">
        <f t="shared" si="22"/>
        <v>9.0123999999999995</v>
      </c>
      <c r="R119" s="1">
        <f t="shared" si="23"/>
        <v>0.15989273074978572</v>
      </c>
      <c r="S119" s="1">
        <f t="shared" si="24"/>
        <v>0.16937481441388616</v>
      </c>
    </row>
    <row r="120" spans="1:19">
      <c r="A120" s="1">
        <f t="shared" si="25"/>
        <v>119</v>
      </c>
      <c r="B120">
        <v>7.3950000000000002E-2</v>
      </c>
      <c r="C120">
        <v>10.6122</v>
      </c>
      <c r="H120" s="1">
        <f t="shared" si="14"/>
        <v>7.3360000000000009E-2</v>
      </c>
      <c r="I120" s="1">
        <f t="shared" si="15"/>
        <v>8.9704999999999995</v>
      </c>
      <c r="J120" s="1">
        <f t="shared" si="16"/>
        <v>7.3360000000000009E-2</v>
      </c>
      <c r="K120" s="1">
        <f t="shared" si="17"/>
        <v>8.9704999999999995</v>
      </c>
      <c r="L120" s="1" t="str">
        <f t="shared" si="18"/>
        <v/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>
        <f t="shared" si="21"/>
        <v>7.3360000000000009E-2</v>
      </c>
      <c r="Q120" s="1">
        <f t="shared" si="22"/>
        <v>8.9704999999999995</v>
      </c>
      <c r="R120" s="1">
        <f t="shared" si="23"/>
        <v>0.16125557778119712</v>
      </c>
      <c r="S120" s="1">
        <f t="shared" si="24"/>
        <v>0.16858736548530531</v>
      </c>
    </row>
    <row r="121" spans="1:19">
      <c r="A121" s="1">
        <f t="shared" si="25"/>
        <v>120</v>
      </c>
      <c r="B121">
        <v>7.4109999999999995E-2</v>
      </c>
      <c r="C121">
        <v>10.715999999999999</v>
      </c>
      <c r="H121" s="1">
        <f t="shared" si="14"/>
        <v>7.3520000000000002E-2</v>
      </c>
      <c r="I121" s="1">
        <f t="shared" si="15"/>
        <v>9.0742999999999991</v>
      </c>
      <c r="J121" s="1">
        <f t="shared" si="16"/>
        <v>7.3520000000000002E-2</v>
      </c>
      <c r="K121" s="1">
        <f t="shared" si="17"/>
        <v>9.0742999999999991</v>
      </c>
      <c r="L121" s="1" t="str">
        <f t="shared" si="18"/>
        <v/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>
        <f t="shared" si="21"/>
        <v>7.3520000000000002E-2</v>
      </c>
      <c r="Q121" s="1">
        <f t="shared" si="22"/>
        <v>9.0742999999999991</v>
      </c>
      <c r="R121" s="1">
        <f t="shared" si="23"/>
        <v>0.1616072802409162</v>
      </c>
      <c r="S121" s="1">
        <f t="shared" si="24"/>
        <v>0.17053813395276807</v>
      </c>
    </row>
    <row r="122" spans="1:19">
      <c r="A122" s="1">
        <f t="shared" si="25"/>
        <v>121</v>
      </c>
      <c r="B122">
        <v>7.5950000000000004E-2</v>
      </c>
      <c r="C122">
        <v>10.8674</v>
      </c>
      <c r="H122" s="1">
        <f t="shared" si="14"/>
        <v>7.536000000000001E-2</v>
      </c>
      <c r="I122" s="1">
        <f t="shared" si="15"/>
        <v>9.2256999999999998</v>
      </c>
      <c r="J122" s="1">
        <f t="shared" si="16"/>
        <v>7.536000000000001E-2</v>
      </c>
      <c r="K122" s="1">
        <f t="shared" si="17"/>
        <v>9.2256999999999998</v>
      </c>
      <c r="L122" s="1" t="str">
        <f t="shared" si="18"/>
        <v/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>
        <f t="shared" si="21"/>
        <v>7.536000000000001E-2</v>
      </c>
      <c r="Q122" s="1">
        <f t="shared" si="22"/>
        <v>9.2256999999999998</v>
      </c>
      <c r="R122" s="1">
        <f t="shared" si="23"/>
        <v>0.1656518585276856</v>
      </c>
      <c r="S122" s="1">
        <f t="shared" si="24"/>
        <v>0.17338347447274749</v>
      </c>
    </row>
    <row r="123" spans="1:19">
      <c r="A123" s="1">
        <f t="shared" si="25"/>
        <v>122</v>
      </c>
      <c r="B123">
        <v>7.5200000000000003E-2</v>
      </c>
      <c r="C123">
        <v>10.791600000000001</v>
      </c>
      <c r="H123" s="1">
        <f t="shared" si="14"/>
        <v>7.461000000000001E-2</v>
      </c>
      <c r="I123" s="1">
        <f t="shared" si="15"/>
        <v>9.1499000000000006</v>
      </c>
      <c r="J123" s="1">
        <f t="shared" si="16"/>
        <v>7.461000000000001E-2</v>
      </c>
      <c r="K123" s="1">
        <f t="shared" si="17"/>
        <v>9.1499000000000006</v>
      </c>
      <c r="L123" s="1" t="str">
        <f t="shared" si="18"/>
        <v/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>
        <f t="shared" si="21"/>
        <v>7.461000000000001E-2</v>
      </c>
      <c r="Q123" s="1">
        <f t="shared" si="22"/>
        <v>9.1499000000000006</v>
      </c>
      <c r="R123" s="1">
        <f t="shared" si="23"/>
        <v>0.16400325324775242</v>
      </c>
      <c r="S123" s="1">
        <f t="shared" si="24"/>
        <v>0.17195892485970629</v>
      </c>
    </row>
    <row r="124" spans="1:19">
      <c r="A124" s="1">
        <f t="shared" si="25"/>
        <v>123</v>
      </c>
      <c r="B124">
        <v>7.6619999999999994E-2</v>
      </c>
      <c r="C124">
        <v>11.006</v>
      </c>
      <c r="H124" s="1">
        <f t="shared" si="14"/>
        <v>7.603E-2</v>
      </c>
      <c r="I124" s="1">
        <f t="shared" si="15"/>
        <v>9.3643000000000001</v>
      </c>
      <c r="J124" s="1">
        <f t="shared" si="16"/>
        <v>7.603E-2</v>
      </c>
      <c r="K124" s="1">
        <f t="shared" si="17"/>
        <v>9.3643000000000001</v>
      </c>
      <c r="L124" s="1" t="str">
        <f t="shared" si="18"/>
        <v/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>
        <f t="shared" si="21"/>
        <v>7.603E-2</v>
      </c>
      <c r="Q124" s="1">
        <f t="shared" si="22"/>
        <v>9.3643000000000001</v>
      </c>
      <c r="R124" s="1">
        <f t="shared" si="23"/>
        <v>0.16712461257775921</v>
      </c>
      <c r="S124" s="1">
        <f t="shared" si="24"/>
        <v>0.1759882578021342</v>
      </c>
    </row>
    <row r="125" spans="1:19">
      <c r="A125" s="1">
        <f t="shared" si="25"/>
        <v>124</v>
      </c>
      <c r="B125">
        <v>7.7249999999999999E-2</v>
      </c>
      <c r="C125">
        <v>10.9794</v>
      </c>
      <c r="H125" s="1">
        <f t="shared" si="14"/>
        <v>7.6660000000000006E-2</v>
      </c>
      <c r="I125" s="1">
        <f t="shared" si="15"/>
        <v>9.3376999999999999</v>
      </c>
      <c r="J125" s="1">
        <f t="shared" si="16"/>
        <v>7.6660000000000006E-2</v>
      </c>
      <c r="K125" s="1">
        <f t="shared" si="17"/>
        <v>9.3376999999999999</v>
      </c>
      <c r="L125" s="1" t="str">
        <f t="shared" si="18"/>
        <v/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>
        <f t="shared" si="21"/>
        <v>7.6660000000000006E-2</v>
      </c>
      <c r="Q125" s="1">
        <f t="shared" si="22"/>
        <v>9.3376999999999999</v>
      </c>
      <c r="R125" s="1">
        <f t="shared" si="23"/>
        <v>0.16850944101290311</v>
      </c>
      <c r="S125" s="1">
        <f t="shared" si="24"/>
        <v>0.17548834989043371</v>
      </c>
    </row>
    <row r="126" spans="1:19">
      <c r="A126" s="1">
        <f t="shared" si="25"/>
        <v>125</v>
      </c>
      <c r="B126">
        <v>7.7359999999999998E-2</v>
      </c>
      <c r="C126">
        <v>11.099500000000001</v>
      </c>
      <c r="H126" s="1">
        <f t="shared" si="14"/>
        <v>7.6770000000000005E-2</v>
      </c>
      <c r="I126" s="1">
        <f t="shared" si="15"/>
        <v>9.4578000000000007</v>
      </c>
      <c r="J126" s="1">
        <f t="shared" si="16"/>
        <v>7.6770000000000005E-2</v>
      </c>
      <c r="K126" s="1">
        <f t="shared" si="17"/>
        <v>9.4578000000000007</v>
      </c>
      <c r="L126" s="1" t="str">
        <f t="shared" si="18"/>
        <v/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>
        <f t="shared" si="21"/>
        <v>7.6770000000000005E-2</v>
      </c>
      <c r="Q126" s="1">
        <f t="shared" si="22"/>
        <v>9.4578000000000007</v>
      </c>
      <c r="R126" s="1">
        <f t="shared" si="23"/>
        <v>0.16875123645395995</v>
      </c>
      <c r="S126" s="1">
        <f t="shared" si="24"/>
        <v>0.1777454529052919</v>
      </c>
    </row>
    <row r="127" spans="1:19">
      <c r="A127" s="1">
        <f t="shared" si="25"/>
        <v>126</v>
      </c>
      <c r="B127">
        <v>7.9039999999999999E-2</v>
      </c>
      <c r="C127">
        <v>11.2273</v>
      </c>
      <c r="H127" s="1">
        <f t="shared" si="14"/>
        <v>7.8450000000000006E-2</v>
      </c>
      <c r="I127" s="1">
        <f t="shared" si="15"/>
        <v>9.5855999999999995</v>
      </c>
      <c r="J127" s="1">
        <f t="shared" si="16"/>
        <v>7.8450000000000006E-2</v>
      </c>
      <c r="K127" s="1">
        <f t="shared" si="17"/>
        <v>9.5855999999999995</v>
      </c>
      <c r="L127" s="1" t="str">
        <f t="shared" si="18"/>
        <v/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>
        <f t="shared" si="21"/>
        <v>7.8450000000000006E-2</v>
      </c>
      <c r="Q127" s="1">
        <f t="shared" si="22"/>
        <v>9.5855999999999995</v>
      </c>
      <c r="R127" s="1">
        <f t="shared" si="23"/>
        <v>0.17244411228101028</v>
      </c>
      <c r="S127" s="1">
        <f t="shared" si="24"/>
        <v>0.18014726610511597</v>
      </c>
    </row>
    <row r="128" spans="1:19">
      <c r="A128" s="1">
        <f t="shared" si="25"/>
        <v>127</v>
      </c>
      <c r="B128">
        <v>7.8399999999999997E-2</v>
      </c>
      <c r="C128">
        <v>11.157299999999999</v>
      </c>
      <c r="H128" s="1">
        <f t="shared" si="14"/>
        <v>7.7810000000000004E-2</v>
      </c>
      <c r="I128" s="1">
        <f t="shared" si="15"/>
        <v>9.5155999999999992</v>
      </c>
      <c r="J128" s="1">
        <f t="shared" si="16"/>
        <v>7.7810000000000004E-2</v>
      </c>
      <c r="K128" s="1">
        <f t="shared" si="17"/>
        <v>9.5155999999999992</v>
      </c>
      <c r="L128" s="1" t="str">
        <f t="shared" si="18"/>
        <v/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>
        <f t="shared" si="21"/>
        <v>7.7810000000000004E-2</v>
      </c>
      <c r="Q128" s="1">
        <f t="shared" si="22"/>
        <v>9.5155999999999992</v>
      </c>
      <c r="R128" s="1">
        <f t="shared" si="23"/>
        <v>0.17103730244213397</v>
      </c>
      <c r="S128" s="1">
        <f t="shared" si="24"/>
        <v>0.17883171896906208</v>
      </c>
    </row>
    <row r="129" spans="1:19">
      <c r="A129" s="1">
        <f t="shared" si="25"/>
        <v>128</v>
      </c>
      <c r="B129">
        <v>7.9850000000000004E-2</v>
      </c>
      <c r="C129">
        <v>11.3954</v>
      </c>
      <c r="H129" s="1">
        <f t="shared" si="14"/>
        <v>7.9260000000000011E-2</v>
      </c>
      <c r="I129" s="1">
        <f t="shared" si="15"/>
        <v>9.7537000000000003</v>
      </c>
      <c r="J129" s="1">
        <f t="shared" si="16"/>
        <v>7.9260000000000011E-2</v>
      </c>
      <c r="K129" s="1">
        <f t="shared" si="17"/>
        <v>9.7537000000000003</v>
      </c>
      <c r="L129" s="1" t="str">
        <f t="shared" si="18"/>
        <v/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>
        <f t="shared" si="21"/>
        <v>7.9260000000000011E-2</v>
      </c>
      <c r="Q129" s="1">
        <f t="shared" si="22"/>
        <v>9.7537000000000003</v>
      </c>
      <c r="R129" s="1">
        <f t="shared" si="23"/>
        <v>0.17422460598333811</v>
      </c>
      <c r="S129" s="1">
        <f t="shared" si="24"/>
        <v>0.1833064585846968</v>
      </c>
    </row>
    <row r="130" spans="1:19">
      <c r="A130" s="1">
        <f t="shared" si="25"/>
        <v>129</v>
      </c>
      <c r="B130">
        <v>8.0329999999999999E-2</v>
      </c>
      <c r="C130">
        <v>11.3498</v>
      </c>
      <c r="H130" s="1">
        <f t="shared" si="14"/>
        <v>7.9740000000000005E-2</v>
      </c>
      <c r="I130" s="1">
        <f t="shared" si="15"/>
        <v>9.7081</v>
      </c>
      <c r="J130" s="1">
        <f t="shared" si="16"/>
        <v>7.9740000000000005E-2</v>
      </c>
      <c r="K130" s="1">
        <f t="shared" si="17"/>
        <v>9.7081</v>
      </c>
      <c r="L130" s="1" t="str">
        <f t="shared" si="18"/>
        <v/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>
        <f t="shared" si="21"/>
        <v>7.9740000000000005E-2</v>
      </c>
      <c r="Q130" s="1">
        <f t="shared" si="22"/>
        <v>9.7081</v>
      </c>
      <c r="R130" s="1">
        <f t="shared" si="23"/>
        <v>0.17527971336249534</v>
      </c>
      <c r="S130" s="1">
        <f t="shared" si="24"/>
        <v>0.18244947359321026</v>
      </c>
    </row>
    <row r="131" spans="1:19">
      <c r="A131" s="1">
        <f t="shared" si="25"/>
        <v>130</v>
      </c>
      <c r="B131">
        <v>8.0860000000000001E-2</v>
      </c>
      <c r="C131">
        <v>11.474600000000001</v>
      </c>
      <c r="H131" s="1">
        <f t="shared" ref="H131:H194" si="27">IF($A131&lt;=$F$39,B131-$F$1,NA())</f>
        <v>8.0270000000000008E-2</v>
      </c>
      <c r="I131" s="1">
        <f t="shared" ref="I131:I194" si="28">IF($A131&lt;=$F$39,$C131-$F$2,NA())</f>
        <v>9.8329000000000004</v>
      </c>
      <c r="J131" s="1">
        <f t="shared" ref="J131:J194" si="29">IF($A131&lt;=$F$39,IF($I131&lt;$F$4,FALSE,$H131))</f>
        <v>8.0270000000000008E-2</v>
      </c>
      <c r="K131" s="1">
        <f t="shared" ref="K131:K194" si="30">IF($A131&lt;=$F$39,IF($I131&lt;$F$4,FALSE,$I131))</f>
        <v>9.8329000000000004</v>
      </c>
      <c r="L131" s="1" t="str">
        <f t="shared" ref="L131:L194" si="31">IF($A131&lt;=$F$39,IF($I131&lt;=$F$11,"",($I131-$F$11)/($H131-$F$10)))</f>
        <v/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>
        <f t="shared" ref="P131:P194" si="34">IF($A131&lt;=$F$39,IF($A131&lt;=$F$17,$H131,NA()))</f>
        <v>8.0270000000000008E-2</v>
      </c>
      <c r="Q131" s="1">
        <f t="shared" ref="Q131:Q194" si="35">IF($A131&lt;=$F$39,IF($A131&lt;=$F$17,$I131,NA()))</f>
        <v>9.8329000000000004</v>
      </c>
      <c r="R131" s="1">
        <f t="shared" ref="R131:R194" si="36">IF($A131&lt;=$F$39,IF($A131&lt;=$F$17,$P131/$F$15,NA()),NA())</f>
        <v>0.17644472776031478</v>
      </c>
      <c r="S131" s="1">
        <f t="shared" ref="S131:S194" si="37">IF($A131&lt;=$F$39,IF($A131&lt;=$F$17,$Q131/$F$16,NA()),NA())</f>
        <v>0.1847949062014892</v>
      </c>
    </row>
    <row r="132" spans="1:19">
      <c r="A132" s="1">
        <f t="shared" ref="A132:A195" si="38">IF(B132=0,"",A131+1)</f>
        <v>131</v>
      </c>
      <c r="B132">
        <v>8.1680000000000003E-2</v>
      </c>
      <c r="C132">
        <v>11.602399999999999</v>
      </c>
      <c r="H132" s="1">
        <f t="shared" si="27"/>
        <v>8.1090000000000009E-2</v>
      </c>
      <c r="I132" s="1">
        <f t="shared" si="28"/>
        <v>9.9606999999999992</v>
      </c>
      <c r="J132" s="1">
        <f t="shared" si="29"/>
        <v>8.1090000000000009E-2</v>
      </c>
      <c r="K132" s="1">
        <f t="shared" si="30"/>
        <v>9.9606999999999992</v>
      </c>
      <c r="L132" s="1" t="str">
        <f t="shared" si="31"/>
        <v/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>
        <f t="shared" si="34"/>
        <v>8.1090000000000009E-2</v>
      </c>
      <c r="Q132" s="1">
        <f t="shared" si="35"/>
        <v>9.9606999999999992</v>
      </c>
      <c r="R132" s="1">
        <f t="shared" si="36"/>
        <v>0.17824720286637508</v>
      </c>
      <c r="S132" s="1">
        <f t="shared" si="37"/>
        <v>0.18719671940131327</v>
      </c>
    </row>
    <row r="133" spans="1:19">
      <c r="A133" s="1">
        <f t="shared" si="38"/>
        <v>132</v>
      </c>
      <c r="B133">
        <v>8.1769999999999995E-2</v>
      </c>
      <c r="C133">
        <v>11.519500000000001</v>
      </c>
      <c r="H133" s="1">
        <f t="shared" si="27"/>
        <v>8.1180000000000002E-2</v>
      </c>
      <c r="I133" s="1">
        <f t="shared" si="28"/>
        <v>9.8778000000000006</v>
      </c>
      <c r="J133" s="1">
        <f t="shared" si="29"/>
        <v>8.1180000000000002E-2</v>
      </c>
      <c r="K133" s="1">
        <f t="shared" si="30"/>
        <v>9.8778000000000006</v>
      </c>
      <c r="L133" s="1" t="str">
        <f t="shared" si="31"/>
        <v/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>
        <f t="shared" si="34"/>
        <v>8.1180000000000002E-2</v>
      </c>
      <c r="Q133" s="1">
        <f t="shared" si="35"/>
        <v>9.8778000000000006</v>
      </c>
      <c r="R133" s="1">
        <f t="shared" si="36"/>
        <v>0.17844503549996704</v>
      </c>
      <c r="S133" s="1">
        <f t="shared" si="37"/>
        <v>0.18563873572161521</v>
      </c>
    </row>
    <row r="134" spans="1:19">
      <c r="A134" s="1">
        <f t="shared" si="38"/>
        <v>133</v>
      </c>
      <c r="B134">
        <v>8.2650000000000001E-2</v>
      </c>
      <c r="C134">
        <v>11.757400000000001</v>
      </c>
      <c r="H134" s="1">
        <f t="shared" si="27"/>
        <v>8.2060000000000008E-2</v>
      </c>
      <c r="I134" s="1">
        <f t="shared" si="28"/>
        <v>10.1157</v>
      </c>
      <c r="J134" s="1">
        <f t="shared" si="29"/>
        <v>8.2060000000000008E-2</v>
      </c>
      <c r="K134" s="1">
        <f t="shared" si="30"/>
        <v>10.1157</v>
      </c>
      <c r="L134" s="1" t="str">
        <f t="shared" si="31"/>
        <v/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>
        <f t="shared" si="34"/>
        <v>8.2060000000000008E-2</v>
      </c>
      <c r="Q134" s="1">
        <f t="shared" si="35"/>
        <v>10.1157</v>
      </c>
      <c r="R134" s="1">
        <f t="shared" si="36"/>
        <v>0.18037939902842198</v>
      </c>
      <c r="S134" s="1">
        <f t="shared" si="37"/>
        <v>0.1901097166311469</v>
      </c>
    </row>
    <row r="135" spans="1:19">
      <c r="A135" s="1">
        <f t="shared" si="38"/>
        <v>134</v>
      </c>
      <c r="B135">
        <v>8.3099999999999993E-2</v>
      </c>
      <c r="C135">
        <v>11.724299999999999</v>
      </c>
      <c r="H135" s="1">
        <f t="shared" si="27"/>
        <v>8.251E-2</v>
      </c>
      <c r="I135" s="1">
        <f t="shared" si="28"/>
        <v>10.082599999999999</v>
      </c>
      <c r="J135" s="1">
        <f t="shared" si="29"/>
        <v>8.251E-2</v>
      </c>
      <c r="K135" s="1">
        <f t="shared" si="30"/>
        <v>10.082599999999999</v>
      </c>
      <c r="L135" s="1" t="str">
        <f t="shared" si="31"/>
        <v/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>
        <f t="shared" si="34"/>
        <v>8.251E-2</v>
      </c>
      <c r="Q135" s="1">
        <f t="shared" si="35"/>
        <v>10.082599999999999</v>
      </c>
      <c r="R135" s="1">
        <f t="shared" si="36"/>
        <v>0.18136856219638187</v>
      </c>
      <c r="S135" s="1">
        <f t="shared" si="37"/>
        <v>0.18948765077109855</v>
      </c>
    </row>
    <row r="136" spans="1:19">
      <c r="A136" s="1">
        <f t="shared" si="38"/>
        <v>135</v>
      </c>
      <c r="B136">
        <v>8.3729999999999999E-2</v>
      </c>
      <c r="C136">
        <v>11.812099999999999</v>
      </c>
      <c r="H136" s="1">
        <f t="shared" si="27"/>
        <v>8.3140000000000006E-2</v>
      </c>
      <c r="I136" s="1">
        <f t="shared" si="28"/>
        <v>10.170399999999999</v>
      </c>
      <c r="J136" s="1">
        <f t="shared" si="29"/>
        <v>8.3140000000000006E-2</v>
      </c>
      <c r="K136" s="1">
        <f t="shared" si="30"/>
        <v>10.170399999999999</v>
      </c>
      <c r="L136" s="1" t="str">
        <f t="shared" si="31"/>
        <v/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>
        <f t="shared" si="34"/>
        <v>8.3140000000000006E-2</v>
      </c>
      <c r="Q136" s="1">
        <f t="shared" si="35"/>
        <v>10.170399999999999</v>
      </c>
      <c r="R136" s="1">
        <f t="shared" si="36"/>
        <v>0.18275339063152574</v>
      </c>
      <c r="S136" s="1">
        <f t="shared" si="37"/>
        <v>0.1911377227503204</v>
      </c>
    </row>
    <row r="137" spans="1:19">
      <c r="A137" s="1">
        <f t="shared" si="38"/>
        <v>136</v>
      </c>
      <c r="B137">
        <v>8.4860000000000005E-2</v>
      </c>
      <c r="C137">
        <v>11.945600000000001</v>
      </c>
      <c r="H137" s="1">
        <f t="shared" si="27"/>
        <v>8.4270000000000012E-2</v>
      </c>
      <c r="I137" s="1">
        <f t="shared" si="28"/>
        <v>10.303900000000001</v>
      </c>
      <c r="J137" s="1">
        <f t="shared" si="29"/>
        <v>8.4270000000000012E-2</v>
      </c>
      <c r="K137" s="1">
        <f t="shared" si="30"/>
        <v>10.303900000000001</v>
      </c>
      <c r="L137" s="1" t="str">
        <f t="shared" si="31"/>
        <v/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>
        <f t="shared" si="34"/>
        <v>8.4270000000000012E-2</v>
      </c>
      <c r="Q137" s="1">
        <f t="shared" si="35"/>
        <v>10.303900000000001</v>
      </c>
      <c r="R137" s="1">
        <f t="shared" si="36"/>
        <v>0.18523728925329175</v>
      </c>
      <c r="S137" s="1">
        <f t="shared" si="37"/>
        <v>0.19364665907408035</v>
      </c>
    </row>
    <row r="138" spans="1:19">
      <c r="A138" s="1">
        <f t="shared" si="38"/>
        <v>137</v>
      </c>
      <c r="B138">
        <v>8.5110000000000005E-2</v>
      </c>
      <c r="C138">
        <v>11.892799999999999</v>
      </c>
      <c r="H138" s="1">
        <f t="shared" si="27"/>
        <v>8.4520000000000012E-2</v>
      </c>
      <c r="I138" s="1">
        <f t="shared" si="28"/>
        <v>10.251099999999999</v>
      </c>
      <c r="J138" s="1">
        <f t="shared" si="29"/>
        <v>8.4520000000000012E-2</v>
      </c>
      <c r="K138" s="1">
        <f t="shared" si="30"/>
        <v>10.251099999999999</v>
      </c>
      <c r="L138" s="1" t="str">
        <f t="shared" si="31"/>
        <v/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>
        <f t="shared" si="34"/>
        <v>8.4520000000000012E-2</v>
      </c>
      <c r="Q138" s="1">
        <f t="shared" si="35"/>
        <v>10.251099999999999</v>
      </c>
      <c r="R138" s="1">
        <f t="shared" si="36"/>
        <v>0.18578682434660279</v>
      </c>
      <c r="S138" s="1">
        <f t="shared" si="37"/>
        <v>0.19265436066288538</v>
      </c>
    </row>
    <row r="139" spans="1:19">
      <c r="A139" s="1">
        <f t="shared" si="38"/>
        <v>138</v>
      </c>
      <c r="B139">
        <v>8.6010000000000003E-2</v>
      </c>
      <c r="C139">
        <v>12.129</v>
      </c>
      <c r="H139" s="1">
        <f t="shared" si="27"/>
        <v>8.542000000000001E-2</v>
      </c>
      <c r="I139" s="1">
        <f t="shared" si="28"/>
        <v>10.487299999999999</v>
      </c>
      <c r="J139" s="1">
        <f t="shared" si="29"/>
        <v>8.542000000000001E-2</v>
      </c>
      <c r="K139" s="1">
        <f t="shared" si="30"/>
        <v>10.487299999999999</v>
      </c>
      <c r="L139" s="1" t="str">
        <f t="shared" si="31"/>
        <v/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>
        <f t="shared" si="34"/>
        <v>8.542000000000001E-2</v>
      </c>
      <c r="Q139" s="1">
        <f t="shared" si="35"/>
        <v>10.487299999999999</v>
      </c>
      <c r="R139" s="1">
        <f t="shared" si="36"/>
        <v>0.18776515068252261</v>
      </c>
      <c r="S139" s="1">
        <f t="shared" si="37"/>
        <v>0.19709339257054151</v>
      </c>
    </row>
    <row r="140" spans="1:19">
      <c r="A140" s="1">
        <f t="shared" si="38"/>
        <v>139</v>
      </c>
      <c r="B140">
        <v>8.6559999999999998E-2</v>
      </c>
      <c r="C140">
        <v>12.0806</v>
      </c>
      <c r="H140" s="1">
        <f t="shared" si="27"/>
        <v>8.5970000000000005E-2</v>
      </c>
      <c r="I140" s="1">
        <f t="shared" si="28"/>
        <v>10.4389</v>
      </c>
      <c r="J140" s="1">
        <f t="shared" si="29"/>
        <v>8.5970000000000005E-2</v>
      </c>
      <c r="K140" s="1">
        <f t="shared" si="30"/>
        <v>10.4389</v>
      </c>
      <c r="L140" s="1" t="str">
        <f t="shared" si="31"/>
        <v/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>
        <f t="shared" si="34"/>
        <v>8.5970000000000005E-2</v>
      </c>
      <c r="Q140" s="1">
        <f t="shared" si="35"/>
        <v>10.4389</v>
      </c>
      <c r="R140" s="1">
        <f t="shared" si="36"/>
        <v>0.18897412788780693</v>
      </c>
      <c r="S140" s="1">
        <f t="shared" si="37"/>
        <v>0.19618378569361283</v>
      </c>
    </row>
    <row r="141" spans="1:19">
      <c r="A141" s="1">
        <f t="shared" si="38"/>
        <v>140</v>
      </c>
      <c r="B141">
        <v>8.6610000000000006E-2</v>
      </c>
      <c r="C141">
        <v>12.1797</v>
      </c>
      <c r="H141" s="1">
        <f t="shared" si="27"/>
        <v>8.6020000000000013E-2</v>
      </c>
      <c r="I141" s="1">
        <f t="shared" si="28"/>
        <v>10.538</v>
      </c>
      <c r="J141" s="1">
        <f t="shared" si="29"/>
        <v>8.6020000000000013E-2</v>
      </c>
      <c r="K141" s="1">
        <f t="shared" si="30"/>
        <v>10.538</v>
      </c>
      <c r="L141" s="1" t="str">
        <f t="shared" si="31"/>
        <v/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>
        <f t="shared" si="34"/>
        <v>8.6020000000000013E-2</v>
      </c>
      <c r="Q141" s="1">
        <f t="shared" si="35"/>
        <v>10.538</v>
      </c>
      <c r="R141" s="1">
        <f t="shared" si="36"/>
        <v>0.18908403490646916</v>
      </c>
      <c r="S141" s="1">
        <f t="shared" si="37"/>
        <v>0.19804622456765483</v>
      </c>
    </row>
    <row r="142" spans="1:19">
      <c r="A142" s="1">
        <f t="shared" si="38"/>
        <v>141</v>
      </c>
      <c r="B142">
        <v>8.7760000000000005E-2</v>
      </c>
      <c r="C142">
        <v>12.3245</v>
      </c>
      <c r="H142" s="1">
        <f t="shared" si="27"/>
        <v>8.7170000000000011E-2</v>
      </c>
      <c r="I142" s="1">
        <f t="shared" si="28"/>
        <v>10.6828</v>
      </c>
      <c r="J142" s="1">
        <f t="shared" si="29"/>
        <v>8.7170000000000011E-2</v>
      </c>
      <c r="K142" s="1">
        <f t="shared" si="30"/>
        <v>10.6828</v>
      </c>
      <c r="L142" s="1" t="str">
        <f t="shared" si="31"/>
        <v/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>
        <f t="shared" si="34"/>
        <v>8.7170000000000011E-2</v>
      </c>
      <c r="Q142" s="1">
        <f t="shared" si="35"/>
        <v>10.6828</v>
      </c>
      <c r="R142" s="1">
        <f t="shared" si="36"/>
        <v>0.19161189633570003</v>
      </c>
      <c r="S142" s="1">
        <f t="shared" si="37"/>
        <v>0.20076752778623486</v>
      </c>
    </row>
    <row r="143" spans="1:19">
      <c r="A143" s="1">
        <f t="shared" si="38"/>
        <v>142</v>
      </c>
      <c r="B143">
        <v>8.702E-2</v>
      </c>
      <c r="C143">
        <v>12.2233</v>
      </c>
      <c r="H143" s="1">
        <f t="shared" si="27"/>
        <v>8.6430000000000007E-2</v>
      </c>
      <c r="I143" s="1">
        <f t="shared" si="28"/>
        <v>10.5816</v>
      </c>
      <c r="J143" s="1">
        <f t="shared" si="29"/>
        <v>8.6430000000000007E-2</v>
      </c>
      <c r="K143" s="1">
        <f t="shared" si="30"/>
        <v>10.5816</v>
      </c>
      <c r="L143" s="1" t="str">
        <f t="shared" si="31"/>
        <v/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>
        <f t="shared" si="34"/>
        <v>8.6430000000000007E-2</v>
      </c>
      <c r="Q143" s="1">
        <f t="shared" si="35"/>
        <v>10.5816</v>
      </c>
      <c r="R143" s="1">
        <f t="shared" si="36"/>
        <v>0.18998527245949928</v>
      </c>
      <c r="S143" s="1">
        <f t="shared" si="37"/>
        <v>0.19886562249811124</v>
      </c>
    </row>
    <row r="144" spans="1:19">
      <c r="A144" s="1">
        <f t="shared" si="38"/>
        <v>143</v>
      </c>
      <c r="B144">
        <v>8.8539999999999994E-2</v>
      </c>
      <c r="C144">
        <v>12.459300000000001</v>
      </c>
      <c r="H144" s="1">
        <f t="shared" si="27"/>
        <v>8.795E-2</v>
      </c>
      <c r="I144" s="1">
        <f t="shared" si="28"/>
        <v>10.817600000000001</v>
      </c>
      <c r="J144" s="1">
        <f t="shared" si="29"/>
        <v>8.795E-2</v>
      </c>
      <c r="K144" s="1">
        <f t="shared" si="30"/>
        <v>10.817600000000001</v>
      </c>
      <c r="L144" s="1" t="str">
        <f t="shared" si="31"/>
        <v/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>
        <f t="shared" si="34"/>
        <v>8.795E-2</v>
      </c>
      <c r="Q144" s="1">
        <f t="shared" si="35"/>
        <v>10.817600000000001</v>
      </c>
      <c r="R144" s="1">
        <f t="shared" si="36"/>
        <v>0.19332644582683051</v>
      </c>
      <c r="S144" s="1">
        <f t="shared" si="37"/>
        <v>0.20330089569966436</v>
      </c>
    </row>
    <row r="145" spans="1:19">
      <c r="A145" s="1">
        <f t="shared" si="38"/>
        <v>144</v>
      </c>
      <c r="B145">
        <v>8.9090000000000003E-2</v>
      </c>
      <c r="C145">
        <v>12.38</v>
      </c>
      <c r="H145" s="1">
        <f t="shared" si="27"/>
        <v>8.8500000000000009E-2</v>
      </c>
      <c r="I145" s="1">
        <f t="shared" si="28"/>
        <v>10.738300000000001</v>
      </c>
      <c r="J145" s="1">
        <f t="shared" si="29"/>
        <v>8.8500000000000009E-2</v>
      </c>
      <c r="K145" s="1">
        <f t="shared" si="30"/>
        <v>10.738300000000001</v>
      </c>
      <c r="L145" s="1" t="str">
        <f t="shared" si="31"/>
        <v/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>
        <f t="shared" si="34"/>
        <v>8.8500000000000009E-2</v>
      </c>
      <c r="Q145" s="1">
        <f t="shared" si="35"/>
        <v>10.738300000000001</v>
      </c>
      <c r="R145" s="1">
        <f t="shared" si="36"/>
        <v>0.19453542303211485</v>
      </c>
      <c r="S145" s="1">
        <f t="shared" si="37"/>
        <v>0.20181056872982045</v>
      </c>
    </row>
    <row r="146" spans="1:19">
      <c r="A146" s="1">
        <f t="shared" si="38"/>
        <v>145</v>
      </c>
      <c r="B146">
        <v>8.8849999999999998E-2</v>
      </c>
      <c r="C146">
        <v>12.460800000000001</v>
      </c>
      <c r="H146" s="1">
        <f t="shared" si="27"/>
        <v>8.8260000000000005E-2</v>
      </c>
      <c r="I146" s="1">
        <f t="shared" si="28"/>
        <v>10.819100000000001</v>
      </c>
      <c r="J146" s="1">
        <f t="shared" si="29"/>
        <v>8.8260000000000005E-2</v>
      </c>
      <c r="K146" s="1">
        <f t="shared" si="30"/>
        <v>10.819100000000001</v>
      </c>
      <c r="L146" s="1" t="str">
        <f t="shared" si="31"/>
        <v/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>
        <f t="shared" si="34"/>
        <v>8.8260000000000005E-2</v>
      </c>
      <c r="Q146" s="1">
        <f t="shared" si="35"/>
        <v>10.819100000000001</v>
      </c>
      <c r="R146" s="1">
        <f t="shared" si="36"/>
        <v>0.19400786934253622</v>
      </c>
      <c r="S146" s="1">
        <f t="shared" si="37"/>
        <v>0.20332908599543695</v>
      </c>
    </row>
    <row r="147" spans="1:19">
      <c r="A147" s="1">
        <f t="shared" si="38"/>
        <v>146</v>
      </c>
      <c r="B147">
        <v>9.0770000000000003E-2</v>
      </c>
      <c r="C147">
        <v>12.608499999999999</v>
      </c>
      <c r="H147" s="1">
        <f t="shared" si="27"/>
        <v>9.018000000000001E-2</v>
      </c>
      <c r="I147" s="1">
        <f t="shared" si="28"/>
        <v>10.966799999999999</v>
      </c>
      <c r="J147" s="1">
        <f t="shared" si="29"/>
        <v>9.018000000000001E-2</v>
      </c>
      <c r="K147" s="1">
        <f t="shared" si="30"/>
        <v>10.966799999999999</v>
      </c>
      <c r="L147" s="1" t="str">
        <f t="shared" si="31"/>
        <v/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>
        <f t="shared" si="34"/>
        <v>9.018000000000001E-2</v>
      </c>
      <c r="Q147" s="1">
        <f t="shared" si="35"/>
        <v>10.966799999999999</v>
      </c>
      <c r="R147" s="1">
        <f t="shared" si="36"/>
        <v>0.19822829885916518</v>
      </c>
      <c r="S147" s="1">
        <f t="shared" si="37"/>
        <v>0.2061048904525106</v>
      </c>
    </row>
    <row r="148" spans="1:19">
      <c r="A148" s="1">
        <f t="shared" si="38"/>
        <v>147</v>
      </c>
      <c r="B148">
        <v>9.0730000000000005E-2</v>
      </c>
      <c r="C148">
        <v>12.551399999999999</v>
      </c>
      <c r="H148" s="1">
        <f t="shared" si="27"/>
        <v>9.0140000000000012E-2</v>
      </c>
      <c r="I148" s="1">
        <f t="shared" si="28"/>
        <v>10.909699999999999</v>
      </c>
      <c r="J148" s="1">
        <f t="shared" si="29"/>
        <v>9.0140000000000012E-2</v>
      </c>
      <c r="K148" s="1">
        <f t="shared" si="30"/>
        <v>10.909699999999999</v>
      </c>
      <c r="L148" s="1" t="str">
        <f t="shared" si="31"/>
        <v/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>
        <f t="shared" si="34"/>
        <v>9.0140000000000012E-2</v>
      </c>
      <c r="Q148" s="1">
        <f t="shared" si="35"/>
        <v>10.909699999999999</v>
      </c>
      <c r="R148" s="1">
        <f t="shared" si="36"/>
        <v>0.19814037324423539</v>
      </c>
      <c r="S148" s="1">
        <f t="shared" si="37"/>
        <v>0.20503177986010093</v>
      </c>
    </row>
    <row r="149" spans="1:19">
      <c r="A149" s="1">
        <f t="shared" si="38"/>
        <v>148</v>
      </c>
      <c r="B149">
        <v>9.1520000000000004E-2</v>
      </c>
      <c r="C149">
        <v>12.775</v>
      </c>
      <c r="H149" s="1">
        <f t="shared" si="27"/>
        <v>9.0930000000000011E-2</v>
      </c>
      <c r="I149" s="1">
        <f t="shared" si="28"/>
        <v>11.1333</v>
      </c>
      <c r="J149" s="1">
        <f t="shared" si="29"/>
        <v>9.0930000000000011E-2</v>
      </c>
      <c r="K149" s="1">
        <f t="shared" si="30"/>
        <v>11.1333</v>
      </c>
      <c r="L149" s="1" t="str">
        <f t="shared" si="31"/>
        <v/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>
        <f t="shared" si="34"/>
        <v>9.0930000000000011E-2</v>
      </c>
      <c r="Q149" s="1">
        <f t="shared" si="35"/>
        <v>11.1333</v>
      </c>
      <c r="R149" s="1">
        <f t="shared" si="36"/>
        <v>0.19987690413909834</v>
      </c>
      <c r="S149" s="1">
        <f t="shared" si="37"/>
        <v>0.20923401328326738</v>
      </c>
    </row>
    <row r="150" spans="1:19">
      <c r="A150" s="1">
        <f t="shared" si="38"/>
        <v>149</v>
      </c>
      <c r="B150">
        <v>9.2219999999999996E-2</v>
      </c>
      <c r="C150">
        <v>12.731</v>
      </c>
      <c r="H150" s="1">
        <f t="shared" si="27"/>
        <v>9.1630000000000003E-2</v>
      </c>
      <c r="I150" s="1">
        <f t="shared" si="28"/>
        <v>11.0893</v>
      </c>
      <c r="J150" s="1">
        <f t="shared" si="29"/>
        <v>9.1630000000000003E-2</v>
      </c>
      <c r="K150" s="1">
        <f t="shared" si="30"/>
        <v>11.0893</v>
      </c>
      <c r="L150" s="1" t="str">
        <f t="shared" si="31"/>
        <v/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>
        <f t="shared" si="34"/>
        <v>9.1630000000000003E-2</v>
      </c>
      <c r="Q150" s="1">
        <f t="shared" si="35"/>
        <v>11.0893</v>
      </c>
      <c r="R150" s="1">
        <f t="shared" si="36"/>
        <v>0.20141560240036929</v>
      </c>
      <c r="S150" s="1">
        <f t="shared" si="37"/>
        <v>0.20840709794060491</v>
      </c>
    </row>
    <row r="151" spans="1:19">
      <c r="A151" s="1">
        <f t="shared" si="38"/>
        <v>150</v>
      </c>
      <c r="B151">
        <v>9.2340000000000005E-2</v>
      </c>
      <c r="C151">
        <v>12.831300000000001</v>
      </c>
      <c r="H151" s="1">
        <f t="shared" si="27"/>
        <v>9.1750000000000012E-2</v>
      </c>
      <c r="I151" s="1">
        <f t="shared" si="28"/>
        <v>11.1896</v>
      </c>
      <c r="J151" s="1">
        <f t="shared" si="29"/>
        <v>9.1750000000000012E-2</v>
      </c>
      <c r="K151" s="1">
        <f t="shared" si="30"/>
        <v>11.1896</v>
      </c>
      <c r="L151" s="1" t="str">
        <f t="shared" si="31"/>
        <v/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>
        <f t="shared" si="34"/>
        <v>9.1750000000000012E-2</v>
      </c>
      <c r="Q151" s="1">
        <f t="shared" si="35"/>
        <v>11.1896</v>
      </c>
      <c r="R151" s="1">
        <f t="shared" si="36"/>
        <v>0.20167937924515864</v>
      </c>
      <c r="S151" s="1">
        <f t="shared" si="37"/>
        <v>0.21029208905126501</v>
      </c>
    </row>
    <row r="152" spans="1:19">
      <c r="A152" s="1">
        <f t="shared" si="38"/>
        <v>151</v>
      </c>
      <c r="B152">
        <v>9.3869999999999995E-2</v>
      </c>
      <c r="C152">
        <v>12.979799999999999</v>
      </c>
      <c r="H152" s="1">
        <f t="shared" si="27"/>
        <v>9.3280000000000002E-2</v>
      </c>
      <c r="I152" s="1">
        <f t="shared" si="28"/>
        <v>11.338099999999999</v>
      </c>
      <c r="J152" s="1">
        <f t="shared" si="29"/>
        <v>9.3280000000000002E-2</v>
      </c>
      <c r="K152" s="1">
        <f t="shared" si="30"/>
        <v>11.338099999999999</v>
      </c>
      <c r="L152" s="1" t="str">
        <f t="shared" si="31"/>
        <v/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>
        <f t="shared" si="34"/>
        <v>9.3280000000000002E-2</v>
      </c>
      <c r="Q152" s="1">
        <f t="shared" si="35"/>
        <v>11.338099999999999</v>
      </c>
      <c r="R152" s="1">
        <f t="shared" si="36"/>
        <v>0.20504253401622227</v>
      </c>
      <c r="S152" s="1">
        <f t="shared" si="37"/>
        <v>0.21308292833275072</v>
      </c>
    </row>
    <row r="153" spans="1:19">
      <c r="A153" s="1">
        <f t="shared" si="38"/>
        <v>152</v>
      </c>
      <c r="B153">
        <v>9.3659999999999993E-2</v>
      </c>
      <c r="C153">
        <v>12.9246</v>
      </c>
      <c r="H153" s="1">
        <f t="shared" si="27"/>
        <v>9.307E-2</v>
      </c>
      <c r="I153" s="1">
        <f t="shared" si="28"/>
        <v>11.2829</v>
      </c>
      <c r="J153" s="1">
        <f t="shared" si="29"/>
        <v>9.307E-2</v>
      </c>
      <c r="K153" s="1">
        <f t="shared" si="30"/>
        <v>11.2829</v>
      </c>
      <c r="L153" s="1" t="str">
        <f t="shared" si="31"/>
        <v/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>
        <f t="shared" si="34"/>
        <v>9.307E-2</v>
      </c>
      <c r="Q153" s="1">
        <f t="shared" si="35"/>
        <v>11.2829</v>
      </c>
      <c r="R153" s="1">
        <f t="shared" si="36"/>
        <v>0.20458092453784099</v>
      </c>
      <c r="S153" s="1">
        <f t="shared" si="37"/>
        <v>0.21204552544831967</v>
      </c>
    </row>
    <row r="154" spans="1:19">
      <c r="A154" s="1">
        <f t="shared" si="38"/>
        <v>153</v>
      </c>
      <c r="B154">
        <v>9.5339999999999994E-2</v>
      </c>
      <c r="C154">
        <v>13.157299999999999</v>
      </c>
      <c r="H154" s="1">
        <f t="shared" si="27"/>
        <v>9.4750000000000001E-2</v>
      </c>
      <c r="I154" s="1">
        <f t="shared" si="28"/>
        <v>11.515599999999999</v>
      </c>
      <c r="J154" s="1">
        <f t="shared" si="29"/>
        <v>9.4750000000000001E-2</v>
      </c>
      <c r="K154" s="1">
        <f t="shared" si="30"/>
        <v>11.515599999999999</v>
      </c>
      <c r="L154" s="1" t="str">
        <f t="shared" si="31"/>
        <v/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>
        <f t="shared" si="34"/>
        <v>9.4750000000000001E-2</v>
      </c>
      <c r="Q154" s="1">
        <f t="shared" si="35"/>
        <v>11.515599999999999</v>
      </c>
      <c r="R154" s="1">
        <f t="shared" si="36"/>
        <v>0.20827380036489129</v>
      </c>
      <c r="S154" s="1">
        <f t="shared" si="37"/>
        <v>0.21641877999917306</v>
      </c>
    </row>
    <row r="155" spans="1:19">
      <c r="A155" s="1">
        <f t="shared" si="38"/>
        <v>154</v>
      </c>
      <c r="B155">
        <v>9.5839999999999995E-2</v>
      </c>
      <c r="C155">
        <v>13.102600000000001</v>
      </c>
      <c r="H155" s="1">
        <f t="shared" si="27"/>
        <v>9.5250000000000001E-2</v>
      </c>
      <c r="I155" s="1">
        <f t="shared" si="28"/>
        <v>11.460900000000001</v>
      </c>
      <c r="J155" s="1">
        <f t="shared" si="29"/>
        <v>9.5250000000000001E-2</v>
      </c>
      <c r="K155" s="1">
        <f t="shared" si="30"/>
        <v>11.460900000000001</v>
      </c>
      <c r="L155" s="1" t="str">
        <f t="shared" si="31"/>
        <v/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>
        <f t="shared" si="34"/>
        <v>9.5250000000000001E-2</v>
      </c>
      <c r="Q155" s="1">
        <f t="shared" si="35"/>
        <v>11.460900000000001</v>
      </c>
      <c r="R155" s="1">
        <f t="shared" si="36"/>
        <v>0.20937287055151343</v>
      </c>
      <c r="S155" s="1">
        <f t="shared" si="37"/>
        <v>0.21539077387999955</v>
      </c>
    </row>
    <row r="156" spans="1:19">
      <c r="A156" s="1">
        <f t="shared" si="38"/>
        <v>155</v>
      </c>
      <c r="B156">
        <v>9.5619999999999997E-2</v>
      </c>
      <c r="C156">
        <v>13.1958</v>
      </c>
      <c r="H156" s="1">
        <f t="shared" si="27"/>
        <v>9.5030000000000003E-2</v>
      </c>
      <c r="I156" s="1">
        <f t="shared" si="28"/>
        <v>11.5541</v>
      </c>
      <c r="J156" s="1">
        <f t="shared" si="29"/>
        <v>9.5030000000000003E-2</v>
      </c>
      <c r="K156" s="1">
        <f t="shared" si="30"/>
        <v>11.5541</v>
      </c>
      <c r="L156" s="1" t="str">
        <f t="shared" si="31"/>
        <v/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>
        <f t="shared" si="34"/>
        <v>9.5030000000000003E-2</v>
      </c>
      <c r="Q156" s="1">
        <f t="shared" si="35"/>
        <v>11.5541</v>
      </c>
      <c r="R156" s="1">
        <f t="shared" si="36"/>
        <v>0.20888927966939969</v>
      </c>
      <c r="S156" s="1">
        <f t="shared" si="37"/>
        <v>0.21714233092400273</v>
      </c>
    </row>
    <row r="157" spans="1:19">
      <c r="A157" s="1">
        <f t="shared" si="38"/>
        <v>156</v>
      </c>
      <c r="B157">
        <v>9.7610000000000002E-2</v>
      </c>
      <c r="C157">
        <v>13.334099999999999</v>
      </c>
      <c r="H157" s="1">
        <f t="shared" si="27"/>
        <v>9.7020000000000009E-2</v>
      </c>
      <c r="I157" s="1">
        <f t="shared" si="28"/>
        <v>11.692399999999999</v>
      </c>
      <c r="J157" s="1">
        <f t="shared" si="29"/>
        <v>9.7020000000000009E-2</v>
      </c>
      <c r="K157" s="1">
        <f t="shared" si="30"/>
        <v>11.692399999999999</v>
      </c>
      <c r="L157" s="1" t="str">
        <f t="shared" si="31"/>
        <v/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>
        <f t="shared" si="34"/>
        <v>9.7020000000000009E-2</v>
      </c>
      <c r="Q157" s="1">
        <f t="shared" si="35"/>
        <v>11.692399999999999</v>
      </c>
      <c r="R157" s="1">
        <f t="shared" si="36"/>
        <v>0.21326357901215573</v>
      </c>
      <c r="S157" s="1">
        <f t="shared" si="37"/>
        <v>0.21974147619423487</v>
      </c>
    </row>
    <row r="158" spans="1:19">
      <c r="A158" s="1">
        <f t="shared" si="38"/>
        <v>157</v>
      </c>
      <c r="B158">
        <v>9.7040000000000001E-2</v>
      </c>
      <c r="C158">
        <v>13.279299999999999</v>
      </c>
      <c r="H158" s="1">
        <f t="shared" si="27"/>
        <v>9.6450000000000008E-2</v>
      </c>
      <c r="I158" s="1">
        <f t="shared" si="28"/>
        <v>11.637599999999999</v>
      </c>
      <c r="J158" s="1">
        <f t="shared" si="29"/>
        <v>9.6450000000000008E-2</v>
      </c>
      <c r="K158" s="1">
        <f t="shared" si="30"/>
        <v>11.637599999999999</v>
      </c>
      <c r="L158" s="1" t="str">
        <f t="shared" si="31"/>
        <v/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>
        <f t="shared" si="34"/>
        <v>9.6450000000000008E-2</v>
      </c>
      <c r="Q158" s="1">
        <f t="shared" si="35"/>
        <v>11.637599999999999</v>
      </c>
      <c r="R158" s="1">
        <f t="shared" si="36"/>
        <v>0.21201063899940653</v>
      </c>
      <c r="S158" s="1">
        <f t="shared" si="37"/>
        <v>0.21871159072200982</v>
      </c>
    </row>
    <row r="159" spans="1:19">
      <c r="A159" s="1">
        <f t="shared" si="38"/>
        <v>158</v>
      </c>
      <c r="B159">
        <v>9.7979999999999998E-2</v>
      </c>
      <c r="C159">
        <v>13.511200000000001</v>
      </c>
      <c r="H159" s="1">
        <f t="shared" si="27"/>
        <v>9.7390000000000004E-2</v>
      </c>
      <c r="I159" s="1">
        <f t="shared" si="28"/>
        <v>11.8695</v>
      </c>
      <c r="J159" s="1">
        <f t="shared" si="29"/>
        <v>9.7390000000000004E-2</v>
      </c>
      <c r="K159" s="1">
        <f t="shared" si="30"/>
        <v>11.8695</v>
      </c>
      <c r="L159" s="1" t="str">
        <f t="shared" si="31"/>
        <v/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>
        <f t="shared" si="34"/>
        <v>9.7390000000000004E-2</v>
      </c>
      <c r="Q159" s="1">
        <f t="shared" si="35"/>
        <v>11.8695</v>
      </c>
      <c r="R159" s="1">
        <f t="shared" si="36"/>
        <v>0.21407689095025609</v>
      </c>
      <c r="S159" s="1">
        <f t="shared" si="37"/>
        <v>0.22306981044845123</v>
      </c>
    </row>
    <row r="160" spans="1:19">
      <c r="A160" s="1">
        <f t="shared" si="38"/>
        <v>159</v>
      </c>
      <c r="B160">
        <v>9.9430000000000004E-2</v>
      </c>
      <c r="C160">
        <v>13.4526</v>
      </c>
      <c r="H160" s="1">
        <f t="shared" si="27"/>
        <v>9.8840000000000011E-2</v>
      </c>
      <c r="I160" s="1">
        <f t="shared" si="28"/>
        <v>11.8109</v>
      </c>
      <c r="J160" s="1">
        <f t="shared" si="29"/>
        <v>9.8840000000000011E-2</v>
      </c>
      <c r="K160" s="1">
        <f t="shared" si="30"/>
        <v>11.8109</v>
      </c>
      <c r="L160" s="1" t="str">
        <f t="shared" si="31"/>
        <v/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>
        <f t="shared" si="34"/>
        <v>9.8840000000000011E-2</v>
      </c>
      <c r="Q160" s="1">
        <f t="shared" si="35"/>
        <v>11.8109</v>
      </c>
      <c r="R160" s="1">
        <f t="shared" si="36"/>
        <v>0.21726419449146026</v>
      </c>
      <c r="S160" s="1">
        <f t="shared" si="37"/>
        <v>0.22196850956026898</v>
      </c>
    </row>
    <row r="161" spans="1:19">
      <c r="A161" s="1">
        <f t="shared" si="38"/>
        <v>160</v>
      </c>
      <c r="B161">
        <v>9.8760000000000001E-2</v>
      </c>
      <c r="C161">
        <v>13.574</v>
      </c>
      <c r="H161" s="1">
        <f t="shared" si="27"/>
        <v>9.8170000000000007E-2</v>
      </c>
      <c r="I161" s="1">
        <f t="shared" si="28"/>
        <v>11.9323</v>
      </c>
      <c r="J161" s="1">
        <f t="shared" si="29"/>
        <v>9.8170000000000007E-2</v>
      </c>
      <c r="K161" s="1">
        <f t="shared" si="30"/>
        <v>11.9323</v>
      </c>
      <c r="L161" s="1" t="str">
        <f t="shared" si="31"/>
        <v/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>
        <f t="shared" si="34"/>
        <v>9.8170000000000007E-2</v>
      </c>
      <c r="Q161" s="1">
        <f t="shared" si="35"/>
        <v>11.9323</v>
      </c>
      <c r="R161" s="1">
        <f t="shared" si="36"/>
        <v>0.21579144044138659</v>
      </c>
      <c r="S161" s="1">
        <f t="shared" si="37"/>
        <v>0.22425004416479669</v>
      </c>
    </row>
    <row r="162" spans="1:19">
      <c r="A162" s="1">
        <f t="shared" si="38"/>
        <v>161</v>
      </c>
      <c r="B162">
        <v>0.10142</v>
      </c>
      <c r="C162">
        <v>13.7075</v>
      </c>
      <c r="H162" s="1">
        <f t="shared" si="27"/>
        <v>0.10083</v>
      </c>
      <c r="I162" s="1">
        <f t="shared" si="28"/>
        <v>12.065799999999999</v>
      </c>
      <c r="J162" s="1">
        <f t="shared" si="29"/>
        <v>0.10083</v>
      </c>
      <c r="K162" s="1">
        <f t="shared" si="30"/>
        <v>12.065799999999999</v>
      </c>
      <c r="L162" s="1" t="str">
        <f t="shared" si="31"/>
        <v/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>
        <f t="shared" si="34"/>
        <v>0.10083</v>
      </c>
      <c r="Q162" s="1">
        <f t="shared" si="35"/>
        <v>12.065799999999999</v>
      </c>
      <c r="R162" s="1">
        <f t="shared" si="36"/>
        <v>0.22163849383421627</v>
      </c>
      <c r="S162" s="1">
        <f t="shared" si="37"/>
        <v>0.22675898048855661</v>
      </c>
    </row>
    <row r="163" spans="1:19">
      <c r="A163" s="1">
        <f t="shared" si="38"/>
        <v>162</v>
      </c>
      <c r="B163">
        <v>0.10133</v>
      </c>
      <c r="C163">
        <v>13.641400000000001</v>
      </c>
      <c r="H163" s="1">
        <f t="shared" si="27"/>
        <v>0.10074000000000001</v>
      </c>
      <c r="I163" s="1">
        <f t="shared" si="28"/>
        <v>11.999700000000001</v>
      </c>
      <c r="J163" s="1">
        <f t="shared" si="29"/>
        <v>0.10074000000000001</v>
      </c>
      <c r="K163" s="1">
        <f t="shared" si="30"/>
        <v>11.999700000000001</v>
      </c>
      <c r="L163" s="1" t="str">
        <f t="shared" si="31"/>
        <v/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>
        <f t="shared" si="34"/>
        <v>0.10074000000000001</v>
      </c>
      <c r="Q163" s="1">
        <f t="shared" si="35"/>
        <v>11.999700000000001</v>
      </c>
      <c r="R163" s="1">
        <f t="shared" si="36"/>
        <v>0.22144066120062431</v>
      </c>
      <c r="S163" s="1">
        <f t="shared" si="37"/>
        <v>0.22551672812151147</v>
      </c>
    </row>
    <row r="164" spans="1:19">
      <c r="A164" s="1">
        <f t="shared" si="38"/>
        <v>163</v>
      </c>
      <c r="B164">
        <v>0.10163</v>
      </c>
      <c r="C164">
        <v>13.9077</v>
      </c>
      <c r="H164" s="1">
        <f t="shared" si="27"/>
        <v>0.10104</v>
      </c>
      <c r="I164" s="1">
        <f t="shared" si="28"/>
        <v>12.266</v>
      </c>
      <c r="J164" s="1">
        <f t="shared" si="29"/>
        <v>0.10104</v>
      </c>
      <c r="K164" s="1">
        <f t="shared" si="30"/>
        <v>12.266</v>
      </c>
      <c r="L164" s="1" t="str">
        <f t="shared" si="31"/>
        <v/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>
        <f t="shared" si="34"/>
        <v>0.10104</v>
      </c>
      <c r="Q164" s="1">
        <f t="shared" si="35"/>
        <v>12.266</v>
      </c>
      <c r="R164" s="1">
        <f t="shared" si="36"/>
        <v>0.22210010331259755</v>
      </c>
      <c r="S164" s="1">
        <f t="shared" si="37"/>
        <v>0.23052144529767071</v>
      </c>
    </row>
    <row r="165" spans="1:19">
      <c r="A165" s="1">
        <f t="shared" si="38"/>
        <v>164</v>
      </c>
      <c r="B165">
        <v>0.10423</v>
      </c>
      <c r="C165">
        <v>13.852499999999999</v>
      </c>
      <c r="H165" s="1">
        <f t="shared" si="27"/>
        <v>0.10364000000000001</v>
      </c>
      <c r="I165" s="1">
        <f t="shared" si="28"/>
        <v>12.210799999999999</v>
      </c>
      <c r="J165" s="1">
        <f t="shared" si="29"/>
        <v>0.10364000000000001</v>
      </c>
      <c r="K165" s="1">
        <f t="shared" si="30"/>
        <v>12.210799999999999</v>
      </c>
      <c r="L165" s="1" t="str">
        <f t="shared" si="31"/>
        <v/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>
        <f t="shared" si="34"/>
        <v>0.10364000000000001</v>
      </c>
      <c r="Q165" s="1">
        <f t="shared" si="35"/>
        <v>12.210799999999999</v>
      </c>
      <c r="R165" s="1">
        <f t="shared" si="36"/>
        <v>0.22781526828303258</v>
      </c>
      <c r="S165" s="1">
        <f t="shared" si="37"/>
        <v>0.22948404241323964</v>
      </c>
    </row>
    <row r="166" spans="1:19">
      <c r="A166" s="1">
        <f t="shared" si="38"/>
        <v>165</v>
      </c>
      <c r="B166">
        <v>0.10317999999999999</v>
      </c>
      <c r="C166">
        <v>13.9711</v>
      </c>
      <c r="H166" s="1">
        <f t="shared" si="27"/>
        <v>0.10259</v>
      </c>
      <c r="I166" s="1">
        <f t="shared" si="28"/>
        <v>12.3294</v>
      </c>
      <c r="J166" s="1">
        <f t="shared" si="29"/>
        <v>0.10259</v>
      </c>
      <c r="K166" s="1">
        <f t="shared" si="30"/>
        <v>12.3294</v>
      </c>
      <c r="L166" s="1" t="str">
        <f t="shared" si="31"/>
        <v/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>
        <f t="shared" si="34"/>
        <v>0.10259</v>
      </c>
      <c r="Q166" s="1">
        <f t="shared" si="35"/>
        <v>12.3294</v>
      </c>
      <c r="R166" s="1">
        <f t="shared" si="36"/>
        <v>0.2255072208911261</v>
      </c>
      <c r="S166" s="1">
        <f t="shared" si="37"/>
        <v>0.23171295513232523</v>
      </c>
    </row>
    <row r="167" spans="1:19">
      <c r="A167" s="1">
        <f t="shared" si="38"/>
        <v>166</v>
      </c>
      <c r="B167">
        <v>0.10425</v>
      </c>
      <c r="C167">
        <v>14.1142</v>
      </c>
      <c r="H167" s="1">
        <f t="shared" si="27"/>
        <v>0.10366</v>
      </c>
      <c r="I167" s="1">
        <f t="shared" si="28"/>
        <v>12.4725</v>
      </c>
      <c r="J167" s="1">
        <f t="shared" si="29"/>
        <v>0.10366</v>
      </c>
      <c r="K167" s="1">
        <f t="shared" si="30"/>
        <v>12.4725</v>
      </c>
      <c r="L167" s="1" t="str">
        <f t="shared" si="31"/>
        <v/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>
        <f t="shared" si="34"/>
        <v>0.10366</v>
      </c>
      <c r="Q167" s="1">
        <f t="shared" si="35"/>
        <v>12.4725</v>
      </c>
      <c r="R167" s="1">
        <f t="shared" si="36"/>
        <v>0.22785923109049744</v>
      </c>
      <c r="S167" s="1">
        <f t="shared" si="37"/>
        <v>0.2344023093490297</v>
      </c>
    </row>
    <row r="168" spans="1:19">
      <c r="A168" s="1">
        <f t="shared" si="38"/>
        <v>167</v>
      </c>
      <c r="B168">
        <v>0.10562000000000001</v>
      </c>
      <c r="C168">
        <v>14.035399999999999</v>
      </c>
      <c r="H168" s="1">
        <f t="shared" si="27"/>
        <v>0.10503000000000001</v>
      </c>
      <c r="I168" s="1">
        <f t="shared" si="28"/>
        <v>12.393699999999999</v>
      </c>
      <c r="J168" s="1">
        <f t="shared" si="29"/>
        <v>0.10503000000000001</v>
      </c>
      <c r="K168" s="1">
        <f t="shared" si="30"/>
        <v>12.393699999999999</v>
      </c>
      <c r="L168" s="1" t="str">
        <f t="shared" si="31"/>
        <v/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>
        <f t="shared" si="34"/>
        <v>0.10503000000000001</v>
      </c>
      <c r="Q168" s="1">
        <f t="shared" si="35"/>
        <v>12.393699999999999</v>
      </c>
      <c r="R168" s="1">
        <f t="shared" si="36"/>
        <v>0.23087068340184208</v>
      </c>
      <c r="S168" s="1">
        <f t="shared" si="37"/>
        <v>0.2329213791444433</v>
      </c>
    </row>
    <row r="169" spans="1:19">
      <c r="A169" s="1">
        <f t="shared" si="38"/>
        <v>168</v>
      </c>
      <c r="B169">
        <v>0.10563</v>
      </c>
      <c r="C169">
        <v>14.310600000000001</v>
      </c>
      <c r="H169" s="1">
        <f t="shared" si="27"/>
        <v>0.10504000000000001</v>
      </c>
      <c r="I169" s="1">
        <f t="shared" si="28"/>
        <v>12.668900000000001</v>
      </c>
      <c r="J169" s="1">
        <f t="shared" si="29"/>
        <v>0.10504000000000001</v>
      </c>
      <c r="K169" s="1">
        <f t="shared" si="30"/>
        <v>12.668900000000001</v>
      </c>
      <c r="L169" s="1" t="str">
        <f t="shared" si="31"/>
        <v/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>
        <f t="shared" si="34"/>
        <v>0.10504000000000001</v>
      </c>
      <c r="Q169" s="1">
        <f t="shared" si="35"/>
        <v>12.668900000000001</v>
      </c>
      <c r="R169" s="1">
        <f t="shared" si="36"/>
        <v>0.23089266480557449</v>
      </c>
      <c r="S169" s="1">
        <f t="shared" si="37"/>
        <v>0.23809335874218659</v>
      </c>
    </row>
    <row r="170" spans="1:19">
      <c r="A170" s="1">
        <f t="shared" si="38"/>
        <v>169</v>
      </c>
      <c r="B170">
        <v>0.10650999999999999</v>
      </c>
      <c r="C170">
        <v>14.2525</v>
      </c>
      <c r="H170" s="1">
        <f t="shared" si="27"/>
        <v>0.10592</v>
      </c>
      <c r="I170" s="1">
        <f t="shared" si="28"/>
        <v>12.610799999999999</v>
      </c>
      <c r="J170" s="1">
        <f t="shared" si="29"/>
        <v>0.10592</v>
      </c>
      <c r="K170" s="1">
        <f t="shared" si="30"/>
        <v>12.610799999999999</v>
      </c>
      <c r="L170" s="1" t="str">
        <f t="shared" si="31"/>
        <v/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>
        <f t="shared" si="34"/>
        <v>0.10592</v>
      </c>
      <c r="Q170" s="1">
        <f t="shared" si="35"/>
        <v>12.610799999999999</v>
      </c>
      <c r="R170" s="1">
        <f t="shared" si="36"/>
        <v>0.23282702833402941</v>
      </c>
      <c r="S170" s="1">
        <f t="shared" si="37"/>
        <v>0.23700145461926184</v>
      </c>
    </row>
    <row r="171" spans="1:19">
      <c r="A171" s="1">
        <f t="shared" si="38"/>
        <v>170</v>
      </c>
      <c r="B171">
        <v>0.10692</v>
      </c>
      <c r="C171">
        <v>14.3681</v>
      </c>
      <c r="H171" s="1">
        <f t="shared" si="27"/>
        <v>0.10633000000000001</v>
      </c>
      <c r="I171" s="1">
        <f t="shared" si="28"/>
        <v>12.7264</v>
      </c>
      <c r="J171" s="1">
        <f t="shared" si="29"/>
        <v>0.10633000000000001</v>
      </c>
      <c r="K171" s="1">
        <f t="shared" si="30"/>
        <v>12.7264</v>
      </c>
      <c r="L171" s="1" t="str">
        <f t="shared" si="31"/>
        <v/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>
        <f t="shared" si="34"/>
        <v>0.10633000000000001</v>
      </c>
      <c r="Q171" s="1">
        <f t="shared" si="35"/>
        <v>12.7264</v>
      </c>
      <c r="R171" s="1">
        <f t="shared" si="36"/>
        <v>0.23372826588705956</v>
      </c>
      <c r="S171" s="1">
        <f t="shared" si="37"/>
        <v>0.23917398674680226</v>
      </c>
    </row>
    <row r="172" spans="1:19">
      <c r="A172" s="1">
        <f t="shared" si="38"/>
        <v>171</v>
      </c>
      <c r="B172">
        <v>0.10779</v>
      </c>
      <c r="C172">
        <v>14.53</v>
      </c>
      <c r="H172" s="1">
        <f t="shared" si="27"/>
        <v>0.1072</v>
      </c>
      <c r="I172" s="1">
        <f t="shared" si="28"/>
        <v>12.888299999999999</v>
      </c>
      <c r="J172" s="1">
        <f t="shared" si="29"/>
        <v>0.1072</v>
      </c>
      <c r="K172" s="1">
        <f t="shared" si="30"/>
        <v>12.888299999999999</v>
      </c>
      <c r="L172" s="1" t="str">
        <f t="shared" si="31"/>
        <v/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>
        <f t="shared" si="34"/>
        <v>0.1072</v>
      </c>
      <c r="Q172" s="1">
        <f t="shared" si="35"/>
        <v>12.888299999999999</v>
      </c>
      <c r="R172" s="1">
        <f t="shared" si="36"/>
        <v>0.23564064801178203</v>
      </c>
      <c r="S172" s="1">
        <f t="shared" si="37"/>
        <v>0.24221665933718975</v>
      </c>
    </row>
    <row r="173" spans="1:19">
      <c r="A173" s="1">
        <f t="shared" si="38"/>
        <v>172</v>
      </c>
      <c r="B173">
        <v>0.10849</v>
      </c>
      <c r="C173">
        <v>14.4452</v>
      </c>
      <c r="H173" s="1">
        <f t="shared" si="27"/>
        <v>0.10790000000000001</v>
      </c>
      <c r="I173" s="1">
        <f t="shared" si="28"/>
        <v>12.8035</v>
      </c>
      <c r="J173" s="1">
        <f t="shared" si="29"/>
        <v>0.10790000000000001</v>
      </c>
      <c r="K173" s="1">
        <f t="shared" si="30"/>
        <v>12.8035</v>
      </c>
      <c r="L173" s="1" t="str">
        <f t="shared" si="31"/>
        <v/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>
        <f t="shared" si="34"/>
        <v>0.10790000000000001</v>
      </c>
      <c r="Q173" s="1">
        <f t="shared" si="35"/>
        <v>12.8035</v>
      </c>
      <c r="R173" s="1">
        <f t="shared" si="36"/>
        <v>0.23717934627305301</v>
      </c>
      <c r="S173" s="1">
        <f t="shared" si="37"/>
        <v>0.24062296794951304</v>
      </c>
    </row>
    <row r="174" spans="1:19">
      <c r="A174" s="1">
        <f t="shared" si="38"/>
        <v>173</v>
      </c>
      <c r="B174">
        <v>0.10854</v>
      </c>
      <c r="C174">
        <v>14.683</v>
      </c>
      <c r="H174" s="1">
        <f t="shared" si="27"/>
        <v>0.10795</v>
      </c>
      <c r="I174" s="1">
        <f t="shared" si="28"/>
        <v>13.0413</v>
      </c>
      <c r="J174" s="1">
        <f t="shared" si="29"/>
        <v>0.10795</v>
      </c>
      <c r="K174" s="1">
        <f t="shared" si="30"/>
        <v>13.0413</v>
      </c>
      <c r="L174" s="1" t="str">
        <f t="shared" si="31"/>
        <v/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>
        <f t="shared" si="34"/>
        <v>0.10795</v>
      </c>
      <c r="Q174" s="1">
        <f t="shared" si="35"/>
        <v>13.0413</v>
      </c>
      <c r="R174" s="1">
        <f t="shared" si="36"/>
        <v>0.23728925329171521</v>
      </c>
      <c r="S174" s="1">
        <f t="shared" si="37"/>
        <v>0.24509206950599324</v>
      </c>
    </row>
    <row r="175" spans="1:19">
      <c r="A175" s="1">
        <f t="shared" si="38"/>
        <v>174</v>
      </c>
      <c r="B175">
        <v>0.10931</v>
      </c>
      <c r="C175">
        <v>14.636100000000001</v>
      </c>
      <c r="H175" s="1">
        <f t="shared" si="27"/>
        <v>0.10872000000000001</v>
      </c>
      <c r="I175" s="1">
        <f t="shared" si="28"/>
        <v>12.994400000000001</v>
      </c>
      <c r="J175" s="1">
        <f t="shared" si="29"/>
        <v>0.10872000000000001</v>
      </c>
      <c r="K175" s="1">
        <f t="shared" si="30"/>
        <v>12.994400000000001</v>
      </c>
      <c r="L175" s="1" t="str">
        <f t="shared" si="31"/>
        <v/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>
        <f t="shared" si="34"/>
        <v>0.10872000000000001</v>
      </c>
      <c r="Q175" s="1">
        <f t="shared" si="35"/>
        <v>12.994400000000001</v>
      </c>
      <c r="R175" s="1">
        <f t="shared" si="36"/>
        <v>0.23898182137911331</v>
      </c>
      <c r="S175" s="1">
        <f t="shared" si="37"/>
        <v>0.24421065292483715</v>
      </c>
    </row>
    <row r="176" spans="1:19">
      <c r="A176" s="1">
        <f t="shared" si="38"/>
        <v>175</v>
      </c>
      <c r="B176">
        <v>0.10975</v>
      </c>
      <c r="C176">
        <v>14.7258</v>
      </c>
      <c r="H176" s="1">
        <f t="shared" si="27"/>
        <v>0.10916000000000001</v>
      </c>
      <c r="I176" s="1">
        <f t="shared" si="28"/>
        <v>13.084099999999999</v>
      </c>
      <c r="J176" s="1">
        <f t="shared" si="29"/>
        <v>0.10916000000000001</v>
      </c>
      <c r="K176" s="1">
        <f t="shared" si="30"/>
        <v>13.084099999999999</v>
      </c>
      <c r="L176" s="1" t="str">
        <f t="shared" si="31"/>
        <v/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>
        <f t="shared" si="34"/>
        <v>0.10916000000000001</v>
      </c>
      <c r="Q176" s="1">
        <f t="shared" si="35"/>
        <v>13.084099999999999</v>
      </c>
      <c r="R176" s="1">
        <f t="shared" si="36"/>
        <v>0.23994900314334075</v>
      </c>
      <c r="S176" s="1">
        <f t="shared" si="37"/>
        <v>0.24589643261203761</v>
      </c>
    </row>
    <row r="177" spans="1:19">
      <c r="A177" s="1">
        <f t="shared" si="38"/>
        <v>176</v>
      </c>
      <c r="B177">
        <v>0.11046</v>
      </c>
      <c r="C177">
        <v>14.88</v>
      </c>
      <c r="H177" s="1">
        <f t="shared" si="27"/>
        <v>0.10987000000000001</v>
      </c>
      <c r="I177" s="1">
        <f t="shared" si="28"/>
        <v>13.238300000000001</v>
      </c>
      <c r="J177" s="1">
        <f t="shared" si="29"/>
        <v>0.10987000000000001</v>
      </c>
      <c r="K177" s="1">
        <f t="shared" si="30"/>
        <v>13.238300000000001</v>
      </c>
      <c r="L177" s="1" t="str">
        <f t="shared" si="31"/>
        <v/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>
        <f t="shared" si="34"/>
        <v>0.10987000000000001</v>
      </c>
      <c r="Q177" s="1">
        <f t="shared" si="35"/>
        <v>13.238300000000001</v>
      </c>
      <c r="R177" s="1">
        <f t="shared" si="36"/>
        <v>0.24150968280834417</v>
      </c>
      <c r="S177" s="1">
        <f t="shared" si="37"/>
        <v>0.2487943950174592</v>
      </c>
    </row>
    <row r="178" spans="1:19">
      <c r="A178" s="1">
        <f t="shared" si="38"/>
        <v>177</v>
      </c>
      <c r="B178">
        <v>0.1111</v>
      </c>
      <c r="C178">
        <v>14.8262</v>
      </c>
      <c r="H178" s="1">
        <f t="shared" si="27"/>
        <v>0.11051000000000001</v>
      </c>
      <c r="I178" s="1">
        <f t="shared" si="28"/>
        <v>13.1845</v>
      </c>
      <c r="J178" s="1">
        <f t="shared" si="29"/>
        <v>0.11051000000000001</v>
      </c>
      <c r="K178" s="1">
        <f t="shared" si="30"/>
        <v>13.1845</v>
      </c>
      <c r="L178" s="1" t="str">
        <f t="shared" si="31"/>
        <v/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>
        <f t="shared" si="34"/>
        <v>0.11051000000000001</v>
      </c>
      <c r="Q178" s="1">
        <f t="shared" si="35"/>
        <v>13.1845</v>
      </c>
      <c r="R178" s="1">
        <f t="shared" si="36"/>
        <v>0.24291649264722048</v>
      </c>
      <c r="S178" s="1">
        <f t="shared" si="37"/>
        <v>0.24778330307574919</v>
      </c>
    </row>
    <row r="179" spans="1:19">
      <c r="A179" s="1">
        <f t="shared" si="38"/>
        <v>178</v>
      </c>
      <c r="B179">
        <v>0.11187</v>
      </c>
      <c r="C179">
        <v>15.0769</v>
      </c>
      <c r="H179" s="1">
        <f t="shared" si="27"/>
        <v>0.11128</v>
      </c>
      <c r="I179" s="1">
        <f t="shared" si="28"/>
        <v>13.4352</v>
      </c>
      <c r="J179" s="1">
        <f t="shared" si="29"/>
        <v>0.11128</v>
      </c>
      <c r="K179" s="1">
        <f t="shared" si="30"/>
        <v>13.4352</v>
      </c>
      <c r="L179" s="1">
        <f t="shared" si="31"/>
        <v>0.31722408026754995</v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>
        <f t="shared" si="34"/>
        <v>0.11128</v>
      </c>
      <c r="Q179" s="1">
        <f t="shared" si="35"/>
        <v>13.4352</v>
      </c>
      <c r="R179" s="1">
        <f t="shared" si="36"/>
        <v>0.24460906073461852</v>
      </c>
      <c r="S179" s="1">
        <f t="shared" si="37"/>
        <v>0.25249484117587362</v>
      </c>
    </row>
    <row r="180" spans="1:19">
      <c r="A180" s="1">
        <f t="shared" si="38"/>
        <v>179</v>
      </c>
      <c r="B180">
        <v>0.11230999999999999</v>
      </c>
      <c r="C180">
        <v>15.054500000000001</v>
      </c>
      <c r="H180" s="1">
        <f t="shared" si="27"/>
        <v>0.11172</v>
      </c>
      <c r="I180" s="1">
        <f t="shared" si="28"/>
        <v>13.412800000000001</v>
      </c>
      <c r="J180" s="1">
        <f t="shared" si="29"/>
        <v>0.11172</v>
      </c>
      <c r="K180" s="1">
        <f t="shared" si="30"/>
        <v>13.412800000000001</v>
      </c>
      <c r="L180" s="1">
        <f t="shared" si="31"/>
        <v>6.7173285999555382E-2</v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>
        <f t="shared" si="34"/>
        <v>0.11172</v>
      </c>
      <c r="Q180" s="1">
        <f t="shared" si="35"/>
        <v>13.412800000000001</v>
      </c>
      <c r="R180" s="1">
        <f t="shared" si="36"/>
        <v>0.24557624249884596</v>
      </c>
      <c r="S180" s="1">
        <f t="shared" si="37"/>
        <v>0.2520738660923364</v>
      </c>
    </row>
    <row r="181" spans="1:19">
      <c r="A181" s="1">
        <f t="shared" si="38"/>
        <v>180</v>
      </c>
      <c r="B181">
        <v>0.11343</v>
      </c>
      <c r="C181">
        <v>15.175700000000001</v>
      </c>
      <c r="H181" s="1">
        <f t="shared" si="27"/>
        <v>0.11284000000000001</v>
      </c>
      <c r="I181" s="1">
        <f t="shared" si="28"/>
        <v>13.534000000000001</v>
      </c>
      <c r="J181" s="1">
        <f t="shared" si="29"/>
        <v>0.11284000000000001</v>
      </c>
      <c r="K181" s="1">
        <f t="shared" si="30"/>
        <v>13.534000000000001</v>
      </c>
      <c r="L181" s="1">
        <f t="shared" si="31"/>
        <v>1.3944225290379124</v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>
        <f t="shared" si="34"/>
        <v>0.11284000000000001</v>
      </c>
      <c r="Q181" s="1">
        <f t="shared" si="35"/>
        <v>13.534000000000001</v>
      </c>
      <c r="R181" s="1">
        <f t="shared" si="36"/>
        <v>0.24803815971687954</v>
      </c>
      <c r="S181" s="1">
        <f t="shared" si="37"/>
        <v>0.2543516419907611</v>
      </c>
    </row>
    <row r="182" spans="1:19">
      <c r="A182" s="1">
        <f t="shared" si="38"/>
        <v>181</v>
      </c>
      <c r="B182">
        <v>0.11386</v>
      </c>
      <c r="C182">
        <v>15.3108</v>
      </c>
      <c r="H182" s="1">
        <f t="shared" si="27"/>
        <v>0.11327000000000001</v>
      </c>
      <c r="I182" s="1">
        <f t="shared" si="28"/>
        <v>13.6691</v>
      </c>
      <c r="J182" s="1">
        <f t="shared" si="29"/>
        <v>0.11327000000000001</v>
      </c>
      <c r="K182" s="1">
        <f t="shared" si="30"/>
        <v>13.6691</v>
      </c>
      <c r="L182" s="1">
        <f t="shared" si="31"/>
        <v>2.8613262078743529</v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>
        <f t="shared" si="34"/>
        <v>0.11327000000000001</v>
      </c>
      <c r="Q182" s="1">
        <f t="shared" si="35"/>
        <v>13.6691</v>
      </c>
      <c r="R182" s="1">
        <f t="shared" si="36"/>
        <v>0.24898336007737457</v>
      </c>
      <c r="S182" s="1">
        <f t="shared" si="37"/>
        <v>0.2568906479633451</v>
      </c>
    </row>
    <row r="183" spans="1:19">
      <c r="A183" s="1">
        <f t="shared" si="38"/>
        <v>182</v>
      </c>
      <c r="B183">
        <v>0.11469</v>
      </c>
      <c r="C183">
        <v>15.269299999999999</v>
      </c>
      <c r="H183" s="1">
        <f t="shared" si="27"/>
        <v>0.11410000000000001</v>
      </c>
      <c r="I183" s="1">
        <f t="shared" si="28"/>
        <v>13.627599999999999</v>
      </c>
      <c r="J183" s="1">
        <f t="shared" si="29"/>
        <v>0.11410000000000001</v>
      </c>
      <c r="K183" s="1">
        <f t="shared" si="30"/>
        <v>13.627599999999999</v>
      </c>
      <c r="L183" s="1">
        <f t="shared" si="31"/>
        <v>2.387105490704696</v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>
        <f t="shared" si="34"/>
        <v>0.11410000000000001</v>
      </c>
      <c r="Q183" s="1">
        <f t="shared" si="35"/>
        <v>13.627599999999999</v>
      </c>
      <c r="R183" s="1">
        <f t="shared" si="36"/>
        <v>0.25080781658716728</v>
      </c>
      <c r="S183" s="1">
        <f t="shared" si="37"/>
        <v>0.25611071644697025</v>
      </c>
    </row>
    <row r="184" spans="1:19">
      <c r="A184" s="1">
        <f t="shared" si="38"/>
        <v>183</v>
      </c>
      <c r="B184">
        <v>0.11519</v>
      </c>
      <c r="C184">
        <v>15.5229</v>
      </c>
      <c r="H184" s="1">
        <f t="shared" si="27"/>
        <v>0.11460000000000001</v>
      </c>
      <c r="I184" s="1">
        <f t="shared" si="28"/>
        <v>13.8812</v>
      </c>
      <c r="J184" s="1">
        <f t="shared" si="29"/>
        <v>0.11460000000000001</v>
      </c>
      <c r="K184" s="1">
        <f t="shared" si="30"/>
        <v>13.8812</v>
      </c>
      <c r="L184" s="1">
        <f t="shared" si="31"/>
        <v>5.1005697699419361</v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>
        <f t="shared" si="34"/>
        <v>0.11460000000000001</v>
      </c>
      <c r="Q184" s="1">
        <f t="shared" si="35"/>
        <v>13.8812</v>
      </c>
      <c r="R184" s="1">
        <f t="shared" si="36"/>
        <v>0.25190688677378936</v>
      </c>
      <c r="S184" s="1">
        <f t="shared" si="37"/>
        <v>0.26087675578558833</v>
      </c>
    </row>
    <row r="185" spans="1:19">
      <c r="A185" s="1">
        <f t="shared" si="38"/>
        <v>184</v>
      </c>
      <c r="B185">
        <v>0.11597</v>
      </c>
      <c r="C185">
        <v>15.482699999999999</v>
      </c>
      <c r="H185" s="1">
        <f t="shared" si="27"/>
        <v>0.11538000000000001</v>
      </c>
      <c r="I185" s="1">
        <f t="shared" si="28"/>
        <v>13.840999999999999</v>
      </c>
      <c r="J185" s="1">
        <f t="shared" si="29"/>
        <v>0.11538000000000001</v>
      </c>
      <c r="K185" s="1">
        <f t="shared" si="30"/>
        <v>13.840999999999999</v>
      </c>
      <c r="L185" s="1">
        <f t="shared" si="31"/>
        <v>4.6295842217483845</v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>
        <f t="shared" si="34"/>
        <v>0.11538000000000001</v>
      </c>
      <c r="Q185" s="1">
        <f t="shared" si="35"/>
        <v>13.840999999999999</v>
      </c>
      <c r="R185" s="1">
        <f t="shared" si="36"/>
        <v>0.2536214362649199</v>
      </c>
      <c r="S185" s="1">
        <f t="shared" si="37"/>
        <v>0.26012125585888313</v>
      </c>
    </row>
    <row r="186" spans="1:19">
      <c r="A186" s="1">
        <f t="shared" si="38"/>
        <v>185</v>
      </c>
      <c r="B186">
        <v>0.11663</v>
      </c>
      <c r="C186">
        <v>15.626300000000001</v>
      </c>
      <c r="H186" s="1">
        <f t="shared" si="27"/>
        <v>0.11604</v>
      </c>
      <c r="I186" s="1">
        <f t="shared" si="28"/>
        <v>13.9846</v>
      </c>
      <c r="J186" s="1">
        <f t="shared" si="29"/>
        <v>0.11604</v>
      </c>
      <c r="K186" s="1">
        <f t="shared" si="30"/>
        <v>13.9846</v>
      </c>
      <c r="L186" s="1">
        <f t="shared" si="31"/>
        <v>6.1174571247088663</v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>
        <f t="shared" si="34"/>
        <v>0.11604</v>
      </c>
      <c r="Q186" s="1">
        <f t="shared" si="35"/>
        <v>13.9846</v>
      </c>
      <c r="R186" s="1">
        <f t="shared" si="36"/>
        <v>0.25507220891126109</v>
      </c>
      <c r="S186" s="1">
        <f t="shared" si="37"/>
        <v>0.26282000684084511</v>
      </c>
    </row>
    <row r="187" spans="1:19">
      <c r="A187" s="1">
        <f t="shared" si="38"/>
        <v>186</v>
      </c>
      <c r="B187">
        <v>0.11731999999999999</v>
      </c>
      <c r="C187">
        <v>15.7608</v>
      </c>
      <c r="H187" s="1">
        <f t="shared" si="27"/>
        <v>0.11673</v>
      </c>
      <c r="I187" s="1">
        <f t="shared" si="28"/>
        <v>14.1191</v>
      </c>
      <c r="J187" s="1">
        <f t="shared" si="29"/>
        <v>0.11673</v>
      </c>
      <c r="K187" s="1">
        <f t="shared" si="30"/>
        <v>14.1191</v>
      </c>
      <c r="L187" s="1">
        <f t="shared" si="31"/>
        <v>7.486652653704664</v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>
        <f t="shared" si="34"/>
        <v>0.11673</v>
      </c>
      <c r="Q187" s="1">
        <f t="shared" si="35"/>
        <v>14.1191</v>
      </c>
      <c r="R187" s="1">
        <f t="shared" si="36"/>
        <v>0.2565889257687996</v>
      </c>
      <c r="S187" s="1">
        <f t="shared" si="37"/>
        <v>0.26534773669512007</v>
      </c>
    </row>
    <row r="188" spans="1:19">
      <c r="A188" s="1">
        <f t="shared" si="38"/>
        <v>187</v>
      </c>
      <c r="B188">
        <v>0.11785</v>
      </c>
      <c r="C188">
        <v>15.709</v>
      </c>
      <c r="H188" s="1">
        <f t="shared" si="27"/>
        <v>0.11726</v>
      </c>
      <c r="I188" s="1">
        <f t="shared" si="28"/>
        <v>14.067299999999999</v>
      </c>
      <c r="J188" s="1">
        <f t="shared" si="29"/>
        <v>0.11726</v>
      </c>
      <c r="K188" s="1">
        <f t="shared" si="30"/>
        <v>14.067299999999999</v>
      </c>
      <c r="L188" s="1">
        <f t="shared" si="31"/>
        <v>6.9037938963210559</v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>
        <f t="shared" si="34"/>
        <v>0.11726</v>
      </c>
      <c r="Q188" s="1">
        <f t="shared" si="35"/>
        <v>14.067299999999999</v>
      </c>
      <c r="R188" s="1">
        <f t="shared" si="36"/>
        <v>0.25775394016661907</v>
      </c>
      <c r="S188" s="1">
        <f t="shared" si="37"/>
        <v>0.2643742318144402</v>
      </c>
    </row>
    <row r="189" spans="1:19">
      <c r="A189" s="1">
        <f t="shared" si="38"/>
        <v>188</v>
      </c>
      <c r="B189">
        <v>0.11872000000000001</v>
      </c>
      <c r="C189">
        <v>15.9694</v>
      </c>
      <c r="H189" s="1">
        <f t="shared" si="27"/>
        <v>0.11813000000000001</v>
      </c>
      <c r="I189" s="1">
        <f t="shared" si="28"/>
        <v>14.3277</v>
      </c>
      <c r="J189" s="1">
        <f t="shared" si="29"/>
        <v>0.11813000000000001</v>
      </c>
      <c r="K189" s="1">
        <f t="shared" si="30"/>
        <v>14.3277</v>
      </c>
      <c r="L189" s="1">
        <f t="shared" si="31"/>
        <v>9.5386328327291476</v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>
        <f t="shared" si="34"/>
        <v>0.11813000000000001</v>
      </c>
      <c r="Q189" s="1">
        <f t="shared" si="35"/>
        <v>14.3277</v>
      </c>
      <c r="R189" s="1">
        <f t="shared" si="36"/>
        <v>0.25966632229134157</v>
      </c>
      <c r="S189" s="1">
        <f t="shared" si="37"/>
        <v>0.26926806716056062</v>
      </c>
    </row>
    <row r="190" spans="1:19">
      <c r="A190" s="1">
        <f t="shared" si="38"/>
        <v>189</v>
      </c>
      <c r="B190">
        <v>0.11928999999999999</v>
      </c>
      <c r="C190">
        <v>15.9536</v>
      </c>
      <c r="H190" s="1">
        <f t="shared" si="27"/>
        <v>0.1187</v>
      </c>
      <c r="I190" s="1">
        <f t="shared" si="28"/>
        <v>14.3119</v>
      </c>
      <c r="J190" s="1">
        <f t="shared" si="29"/>
        <v>0.1187</v>
      </c>
      <c r="K190" s="1">
        <f t="shared" si="30"/>
        <v>14.3119</v>
      </c>
      <c r="L190" s="1">
        <f t="shared" si="31"/>
        <v>9.3199649917627561</v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>
        <f t="shared" si="34"/>
        <v>0.1187</v>
      </c>
      <c r="Q190" s="1">
        <f t="shared" si="35"/>
        <v>14.3119</v>
      </c>
      <c r="R190" s="1">
        <f t="shared" si="36"/>
        <v>0.26091926230409074</v>
      </c>
      <c r="S190" s="1">
        <f t="shared" si="37"/>
        <v>0.26897112937842277</v>
      </c>
    </row>
    <row r="191" spans="1:19">
      <c r="A191" s="1">
        <f t="shared" si="38"/>
        <v>190</v>
      </c>
      <c r="B191">
        <v>0.11945</v>
      </c>
      <c r="C191">
        <v>16.0868</v>
      </c>
      <c r="H191" s="1">
        <f t="shared" si="27"/>
        <v>0.11886000000000001</v>
      </c>
      <c r="I191" s="1">
        <f t="shared" si="28"/>
        <v>14.4451</v>
      </c>
      <c r="J191" s="1">
        <f t="shared" si="29"/>
        <v>0.11886000000000001</v>
      </c>
      <c r="K191" s="1">
        <f t="shared" si="30"/>
        <v>14.4451</v>
      </c>
      <c r="L191" s="1">
        <f t="shared" si="31"/>
        <v>10.673879523026308</v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>
        <f t="shared" si="34"/>
        <v>0.11886000000000001</v>
      </c>
      <c r="Q191" s="1">
        <f t="shared" si="35"/>
        <v>14.4451</v>
      </c>
      <c r="R191" s="1">
        <f t="shared" si="36"/>
        <v>0.26127096476380984</v>
      </c>
      <c r="S191" s="1">
        <f t="shared" si="37"/>
        <v>0.27147442764302815</v>
      </c>
    </row>
    <row r="192" spans="1:19">
      <c r="A192" s="1">
        <f t="shared" si="38"/>
        <v>191</v>
      </c>
      <c r="B192">
        <v>0.12071</v>
      </c>
      <c r="C192">
        <v>16.254200000000001</v>
      </c>
      <c r="H192" s="1">
        <f t="shared" si="27"/>
        <v>0.12012</v>
      </c>
      <c r="I192" s="1">
        <f t="shared" si="28"/>
        <v>14.612500000000001</v>
      </c>
      <c r="J192" s="1">
        <f t="shared" si="29"/>
        <v>0.12012</v>
      </c>
      <c r="K192" s="1">
        <f t="shared" si="30"/>
        <v>14.612500000000001</v>
      </c>
      <c r="L192" s="1">
        <f t="shared" si="31"/>
        <v>12.236198498071849</v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>
        <f t="shared" si="34"/>
        <v>0.12012</v>
      </c>
      <c r="Q192" s="1">
        <f t="shared" si="35"/>
        <v>14.612500000000001</v>
      </c>
      <c r="R192" s="1">
        <f t="shared" si="36"/>
        <v>0.26404062163409758</v>
      </c>
      <c r="S192" s="1">
        <f t="shared" si="37"/>
        <v>0.27462046465124845</v>
      </c>
    </row>
    <row r="193" spans="1:19">
      <c r="A193" s="1">
        <f t="shared" si="38"/>
        <v>192</v>
      </c>
      <c r="B193">
        <v>0.12146</v>
      </c>
      <c r="C193">
        <v>16.211300000000001</v>
      </c>
      <c r="H193" s="1">
        <f t="shared" si="27"/>
        <v>0.12087000000000001</v>
      </c>
      <c r="I193" s="1">
        <f t="shared" si="28"/>
        <v>14.569600000000001</v>
      </c>
      <c r="J193" s="1">
        <f t="shared" si="29"/>
        <v>0.12087000000000001</v>
      </c>
      <c r="K193" s="1">
        <f t="shared" si="30"/>
        <v>14.569600000000001</v>
      </c>
      <c r="L193" s="1">
        <f t="shared" si="31"/>
        <v>11.711703091952868</v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>
        <f t="shared" si="34"/>
        <v>0.12087000000000001</v>
      </c>
      <c r="Q193" s="1">
        <f t="shared" si="35"/>
        <v>14.569600000000001</v>
      </c>
      <c r="R193" s="1">
        <f t="shared" si="36"/>
        <v>0.26568922691403074</v>
      </c>
      <c r="S193" s="1">
        <f t="shared" si="37"/>
        <v>0.27381422219215257</v>
      </c>
    </row>
    <row r="194" spans="1:19">
      <c r="A194" s="1">
        <f t="shared" si="38"/>
        <v>193</v>
      </c>
      <c r="B194">
        <v>0.12213</v>
      </c>
      <c r="C194">
        <v>16.459099999999999</v>
      </c>
      <c r="H194" s="1">
        <f t="shared" si="27"/>
        <v>0.12154000000000001</v>
      </c>
      <c r="I194" s="1">
        <f t="shared" si="28"/>
        <v>14.817399999999999</v>
      </c>
      <c r="J194" s="1">
        <f t="shared" si="29"/>
        <v>0.12154000000000001</v>
      </c>
      <c r="K194" s="1">
        <f t="shared" si="30"/>
        <v>14.817399999999999</v>
      </c>
      <c r="L194" s="1">
        <f t="shared" si="31"/>
        <v>14.112194877951163</v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>
        <f t="shared" si="34"/>
        <v>0.12154000000000001</v>
      </c>
      <c r="Q194" s="1">
        <f t="shared" si="35"/>
        <v>14.817399999999999</v>
      </c>
      <c r="R194" s="1">
        <f t="shared" si="36"/>
        <v>0.26716198096410437</v>
      </c>
      <c r="S194" s="1">
        <f t="shared" si="37"/>
        <v>0.27847125905378328</v>
      </c>
    </row>
    <row r="195" spans="1:19">
      <c r="A195" s="1">
        <f t="shared" si="38"/>
        <v>194</v>
      </c>
      <c r="B195">
        <v>0.12275999999999999</v>
      </c>
      <c r="C195">
        <v>16.447299999999998</v>
      </c>
      <c r="H195" s="1">
        <f t="shared" ref="H195:H258" si="40">IF($A195&lt;=$F$39,B195-$F$1,NA())</f>
        <v>0.12217</v>
      </c>
      <c r="I195" s="1">
        <f t="shared" ref="I195:I258" si="41">IF($A195&lt;=$F$39,$C195-$F$2,NA())</f>
        <v>14.805599999999998</v>
      </c>
      <c r="J195" s="1">
        <f t="shared" ref="J195:J258" si="42">IF($A195&lt;=$F$39,IF($I195&lt;$F$4,FALSE,$H195))</f>
        <v>0.12217</v>
      </c>
      <c r="K195" s="1">
        <f t="shared" ref="K195:K258" si="43">IF($A195&lt;=$F$39,IF($I195&lt;$F$4,FALSE,$I195))</f>
        <v>14.805599999999998</v>
      </c>
      <c r="L195" s="1">
        <f t="shared" ref="L195:L258" si="44">IF($A195&lt;=$F$39,IF($I195&lt;=$F$11,"",($I195-$F$11)/($H195-$F$10)))</f>
        <v>13.906501640322075</v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>
        <f t="shared" ref="P195:P258" si="47">IF($A195&lt;=$F$39,IF($A195&lt;=$F$17,$H195,NA()))</f>
        <v>0.12217</v>
      </c>
      <c r="Q195" s="1">
        <f t="shared" ref="Q195:Q258" si="48">IF($A195&lt;=$F$39,IF($A195&lt;=$F$17,$I195,NA()))</f>
        <v>14.805599999999998</v>
      </c>
      <c r="R195" s="1">
        <f t="shared" ref="R195:R258" si="49">IF($A195&lt;=$F$39,IF($A195&lt;=$F$17,$P195/$F$15,NA()),NA())</f>
        <v>0.26854680939924824</v>
      </c>
      <c r="S195" s="1">
        <f t="shared" ref="S195:S258" si="50">IF($A195&lt;=$F$39,IF($A195&lt;=$F$17,$Q195/$F$16,NA()),NA())</f>
        <v>0.27824949539370564</v>
      </c>
    </row>
    <row r="196" spans="1:19">
      <c r="A196" s="1">
        <f t="shared" ref="A196:A259" si="51">IF(B196=0,"",A195+1)</f>
        <v>195</v>
      </c>
      <c r="B196">
        <v>0.12364</v>
      </c>
      <c r="C196">
        <v>16.592600000000001</v>
      </c>
      <c r="H196" s="1">
        <f t="shared" si="40"/>
        <v>0.12305000000000001</v>
      </c>
      <c r="I196" s="1">
        <f t="shared" si="41"/>
        <v>14.950900000000001</v>
      </c>
      <c r="J196" s="1">
        <f t="shared" si="42"/>
        <v>0.12305000000000001</v>
      </c>
      <c r="K196" s="1">
        <f t="shared" si="43"/>
        <v>14.950900000000001</v>
      </c>
      <c r="L196" s="1">
        <f t="shared" si="44"/>
        <v>15.21784763969646</v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>
        <f t="shared" si="47"/>
        <v>0.12305000000000001</v>
      </c>
      <c r="Q196" s="1">
        <f t="shared" si="48"/>
        <v>14.950900000000001</v>
      </c>
      <c r="R196" s="1">
        <f t="shared" si="49"/>
        <v>0.27048117292770318</v>
      </c>
      <c r="S196" s="1">
        <f t="shared" si="50"/>
        <v>0.28098019537754326</v>
      </c>
    </row>
    <row r="197" spans="1:19">
      <c r="A197" s="1">
        <f t="shared" si="51"/>
        <v>196</v>
      </c>
      <c r="B197">
        <v>0.12409000000000001</v>
      </c>
      <c r="C197">
        <v>16.763100000000001</v>
      </c>
      <c r="H197" s="1">
        <f t="shared" si="40"/>
        <v>0.12350000000000001</v>
      </c>
      <c r="I197" s="1">
        <f t="shared" si="41"/>
        <v>15.121400000000001</v>
      </c>
      <c r="J197" s="1">
        <f t="shared" si="42"/>
        <v>0.12350000000000001</v>
      </c>
      <c r="K197" s="1">
        <f t="shared" si="43"/>
        <v>15.121400000000001</v>
      </c>
      <c r="L197" s="1">
        <f t="shared" si="44"/>
        <v>16.823538069073788</v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>
        <f t="shared" si="47"/>
        <v>0.12350000000000001</v>
      </c>
      <c r="Q197" s="1">
        <f t="shared" si="48"/>
        <v>15.121400000000001</v>
      </c>
      <c r="R197" s="1">
        <f t="shared" si="49"/>
        <v>0.27147033609566312</v>
      </c>
      <c r="S197" s="1">
        <f t="shared" si="50"/>
        <v>0.28418449233036019</v>
      </c>
    </row>
    <row r="198" spans="1:19">
      <c r="A198" s="1">
        <f t="shared" si="51"/>
        <v>197</v>
      </c>
      <c r="B198">
        <v>0.12485</v>
      </c>
      <c r="C198">
        <v>16.729600000000001</v>
      </c>
      <c r="H198" s="1">
        <f t="shared" si="40"/>
        <v>0.12426000000000001</v>
      </c>
      <c r="I198" s="1">
        <f t="shared" si="41"/>
        <v>15.087900000000001</v>
      </c>
      <c r="J198" s="1">
        <f t="shared" si="42"/>
        <v>0.12426000000000001</v>
      </c>
      <c r="K198" s="1">
        <f t="shared" si="43"/>
        <v>15.087900000000001</v>
      </c>
      <c r="L198" s="1">
        <f t="shared" si="44"/>
        <v>16.372760031164788</v>
      </c>
      <c r="M198" s="1" t="str">
        <f t="shared" si="52"/>
        <v/>
      </c>
      <c r="N198" s="1" t="str">
        <f t="shared" si="45"/>
        <v/>
      </c>
      <c r="O198" s="1" t="str">
        <f t="shared" si="46"/>
        <v/>
      </c>
      <c r="P198" s="1">
        <f t="shared" si="47"/>
        <v>0.12426000000000001</v>
      </c>
      <c r="Q198" s="1">
        <f t="shared" si="48"/>
        <v>15.087900000000001</v>
      </c>
      <c r="R198" s="1">
        <f t="shared" si="49"/>
        <v>0.27314092277932872</v>
      </c>
      <c r="S198" s="1">
        <f t="shared" si="50"/>
        <v>0.28355490905810588</v>
      </c>
    </row>
    <row r="199" spans="1:19">
      <c r="A199" s="1">
        <f t="shared" si="51"/>
        <v>198</v>
      </c>
      <c r="B199">
        <v>0.1255</v>
      </c>
      <c r="C199">
        <v>16.981000000000002</v>
      </c>
      <c r="H199" s="1">
        <f t="shared" si="40"/>
        <v>0.12491000000000001</v>
      </c>
      <c r="I199" s="1">
        <f t="shared" si="41"/>
        <v>15.339300000000001</v>
      </c>
      <c r="J199" s="1">
        <f t="shared" si="42"/>
        <v>0.12491000000000001</v>
      </c>
      <c r="K199" s="1">
        <f t="shared" si="43"/>
        <v>15.339300000000001</v>
      </c>
      <c r="L199" s="1">
        <f t="shared" si="44"/>
        <v>18.702748475757289</v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>
        <f t="shared" si="47"/>
        <v>0.12491000000000001</v>
      </c>
      <c r="Q199" s="1">
        <f t="shared" si="48"/>
        <v>15.339300000000001</v>
      </c>
      <c r="R199" s="1">
        <f t="shared" si="49"/>
        <v>0.27456971402193747</v>
      </c>
      <c r="S199" s="1">
        <f t="shared" si="50"/>
        <v>0.28827960262959079</v>
      </c>
    </row>
    <row r="200" spans="1:19">
      <c r="A200" s="1">
        <f t="shared" si="51"/>
        <v>199</v>
      </c>
      <c r="B200">
        <v>0.12634000000000001</v>
      </c>
      <c r="C200">
        <v>16.982299999999999</v>
      </c>
      <c r="H200" s="1">
        <f t="shared" si="40"/>
        <v>0.12575</v>
      </c>
      <c r="I200" s="1">
        <f t="shared" si="41"/>
        <v>15.340599999999998</v>
      </c>
      <c r="J200" s="1">
        <f t="shared" si="42"/>
        <v>0.12575</v>
      </c>
      <c r="K200" s="1">
        <f t="shared" si="43"/>
        <v>15.340599999999998</v>
      </c>
      <c r="L200" s="1">
        <f t="shared" si="44"/>
        <v>18.564413938753937</v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>
        <f t="shared" si="47"/>
        <v>0.12575</v>
      </c>
      <c r="Q200" s="1">
        <f t="shared" si="48"/>
        <v>15.340599999999998</v>
      </c>
      <c r="R200" s="1">
        <f t="shared" si="49"/>
        <v>0.2764161519354626</v>
      </c>
      <c r="S200" s="1">
        <f t="shared" si="50"/>
        <v>0.28830403421926032</v>
      </c>
    </row>
    <row r="201" spans="1:19">
      <c r="A201" s="1">
        <f t="shared" si="51"/>
        <v>200</v>
      </c>
      <c r="B201">
        <v>0.12706999999999999</v>
      </c>
      <c r="C201">
        <v>17.113800000000001</v>
      </c>
      <c r="H201" s="1">
        <f t="shared" si="40"/>
        <v>0.12647999999999998</v>
      </c>
      <c r="I201" s="1">
        <f t="shared" si="41"/>
        <v>15.472100000000001</v>
      </c>
      <c r="J201" s="1">
        <f t="shared" si="42"/>
        <v>0.12647999999999998</v>
      </c>
      <c r="K201" s="1">
        <f t="shared" si="43"/>
        <v>15.472100000000001</v>
      </c>
      <c r="L201" s="1">
        <f t="shared" si="44"/>
        <v>19.688798856053392</v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>
        <f t="shared" si="47"/>
        <v>0.12647999999999998</v>
      </c>
      <c r="Q201" s="1">
        <f t="shared" si="48"/>
        <v>15.472100000000001</v>
      </c>
      <c r="R201" s="1">
        <f t="shared" si="49"/>
        <v>0.27802079440793087</v>
      </c>
      <c r="S201" s="1">
        <f t="shared" si="50"/>
        <v>0.29077538348199017</v>
      </c>
    </row>
    <row r="202" spans="1:19">
      <c r="A202" s="1">
        <f t="shared" si="51"/>
        <v>201</v>
      </c>
      <c r="B202">
        <v>0.12812000000000001</v>
      </c>
      <c r="C202">
        <v>17.261199999999999</v>
      </c>
      <c r="H202" s="1">
        <f t="shared" si="40"/>
        <v>0.12753</v>
      </c>
      <c r="I202" s="1">
        <f t="shared" si="41"/>
        <v>15.619499999999999</v>
      </c>
      <c r="J202" s="1">
        <f t="shared" si="42"/>
        <v>0.12753</v>
      </c>
      <c r="K202" s="1">
        <f t="shared" si="43"/>
        <v>15.619499999999999</v>
      </c>
      <c r="L202" s="1">
        <f t="shared" si="44"/>
        <v>20.884898537045753</v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>
        <f t="shared" si="47"/>
        <v>0.12753</v>
      </c>
      <c r="Q202" s="1">
        <f t="shared" si="48"/>
        <v>15.619499999999999</v>
      </c>
      <c r="R202" s="1">
        <f t="shared" si="49"/>
        <v>0.28032884179983736</v>
      </c>
      <c r="S202" s="1">
        <f t="shared" si="50"/>
        <v>0.29354554987990933</v>
      </c>
    </row>
    <row r="203" spans="1:19">
      <c r="A203" s="1">
        <f t="shared" si="51"/>
        <v>202</v>
      </c>
      <c r="B203">
        <v>0.12859000000000001</v>
      </c>
      <c r="C203">
        <v>17.239100000000001</v>
      </c>
      <c r="H203" s="1">
        <f t="shared" si="40"/>
        <v>0.128</v>
      </c>
      <c r="I203" s="1">
        <f t="shared" si="41"/>
        <v>15.5974</v>
      </c>
      <c r="J203" s="1">
        <f t="shared" si="42"/>
        <v>0.128</v>
      </c>
      <c r="K203" s="1">
        <f t="shared" si="43"/>
        <v>15.5974</v>
      </c>
      <c r="L203" s="1">
        <f t="shared" si="44"/>
        <v>20.584993422289038</v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>
        <f t="shared" si="47"/>
        <v>0.128</v>
      </c>
      <c r="Q203" s="1">
        <f t="shared" si="48"/>
        <v>15.5974</v>
      </c>
      <c r="R203" s="1">
        <f t="shared" si="49"/>
        <v>0.28136196777526212</v>
      </c>
      <c r="S203" s="1">
        <f t="shared" si="50"/>
        <v>0.2931302128555266</v>
      </c>
    </row>
    <row r="204" spans="1:19">
      <c r="A204" s="1">
        <f t="shared" si="51"/>
        <v>203</v>
      </c>
      <c r="B204">
        <v>0.12961</v>
      </c>
      <c r="C204">
        <v>17.489000000000001</v>
      </c>
      <c r="H204" s="1">
        <f t="shared" si="40"/>
        <v>0.12902</v>
      </c>
      <c r="I204" s="1">
        <f t="shared" si="41"/>
        <v>15.847300000000001</v>
      </c>
      <c r="J204" s="1">
        <f t="shared" si="42"/>
        <v>0.12902</v>
      </c>
      <c r="K204" s="1">
        <f t="shared" si="43"/>
        <v>15.847300000000001</v>
      </c>
      <c r="L204" s="1">
        <f t="shared" si="44"/>
        <v>22.7155156366344</v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>
        <f t="shared" si="47"/>
        <v>0.12902</v>
      </c>
      <c r="Q204" s="1">
        <f t="shared" si="48"/>
        <v>15.847300000000001</v>
      </c>
      <c r="R204" s="1">
        <f t="shared" si="49"/>
        <v>0.28360407095597123</v>
      </c>
      <c r="S204" s="1">
        <f t="shared" si="50"/>
        <v>0.29782671613123901</v>
      </c>
    </row>
    <row r="205" spans="1:19">
      <c r="A205" s="1">
        <f t="shared" si="51"/>
        <v>204</v>
      </c>
      <c r="B205">
        <v>0.13028999999999999</v>
      </c>
      <c r="C205">
        <v>17.531099999999999</v>
      </c>
      <c r="H205" s="1">
        <f t="shared" si="40"/>
        <v>0.12969999999999998</v>
      </c>
      <c r="I205" s="1">
        <f t="shared" si="41"/>
        <v>15.889399999999998</v>
      </c>
      <c r="J205" s="1">
        <f t="shared" si="42"/>
        <v>0.12969999999999998</v>
      </c>
      <c r="K205" s="1">
        <f t="shared" si="43"/>
        <v>15.889399999999998</v>
      </c>
      <c r="L205" s="1">
        <f t="shared" si="44"/>
        <v>22.962032926378079</v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>
        <f t="shared" si="47"/>
        <v>0.12969999999999998</v>
      </c>
      <c r="Q205" s="1">
        <f t="shared" si="48"/>
        <v>15.889399999999998</v>
      </c>
      <c r="R205" s="1">
        <f t="shared" si="49"/>
        <v>0.28509880640977731</v>
      </c>
      <c r="S205" s="1">
        <f t="shared" si="50"/>
        <v>0.29861792376592278</v>
      </c>
    </row>
    <row r="206" spans="1:19">
      <c r="A206" s="1">
        <f t="shared" si="51"/>
        <v>205</v>
      </c>
      <c r="B206">
        <v>0.13145000000000001</v>
      </c>
      <c r="C206">
        <v>17.628</v>
      </c>
      <c r="H206" s="1">
        <f t="shared" si="40"/>
        <v>0.13086</v>
      </c>
      <c r="I206" s="1">
        <f t="shared" si="41"/>
        <v>15.9863</v>
      </c>
      <c r="J206" s="1">
        <f t="shared" si="42"/>
        <v>0.13086</v>
      </c>
      <c r="K206" s="1">
        <f t="shared" si="43"/>
        <v>15.9863</v>
      </c>
      <c r="L206" s="1">
        <f t="shared" si="44"/>
        <v>23.605005490483155</v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>
        <f t="shared" si="47"/>
        <v>0.13086</v>
      </c>
      <c r="Q206" s="1">
        <f t="shared" si="48"/>
        <v>15.9863</v>
      </c>
      <c r="R206" s="1">
        <f t="shared" si="49"/>
        <v>0.28764864924274064</v>
      </c>
      <c r="S206" s="1">
        <f t="shared" si="50"/>
        <v>0.3004390168728317</v>
      </c>
    </row>
    <row r="207" spans="1:19">
      <c r="A207" s="1">
        <f t="shared" si="51"/>
        <v>206</v>
      </c>
      <c r="B207">
        <v>0.13183</v>
      </c>
      <c r="C207">
        <v>17.804200000000002</v>
      </c>
      <c r="H207" s="1">
        <f t="shared" si="40"/>
        <v>0.13124</v>
      </c>
      <c r="I207" s="1">
        <f t="shared" si="41"/>
        <v>16.162500000000001</v>
      </c>
      <c r="J207" s="1">
        <f t="shared" si="42"/>
        <v>0.13124</v>
      </c>
      <c r="K207" s="1">
        <f t="shared" si="43"/>
        <v>16.162500000000001</v>
      </c>
      <c r="L207" s="1">
        <f t="shared" si="44"/>
        <v>25.129992704723698</v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>
        <f t="shared" si="47"/>
        <v>0.13124</v>
      </c>
      <c r="Q207" s="1">
        <f t="shared" si="48"/>
        <v>16.162500000000001</v>
      </c>
      <c r="R207" s="1">
        <f t="shared" si="49"/>
        <v>0.28848394258457344</v>
      </c>
      <c r="S207" s="1">
        <f t="shared" si="50"/>
        <v>0.30375043694958448</v>
      </c>
    </row>
    <row r="208" spans="1:19">
      <c r="A208" s="1">
        <f t="shared" si="51"/>
        <v>207</v>
      </c>
      <c r="B208">
        <v>0.13289000000000001</v>
      </c>
      <c r="C208">
        <v>17.777200000000001</v>
      </c>
      <c r="H208" s="1">
        <f t="shared" si="40"/>
        <v>0.1323</v>
      </c>
      <c r="I208" s="1">
        <f t="shared" si="41"/>
        <v>16.1355</v>
      </c>
      <c r="J208" s="1">
        <f t="shared" si="42"/>
        <v>0.1323</v>
      </c>
      <c r="K208" s="1">
        <f t="shared" si="43"/>
        <v>16.1355</v>
      </c>
      <c r="L208" s="1">
        <f t="shared" si="44"/>
        <v>24.645547326589593</v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>
        <f t="shared" si="47"/>
        <v>0.1323</v>
      </c>
      <c r="Q208" s="1">
        <f t="shared" si="48"/>
        <v>16.1355</v>
      </c>
      <c r="R208" s="1">
        <f t="shared" si="49"/>
        <v>0.29081397138021237</v>
      </c>
      <c r="S208" s="1">
        <f t="shared" si="50"/>
        <v>0.30324301162567796</v>
      </c>
    </row>
    <row r="209" spans="1:19">
      <c r="A209" s="1">
        <f t="shared" si="51"/>
        <v>208</v>
      </c>
      <c r="B209">
        <v>0.13378000000000001</v>
      </c>
      <c r="C209">
        <v>18.046900000000001</v>
      </c>
      <c r="H209" s="1">
        <f t="shared" si="40"/>
        <v>0.13319</v>
      </c>
      <c r="I209" s="1">
        <f t="shared" si="41"/>
        <v>16.405200000000001</v>
      </c>
      <c r="J209" s="1">
        <f t="shared" si="42"/>
        <v>0.13319</v>
      </c>
      <c r="K209" s="1">
        <f t="shared" si="43"/>
        <v>16.405200000000001</v>
      </c>
      <c r="L209" s="1">
        <f t="shared" si="44"/>
        <v>26.865469043992473</v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>
        <f t="shared" si="47"/>
        <v>0.13319</v>
      </c>
      <c r="Q209" s="1">
        <f t="shared" si="48"/>
        <v>16.405200000000001</v>
      </c>
      <c r="R209" s="1">
        <f t="shared" si="49"/>
        <v>0.29277031631239969</v>
      </c>
      <c r="S209" s="1">
        <f t="shared" si="50"/>
        <v>0.30831162680558843</v>
      </c>
    </row>
    <row r="210" spans="1:19">
      <c r="A210" s="1">
        <f t="shared" si="51"/>
        <v>209</v>
      </c>
      <c r="B210">
        <v>0.13478999999999999</v>
      </c>
      <c r="C210">
        <v>18.0611</v>
      </c>
      <c r="H210" s="1">
        <f t="shared" si="40"/>
        <v>0.13419999999999999</v>
      </c>
      <c r="I210" s="1">
        <f t="shared" si="41"/>
        <v>16.4194</v>
      </c>
      <c r="J210" s="1">
        <f t="shared" si="42"/>
        <v>0.13419999999999999</v>
      </c>
      <c r="K210" s="1">
        <f t="shared" si="43"/>
        <v>16.4194</v>
      </c>
      <c r="L210" s="1">
        <f t="shared" si="44"/>
        <v>26.750621559225706</v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>
        <f t="shared" si="47"/>
        <v>0.13419999999999999</v>
      </c>
      <c r="Q210" s="1">
        <f t="shared" si="48"/>
        <v>16.4194</v>
      </c>
      <c r="R210" s="1">
        <f t="shared" si="49"/>
        <v>0.29499043808937636</v>
      </c>
      <c r="S210" s="1">
        <f t="shared" si="50"/>
        <v>0.30857849493890221</v>
      </c>
    </row>
    <row r="211" spans="1:19">
      <c r="A211" s="1">
        <f t="shared" si="51"/>
        <v>210</v>
      </c>
      <c r="B211">
        <v>0.13563</v>
      </c>
      <c r="C211">
        <v>18.226700000000001</v>
      </c>
      <c r="H211" s="1">
        <f t="shared" si="40"/>
        <v>0.13503999999999999</v>
      </c>
      <c r="I211" s="1">
        <f t="shared" si="41"/>
        <v>16.585000000000001</v>
      </c>
      <c r="J211" s="1">
        <f t="shared" si="42"/>
        <v>0.13503999999999999</v>
      </c>
      <c r="K211" s="1">
        <f t="shared" si="43"/>
        <v>16.585000000000001</v>
      </c>
      <c r="L211" s="1">
        <f t="shared" si="44"/>
        <v>28.012118808390625</v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>
        <f t="shared" si="47"/>
        <v>0.13503999999999999</v>
      </c>
      <c r="Q211" s="1">
        <f t="shared" si="48"/>
        <v>16.585000000000001</v>
      </c>
      <c r="R211" s="1">
        <f t="shared" si="49"/>
        <v>0.29683687600290154</v>
      </c>
      <c r="S211" s="1">
        <f t="shared" si="50"/>
        <v>0.31169070359219542</v>
      </c>
    </row>
    <row r="212" spans="1:19">
      <c r="A212" s="1">
        <f t="shared" si="51"/>
        <v>211</v>
      </c>
      <c r="B212">
        <v>0.13639999999999999</v>
      </c>
      <c r="C212">
        <v>18.4252</v>
      </c>
      <c r="H212" s="1">
        <f t="shared" si="40"/>
        <v>0.13580999999999999</v>
      </c>
      <c r="I212" s="1">
        <f t="shared" si="41"/>
        <v>16.7835</v>
      </c>
      <c r="J212" s="1">
        <f t="shared" si="42"/>
        <v>0.13580999999999999</v>
      </c>
      <c r="K212" s="1">
        <f t="shared" si="43"/>
        <v>16.7835</v>
      </c>
      <c r="L212" s="1">
        <f t="shared" si="44"/>
        <v>29.561017245907376</v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>
        <f t="shared" si="47"/>
        <v>0.13580999999999999</v>
      </c>
      <c r="Q212" s="1">
        <f t="shared" si="48"/>
        <v>16.7835</v>
      </c>
      <c r="R212" s="1">
        <f t="shared" si="49"/>
        <v>0.29852944409029958</v>
      </c>
      <c r="S212" s="1">
        <f t="shared" si="50"/>
        <v>0.31542121939943391</v>
      </c>
    </row>
    <row r="213" spans="1:19">
      <c r="A213" s="1">
        <f t="shared" si="51"/>
        <v>212</v>
      </c>
      <c r="B213">
        <v>0.13716</v>
      </c>
      <c r="C213">
        <v>18.402799999999999</v>
      </c>
      <c r="H213" s="1">
        <f t="shared" si="40"/>
        <v>0.13657</v>
      </c>
      <c r="I213" s="1">
        <f t="shared" si="41"/>
        <v>16.761099999999999</v>
      </c>
      <c r="J213" s="1">
        <f t="shared" si="42"/>
        <v>0.13657</v>
      </c>
      <c r="K213" s="1">
        <f t="shared" si="43"/>
        <v>16.761099999999999</v>
      </c>
      <c r="L213" s="1">
        <f t="shared" si="44"/>
        <v>29.170840942690653</v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>
        <f t="shared" si="47"/>
        <v>0.13657</v>
      </c>
      <c r="Q213" s="1">
        <f t="shared" si="48"/>
        <v>16.761099999999999</v>
      </c>
      <c r="R213" s="1">
        <f t="shared" si="49"/>
        <v>0.30020003077396523</v>
      </c>
      <c r="S213" s="1">
        <f t="shared" si="50"/>
        <v>0.31500024431589668</v>
      </c>
    </row>
    <row r="214" spans="1:19">
      <c r="A214" s="1">
        <f t="shared" si="51"/>
        <v>213</v>
      </c>
      <c r="B214">
        <v>0.13818</v>
      </c>
      <c r="C214">
        <v>18.669899999999998</v>
      </c>
      <c r="H214" s="1">
        <f t="shared" si="40"/>
        <v>0.13758999999999999</v>
      </c>
      <c r="I214" s="1">
        <f t="shared" si="41"/>
        <v>17.028199999999998</v>
      </c>
      <c r="J214" s="1">
        <f t="shared" si="42"/>
        <v>0.13758999999999999</v>
      </c>
      <c r="K214" s="1">
        <f t="shared" si="43"/>
        <v>17.028199999999998</v>
      </c>
      <c r="L214" s="1">
        <f t="shared" si="44"/>
        <v>31.216748556158933</v>
      </c>
      <c r="M214" s="1" t="str">
        <f t="shared" si="52"/>
        <v/>
      </c>
      <c r="N214" s="1" t="str">
        <f t="shared" si="45"/>
        <v/>
      </c>
      <c r="O214" s="1" t="str">
        <f t="shared" si="46"/>
        <v/>
      </c>
      <c r="P214" s="1">
        <f t="shared" si="47"/>
        <v>0.13758999999999999</v>
      </c>
      <c r="Q214" s="1">
        <f t="shared" si="48"/>
        <v>17.028199999999998</v>
      </c>
      <c r="R214" s="1">
        <f t="shared" si="49"/>
        <v>0.30244213395467434</v>
      </c>
      <c r="S214" s="1">
        <f t="shared" si="50"/>
        <v>0.32001999631646799</v>
      </c>
    </row>
    <row r="215" spans="1:19">
      <c r="A215" s="1">
        <f t="shared" si="51"/>
        <v>214</v>
      </c>
      <c r="B215">
        <v>0.13980999999999999</v>
      </c>
      <c r="C215">
        <v>18.719200000000001</v>
      </c>
      <c r="H215" s="1">
        <f t="shared" si="40"/>
        <v>0.13921999999999998</v>
      </c>
      <c r="I215" s="1">
        <f t="shared" si="41"/>
        <v>17.077500000000001</v>
      </c>
      <c r="J215" s="1">
        <f t="shared" si="42"/>
        <v>0.13921999999999998</v>
      </c>
      <c r="K215" s="1">
        <f t="shared" si="43"/>
        <v>17.077500000000001</v>
      </c>
      <c r="L215" s="1">
        <f t="shared" si="44"/>
        <v>31.203289697381845</v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>
        <f t="shared" si="47"/>
        <v>0.13921999999999998</v>
      </c>
      <c r="Q215" s="1">
        <f t="shared" si="48"/>
        <v>17.077500000000001</v>
      </c>
      <c r="R215" s="1">
        <f t="shared" si="49"/>
        <v>0.30602510276306238</v>
      </c>
      <c r="S215" s="1">
        <f t="shared" si="50"/>
        <v>0.32094651737086027</v>
      </c>
    </row>
    <row r="216" spans="1:19">
      <c r="A216" s="1">
        <f t="shared" si="51"/>
        <v>215</v>
      </c>
      <c r="B216">
        <v>0.14108999999999999</v>
      </c>
      <c r="C216">
        <v>18.875800000000002</v>
      </c>
      <c r="H216" s="1">
        <f t="shared" si="40"/>
        <v>0.14049999999999999</v>
      </c>
      <c r="I216" s="1">
        <f t="shared" si="41"/>
        <v>17.234100000000002</v>
      </c>
      <c r="J216" s="1">
        <f t="shared" si="42"/>
        <v>0.14049999999999999</v>
      </c>
      <c r="K216" s="1">
        <f t="shared" si="43"/>
        <v>17.234100000000002</v>
      </c>
      <c r="L216" s="1">
        <f t="shared" si="44"/>
        <v>32.184283551967717</v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>
        <f t="shared" si="47"/>
        <v>0.14049999999999999</v>
      </c>
      <c r="Q216" s="1">
        <f t="shared" si="48"/>
        <v>17.234100000000002</v>
      </c>
      <c r="R216" s="1">
        <f t="shared" si="49"/>
        <v>0.30883872244081506</v>
      </c>
      <c r="S216" s="1">
        <f t="shared" si="50"/>
        <v>0.32388958424951797</v>
      </c>
    </row>
    <row r="217" spans="1:19">
      <c r="A217" s="1">
        <f t="shared" si="51"/>
        <v>216</v>
      </c>
      <c r="B217">
        <v>0.14183000000000001</v>
      </c>
      <c r="C217">
        <v>19.065799999999999</v>
      </c>
      <c r="H217" s="1">
        <f t="shared" si="40"/>
        <v>0.14124</v>
      </c>
      <c r="I217" s="1">
        <f t="shared" si="41"/>
        <v>17.424099999999999</v>
      </c>
      <c r="J217" s="1">
        <f t="shared" si="42"/>
        <v>0.14124</v>
      </c>
      <c r="K217" s="1">
        <f t="shared" si="43"/>
        <v>17.424099999999999</v>
      </c>
      <c r="L217" s="1">
        <f t="shared" si="44"/>
        <v>33.573082065853235</v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>
        <f t="shared" si="47"/>
        <v>0.14124</v>
      </c>
      <c r="Q217" s="1">
        <f t="shared" si="48"/>
        <v>17.424099999999999</v>
      </c>
      <c r="R217" s="1">
        <f t="shared" si="49"/>
        <v>0.31046534631701583</v>
      </c>
      <c r="S217" s="1">
        <f t="shared" si="50"/>
        <v>0.32746035504737847</v>
      </c>
    </row>
    <row r="218" spans="1:19">
      <c r="A218" s="1">
        <f t="shared" si="51"/>
        <v>217</v>
      </c>
      <c r="B218">
        <v>0.14308000000000001</v>
      </c>
      <c r="C218">
        <v>19.0504</v>
      </c>
      <c r="H218" s="1">
        <f t="shared" si="40"/>
        <v>0.14249000000000001</v>
      </c>
      <c r="I218" s="1">
        <f t="shared" si="41"/>
        <v>17.4087</v>
      </c>
      <c r="J218" s="1">
        <f t="shared" si="42"/>
        <v>0.14249000000000001</v>
      </c>
      <c r="K218" s="1">
        <f t="shared" si="43"/>
        <v>17.4087</v>
      </c>
      <c r="L218" s="1">
        <f t="shared" si="44"/>
        <v>33.098627077991885</v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>
        <f t="shared" si="47"/>
        <v>0.14249000000000001</v>
      </c>
      <c r="Q218" s="1">
        <f t="shared" si="48"/>
        <v>17.4087</v>
      </c>
      <c r="R218" s="1">
        <f t="shared" si="49"/>
        <v>0.31321302178357113</v>
      </c>
      <c r="S218" s="1">
        <f t="shared" si="50"/>
        <v>0.32717093467744662</v>
      </c>
    </row>
    <row r="219" spans="1:19">
      <c r="A219" s="1">
        <f t="shared" si="51"/>
        <v>218</v>
      </c>
      <c r="B219">
        <v>0.14485999999999999</v>
      </c>
      <c r="C219">
        <v>19.376799999999999</v>
      </c>
      <c r="H219" s="1">
        <f t="shared" si="40"/>
        <v>0.14426999999999998</v>
      </c>
      <c r="I219" s="1">
        <f t="shared" si="41"/>
        <v>17.735099999999999</v>
      </c>
      <c r="J219" s="1">
        <f t="shared" si="42"/>
        <v>0.14426999999999998</v>
      </c>
      <c r="K219" s="1">
        <f t="shared" si="43"/>
        <v>17.735099999999999</v>
      </c>
      <c r="L219" s="1">
        <f t="shared" si="44"/>
        <v>35.278792077593927</v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>
        <f t="shared" si="47"/>
        <v>0.14426999999999998</v>
      </c>
      <c r="Q219" s="1">
        <f t="shared" si="48"/>
        <v>17.735099999999999</v>
      </c>
      <c r="R219" s="1">
        <f t="shared" si="49"/>
        <v>0.31712571164794578</v>
      </c>
      <c r="S219" s="1">
        <f t="shared" si="50"/>
        <v>0.3333051430375607</v>
      </c>
    </row>
    <row r="220" spans="1:19">
      <c r="A220" s="1">
        <f t="shared" si="51"/>
        <v>219</v>
      </c>
      <c r="B220">
        <v>0.14588999999999999</v>
      </c>
      <c r="C220">
        <v>19.430800000000001</v>
      </c>
      <c r="H220" s="1">
        <f t="shared" si="40"/>
        <v>0.14529999999999998</v>
      </c>
      <c r="I220" s="1">
        <f t="shared" si="41"/>
        <v>17.789100000000001</v>
      </c>
      <c r="J220" s="1">
        <f t="shared" si="42"/>
        <v>0.14529999999999998</v>
      </c>
      <c r="K220" s="1">
        <f t="shared" si="43"/>
        <v>17.789100000000001</v>
      </c>
      <c r="L220" s="1">
        <f t="shared" si="44"/>
        <v>35.421556741028134</v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>
        <f t="shared" si="47"/>
        <v>0.14529999999999998</v>
      </c>
      <c r="Q220" s="1">
        <f t="shared" si="48"/>
        <v>17.789100000000001</v>
      </c>
      <c r="R220" s="1">
        <f t="shared" si="49"/>
        <v>0.31938979623238739</v>
      </c>
      <c r="S220" s="1">
        <f t="shared" si="50"/>
        <v>0.33431999368537374</v>
      </c>
    </row>
    <row r="221" spans="1:19">
      <c r="A221" s="1">
        <f t="shared" si="51"/>
        <v>220</v>
      </c>
      <c r="B221">
        <v>0.14695</v>
      </c>
      <c r="C221">
        <v>19.576799999999999</v>
      </c>
      <c r="H221" s="1">
        <f t="shared" si="40"/>
        <v>0.14635999999999999</v>
      </c>
      <c r="I221" s="1">
        <f t="shared" si="41"/>
        <v>17.935099999999998</v>
      </c>
      <c r="J221" s="1">
        <f t="shared" si="42"/>
        <v>0.14635999999999999</v>
      </c>
      <c r="K221" s="1">
        <f t="shared" si="43"/>
        <v>17.935099999999998</v>
      </c>
      <c r="L221" s="1">
        <f t="shared" si="44"/>
        <v>36.290711652508399</v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>
        <f t="shared" si="47"/>
        <v>0.14635999999999999</v>
      </c>
      <c r="Q221" s="1">
        <f t="shared" si="48"/>
        <v>17.935099999999998</v>
      </c>
      <c r="R221" s="1">
        <f t="shared" si="49"/>
        <v>0.32171982502802626</v>
      </c>
      <c r="S221" s="1">
        <f t="shared" si="50"/>
        <v>0.3370638491405718</v>
      </c>
    </row>
    <row r="222" spans="1:19">
      <c r="A222" s="1">
        <f t="shared" si="51"/>
        <v>221</v>
      </c>
      <c r="B222">
        <v>0.14834</v>
      </c>
      <c r="C222">
        <v>19.782</v>
      </c>
      <c r="H222" s="1">
        <f t="shared" si="40"/>
        <v>0.14774999999999999</v>
      </c>
      <c r="I222" s="1">
        <f t="shared" si="41"/>
        <v>18.1403</v>
      </c>
      <c r="J222" s="1">
        <f t="shared" si="42"/>
        <v>0.14774999999999999</v>
      </c>
      <c r="K222" s="1">
        <f t="shared" si="43"/>
        <v>18.1403</v>
      </c>
      <c r="L222" s="1">
        <f t="shared" si="44"/>
        <v>37.517278275342782</v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>
        <f t="shared" si="47"/>
        <v>0.14774999999999999</v>
      </c>
      <c r="Q222" s="1">
        <f t="shared" si="48"/>
        <v>18.1403</v>
      </c>
      <c r="R222" s="1">
        <f t="shared" si="49"/>
        <v>0.32477524014683579</v>
      </c>
      <c r="S222" s="1">
        <f t="shared" si="50"/>
        <v>0.34092028160226123</v>
      </c>
    </row>
    <row r="223" spans="1:19">
      <c r="A223" s="1">
        <f t="shared" si="51"/>
        <v>222</v>
      </c>
      <c r="B223">
        <v>0.14943999999999999</v>
      </c>
      <c r="C223">
        <v>19.831700000000001</v>
      </c>
      <c r="H223" s="1">
        <f t="shared" si="40"/>
        <v>0.14884999999999998</v>
      </c>
      <c r="I223" s="1">
        <f t="shared" si="41"/>
        <v>18.190000000000001</v>
      </c>
      <c r="J223" s="1">
        <f t="shared" si="42"/>
        <v>0.14884999999999998</v>
      </c>
      <c r="K223" s="1">
        <f t="shared" si="43"/>
        <v>18.190000000000001</v>
      </c>
      <c r="L223" s="1">
        <f t="shared" si="44"/>
        <v>37.583523218354685</v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>
        <f t="shared" si="47"/>
        <v>0.14884999999999998</v>
      </c>
      <c r="Q223" s="1">
        <f t="shared" si="48"/>
        <v>18.190000000000001</v>
      </c>
      <c r="R223" s="1">
        <f t="shared" si="49"/>
        <v>0.32719319455740442</v>
      </c>
      <c r="S223" s="1">
        <f t="shared" si="50"/>
        <v>0.34185432006885952</v>
      </c>
    </row>
    <row r="224" spans="1:19">
      <c r="A224" s="1">
        <f t="shared" si="51"/>
        <v>223</v>
      </c>
      <c r="B224">
        <v>0.15067</v>
      </c>
      <c r="C224">
        <v>20.115600000000001</v>
      </c>
      <c r="H224" s="1">
        <f t="shared" si="40"/>
        <v>0.15007999999999999</v>
      </c>
      <c r="I224" s="1">
        <f t="shared" si="41"/>
        <v>18.4739</v>
      </c>
      <c r="J224" s="1">
        <f t="shared" si="42"/>
        <v>0.15007999999999999</v>
      </c>
      <c r="K224" s="1">
        <f t="shared" si="43"/>
        <v>18.4739</v>
      </c>
      <c r="L224" s="1">
        <f t="shared" si="44"/>
        <v>39.433112840466926</v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>
        <f t="shared" si="47"/>
        <v>0.15007999999999999</v>
      </c>
      <c r="Q224" s="1">
        <f t="shared" si="48"/>
        <v>18.4739</v>
      </c>
      <c r="R224" s="1">
        <f t="shared" si="49"/>
        <v>0.32989690721649484</v>
      </c>
      <c r="S224" s="1">
        <f t="shared" si="50"/>
        <v>0.34718980338208377</v>
      </c>
    </row>
    <row r="225" spans="1:19">
      <c r="A225" s="1">
        <f t="shared" si="51"/>
        <v>224</v>
      </c>
      <c r="B225">
        <v>0.15190000000000001</v>
      </c>
      <c r="C225">
        <v>20.175599999999999</v>
      </c>
      <c r="H225" s="1">
        <f t="shared" si="40"/>
        <v>0.15131</v>
      </c>
      <c r="I225" s="1">
        <f t="shared" si="41"/>
        <v>18.533899999999999</v>
      </c>
      <c r="J225" s="1">
        <f t="shared" si="42"/>
        <v>0.15131</v>
      </c>
      <c r="K225" s="1">
        <f t="shared" si="43"/>
        <v>18.533899999999999</v>
      </c>
      <c r="L225" s="1">
        <f t="shared" si="44"/>
        <v>39.521737454713623</v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>
        <f t="shared" si="47"/>
        <v>0.15131</v>
      </c>
      <c r="Q225" s="1">
        <f t="shared" si="48"/>
        <v>18.533899999999999</v>
      </c>
      <c r="R225" s="1">
        <f t="shared" si="49"/>
        <v>0.33260061987558526</v>
      </c>
      <c r="S225" s="1">
        <f t="shared" si="50"/>
        <v>0.34831741521298704</v>
      </c>
    </row>
    <row r="226" spans="1:19">
      <c r="A226" s="1">
        <f t="shared" si="51"/>
        <v>225</v>
      </c>
      <c r="B226">
        <v>0.15323000000000001</v>
      </c>
      <c r="C226">
        <v>20.3306</v>
      </c>
      <c r="H226" s="1">
        <f t="shared" si="40"/>
        <v>0.15264</v>
      </c>
      <c r="I226" s="1">
        <f t="shared" si="41"/>
        <v>18.6889</v>
      </c>
      <c r="J226" s="1">
        <f t="shared" si="42"/>
        <v>0.15264</v>
      </c>
      <c r="K226" s="1">
        <f t="shared" si="43"/>
        <v>18.6889</v>
      </c>
      <c r="L226" s="1">
        <f t="shared" si="44"/>
        <v>40.303334350679073</v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>
        <f t="shared" si="47"/>
        <v>0.15264</v>
      </c>
      <c r="Q226" s="1">
        <f t="shared" si="48"/>
        <v>18.6889</v>
      </c>
      <c r="R226" s="1">
        <f t="shared" si="49"/>
        <v>0.33552414657200008</v>
      </c>
      <c r="S226" s="1">
        <f t="shared" si="50"/>
        <v>0.35123041244282066</v>
      </c>
    </row>
    <row r="227" spans="1:19">
      <c r="A227" s="1">
        <f t="shared" si="51"/>
        <v>226</v>
      </c>
      <c r="B227">
        <v>0.15489</v>
      </c>
      <c r="C227">
        <v>20.597000000000001</v>
      </c>
      <c r="H227" s="1">
        <f t="shared" si="40"/>
        <v>0.15429999999999999</v>
      </c>
      <c r="I227" s="1">
        <f t="shared" si="41"/>
        <v>18.955300000000001</v>
      </c>
      <c r="J227" s="1">
        <f t="shared" si="42"/>
        <v>0.15429999999999999</v>
      </c>
      <c r="K227" s="1">
        <f t="shared" si="43"/>
        <v>18.955300000000001</v>
      </c>
      <c r="L227" s="1">
        <f t="shared" si="44"/>
        <v>41.806472272453284</v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>
        <f t="shared" si="47"/>
        <v>0.15429999999999999</v>
      </c>
      <c r="Q227" s="1">
        <f t="shared" si="48"/>
        <v>18.955300000000001</v>
      </c>
      <c r="R227" s="1">
        <f t="shared" si="49"/>
        <v>0.3391730595915855</v>
      </c>
      <c r="S227" s="1">
        <f t="shared" si="50"/>
        <v>0.35623700897203148</v>
      </c>
    </row>
    <row r="228" spans="1:19">
      <c r="A228" s="1">
        <f t="shared" si="51"/>
        <v>227</v>
      </c>
      <c r="B228">
        <v>0.15629999999999999</v>
      </c>
      <c r="C228">
        <v>20.595700000000001</v>
      </c>
      <c r="H228" s="1">
        <f t="shared" si="40"/>
        <v>0.15570999999999999</v>
      </c>
      <c r="I228" s="1">
        <f t="shared" si="41"/>
        <v>18.954000000000001</v>
      </c>
      <c r="J228" s="1">
        <f t="shared" si="42"/>
        <v>0.15570999999999999</v>
      </c>
      <c r="K228" s="1">
        <f t="shared" si="43"/>
        <v>18.954000000000001</v>
      </c>
      <c r="L228" s="1">
        <f t="shared" si="44"/>
        <v>41.357302616864239</v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>
        <f t="shared" si="47"/>
        <v>0.15570999999999999</v>
      </c>
      <c r="Q228" s="1">
        <f t="shared" si="48"/>
        <v>18.954000000000001</v>
      </c>
      <c r="R228" s="1">
        <f t="shared" si="49"/>
        <v>0.34227243751785985</v>
      </c>
      <c r="S228" s="1">
        <f t="shared" si="50"/>
        <v>0.35621257738236189</v>
      </c>
    </row>
    <row r="229" spans="1:19">
      <c r="A229" s="1">
        <f t="shared" si="51"/>
        <v>228</v>
      </c>
      <c r="B229">
        <v>0.15734000000000001</v>
      </c>
      <c r="C229">
        <v>20.883700000000001</v>
      </c>
      <c r="H229" s="1">
        <f t="shared" si="40"/>
        <v>0.15675</v>
      </c>
      <c r="I229" s="1">
        <f t="shared" si="41"/>
        <v>19.242000000000001</v>
      </c>
      <c r="J229" s="1">
        <f t="shared" si="42"/>
        <v>0.15675</v>
      </c>
      <c r="K229" s="1">
        <f t="shared" si="43"/>
        <v>19.242000000000001</v>
      </c>
      <c r="L229" s="1">
        <f t="shared" si="44"/>
        <v>43.169749204705184</v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>
        <f t="shared" si="47"/>
        <v>0.15675</v>
      </c>
      <c r="Q229" s="1">
        <f t="shared" si="48"/>
        <v>19.242000000000001</v>
      </c>
      <c r="R229" s="1">
        <f t="shared" si="49"/>
        <v>0.3445585035060339</v>
      </c>
      <c r="S229" s="1">
        <f t="shared" si="50"/>
        <v>0.36162511417069787</v>
      </c>
    </row>
    <row r="230" spans="1:19">
      <c r="A230" s="1">
        <f t="shared" si="51"/>
        <v>229</v>
      </c>
      <c r="B230">
        <v>0.15892000000000001</v>
      </c>
      <c r="C230">
        <v>20.9422</v>
      </c>
      <c r="H230" s="1">
        <f t="shared" si="40"/>
        <v>0.15833</v>
      </c>
      <c r="I230" s="1">
        <f t="shared" si="41"/>
        <v>19.3005</v>
      </c>
      <c r="J230" s="1">
        <f t="shared" si="42"/>
        <v>0.15833</v>
      </c>
      <c r="K230" s="1">
        <f t="shared" si="43"/>
        <v>19.3005</v>
      </c>
      <c r="L230" s="1">
        <f t="shared" si="44"/>
        <v>43.098756855575857</v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>
        <f t="shared" si="47"/>
        <v>0.15833</v>
      </c>
      <c r="Q230" s="1">
        <f t="shared" si="48"/>
        <v>19.3005</v>
      </c>
      <c r="R230" s="1">
        <f t="shared" si="49"/>
        <v>0.34803156529575979</v>
      </c>
      <c r="S230" s="1">
        <f t="shared" si="50"/>
        <v>0.36272453570582863</v>
      </c>
    </row>
    <row r="231" spans="1:19">
      <c r="A231" s="1">
        <f t="shared" si="51"/>
        <v>230</v>
      </c>
      <c r="B231">
        <v>0.16012999999999999</v>
      </c>
      <c r="C231">
        <v>21.141100000000002</v>
      </c>
      <c r="H231" s="1">
        <f t="shared" si="40"/>
        <v>0.15953999999999999</v>
      </c>
      <c r="I231" s="1">
        <f t="shared" si="41"/>
        <v>19.499400000000001</v>
      </c>
      <c r="J231" s="1">
        <f t="shared" si="42"/>
        <v>0.15953999999999999</v>
      </c>
      <c r="K231" s="1">
        <f t="shared" si="43"/>
        <v>19.499400000000001</v>
      </c>
      <c r="L231" s="1">
        <f t="shared" si="44"/>
        <v>44.162474630327637</v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>
        <f t="shared" si="47"/>
        <v>0.15953999999999999</v>
      </c>
      <c r="Q231" s="1">
        <f t="shared" si="48"/>
        <v>19.499400000000001</v>
      </c>
      <c r="R231" s="1">
        <f t="shared" si="49"/>
        <v>0.35069131514738527</v>
      </c>
      <c r="S231" s="1">
        <f t="shared" si="50"/>
        <v>0.36646256892527318</v>
      </c>
    </row>
    <row r="232" spans="1:19">
      <c r="A232" s="1">
        <f t="shared" si="51"/>
        <v>231</v>
      </c>
      <c r="B232">
        <v>0.16175999999999999</v>
      </c>
      <c r="C232">
        <v>21.3446</v>
      </c>
      <c r="H232" s="1">
        <f t="shared" si="40"/>
        <v>0.16116999999999998</v>
      </c>
      <c r="I232" s="1">
        <f t="shared" si="41"/>
        <v>19.7029</v>
      </c>
      <c r="J232" s="1">
        <f t="shared" si="42"/>
        <v>0.16116999999999998</v>
      </c>
      <c r="K232" s="1">
        <f t="shared" si="43"/>
        <v>19.7029</v>
      </c>
      <c r="L232" s="1">
        <f t="shared" si="44"/>
        <v>45.104627838670389</v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>
        <f t="shared" si="47"/>
        <v>0.16116999999999998</v>
      </c>
      <c r="Q232" s="1">
        <f t="shared" si="48"/>
        <v>19.7029</v>
      </c>
      <c r="R232" s="1">
        <f t="shared" si="49"/>
        <v>0.35427428395577337</v>
      </c>
      <c r="S232" s="1">
        <f t="shared" si="50"/>
        <v>0.37028705238508697</v>
      </c>
    </row>
    <row r="233" spans="1:19">
      <c r="A233" s="1">
        <f t="shared" si="51"/>
        <v>232</v>
      </c>
      <c r="B233">
        <v>0.16295999999999999</v>
      </c>
      <c r="C233">
        <v>21.3749</v>
      </c>
      <c r="H233" s="1">
        <f t="shared" si="40"/>
        <v>0.16236999999999999</v>
      </c>
      <c r="I233" s="1">
        <f t="shared" si="41"/>
        <v>19.7332</v>
      </c>
      <c r="J233" s="1">
        <f t="shared" si="42"/>
        <v>0.16236999999999999</v>
      </c>
      <c r="K233" s="1">
        <f t="shared" si="43"/>
        <v>19.7332</v>
      </c>
      <c r="L233" s="1">
        <f t="shared" si="44"/>
        <v>44.93540024149442</v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>
        <f t="shared" si="47"/>
        <v>0.16236999999999999</v>
      </c>
      <c r="Q233" s="1">
        <f t="shared" si="48"/>
        <v>19.7332</v>
      </c>
      <c r="R233" s="1">
        <f t="shared" si="49"/>
        <v>0.35691205240366647</v>
      </c>
      <c r="S233" s="1">
        <f t="shared" si="50"/>
        <v>0.37085649635969314</v>
      </c>
    </row>
    <row r="234" spans="1:19">
      <c r="A234" s="1">
        <f t="shared" si="51"/>
        <v>233</v>
      </c>
      <c r="B234">
        <v>0.16397</v>
      </c>
      <c r="C234">
        <v>21.670200000000001</v>
      </c>
      <c r="H234" s="1">
        <f t="shared" si="40"/>
        <v>0.16338</v>
      </c>
      <c r="I234" s="1">
        <f t="shared" si="41"/>
        <v>20.028500000000001</v>
      </c>
      <c r="J234" s="1">
        <f t="shared" si="42"/>
        <v>0.16338</v>
      </c>
      <c r="K234" s="1">
        <f t="shared" si="43"/>
        <v>20.028500000000001</v>
      </c>
      <c r="L234" s="1">
        <f t="shared" si="44"/>
        <v>46.697849083215793</v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>
        <f t="shared" si="47"/>
        <v>0.16338</v>
      </c>
      <c r="Q234" s="1">
        <f t="shared" si="48"/>
        <v>20.028500000000001</v>
      </c>
      <c r="R234" s="1">
        <f t="shared" si="49"/>
        <v>0.35913217418064319</v>
      </c>
      <c r="S234" s="1">
        <f t="shared" si="50"/>
        <v>0.37640622592078904</v>
      </c>
    </row>
    <row r="235" spans="1:19">
      <c r="A235" s="1">
        <f t="shared" si="51"/>
        <v>234</v>
      </c>
      <c r="B235">
        <v>0.16536000000000001</v>
      </c>
      <c r="C235">
        <v>21.743200000000002</v>
      </c>
      <c r="H235" s="1">
        <f t="shared" si="40"/>
        <v>0.16477</v>
      </c>
      <c r="I235" s="1">
        <f t="shared" si="41"/>
        <v>20.101500000000001</v>
      </c>
      <c r="J235" s="1">
        <f t="shared" si="42"/>
        <v>0.16477</v>
      </c>
      <c r="K235" s="1">
        <f t="shared" si="43"/>
        <v>20.101500000000001</v>
      </c>
      <c r="L235" s="1">
        <f t="shared" si="44"/>
        <v>46.754347370626441</v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>
        <f t="shared" si="47"/>
        <v>0.16477</v>
      </c>
      <c r="Q235" s="1">
        <f t="shared" si="48"/>
        <v>20.101500000000001</v>
      </c>
      <c r="R235" s="1">
        <f t="shared" si="49"/>
        <v>0.36218758929945266</v>
      </c>
      <c r="S235" s="1">
        <f t="shared" si="50"/>
        <v>0.37777815364838807</v>
      </c>
    </row>
    <row r="236" spans="1:19">
      <c r="A236" s="1">
        <f t="shared" si="51"/>
        <v>235</v>
      </c>
      <c r="B236">
        <v>0.16703999999999999</v>
      </c>
      <c r="C236">
        <v>21.936900000000001</v>
      </c>
      <c r="H236" s="1">
        <f t="shared" si="40"/>
        <v>0.16644999999999999</v>
      </c>
      <c r="I236" s="1">
        <f t="shared" si="41"/>
        <v>20.295200000000001</v>
      </c>
      <c r="J236" s="1">
        <f t="shared" si="42"/>
        <v>0.16644999999999999</v>
      </c>
      <c r="K236" s="1">
        <f t="shared" si="43"/>
        <v>20.295200000000001</v>
      </c>
      <c r="L236" s="1">
        <f t="shared" si="44"/>
        <v>47.549216538965972</v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>
        <f t="shared" si="47"/>
        <v>0.16644999999999999</v>
      </c>
      <c r="Q236" s="1">
        <f t="shared" si="48"/>
        <v>20.295200000000001</v>
      </c>
      <c r="R236" s="1">
        <f t="shared" si="49"/>
        <v>0.36588046512650296</v>
      </c>
      <c r="S236" s="1">
        <f t="shared" si="50"/>
        <v>0.38141846050915434</v>
      </c>
    </row>
    <row r="237" spans="1:19">
      <c r="A237" s="1">
        <f t="shared" si="51"/>
        <v>236</v>
      </c>
      <c r="B237">
        <v>0.16839999999999999</v>
      </c>
      <c r="C237">
        <v>22.129300000000001</v>
      </c>
      <c r="H237" s="1">
        <f t="shared" si="40"/>
        <v>0.16780999999999999</v>
      </c>
      <c r="I237" s="1">
        <f t="shared" si="41"/>
        <v>20.4876</v>
      </c>
      <c r="J237" s="1">
        <f t="shared" si="42"/>
        <v>0.16780999999999999</v>
      </c>
      <c r="K237" s="1">
        <f t="shared" si="43"/>
        <v>20.4876</v>
      </c>
      <c r="L237" s="1">
        <f t="shared" si="44"/>
        <v>48.422724475141898</v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>
        <f t="shared" si="47"/>
        <v>0.16780999999999999</v>
      </c>
      <c r="Q237" s="1">
        <f t="shared" si="48"/>
        <v>20.4876</v>
      </c>
      <c r="R237" s="1">
        <f t="shared" si="49"/>
        <v>0.36886993603411511</v>
      </c>
      <c r="S237" s="1">
        <f t="shared" si="50"/>
        <v>0.38503433578025098</v>
      </c>
    </row>
    <row r="238" spans="1:19">
      <c r="A238" s="1">
        <f t="shared" si="51"/>
        <v>237</v>
      </c>
      <c r="B238">
        <v>0.16972999999999999</v>
      </c>
      <c r="C238">
        <v>22.172799999999999</v>
      </c>
      <c r="H238" s="1">
        <f t="shared" si="40"/>
        <v>0.16913999999999998</v>
      </c>
      <c r="I238" s="1">
        <f t="shared" si="41"/>
        <v>20.531099999999999</v>
      </c>
      <c r="J238" s="1">
        <f t="shared" si="42"/>
        <v>0.16913999999999998</v>
      </c>
      <c r="K238" s="1">
        <f t="shared" si="43"/>
        <v>20.531099999999999</v>
      </c>
      <c r="L238" s="1">
        <f t="shared" si="44"/>
        <v>48.281072106261846</v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>
        <f t="shared" si="47"/>
        <v>0.16913999999999998</v>
      </c>
      <c r="Q238" s="1">
        <f t="shared" si="48"/>
        <v>20.531099999999999</v>
      </c>
      <c r="R238" s="1">
        <f t="shared" si="49"/>
        <v>0.37179346273052993</v>
      </c>
      <c r="S238" s="1">
        <f t="shared" si="50"/>
        <v>0.3858518543576559</v>
      </c>
    </row>
    <row r="239" spans="1:19">
      <c r="A239" s="1">
        <f t="shared" si="51"/>
        <v>238</v>
      </c>
      <c r="B239">
        <v>0.17068</v>
      </c>
      <c r="C239">
        <v>22.471399999999999</v>
      </c>
      <c r="H239" s="1">
        <f t="shared" si="40"/>
        <v>0.17008999999999999</v>
      </c>
      <c r="I239" s="1">
        <f t="shared" si="41"/>
        <v>20.829699999999999</v>
      </c>
      <c r="J239" s="1">
        <f t="shared" si="42"/>
        <v>0.17008999999999999</v>
      </c>
      <c r="K239" s="1">
        <f t="shared" si="43"/>
        <v>20.829699999999999</v>
      </c>
      <c r="L239" s="1">
        <f t="shared" si="44"/>
        <v>49.98286310686148</v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>
        <f t="shared" si="47"/>
        <v>0.17008999999999999</v>
      </c>
      <c r="Q239" s="1">
        <f t="shared" si="48"/>
        <v>20.829699999999999</v>
      </c>
      <c r="R239" s="1">
        <f t="shared" si="49"/>
        <v>0.37388169608511196</v>
      </c>
      <c r="S239" s="1">
        <f t="shared" si="50"/>
        <v>0.39146360256945145</v>
      </c>
    </row>
    <row r="240" spans="1:19">
      <c r="A240" s="1">
        <f t="shared" si="51"/>
        <v>239</v>
      </c>
      <c r="B240">
        <v>0.17205000000000001</v>
      </c>
      <c r="C240">
        <v>22.520199999999999</v>
      </c>
      <c r="H240" s="1">
        <f t="shared" si="40"/>
        <v>0.17146</v>
      </c>
      <c r="I240" s="1">
        <f t="shared" si="41"/>
        <v>20.878499999999999</v>
      </c>
      <c r="J240" s="1">
        <f t="shared" si="42"/>
        <v>0.17146</v>
      </c>
      <c r="K240" s="1">
        <f t="shared" si="43"/>
        <v>20.878499999999999</v>
      </c>
      <c r="L240" s="1">
        <f t="shared" si="44"/>
        <v>49.851581265011994</v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>
        <f t="shared" si="47"/>
        <v>0.17146</v>
      </c>
      <c r="Q240" s="1">
        <f t="shared" si="48"/>
        <v>20.878499999999999</v>
      </c>
      <c r="R240" s="1">
        <f t="shared" si="49"/>
        <v>0.3768931483964566</v>
      </c>
      <c r="S240" s="1">
        <f t="shared" si="50"/>
        <v>0.39238072685858616</v>
      </c>
    </row>
    <row r="241" spans="1:19">
      <c r="A241" s="1">
        <f t="shared" si="51"/>
        <v>240</v>
      </c>
      <c r="B241">
        <v>0.17355000000000001</v>
      </c>
      <c r="C241">
        <v>22.719200000000001</v>
      </c>
      <c r="H241" s="1">
        <f t="shared" si="40"/>
        <v>0.17296</v>
      </c>
      <c r="I241" s="1">
        <f t="shared" si="41"/>
        <v>21.077500000000001</v>
      </c>
      <c r="J241" s="1">
        <f t="shared" si="42"/>
        <v>0.17296</v>
      </c>
      <c r="K241" s="1">
        <f t="shared" si="43"/>
        <v>21.077500000000001</v>
      </c>
      <c r="L241" s="1">
        <f t="shared" si="44"/>
        <v>50.672182586867478</v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>
        <f t="shared" si="47"/>
        <v>0.17296</v>
      </c>
      <c r="Q241" s="1">
        <f t="shared" si="48"/>
        <v>21.077500000000001</v>
      </c>
      <c r="R241" s="1">
        <f t="shared" si="49"/>
        <v>0.38019035895632297</v>
      </c>
      <c r="S241" s="1">
        <f t="shared" si="50"/>
        <v>0.39612063943108222</v>
      </c>
    </row>
    <row r="242" spans="1:19">
      <c r="A242" s="1">
        <f t="shared" si="51"/>
        <v>241</v>
      </c>
      <c r="B242">
        <v>0.17491999999999999</v>
      </c>
      <c r="C242">
        <v>22.949300000000001</v>
      </c>
      <c r="H242" s="1">
        <f t="shared" si="40"/>
        <v>0.17432999999999998</v>
      </c>
      <c r="I242" s="1">
        <f t="shared" si="41"/>
        <v>21.307600000000001</v>
      </c>
      <c r="J242" s="1">
        <f t="shared" si="42"/>
        <v>0.17432999999999998</v>
      </c>
      <c r="K242" s="1">
        <f t="shared" si="43"/>
        <v>21.307600000000001</v>
      </c>
      <c r="L242" s="1">
        <f t="shared" si="44"/>
        <v>51.724091653027827</v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>
        <f t="shared" si="47"/>
        <v>0.17432999999999998</v>
      </c>
      <c r="Q242" s="1">
        <f t="shared" si="48"/>
        <v>21.307600000000001</v>
      </c>
      <c r="R242" s="1">
        <f t="shared" si="49"/>
        <v>0.3832018112676675</v>
      </c>
      <c r="S242" s="1">
        <f t="shared" si="50"/>
        <v>0.40044503080259652</v>
      </c>
    </row>
    <row r="243" spans="1:19">
      <c r="A243" s="1">
        <f t="shared" si="51"/>
        <v>242</v>
      </c>
      <c r="B243">
        <v>0.17607</v>
      </c>
      <c r="C243">
        <v>22.964200000000002</v>
      </c>
      <c r="H243" s="1">
        <f t="shared" si="40"/>
        <v>0.17548</v>
      </c>
      <c r="I243" s="1">
        <f t="shared" si="41"/>
        <v>21.322500000000002</v>
      </c>
      <c r="J243" s="1">
        <f t="shared" si="42"/>
        <v>0.17548</v>
      </c>
      <c r="K243" s="1">
        <f t="shared" si="43"/>
        <v>21.322500000000002</v>
      </c>
      <c r="L243" s="1">
        <f t="shared" si="44"/>
        <v>51.434405458089671</v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>
        <f t="shared" si="47"/>
        <v>0.17548</v>
      </c>
      <c r="Q243" s="1">
        <f t="shared" si="48"/>
        <v>21.322500000000002</v>
      </c>
      <c r="R243" s="1">
        <f t="shared" si="49"/>
        <v>0.3857296726968984</v>
      </c>
      <c r="S243" s="1">
        <f t="shared" si="50"/>
        <v>0.40072505440727085</v>
      </c>
    </row>
    <row r="244" spans="1:19">
      <c r="A244" s="1">
        <f t="shared" si="51"/>
        <v>243</v>
      </c>
      <c r="B244">
        <v>0.17727000000000001</v>
      </c>
      <c r="C244">
        <v>23.2667</v>
      </c>
      <c r="H244" s="1">
        <f t="shared" si="40"/>
        <v>0.17668</v>
      </c>
      <c r="I244" s="1">
        <f t="shared" si="41"/>
        <v>21.625</v>
      </c>
      <c r="J244" s="1">
        <f t="shared" si="42"/>
        <v>0.17668</v>
      </c>
      <c r="K244" s="1">
        <f t="shared" si="43"/>
        <v>21.625</v>
      </c>
      <c r="L244" s="1">
        <f t="shared" si="44"/>
        <v>52.986814958091543</v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>
        <f t="shared" si="47"/>
        <v>0.17668</v>
      </c>
      <c r="Q244" s="1">
        <f t="shared" si="48"/>
        <v>21.625</v>
      </c>
      <c r="R244" s="1">
        <f t="shared" si="49"/>
        <v>0.38836744114479149</v>
      </c>
      <c r="S244" s="1">
        <f t="shared" si="50"/>
        <v>0.4064100973880751</v>
      </c>
    </row>
    <row r="245" spans="1:19">
      <c r="A245" s="1">
        <f t="shared" si="51"/>
        <v>244</v>
      </c>
      <c r="B245">
        <v>0.17841000000000001</v>
      </c>
      <c r="C245">
        <v>23.337</v>
      </c>
      <c r="H245" s="1">
        <f t="shared" si="40"/>
        <v>0.17782000000000001</v>
      </c>
      <c r="I245" s="1">
        <f t="shared" si="41"/>
        <v>21.6953</v>
      </c>
      <c r="J245" s="1">
        <f t="shared" si="42"/>
        <v>0.17782000000000001</v>
      </c>
      <c r="K245" s="1">
        <f t="shared" si="43"/>
        <v>21.6953</v>
      </c>
      <c r="L245" s="1">
        <f t="shared" si="44"/>
        <v>53.05014720942139</v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>
        <f t="shared" si="47"/>
        <v>0.17782000000000001</v>
      </c>
      <c r="Q245" s="1">
        <f t="shared" si="48"/>
        <v>21.6953</v>
      </c>
      <c r="R245" s="1">
        <f t="shared" si="49"/>
        <v>0.39087332117028994</v>
      </c>
      <c r="S245" s="1">
        <f t="shared" si="50"/>
        <v>0.40773128258328351</v>
      </c>
    </row>
    <row r="246" spans="1:19">
      <c r="A246" s="1">
        <f t="shared" si="51"/>
        <v>245</v>
      </c>
      <c r="B246">
        <v>0.18028</v>
      </c>
      <c r="C246">
        <v>23.530899999999999</v>
      </c>
      <c r="H246" s="1">
        <f t="shared" si="40"/>
        <v>0.17968999999999999</v>
      </c>
      <c r="I246" s="1">
        <f t="shared" si="41"/>
        <v>21.889199999999999</v>
      </c>
      <c r="J246" s="1">
        <f t="shared" si="42"/>
        <v>0.17968999999999999</v>
      </c>
      <c r="K246" s="1">
        <f t="shared" si="43"/>
        <v>21.889199999999999</v>
      </c>
      <c r="L246" s="1">
        <f t="shared" si="44"/>
        <v>53.649073429890571</v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>
        <f t="shared" si="47"/>
        <v>0.17968999999999999</v>
      </c>
      <c r="Q246" s="1">
        <f t="shared" si="48"/>
        <v>21.889199999999999</v>
      </c>
      <c r="R246" s="1">
        <f t="shared" si="49"/>
        <v>0.39498384366825662</v>
      </c>
      <c r="S246" s="1">
        <f t="shared" si="50"/>
        <v>0.41137534815015275</v>
      </c>
    </row>
    <row r="247" spans="1:19">
      <c r="A247" s="1">
        <f t="shared" si="51"/>
        <v>246</v>
      </c>
      <c r="B247">
        <v>0.18187</v>
      </c>
      <c r="C247">
        <v>23.714700000000001</v>
      </c>
      <c r="H247" s="1">
        <f t="shared" si="40"/>
        <v>0.18128</v>
      </c>
      <c r="I247" s="1">
        <f t="shared" si="41"/>
        <v>22.073</v>
      </c>
      <c r="J247" s="1">
        <f t="shared" si="42"/>
        <v>0.18128</v>
      </c>
      <c r="K247" s="1">
        <f t="shared" si="43"/>
        <v>22.073</v>
      </c>
      <c r="L247" s="1">
        <f t="shared" si="44"/>
        <v>54.265842204132746</v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>
        <f t="shared" si="47"/>
        <v>0.18128</v>
      </c>
      <c r="Q247" s="1">
        <f t="shared" si="48"/>
        <v>22.073</v>
      </c>
      <c r="R247" s="1">
        <f t="shared" si="49"/>
        <v>0.39847888686171495</v>
      </c>
      <c r="S247" s="1">
        <f t="shared" si="50"/>
        <v>0.41482959905882</v>
      </c>
    </row>
    <row r="248" spans="1:19">
      <c r="A248" s="1">
        <f t="shared" si="51"/>
        <v>247</v>
      </c>
      <c r="B248">
        <v>0.18278</v>
      </c>
      <c r="C248">
        <v>23.768999999999998</v>
      </c>
      <c r="H248" s="1">
        <f t="shared" si="40"/>
        <v>0.18218999999999999</v>
      </c>
      <c r="I248" s="1">
        <f t="shared" si="41"/>
        <v>22.127299999999998</v>
      </c>
      <c r="J248" s="1">
        <f t="shared" si="42"/>
        <v>0.18218999999999999</v>
      </c>
      <c r="K248" s="1">
        <f t="shared" si="43"/>
        <v>22.127299999999998</v>
      </c>
      <c r="L248" s="1">
        <f t="shared" si="44"/>
        <v>54.296463482971156</v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>
        <f t="shared" si="47"/>
        <v>0.18218999999999999</v>
      </c>
      <c r="Q248" s="1">
        <f t="shared" si="48"/>
        <v>22.127299999999998</v>
      </c>
      <c r="R248" s="1">
        <f t="shared" si="49"/>
        <v>0.40047919460136722</v>
      </c>
      <c r="S248" s="1">
        <f t="shared" si="50"/>
        <v>0.41585008776578747</v>
      </c>
    </row>
    <row r="249" spans="1:19">
      <c r="A249" s="1">
        <f t="shared" si="51"/>
        <v>248</v>
      </c>
      <c r="B249">
        <v>0.18417</v>
      </c>
      <c r="C249">
        <v>24.0867</v>
      </c>
      <c r="H249" s="1">
        <f t="shared" si="40"/>
        <v>0.18357999999999999</v>
      </c>
      <c r="I249" s="1">
        <f t="shared" si="41"/>
        <v>22.445</v>
      </c>
      <c r="J249" s="1">
        <f t="shared" si="42"/>
        <v>0.18357999999999999</v>
      </c>
      <c r="K249" s="1">
        <f t="shared" si="43"/>
        <v>22.445</v>
      </c>
      <c r="L249" s="1">
        <f t="shared" si="44"/>
        <v>55.791697530864191</v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>
        <f t="shared" si="47"/>
        <v>0.18357999999999999</v>
      </c>
      <c r="Q249" s="1">
        <f t="shared" si="48"/>
        <v>22.445</v>
      </c>
      <c r="R249" s="1">
        <f t="shared" si="49"/>
        <v>0.40353460972017674</v>
      </c>
      <c r="S249" s="1">
        <f t="shared" si="50"/>
        <v>0.42182079241042064</v>
      </c>
    </row>
    <row r="250" spans="1:19">
      <c r="A250" s="1">
        <f t="shared" si="51"/>
        <v>249</v>
      </c>
      <c r="B250">
        <v>0.18557000000000001</v>
      </c>
      <c r="C250">
        <v>24.145700000000001</v>
      </c>
      <c r="H250" s="1">
        <f t="shared" si="40"/>
        <v>0.18498000000000001</v>
      </c>
      <c r="I250" s="1">
        <f t="shared" si="41"/>
        <v>22.504000000000001</v>
      </c>
      <c r="J250" s="1">
        <f t="shared" si="42"/>
        <v>0.18498000000000001</v>
      </c>
      <c r="K250" s="1">
        <f t="shared" si="43"/>
        <v>22.504000000000001</v>
      </c>
      <c r="L250" s="1">
        <f t="shared" si="44"/>
        <v>55.674755201958384</v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>
        <f t="shared" si="47"/>
        <v>0.18498000000000001</v>
      </c>
      <c r="Q250" s="1">
        <f t="shared" si="48"/>
        <v>22.504000000000001</v>
      </c>
      <c r="R250" s="1">
        <f t="shared" si="49"/>
        <v>0.40661200624271865</v>
      </c>
      <c r="S250" s="1">
        <f t="shared" si="50"/>
        <v>0.42292961071080892</v>
      </c>
    </row>
    <row r="251" spans="1:19">
      <c r="A251" s="1">
        <f t="shared" si="51"/>
        <v>250</v>
      </c>
      <c r="B251">
        <v>0.18701000000000001</v>
      </c>
      <c r="C251">
        <v>24.3886</v>
      </c>
      <c r="H251" s="1">
        <f t="shared" si="40"/>
        <v>0.18642</v>
      </c>
      <c r="I251" s="1">
        <f t="shared" si="41"/>
        <v>22.7469</v>
      </c>
      <c r="J251" s="1">
        <f t="shared" si="42"/>
        <v>0.18642</v>
      </c>
      <c r="K251" s="1">
        <f t="shared" si="43"/>
        <v>22.7469</v>
      </c>
      <c r="L251" s="1">
        <f t="shared" si="44"/>
        <v>56.661944916282444</v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>
        <f t="shared" si="47"/>
        <v>0.18642</v>
      </c>
      <c r="Q251" s="1">
        <f t="shared" si="48"/>
        <v>22.7469</v>
      </c>
      <c r="R251" s="1">
        <f t="shared" si="49"/>
        <v>0.40977732838019038</v>
      </c>
      <c r="S251" s="1">
        <f t="shared" si="50"/>
        <v>0.42749455927291591</v>
      </c>
    </row>
    <row r="252" spans="1:19">
      <c r="A252" s="1">
        <f t="shared" si="51"/>
        <v>251</v>
      </c>
      <c r="B252">
        <v>0.1883</v>
      </c>
      <c r="C252">
        <v>24.5854</v>
      </c>
      <c r="H252" s="1">
        <f t="shared" si="40"/>
        <v>0.18770999999999999</v>
      </c>
      <c r="I252" s="1">
        <f t="shared" si="41"/>
        <v>22.9437</v>
      </c>
      <c r="J252" s="1">
        <f t="shared" si="42"/>
        <v>0.18770999999999999</v>
      </c>
      <c r="K252" s="1">
        <f t="shared" si="43"/>
        <v>22.9437</v>
      </c>
      <c r="L252" s="1">
        <f t="shared" si="44"/>
        <v>57.406579184975612</v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>
        <f t="shared" si="47"/>
        <v>0.18770999999999999</v>
      </c>
      <c r="Q252" s="1">
        <f t="shared" si="48"/>
        <v>22.9437</v>
      </c>
      <c r="R252" s="1">
        <f t="shared" si="49"/>
        <v>0.41261292946167538</v>
      </c>
      <c r="S252" s="1">
        <f t="shared" si="50"/>
        <v>0.43119312607827881</v>
      </c>
    </row>
    <row r="253" spans="1:19">
      <c r="A253" s="1">
        <f t="shared" si="51"/>
        <v>252</v>
      </c>
      <c r="B253">
        <v>0.18959999999999999</v>
      </c>
      <c r="C253">
        <v>24.645199999999999</v>
      </c>
      <c r="H253" s="1">
        <f t="shared" si="40"/>
        <v>0.18900999999999998</v>
      </c>
      <c r="I253" s="1">
        <f t="shared" si="41"/>
        <v>23.003499999999999</v>
      </c>
      <c r="J253" s="1">
        <f t="shared" si="42"/>
        <v>0.18900999999999998</v>
      </c>
      <c r="K253" s="1">
        <f t="shared" si="43"/>
        <v>23.003499999999999</v>
      </c>
      <c r="L253" s="1">
        <f t="shared" si="44"/>
        <v>57.318013498178331</v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>
        <f t="shared" si="47"/>
        <v>0.18900999999999998</v>
      </c>
      <c r="Q253" s="1">
        <f t="shared" si="48"/>
        <v>23.003499999999999</v>
      </c>
      <c r="R253" s="1">
        <f t="shared" si="49"/>
        <v>0.41547051194689288</v>
      </c>
      <c r="S253" s="1">
        <f t="shared" si="50"/>
        <v>0.4323169792030791</v>
      </c>
    </row>
    <row r="254" spans="1:19">
      <c r="A254" s="1">
        <f t="shared" si="51"/>
        <v>253</v>
      </c>
      <c r="B254">
        <v>0.19137999999999999</v>
      </c>
      <c r="C254">
        <v>24.9587</v>
      </c>
      <c r="H254" s="1">
        <f t="shared" si="40"/>
        <v>0.19078999999999999</v>
      </c>
      <c r="I254" s="1">
        <f t="shared" si="41"/>
        <v>23.317</v>
      </c>
      <c r="J254" s="1">
        <f t="shared" si="42"/>
        <v>0.19078999999999999</v>
      </c>
      <c r="K254" s="1">
        <f t="shared" si="43"/>
        <v>23.317</v>
      </c>
      <c r="L254" s="1">
        <f t="shared" si="44"/>
        <v>58.567785591868088</v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>
        <f t="shared" si="47"/>
        <v>0.19078999999999999</v>
      </c>
      <c r="Q254" s="1">
        <f t="shared" si="48"/>
        <v>23.317</v>
      </c>
      <c r="R254" s="1">
        <f t="shared" si="49"/>
        <v>0.41938320181126765</v>
      </c>
      <c r="S254" s="1">
        <f t="shared" si="50"/>
        <v>0.43820875101954904</v>
      </c>
    </row>
    <row r="255" spans="1:19">
      <c r="A255" s="1">
        <f t="shared" si="51"/>
        <v>254</v>
      </c>
      <c r="B255">
        <v>0.19245999999999999</v>
      </c>
      <c r="C255">
        <v>25.018000000000001</v>
      </c>
      <c r="H255" s="1">
        <f t="shared" si="40"/>
        <v>0.19186999999999999</v>
      </c>
      <c r="I255" s="1">
        <f t="shared" si="41"/>
        <v>23.376300000000001</v>
      </c>
      <c r="J255" s="1">
        <f t="shared" si="42"/>
        <v>0.19186999999999999</v>
      </c>
      <c r="K255" s="1">
        <f t="shared" si="43"/>
        <v>23.376300000000001</v>
      </c>
      <c r="L255" s="1">
        <f t="shared" si="44"/>
        <v>58.544571025897</v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>
        <f t="shared" si="47"/>
        <v>0.19186999999999999</v>
      </c>
      <c r="Q255" s="1">
        <f t="shared" si="48"/>
        <v>23.376300000000001</v>
      </c>
      <c r="R255" s="1">
        <f t="shared" si="49"/>
        <v>0.4217571934143714</v>
      </c>
      <c r="S255" s="1">
        <f t="shared" si="50"/>
        <v>0.43932320737909181</v>
      </c>
    </row>
    <row r="256" spans="1:19">
      <c r="A256" s="1">
        <f t="shared" si="51"/>
        <v>255</v>
      </c>
      <c r="B256">
        <v>0.19381999999999999</v>
      </c>
      <c r="C256">
        <v>25.206499999999998</v>
      </c>
      <c r="H256" s="1">
        <f t="shared" si="40"/>
        <v>0.19322999999999999</v>
      </c>
      <c r="I256" s="1">
        <f t="shared" si="41"/>
        <v>23.564799999999998</v>
      </c>
      <c r="J256" s="1">
        <f t="shared" si="42"/>
        <v>0.19322999999999999</v>
      </c>
      <c r="K256" s="1">
        <f t="shared" si="43"/>
        <v>23.564799999999998</v>
      </c>
      <c r="L256" s="1">
        <f t="shared" si="44"/>
        <v>59.178881444800453</v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>
        <f t="shared" si="47"/>
        <v>0.19322999999999999</v>
      </c>
      <c r="Q256" s="1">
        <f t="shared" si="48"/>
        <v>23.564799999999998</v>
      </c>
      <c r="R256" s="1">
        <f t="shared" si="49"/>
        <v>0.42474666432198355</v>
      </c>
      <c r="S256" s="1">
        <f t="shared" si="50"/>
        <v>0.44286578788117975</v>
      </c>
    </row>
    <row r="257" spans="1:19">
      <c r="A257" s="1">
        <f t="shared" si="51"/>
        <v>256</v>
      </c>
      <c r="B257">
        <v>0.19469</v>
      </c>
      <c r="C257">
        <v>25.383199999999999</v>
      </c>
      <c r="H257" s="1">
        <f t="shared" si="40"/>
        <v>0.19409999999999999</v>
      </c>
      <c r="I257" s="1">
        <f t="shared" si="41"/>
        <v>23.741499999999998</v>
      </c>
      <c r="J257" s="1">
        <f t="shared" si="42"/>
        <v>0.19409999999999999</v>
      </c>
      <c r="K257" s="1">
        <f t="shared" si="43"/>
        <v>23.741499999999998</v>
      </c>
      <c r="L257" s="1">
        <f t="shared" si="44"/>
        <v>59.90467771852537</v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>
        <f t="shared" si="47"/>
        <v>0.19409999999999999</v>
      </c>
      <c r="Q257" s="1">
        <f t="shared" si="48"/>
        <v>23.741499999999998</v>
      </c>
      <c r="R257" s="1">
        <f t="shared" si="49"/>
        <v>0.42665904644670605</v>
      </c>
      <c r="S257" s="1">
        <f t="shared" si="50"/>
        <v>0.44618660472319005</v>
      </c>
    </row>
    <row r="258" spans="1:19">
      <c r="A258" s="1">
        <f t="shared" si="51"/>
        <v>257</v>
      </c>
      <c r="B258">
        <v>0.19592000000000001</v>
      </c>
      <c r="C258">
        <v>25.463699999999999</v>
      </c>
      <c r="H258" s="1">
        <f t="shared" si="40"/>
        <v>0.19533</v>
      </c>
      <c r="I258" s="1">
        <f t="shared" si="41"/>
        <v>23.821999999999999</v>
      </c>
      <c r="J258" s="1">
        <f t="shared" si="42"/>
        <v>0.19533</v>
      </c>
      <c r="K258" s="1">
        <f t="shared" si="43"/>
        <v>23.821999999999999</v>
      </c>
      <c r="L258" s="1">
        <f t="shared" si="44"/>
        <v>59.943913669064735</v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>
        <f t="shared" si="47"/>
        <v>0.19533</v>
      </c>
      <c r="Q258" s="1">
        <f t="shared" si="48"/>
        <v>23.821999999999999</v>
      </c>
      <c r="R258" s="1">
        <f t="shared" si="49"/>
        <v>0.42936275910579652</v>
      </c>
      <c r="S258" s="1">
        <f t="shared" si="50"/>
        <v>0.44769948392965203</v>
      </c>
    </row>
    <row r="259" spans="1:19">
      <c r="A259" s="1">
        <f t="shared" si="51"/>
        <v>258</v>
      </c>
      <c r="B259">
        <v>0.19746</v>
      </c>
      <c r="C259">
        <v>25.782800000000002</v>
      </c>
      <c r="H259" s="1">
        <f t="shared" ref="H259:H322" si="53">IF($A259&lt;=$F$39,B259-$F$1,NA())</f>
        <v>0.19686999999999999</v>
      </c>
      <c r="I259" s="1">
        <f t="shared" ref="I259:I322" si="54">IF($A259&lt;=$F$39,$C259-$F$2,NA())</f>
        <v>24.141100000000002</v>
      </c>
      <c r="J259" s="1">
        <f t="shared" ref="J259:J322" si="55">IF($A259&lt;=$F$39,IF($I259&lt;$F$4,FALSE,$H259))</f>
        <v>0.19686999999999999</v>
      </c>
      <c r="K259" s="1">
        <f t="shared" ref="K259:K322" si="56">IF($A259&lt;=$F$39,IF($I259&lt;$F$4,FALSE,$I259))</f>
        <v>24.141100000000002</v>
      </c>
      <c r="L259" s="1">
        <f t="shared" ref="L259:L322" si="57">IF($A259&lt;=$F$39,IF($I259&lt;=$F$11,"",($I259-$F$11)/($H259-$F$10)))</f>
        <v>61.237691824975755</v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>
        <f t="shared" ref="P259:P322" si="60">IF($A259&lt;=$F$39,IF($A259&lt;=$F$17,$H259,NA()))</f>
        <v>0.19686999999999999</v>
      </c>
      <c r="Q259" s="1">
        <f t="shared" ref="Q259:Q322" si="61">IF($A259&lt;=$F$39,IF($A259&lt;=$F$17,$I259,NA()))</f>
        <v>24.141100000000002</v>
      </c>
      <c r="R259" s="1">
        <f t="shared" ref="R259:R322" si="62">IF($A259&lt;=$F$39,IF($A259&lt;=$F$17,$P259/$F$15,NA()),NA())</f>
        <v>0.4327478952805926</v>
      </c>
      <c r="S259" s="1">
        <f t="shared" ref="S259:S322" si="63">IF($A259&lt;=$F$39,IF($A259&lt;=$F$17,$Q259/$F$16,NA()),NA())</f>
        <v>0.4536964995170063</v>
      </c>
    </row>
    <row r="260" spans="1:19">
      <c r="A260" s="1">
        <f t="shared" ref="A260:A323" si="64">IF(B260=0,"",A259+1)</f>
        <v>259</v>
      </c>
      <c r="B260">
        <v>0.19922999999999999</v>
      </c>
      <c r="C260">
        <v>25.869399999999999</v>
      </c>
      <c r="H260" s="1">
        <f t="shared" si="53"/>
        <v>0.19863999999999998</v>
      </c>
      <c r="I260" s="1">
        <f t="shared" si="54"/>
        <v>24.227699999999999</v>
      </c>
      <c r="J260" s="1">
        <f t="shared" si="55"/>
        <v>0.19863999999999998</v>
      </c>
      <c r="K260" s="1">
        <f t="shared" si="56"/>
        <v>24.227699999999999</v>
      </c>
      <c r="L260" s="1">
        <f t="shared" si="57"/>
        <v>61.114622161978978</v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>
        <f t="shared" si="60"/>
        <v>0.19863999999999998</v>
      </c>
      <c r="Q260" s="1">
        <f t="shared" si="61"/>
        <v>24.227699999999999</v>
      </c>
      <c r="R260" s="1">
        <f t="shared" si="62"/>
        <v>0.43663860374123487</v>
      </c>
      <c r="S260" s="1">
        <f t="shared" si="63"/>
        <v>0.45532401925961002</v>
      </c>
    </row>
    <row r="261" spans="1:19">
      <c r="A261" s="1">
        <f t="shared" si="64"/>
        <v>260</v>
      </c>
      <c r="B261">
        <v>0.20066999999999999</v>
      </c>
      <c r="C261">
        <v>26.069099999999999</v>
      </c>
      <c r="H261" s="1">
        <f t="shared" si="53"/>
        <v>0.20007999999999998</v>
      </c>
      <c r="I261" s="1">
        <f t="shared" si="54"/>
        <v>24.427399999999999</v>
      </c>
      <c r="J261" s="1">
        <f t="shared" si="55"/>
        <v>0.20007999999999998</v>
      </c>
      <c r="K261" s="1">
        <f t="shared" si="56"/>
        <v>24.427399999999999</v>
      </c>
      <c r="L261" s="1">
        <f t="shared" si="57"/>
        <v>61.740364145658255</v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>
        <f t="shared" si="60"/>
        <v>0.20007999999999998</v>
      </c>
      <c r="Q261" s="1">
        <f t="shared" si="61"/>
        <v>24.427399999999999</v>
      </c>
      <c r="R261" s="1">
        <f t="shared" si="62"/>
        <v>0.43980392587870659</v>
      </c>
      <c r="S261" s="1">
        <f t="shared" si="63"/>
        <v>0.45907708730346664</v>
      </c>
    </row>
    <row r="262" spans="1:19">
      <c r="A262" s="1">
        <f t="shared" si="64"/>
        <v>261</v>
      </c>
      <c r="B262">
        <v>0.20241000000000001</v>
      </c>
      <c r="C262">
        <v>26.328900000000001</v>
      </c>
      <c r="H262" s="1">
        <f t="shared" si="53"/>
        <v>0.20182</v>
      </c>
      <c r="I262" s="1">
        <f t="shared" si="54"/>
        <v>24.687200000000001</v>
      </c>
      <c r="J262" s="1">
        <f t="shared" si="55"/>
        <v>0.20182</v>
      </c>
      <c r="K262" s="1">
        <f t="shared" si="56"/>
        <v>24.687200000000001</v>
      </c>
      <c r="L262" s="1">
        <f t="shared" si="57"/>
        <v>62.585746782068348</v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>
        <f t="shared" si="60"/>
        <v>0.20182</v>
      </c>
      <c r="Q262" s="1">
        <f t="shared" si="61"/>
        <v>24.687200000000001</v>
      </c>
      <c r="R262" s="1">
        <f t="shared" si="62"/>
        <v>0.44362869012815159</v>
      </c>
      <c r="S262" s="1">
        <f t="shared" si="63"/>
        <v>0.46395964653127808</v>
      </c>
    </row>
    <row r="263" spans="1:19">
      <c r="A263" s="1">
        <f t="shared" si="64"/>
        <v>262</v>
      </c>
      <c r="B263">
        <v>0.20402999999999999</v>
      </c>
      <c r="C263">
        <v>26.384899999999998</v>
      </c>
      <c r="H263" s="1">
        <f t="shared" si="53"/>
        <v>0.20343999999999998</v>
      </c>
      <c r="I263" s="1">
        <f t="shared" si="54"/>
        <v>24.743199999999998</v>
      </c>
      <c r="J263" s="1">
        <f t="shared" si="55"/>
        <v>0.20343999999999998</v>
      </c>
      <c r="K263" s="1">
        <f t="shared" si="56"/>
        <v>24.743199999999998</v>
      </c>
      <c r="L263" s="1">
        <f t="shared" si="57"/>
        <v>62.336165182008124</v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>
        <f t="shared" si="60"/>
        <v>0.20343999999999998</v>
      </c>
      <c r="Q263" s="1">
        <f t="shared" si="61"/>
        <v>24.743199999999998</v>
      </c>
      <c r="R263" s="1">
        <f t="shared" si="62"/>
        <v>0.44718967753280719</v>
      </c>
      <c r="S263" s="1">
        <f t="shared" si="63"/>
        <v>0.46501208424012114</v>
      </c>
    </row>
    <row r="264" spans="1:19">
      <c r="A264" s="1">
        <f t="shared" si="64"/>
        <v>263</v>
      </c>
      <c r="B264">
        <v>0.20519999999999999</v>
      </c>
      <c r="C264">
        <v>26.704499999999999</v>
      </c>
      <c r="H264" s="1">
        <f t="shared" si="53"/>
        <v>0.20460999999999999</v>
      </c>
      <c r="I264" s="1">
        <f t="shared" si="54"/>
        <v>25.062799999999999</v>
      </c>
      <c r="J264" s="1">
        <f t="shared" si="55"/>
        <v>0.20460999999999999</v>
      </c>
      <c r="K264" s="1">
        <f t="shared" si="56"/>
        <v>25.062799999999999</v>
      </c>
      <c r="L264" s="1">
        <f t="shared" si="57"/>
        <v>63.683849642135165</v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>
        <f t="shared" si="60"/>
        <v>0.20460999999999999</v>
      </c>
      <c r="Q264" s="1">
        <f t="shared" si="61"/>
        <v>25.062799999999999</v>
      </c>
      <c r="R264" s="1">
        <f t="shared" si="62"/>
        <v>0.44976150176950297</v>
      </c>
      <c r="S264" s="1">
        <f t="shared" si="63"/>
        <v>0.47101849659273287</v>
      </c>
    </row>
    <row r="265" spans="1:19">
      <c r="A265" s="1">
        <f t="shared" si="64"/>
        <v>264</v>
      </c>
      <c r="B265">
        <v>0.20746000000000001</v>
      </c>
      <c r="C265">
        <v>26.837299999999999</v>
      </c>
      <c r="H265" s="1">
        <f t="shared" si="53"/>
        <v>0.20687</v>
      </c>
      <c r="I265" s="1">
        <f t="shared" si="54"/>
        <v>25.195599999999999</v>
      </c>
      <c r="J265" s="1">
        <f t="shared" si="55"/>
        <v>0.20687</v>
      </c>
      <c r="K265" s="1">
        <f t="shared" si="56"/>
        <v>25.195599999999999</v>
      </c>
      <c r="L265" s="1">
        <f t="shared" si="57"/>
        <v>63.623805925845957</v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>
        <f t="shared" si="60"/>
        <v>0.20687</v>
      </c>
      <c r="Q265" s="1">
        <f t="shared" si="61"/>
        <v>25.195599999999999</v>
      </c>
      <c r="R265" s="1">
        <f t="shared" si="62"/>
        <v>0.45472929901303499</v>
      </c>
      <c r="S265" s="1">
        <f t="shared" si="63"/>
        <v>0.47351427744513225</v>
      </c>
    </row>
    <row r="266" spans="1:19">
      <c r="A266" s="1">
        <f t="shared" si="64"/>
        <v>265</v>
      </c>
      <c r="B266">
        <v>0.20904</v>
      </c>
      <c r="C266">
        <v>27.040299999999998</v>
      </c>
      <c r="H266" s="1">
        <f t="shared" si="53"/>
        <v>0.20845</v>
      </c>
      <c r="I266" s="1">
        <f t="shared" si="54"/>
        <v>25.398599999999998</v>
      </c>
      <c r="J266" s="1">
        <f t="shared" si="55"/>
        <v>0.20845</v>
      </c>
      <c r="K266" s="1">
        <f t="shared" si="56"/>
        <v>25.398599999999998</v>
      </c>
      <c r="L266" s="1">
        <f t="shared" si="57"/>
        <v>64.172178519826602</v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>
        <f t="shared" si="60"/>
        <v>0.20845</v>
      </c>
      <c r="Q266" s="1">
        <f t="shared" si="61"/>
        <v>25.398599999999998</v>
      </c>
      <c r="R266" s="1">
        <f t="shared" si="62"/>
        <v>0.45820236080276083</v>
      </c>
      <c r="S266" s="1">
        <f t="shared" si="63"/>
        <v>0.47732936413968852</v>
      </c>
    </row>
    <row r="267" spans="1:19">
      <c r="A267" s="1">
        <f t="shared" si="64"/>
        <v>266</v>
      </c>
      <c r="B267">
        <v>0.21068000000000001</v>
      </c>
      <c r="C267">
        <v>27.301100000000002</v>
      </c>
      <c r="H267" s="1">
        <f t="shared" si="53"/>
        <v>0.21009</v>
      </c>
      <c r="I267" s="1">
        <f t="shared" si="54"/>
        <v>25.659400000000002</v>
      </c>
      <c r="J267" s="1">
        <f t="shared" si="55"/>
        <v>0.21009</v>
      </c>
      <c r="K267" s="1">
        <f t="shared" si="56"/>
        <v>25.659400000000002</v>
      </c>
      <c r="L267" s="1">
        <f t="shared" si="57"/>
        <v>64.997374144607718</v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>
        <f t="shared" si="60"/>
        <v>0.21009</v>
      </c>
      <c r="Q267" s="1">
        <f t="shared" si="61"/>
        <v>25.659400000000002</v>
      </c>
      <c r="R267" s="1">
        <f t="shared" si="62"/>
        <v>0.46180731101488143</v>
      </c>
      <c r="S267" s="1">
        <f t="shared" si="63"/>
        <v>0.48223071689801505</v>
      </c>
    </row>
    <row r="268" spans="1:19">
      <c r="A268" s="1">
        <f t="shared" si="64"/>
        <v>267</v>
      </c>
      <c r="B268">
        <v>0.21217</v>
      </c>
      <c r="C268">
        <v>27.381</v>
      </c>
      <c r="H268" s="1">
        <f t="shared" si="53"/>
        <v>0.21157999999999999</v>
      </c>
      <c r="I268" s="1">
        <f t="shared" si="54"/>
        <v>25.7393</v>
      </c>
      <c r="J268" s="1">
        <f t="shared" si="55"/>
        <v>0.21157999999999999</v>
      </c>
      <c r="K268" s="1">
        <f t="shared" si="56"/>
        <v>25.7393</v>
      </c>
      <c r="L268" s="1">
        <f t="shared" si="57"/>
        <v>64.908184210526315</v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>
        <f t="shared" si="60"/>
        <v>0.21157999999999999</v>
      </c>
      <c r="Q268" s="1">
        <f t="shared" si="61"/>
        <v>25.7393</v>
      </c>
      <c r="R268" s="1">
        <f t="shared" si="62"/>
        <v>0.4650825401710153</v>
      </c>
      <c r="S268" s="1">
        <f t="shared" si="63"/>
        <v>0.48373231998616795</v>
      </c>
    </row>
    <row r="269" spans="1:19">
      <c r="A269" s="1">
        <f t="shared" si="64"/>
        <v>268</v>
      </c>
      <c r="B269">
        <v>0.21385000000000001</v>
      </c>
      <c r="C269">
        <v>27.685199999999998</v>
      </c>
      <c r="H269" s="1">
        <f t="shared" si="53"/>
        <v>0.21326000000000001</v>
      </c>
      <c r="I269" s="1">
        <f t="shared" si="54"/>
        <v>26.043499999999998</v>
      </c>
      <c r="J269" s="1">
        <f t="shared" si="55"/>
        <v>0.21326000000000001</v>
      </c>
      <c r="K269" s="1">
        <f t="shared" si="56"/>
        <v>26.043499999999998</v>
      </c>
      <c r="L269" s="1">
        <f t="shared" si="57"/>
        <v>65.926309474123514</v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>
        <f t="shared" si="60"/>
        <v>0.21326000000000001</v>
      </c>
      <c r="Q269" s="1">
        <f t="shared" si="61"/>
        <v>26.043499999999998</v>
      </c>
      <c r="R269" s="1">
        <f t="shared" si="62"/>
        <v>0.46877541599806566</v>
      </c>
      <c r="S269" s="1">
        <f t="shared" si="63"/>
        <v>0.48944931196884778</v>
      </c>
    </row>
    <row r="270" spans="1:19">
      <c r="A270" s="1">
        <f t="shared" si="64"/>
        <v>269</v>
      </c>
      <c r="B270">
        <v>0.21526000000000001</v>
      </c>
      <c r="C270">
        <v>27.762799999999999</v>
      </c>
      <c r="H270" s="1">
        <f t="shared" si="53"/>
        <v>0.21467</v>
      </c>
      <c r="I270" s="1">
        <f t="shared" si="54"/>
        <v>26.121099999999998</v>
      </c>
      <c r="J270" s="1">
        <f t="shared" si="55"/>
        <v>0.21467</v>
      </c>
      <c r="K270" s="1">
        <f t="shared" si="56"/>
        <v>26.121099999999998</v>
      </c>
      <c r="L270" s="1">
        <f t="shared" si="57"/>
        <v>65.846781293697219</v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>
        <f t="shared" si="60"/>
        <v>0.21467</v>
      </c>
      <c r="Q270" s="1">
        <f t="shared" si="61"/>
        <v>26.121099999999998</v>
      </c>
      <c r="R270" s="1">
        <f t="shared" si="62"/>
        <v>0.47187479392434001</v>
      </c>
      <c r="S270" s="1">
        <f t="shared" si="63"/>
        <v>0.49090768993681611</v>
      </c>
    </row>
    <row r="271" spans="1:19">
      <c r="A271" s="1">
        <f t="shared" si="64"/>
        <v>270</v>
      </c>
      <c r="B271">
        <v>0.21647</v>
      </c>
      <c r="C271">
        <v>27.9528</v>
      </c>
      <c r="H271" s="1">
        <f t="shared" si="53"/>
        <v>0.21587999999999999</v>
      </c>
      <c r="I271" s="1">
        <f t="shared" si="54"/>
        <v>26.3111</v>
      </c>
      <c r="J271" s="1">
        <f t="shared" si="55"/>
        <v>0.21587999999999999</v>
      </c>
      <c r="K271" s="1">
        <f t="shared" si="56"/>
        <v>26.3111</v>
      </c>
      <c r="L271" s="1">
        <f t="shared" si="57"/>
        <v>66.414590838908893</v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>
        <f t="shared" si="60"/>
        <v>0.21587999999999999</v>
      </c>
      <c r="Q271" s="1">
        <f t="shared" si="61"/>
        <v>26.3111</v>
      </c>
      <c r="R271" s="1">
        <f t="shared" si="62"/>
        <v>0.47453454377596549</v>
      </c>
      <c r="S271" s="1">
        <f t="shared" si="63"/>
        <v>0.49447846073467666</v>
      </c>
    </row>
    <row r="272" spans="1:19">
      <c r="A272" s="1">
        <f t="shared" si="64"/>
        <v>271</v>
      </c>
      <c r="B272">
        <v>0.21814</v>
      </c>
      <c r="C272">
        <v>28.244</v>
      </c>
      <c r="H272" s="1">
        <f t="shared" si="53"/>
        <v>0.21754999999999999</v>
      </c>
      <c r="I272" s="1">
        <f t="shared" si="54"/>
        <v>26.6023</v>
      </c>
      <c r="J272" s="1">
        <f t="shared" si="55"/>
        <v>0.21754999999999999</v>
      </c>
      <c r="K272" s="1">
        <f t="shared" si="56"/>
        <v>26.6023</v>
      </c>
      <c r="L272" s="1">
        <f t="shared" si="57"/>
        <v>67.334566515282944</v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>
        <f t="shared" si="60"/>
        <v>0.21754999999999999</v>
      </c>
      <c r="Q272" s="1">
        <f t="shared" si="61"/>
        <v>26.6023</v>
      </c>
      <c r="R272" s="1">
        <f t="shared" si="62"/>
        <v>0.47820543819928341</v>
      </c>
      <c r="S272" s="1">
        <f t="shared" si="63"/>
        <v>0.49995113682066084</v>
      </c>
    </row>
    <row r="273" spans="1:19">
      <c r="A273" s="1">
        <f t="shared" si="64"/>
        <v>272</v>
      </c>
      <c r="B273">
        <v>0.21995000000000001</v>
      </c>
      <c r="C273">
        <v>28.287800000000001</v>
      </c>
      <c r="H273" s="1">
        <f t="shared" si="53"/>
        <v>0.21936</v>
      </c>
      <c r="I273" s="1">
        <f t="shared" si="54"/>
        <v>26.646100000000001</v>
      </c>
      <c r="J273" s="1">
        <f t="shared" si="55"/>
        <v>0.21936</v>
      </c>
      <c r="K273" s="1">
        <f t="shared" si="56"/>
        <v>26.646100000000001</v>
      </c>
      <c r="L273" s="1">
        <f t="shared" si="57"/>
        <v>66.939806856102734</v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>
        <f t="shared" si="60"/>
        <v>0.21936</v>
      </c>
      <c r="Q273" s="1">
        <f t="shared" si="61"/>
        <v>26.646100000000001</v>
      </c>
      <c r="R273" s="1">
        <f t="shared" si="62"/>
        <v>0.48218407227485549</v>
      </c>
      <c r="S273" s="1">
        <f t="shared" si="63"/>
        <v>0.50077429345722024</v>
      </c>
    </row>
    <row r="274" spans="1:19">
      <c r="A274" s="1">
        <f t="shared" si="64"/>
        <v>273</v>
      </c>
      <c r="B274">
        <v>0.221</v>
      </c>
      <c r="C274">
        <v>28.604299999999999</v>
      </c>
      <c r="H274" s="1">
        <f t="shared" si="53"/>
        <v>0.22040999999999999</v>
      </c>
      <c r="I274" s="1">
        <f t="shared" si="54"/>
        <v>26.962599999999998</v>
      </c>
      <c r="J274" s="1">
        <f t="shared" si="55"/>
        <v>0.22040999999999999</v>
      </c>
      <c r="K274" s="1">
        <f t="shared" si="56"/>
        <v>26.962599999999998</v>
      </c>
      <c r="L274" s="1">
        <f t="shared" si="57"/>
        <v>68.178116984358482</v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>
        <f t="shared" si="60"/>
        <v>0.22040999999999999</v>
      </c>
      <c r="Q274" s="1">
        <f t="shared" si="61"/>
        <v>26.962599999999998</v>
      </c>
      <c r="R274" s="1">
        <f t="shared" si="62"/>
        <v>0.48449211966676192</v>
      </c>
      <c r="S274" s="1">
        <f t="shared" si="63"/>
        <v>0.50672244586523529</v>
      </c>
    </row>
    <row r="275" spans="1:19">
      <c r="A275" s="1">
        <f t="shared" si="64"/>
        <v>274</v>
      </c>
      <c r="B275">
        <v>0.22333</v>
      </c>
      <c r="C275">
        <v>28.712499999999999</v>
      </c>
      <c r="H275" s="1">
        <f t="shared" si="53"/>
        <v>0.22273999999999999</v>
      </c>
      <c r="I275" s="1">
        <f t="shared" si="54"/>
        <v>27.070799999999998</v>
      </c>
      <c r="J275" s="1">
        <f t="shared" si="55"/>
        <v>0.22273999999999999</v>
      </c>
      <c r="K275" s="1">
        <f t="shared" si="56"/>
        <v>27.070799999999998</v>
      </c>
      <c r="L275" s="1">
        <f t="shared" si="57"/>
        <v>67.926302445814258</v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>
        <f t="shared" si="60"/>
        <v>0.22273999999999999</v>
      </c>
      <c r="Q275" s="1">
        <f t="shared" si="61"/>
        <v>27.070799999999998</v>
      </c>
      <c r="R275" s="1">
        <f t="shared" si="62"/>
        <v>0.48961378673642098</v>
      </c>
      <c r="S275" s="1">
        <f t="shared" si="63"/>
        <v>0.50875590586696429</v>
      </c>
    </row>
    <row r="276" spans="1:19">
      <c r="A276" s="1">
        <f t="shared" si="64"/>
        <v>275</v>
      </c>
      <c r="B276">
        <v>0.22466</v>
      </c>
      <c r="C276">
        <v>28.971900000000002</v>
      </c>
      <c r="H276" s="1">
        <f t="shared" si="53"/>
        <v>0.22406999999999999</v>
      </c>
      <c r="I276" s="1">
        <f t="shared" si="54"/>
        <v>27.330200000000001</v>
      </c>
      <c r="J276" s="1">
        <f t="shared" si="55"/>
        <v>0.22406999999999999</v>
      </c>
      <c r="K276" s="1">
        <f t="shared" si="56"/>
        <v>27.330200000000001</v>
      </c>
      <c r="L276" s="1">
        <f t="shared" si="57"/>
        <v>68.761198083856002</v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>
        <f t="shared" si="60"/>
        <v>0.22406999999999999</v>
      </c>
      <c r="Q276" s="1">
        <f t="shared" si="61"/>
        <v>27.330200000000001</v>
      </c>
      <c r="R276" s="1">
        <f t="shared" si="62"/>
        <v>0.4925373134328358</v>
      </c>
      <c r="S276" s="1">
        <f t="shared" si="63"/>
        <v>0.51363094768256978</v>
      </c>
    </row>
    <row r="277" spans="1:19">
      <c r="A277" s="1">
        <f t="shared" si="64"/>
        <v>276</v>
      </c>
      <c r="B277">
        <v>0.22655</v>
      </c>
      <c r="C277">
        <v>29.232199999999999</v>
      </c>
      <c r="H277" s="1">
        <f t="shared" si="53"/>
        <v>0.22595999999999999</v>
      </c>
      <c r="I277" s="1">
        <f t="shared" si="54"/>
        <v>27.590499999999999</v>
      </c>
      <c r="J277" s="1">
        <f t="shared" si="55"/>
        <v>0.22595999999999999</v>
      </c>
      <c r="K277" s="1">
        <f t="shared" si="56"/>
        <v>27.590499999999999</v>
      </c>
      <c r="L277" s="1">
        <f t="shared" si="57"/>
        <v>69.398938252275158</v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>
        <f t="shared" si="60"/>
        <v>0.22595999999999999</v>
      </c>
      <c r="Q277" s="1">
        <f t="shared" si="61"/>
        <v>27.590499999999999</v>
      </c>
      <c r="R277" s="1">
        <f t="shared" si="62"/>
        <v>0.49669179873826741</v>
      </c>
      <c r="S277" s="1">
        <f t="shared" si="63"/>
        <v>0.51852290367563869</v>
      </c>
    </row>
    <row r="278" spans="1:19">
      <c r="A278" s="1">
        <f t="shared" si="64"/>
        <v>277</v>
      </c>
      <c r="B278">
        <v>0.22881000000000001</v>
      </c>
      <c r="C278">
        <v>29.327100000000002</v>
      </c>
      <c r="H278" s="1">
        <f t="shared" si="53"/>
        <v>0.22822000000000001</v>
      </c>
      <c r="I278" s="1">
        <f t="shared" si="54"/>
        <v>27.685400000000001</v>
      </c>
      <c r="J278" s="1">
        <f t="shared" si="55"/>
        <v>0.22822000000000001</v>
      </c>
      <c r="K278" s="1">
        <f t="shared" si="56"/>
        <v>27.685400000000001</v>
      </c>
      <c r="L278" s="1">
        <f t="shared" si="57"/>
        <v>69.099182152535803</v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>
        <f t="shared" si="60"/>
        <v>0.22822000000000001</v>
      </c>
      <c r="Q278" s="1">
        <f t="shared" si="61"/>
        <v>27.685400000000001</v>
      </c>
      <c r="R278" s="1">
        <f t="shared" si="62"/>
        <v>0.50165959598179943</v>
      </c>
      <c r="S278" s="1">
        <f t="shared" si="63"/>
        <v>0.52030640972151743</v>
      </c>
    </row>
    <row r="279" spans="1:19">
      <c r="A279" s="1">
        <f t="shared" si="64"/>
        <v>278</v>
      </c>
      <c r="B279">
        <v>0.23043</v>
      </c>
      <c r="C279">
        <v>29.6418</v>
      </c>
      <c r="H279" s="1">
        <f t="shared" si="53"/>
        <v>0.22983999999999999</v>
      </c>
      <c r="I279" s="1">
        <f t="shared" si="54"/>
        <v>28.0001</v>
      </c>
      <c r="J279" s="1">
        <f t="shared" si="55"/>
        <v>0.22983999999999999</v>
      </c>
      <c r="K279" s="1">
        <f t="shared" si="56"/>
        <v>28.0001</v>
      </c>
      <c r="L279" s="1">
        <f t="shared" si="57"/>
        <v>70.072769614904445</v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>
        <f t="shared" si="60"/>
        <v>0.22983999999999999</v>
      </c>
      <c r="Q279" s="1">
        <f t="shared" si="61"/>
        <v>28.0001</v>
      </c>
      <c r="R279" s="1">
        <f t="shared" si="62"/>
        <v>0.50522058338645504</v>
      </c>
      <c r="S279" s="1">
        <f t="shared" si="63"/>
        <v>0.52622073377460543</v>
      </c>
    </row>
    <row r="280" spans="1:19">
      <c r="A280" s="1">
        <f t="shared" si="64"/>
        <v>279</v>
      </c>
      <c r="B280">
        <v>0.23125000000000001</v>
      </c>
      <c r="C280">
        <v>29.767099999999999</v>
      </c>
      <c r="H280" s="1">
        <f t="shared" si="53"/>
        <v>0.23066</v>
      </c>
      <c r="I280" s="1">
        <f t="shared" si="54"/>
        <v>28.125399999999999</v>
      </c>
      <c r="J280" s="1">
        <f t="shared" si="55"/>
        <v>0.23066</v>
      </c>
      <c r="K280" s="1">
        <f t="shared" si="56"/>
        <v>28.125399999999999</v>
      </c>
      <c r="L280" s="1">
        <f t="shared" si="57"/>
        <v>70.397240290797768</v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>
        <f t="shared" si="60"/>
        <v>0.23066</v>
      </c>
      <c r="Q280" s="1">
        <f t="shared" si="61"/>
        <v>28.125399999999999</v>
      </c>
      <c r="R280" s="1">
        <f t="shared" si="62"/>
        <v>0.50702305849251539</v>
      </c>
      <c r="S280" s="1">
        <f t="shared" si="63"/>
        <v>0.5285755631481418</v>
      </c>
    </row>
    <row r="281" spans="1:19">
      <c r="A281" s="1">
        <f t="shared" si="64"/>
        <v>280</v>
      </c>
      <c r="B281">
        <v>0.23282</v>
      </c>
      <c r="C281">
        <v>29.9742</v>
      </c>
      <c r="H281" s="1">
        <f t="shared" si="53"/>
        <v>0.23222999999999999</v>
      </c>
      <c r="I281" s="1">
        <f t="shared" si="54"/>
        <v>28.3325</v>
      </c>
      <c r="J281" s="1">
        <f t="shared" si="55"/>
        <v>0.23222999999999999</v>
      </c>
      <c r="K281" s="1">
        <f t="shared" si="56"/>
        <v>28.3325</v>
      </c>
      <c r="L281" s="1">
        <f t="shared" si="57"/>
        <v>70.855708521243756</v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>
        <f t="shared" si="60"/>
        <v>0.23222999999999999</v>
      </c>
      <c r="Q281" s="1">
        <f t="shared" si="61"/>
        <v>28.3325</v>
      </c>
      <c r="R281" s="1">
        <f t="shared" si="62"/>
        <v>0.51047413887850879</v>
      </c>
      <c r="S281" s="1">
        <f t="shared" si="63"/>
        <v>0.5324677033178099</v>
      </c>
    </row>
    <row r="282" spans="1:19">
      <c r="A282" s="1">
        <f t="shared" si="64"/>
        <v>281</v>
      </c>
      <c r="B282">
        <v>0.23469000000000001</v>
      </c>
      <c r="C282">
        <v>30.21</v>
      </c>
      <c r="H282" s="1">
        <f t="shared" si="53"/>
        <v>0.2341</v>
      </c>
      <c r="I282" s="1">
        <f t="shared" si="54"/>
        <v>28.568300000000001</v>
      </c>
      <c r="J282" s="1">
        <f t="shared" si="55"/>
        <v>0.2341</v>
      </c>
      <c r="K282" s="1">
        <f t="shared" si="56"/>
        <v>28.568300000000001</v>
      </c>
      <c r="L282" s="1">
        <f t="shared" si="57"/>
        <v>71.341779597214369</v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>
        <f t="shared" si="60"/>
        <v>0.2341</v>
      </c>
      <c r="Q282" s="1">
        <f t="shared" si="61"/>
        <v>28.568300000000001</v>
      </c>
      <c r="R282" s="1">
        <f t="shared" si="62"/>
        <v>0.51458466137647552</v>
      </c>
      <c r="S282" s="1">
        <f t="shared" si="63"/>
        <v>0.53689921781326</v>
      </c>
    </row>
    <row r="283" spans="1:19">
      <c r="A283" s="1">
        <f t="shared" si="64"/>
        <v>282</v>
      </c>
      <c r="B283">
        <v>0.23638000000000001</v>
      </c>
      <c r="C283">
        <v>30.3156</v>
      </c>
      <c r="H283" s="1">
        <f t="shared" si="53"/>
        <v>0.23579</v>
      </c>
      <c r="I283" s="1">
        <f t="shared" si="54"/>
        <v>28.6739</v>
      </c>
      <c r="J283" s="1">
        <f t="shared" si="55"/>
        <v>0.23579</v>
      </c>
      <c r="K283" s="1">
        <f t="shared" si="56"/>
        <v>28.6739</v>
      </c>
      <c r="L283" s="1">
        <f t="shared" si="57"/>
        <v>71.271906073479286</v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>
        <f t="shared" si="60"/>
        <v>0.23579</v>
      </c>
      <c r="Q283" s="1">
        <f t="shared" si="61"/>
        <v>28.6739</v>
      </c>
      <c r="R283" s="1">
        <f t="shared" si="62"/>
        <v>0.5182995186072582</v>
      </c>
      <c r="S283" s="1">
        <f t="shared" si="63"/>
        <v>0.53888381463564983</v>
      </c>
    </row>
    <row r="284" spans="1:19">
      <c r="A284" s="1">
        <f t="shared" si="64"/>
        <v>283</v>
      </c>
      <c r="B284">
        <v>0.23769000000000001</v>
      </c>
      <c r="C284">
        <v>30.645900000000001</v>
      </c>
      <c r="H284" s="1">
        <f t="shared" si="53"/>
        <v>0.23710000000000001</v>
      </c>
      <c r="I284" s="1">
        <f t="shared" si="54"/>
        <v>29.004200000000001</v>
      </c>
      <c r="J284" s="1">
        <f t="shared" si="55"/>
        <v>0.23710000000000001</v>
      </c>
      <c r="K284" s="1">
        <f t="shared" si="56"/>
        <v>29.004200000000001</v>
      </c>
      <c r="L284" s="1">
        <f t="shared" si="57"/>
        <v>72.37126484780994</v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>
        <f t="shared" si="60"/>
        <v>0.23710000000000001</v>
      </c>
      <c r="Q284" s="1">
        <f t="shared" si="61"/>
        <v>29.004200000000001</v>
      </c>
      <c r="R284" s="1">
        <f t="shared" si="62"/>
        <v>0.52117908249620826</v>
      </c>
      <c r="S284" s="1">
        <f t="shared" si="63"/>
        <v>0.54509131776477271</v>
      </c>
    </row>
    <row r="285" spans="1:19">
      <c r="A285" s="1">
        <f t="shared" si="64"/>
        <v>284</v>
      </c>
      <c r="B285">
        <v>0.23963999999999999</v>
      </c>
      <c r="C285">
        <v>30.758199999999999</v>
      </c>
      <c r="H285" s="1">
        <f t="shared" si="53"/>
        <v>0.23904999999999998</v>
      </c>
      <c r="I285" s="1">
        <f t="shared" si="54"/>
        <v>29.116499999999998</v>
      </c>
      <c r="J285" s="1">
        <f t="shared" si="55"/>
        <v>0.23904999999999998</v>
      </c>
      <c r="K285" s="1">
        <f t="shared" si="56"/>
        <v>29.116499999999998</v>
      </c>
      <c r="L285" s="1">
        <f t="shared" si="57"/>
        <v>72.238722582425154</v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>
        <f t="shared" si="60"/>
        <v>0.23904999999999998</v>
      </c>
      <c r="Q285" s="1">
        <f t="shared" si="61"/>
        <v>29.116499999999998</v>
      </c>
      <c r="R285" s="1">
        <f t="shared" si="62"/>
        <v>0.5254654562240344</v>
      </c>
      <c r="S285" s="1">
        <f t="shared" si="63"/>
        <v>0.54720183124161337</v>
      </c>
    </row>
    <row r="286" spans="1:19">
      <c r="A286" s="1">
        <f t="shared" si="64"/>
        <v>285</v>
      </c>
      <c r="B286">
        <v>0.24056</v>
      </c>
      <c r="C286">
        <v>30.974900000000002</v>
      </c>
      <c r="H286" s="1">
        <f t="shared" si="53"/>
        <v>0.23996999999999999</v>
      </c>
      <c r="I286" s="1">
        <f t="shared" si="54"/>
        <v>29.333200000000001</v>
      </c>
      <c r="J286" s="1">
        <f t="shared" si="55"/>
        <v>0.23996999999999999</v>
      </c>
      <c r="K286" s="1">
        <f t="shared" si="56"/>
        <v>29.333200000000001</v>
      </c>
      <c r="L286" s="1">
        <f t="shared" si="57"/>
        <v>72.926667887723795</v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>
        <f t="shared" si="60"/>
        <v>0.23996999999999999</v>
      </c>
      <c r="Q286" s="1">
        <f t="shared" si="61"/>
        <v>29.333200000000001</v>
      </c>
      <c r="R286" s="1">
        <f t="shared" si="62"/>
        <v>0.52748774536741916</v>
      </c>
      <c r="S286" s="1">
        <f t="shared" si="63"/>
        <v>0.5512743893042259</v>
      </c>
    </row>
    <row r="287" spans="1:19">
      <c r="A287" s="1">
        <f t="shared" si="64"/>
        <v>286</v>
      </c>
      <c r="B287">
        <v>0.24257000000000001</v>
      </c>
      <c r="C287">
        <v>31.245000000000001</v>
      </c>
      <c r="H287" s="1">
        <f t="shared" si="53"/>
        <v>0.24198</v>
      </c>
      <c r="I287" s="1">
        <f t="shared" si="54"/>
        <v>29.603300000000001</v>
      </c>
      <c r="J287" s="1">
        <f t="shared" si="55"/>
        <v>0.24198</v>
      </c>
      <c r="K287" s="1">
        <f t="shared" si="56"/>
        <v>29.603300000000001</v>
      </c>
      <c r="L287" s="1">
        <f t="shared" si="57"/>
        <v>73.487091651542642</v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>
        <f t="shared" si="60"/>
        <v>0.24198</v>
      </c>
      <c r="Q287" s="1">
        <f t="shared" si="61"/>
        <v>29.603300000000001</v>
      </c>
      <c r="R287" s="1">
        <f t="shared" si="62"/>
        <v>0.53190600751764006</v>
      </c>
      <c r="S287" s="1">
        <f t="shared" si="63"/>
        <v>0.55635052189634238</v>
      </c>
    </row>
    <row r="288" spans="1:19">
      <c r="A288" s="1">
        <f t="shared" si="64"/>
        <v>287</v>
      </c>
      <c r="B288">
        <v>0.24437</v>
      </c>
      <c r="C288">
        <v>31.351600000000001</v>
      </c>
      <c r="H288" s="1">
        <f t="shared" si="53"/>
        <v>0.24378</v>
      </c>
      <c r="I288" s="1">
        <f t="shared" si="54"/>
        <v>29.709900000000001</v>
      </c>
      <c r="J288" s="1">
        <f t="shared" si="55"/>
        <v>0.24378</v>
      </c>
      <c r="K288" s="1">
        <f t="shared" si="56"/>
        <v>29.709900000000001</v>
      </c>
      <c r="L288" s="1">
        <f t="shared" si="57"/>
        <v>73.371534653465346</v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>
        <f t="shared" si="60"/>
        <v>0.24378</v>
      </c>
      <c r="Q288" s="1">
        <f t="shared" si="61"/>
        <v>29.709900000000001</v>
      </c>
      <c r="R288" s="1">
        <f t="shared" si="62"/>
        <v>0.5358626601894797</v>
      </c>
      <c r="S288" s="1">
        <f t="shared" si="63"/>
        <v>0.55835391224924735</v>
      </c>
    </row>
    <row r="289" spans="1:19">
      <c r="A289" s="1">
        <f t="shared" si="64"/>
        <v>288</v>
      </c>
      <c r="B289">
        <v>0.24609</v>
      </c>
      <c r="C289">
        <v>31.697900000000001</v>
      </c>
      <c r="H289" s="1">
        <f t="shared" si="53"/>
        <v>0.2455</v>
      </c>
      <c r="I289" s="1">
        <f t="shared" si="54"/>
        <v>30.0562</v>
      </c>
      <c r="J289" s="1">
        <f t="shared" si="55"/>
        <v>0.2455</v>
      </c>
      <c r="K289" s="1">
        <f t="shared" si="56"/>
        <v>30.0562</v>
      </c>
      <c r="L289" s="1">
        <f t="shared" si="57"/>
        <v>74.354479278313676</v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>
        <f t="shared" si="60"/>
        <v>0.2455</v>
      </c>
      <c r="Q289" s="1">
        <f t="shared" si="61"/>
        <v>30.0562</v>
      </c>
      <c r="R289" s="1">
        <f t="shared" si="62"/>
        <v>0.53964346163145982</v>
      </c>
      <c r="S289" s="1">
        <f t="shared" si="63"/>
        <v>0.56486211186661106</v>
      </c>
    </row>
    <row r="290" spans="1:19">
      <c r="A290" s="1">
        <f t="shared" si="64"/>
        <v>289</v>
      </c>
      <c r="B290">
        <v>0.24797</v>
      </c>
      <c r="C290">
        <v>31.8064</v>
      </c>
      <c r="H290" s="1">
        <f t="shared" si="53"/>
        <v>0.24737999999999999</v>
      </c>
      <c r="I290" s="1">
        <f t="shared" si="54"/>
        <v>30.1647</v>
      </c>
      <c r="J290" s="1">
        <f t="shared" si="55"/>
        <v>0.24737999999999999</v>
      </c>
      <c r="K290" s="1">
        <f t="shared" si="56"/>
        <v>30.1647</v>
      </c>
      <c r="L290" s="1">
        <f t="shared" si="57"/>
        <v>74.215921169176255</v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>
        <f t="shared" si="60"/>
        <v>0.24737999999999999</v>
      </c>
      <c r="Q290" s="1">
        <f t="shared" si="61"/>
        <v>30.1647</v>
      </c>
      <c r="R290" s="1">
        <f t="shared" si="62"/>
        <v>0.54377596553315888</v>
      </c>
      <c r="S290" s="1">
        <f t="shared" si="63"/>
        <v>0.56690120992749449</v>
      </c>
    </row>
    <row r="291" spans="1:19">
      <c r="A291" s="1">
        <f t="shared" si="64"/>
        <v>290</v>
      </c>
      <c r="B291">
        <v>0.24964</v>
      </c>
      <c r="C291">
        <v>32.058500000000002</v>
      </c>
      <c r="H291" s="1">
        <f t="shared" si="53"/>
        <v>0.24904999999999999</v>
      </c>
      <c r="I291" s="1">
        <f t="shared" si="54"/>
        <v>30.416800000000002</v>
      </c>
      <c r="J291" s="1">
        <f t="shared" si="55"/>
        <v>0.24904999999999999</v>
      </c>
      <c r="K291" s="1">
        <f t="shared" si="56"/>
        <v>30.416800000000002</v>
      </c>
      <c r="L291" s="1">
        <f t="shared" si="57"/>
        <v>74.779333538488601</v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>
        <f t="shared" si="60"/>
        <v>0.24904999999999999</v>
      </c>
      <c r="Q291" s="1">
        <f t="shared" si="61"/>
        <v>30.416800000000002</v>
      </c>
      <c r="R291" s="1">
        <f t="shared" si="62"/>
        <v>0.54744685995647679</v>
      </c>
      <c r="S291" s="1">
        <f t="shared" si="63"/>
        <v>0.57163905897034006</v>
      </c>
    </row>
    <row r="292" spans="1:19">
      <c r="A292" s="1">
        <f t="shared" si="64"/>
        <v>291</v>
      </c>
      <c r="B292">
        <v>0.25085000000000002</v>
      </c>
      <c r="C292">
        <v>32.272500000000001</v>
      </c>
      <c r="H292" s="1">
        <f t="shared" si="53"/>
        <v>0.25026000000000004</v>
      </c>
      <c r="I292" s="1">
        <f t="shared" si="54"/>
        <v>30.630800000000001</v>
      </c>
      <c r="J292" s="1">
        <f t="shared" si="55"/>
        <v>0.25026000000000004</v>
      </c>
      <c r="K292" s="1">
        <f t="shared" si="56"/>
        <v>30.630800000000001</v>
      </c>
      <c r="L292" s="1">
        <f t="shared" si="57"/>
        <v>75.31946387965715</v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>
        <f t="shared" si="60"/>
        <v>0.25026000000000004</v>
      </c>
      <c r="Q292" s="1">
        <f t="shared" si="61"/>
        <v>30.630800000000001</v>
      </c>
      <c r="R292" s="1">
        <f t="shared" si="62"/>
        <v>0.55010660980810244</v>
      </c>
      <c r="S292" s="1">
        <f t="shared" si="63"/>
        <v>0.57566087450056191</v>
      </c>
    </row>
    <row r="293" spans="1:19">
      <c r="A293" s="1">
        <f t="shared" si="64"/>
        <v>292</v>
      </c>
      <c r="B293">
        <v>0.25256000000000001</v>
      </c>
      <c r="C293">
        <v>32.378100000000003</v>
      </c>
      <c r="H293" s="1">
        <f t="shared" si="53"/>
        <v>0.25197000000000003</v>
      </c>
      <c r="I293" s="1">
        <f t="shared" si="54"/>
        <v>30.736400000000003</v>
      </c>
      <c r="J293" s="1">
        <f t="shared" si="55"/>
        <v>0.25197000000000003</v>
      </c>
      <c r="K293" s="1">
        <f t="shared" si="56"/>
        <v>30.736400000000003</v>
      </c>
      <c r="L293" s="1">
        <f t="shared" si="57"/>
        <v>75.218781197100569</v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>
        <f t="shared" si="60"/>
        <v>0.25197000000000003</v>
      </c>
      <c r="Q293" s="1">
        <f t="shared" si="61"/>
        <v>30.736400000000003</v>
      </c>
      <c r="R293" s="1">
        <f t="shared" si="62"/>
        <v>0.55386542984635001</v>
      </c>
      <c r="S293" s="1">
        <f t="shared" si="63"/>
        <v>0.57764547132295185</v>
      </c>
    </row>
    <row r="294" spans="1:19">
      <c r="A294" s="1">
        <f t="shared" si="64"/>
        <v>293</v>
      </c>
      <c r="B294">
        <v>0.25466</v>
      </c>
      <c r="C294">
        <v>32.732700000000001</v>
      </c>
      <c r="H294" s="1">
        <f t="shared" si="53"/>
        <v>0.25407000000000002</v>
      </c>
      <c r="I294" s="1">
        <f t="shared" si="54"/>
        <v>31.091000000000001</v>
      </c>
      <c r="J294" s="1">
        <f t="shared" si="55"/>
        <v>0.25407000000000002</v>
      </c>
      <c r="K294" s="1">
        <f t="shared" si="56"/>
        <v>31.091000000000001</v>
      </c>
      <c r="L294" s="1">
        <f t="shared" si="57"/>
        <v>76.064583422942917</v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>
        <f t="shared" si="60"/>
        <v>0.25407000000000002</v>
      </c>
      <c r="Q294" s="1">
        <f t="shared" si="61"/>
        <v>31.091000000000001</v>
      </c>
      <c r="R294" s="1">
        <f t="shared" si="62"/>
        <v>0.55848152463016287</v>
      </c>
      <c r="S294" s="1">
        <f t="shared" si="63"/>
        <v>0.58430965724359052</v>
      </c>
    </row>
    <row r="295" spans="1:19">
      <c r="A295" s="1">
        <f t="shared" si="64"/>
        <v>294</v>
      </c>
      <c r="B295">
        <v>0.25629999999999997</v>
      </c>
      <c r="C295">
        <v>32.8399</v>
      </c>
      <c r="H295" s="1">
        <f t="shared" si="53"/>
        <v>0.25570999999999999</v>
      </c>
      <c r="I295" s="1">
        <f t="shared" si="54"/>
        <v>31.1982</v>
      </c>
      <c r="J295" s="1">
        <f t="shared" si="55"/>
        <v>0.25570999999999999</v>
      </c>
      <c r="K295" s="1">
        <f t="shared" si="56"/>
        <v>31.1982</v>
      </c>
      <c r="L295" s="1">
        <f t="shared" si="57"/>
        <v>75.989642506299916</v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>
        <f t="shared" si="60"/>
        <v>0.25570999999999999</v>
      </c>
      <c r="Q295" s="1">
        <f t="shared" si="61"/>
        <v>31.1982</v>
      </c>
      <c r="R295" s="1">
        <f t="shared" si="62"/>
        <v>0.56208647484228336</v>
      </c>
      <c r="S295" s="1">
        <f t="shared" si="63"/>
        <v>0.58632432371480436</v>
      </c>
    </row>
    <row r="296" spans="1:19">
      <c r="A296" s="1">
        <f t="shared" si="64"/>
        <v>295</v>
      </c>
      <c r="B296">
        <v>0.25807999999999998</v>
      </c>
      <c r="C296">
        <v>33.073900000000002</v>
      </c>
      <c r="H296" s="1">
        <f t="shared" si="53"/>
        <v>0.25749</v>
      </c>
      <c r="I296" s="1">
        <f t="shared" si="54"/>
        <v>31.432200000000002</v>
      </c>
      <c r="J296" s="1">
        <f t="shared" si="55"/>
        <v>0.25749</v>
      </c>
      <c r="K296" s="1">
        <f t="shared" si="56"/>
        <v>31.432200000000002</v>
      </c>
      <c r="L296" s="1">
        <f t="shared" si="57"/>
        <v>76.40818532491204</v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>
        <f t="shared" si="60"/>
        <v>0.25749</v>
      </c>
      <c r="Q296" s="1">
        <f t="shared" si="61"/>
        <v>31.432200000000002</v>
      </c>
      <c r="R296" s="1">
        <f t="shared" si="62"/>
        <v>0.56599916470665812</v>
      </c>
      <c r="S296" s="1">
        <f t="shared" si="63"/>
        <v>0.59072200985532741</v>
      </c>
    </row>
    <row r="297" spans="1:19">
      <c r="A297" s="1">
        <f t="shared" si="64"/>
        <v>296</v>
      </c>
      <c r="B297">
        <v>0.25999</v>
      </c>
      <c r="C297">
        <v>33.323399999999999</v>
      </c>
      <c r="H297" s="1">
        <f t="shared" si="53"/>
        <v>0.25940000000000002</v>
      </c>
      <c r="I297" s="1">
        <f t="shared" si="54"/>
        <v>31.681699999999999</v>
      </c>
      <c r="J297" s="1">
        <f t="shared" si="55"/>
        <v>0.25940000000000002</v>
      </c>
      <c r="K297" s="1">
        <f t="shared" si="56"/>
        <v>31.681699999999999</v>
      </c>
      <c r="L297" s="1">
        <f t="shared" si="57"/>
        <v>76.843642250441491</v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>
        <f t="shared" si="60"/>
        <v>0.25940000000000002</v>
      </c>
      <c r="Q297" s="1">
        <f t="shared" si="61"/>
        <v>31.681699999999999</v>
      </c>
      <c r="R297" s="1">
        <f t="shared" si="62"/>
        <v>0.57019761281955472</v>
      </c>
      <c r="S297" s="1">
        <f t="shared" si="63"/>
        <v>0.59541099571883371</v>
      </c>
    </row>
    <row r="298" spans="1:19">
      <c r="A298" s="1">
        <f t="shared" si="64"/>
        <v>297</v>
      </c>
      <c r="B298">
        <v>0.26219999999999999</v>
      </c>
      <c r="C298">
        <v>33.4146</v>
      </c>
      <c r="H298" s="1">
        <f t="shared" si="53"/>
        <v>0.26161000000000001</v>
      </c>
      <c r="I298" s="1">
        <f t="shared" si="54"/>
        <v>31.7729</v>
      </c>
      <c r="J298" s="1">
        <f t="shared" si="55"/>
        <v>0.26161000000000001</v>
      </c>
      <c r="K298" s="1">
        <f t="shared" si="56"/>
        <v>31.7729</v>
      </c>
      <c r="L298" s="1">
        <f t="shared" si="57"/>
        <v>76.516081323167924</v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>
        <f t="shared" si="60"/>
        <v>0.26161000000000001</v>
      </c>
      <c r="Q298" s="1">
        <f t="shared" si="61"/>
        <v>31.7729</v>
      </c>
      <c r="R298" s="1">
        <f t="shared" si="62"/>
        <v>0.57505550304442443</v>
      </c>
      <c r="S298" s="1">
        <f t="shared" si="63"/>
        <v>0.59712496570180684</v>
      </c>
    </row>
    <row r="299" spans="1:19">
      <c r="A299" s="1">
        <f t="shared" si="64"/>
        <v>298</v>
      </c>
      <c r="B299">
        <v>0.2631</v>
      </c>
      <c r="C299">
        <v>33.727400000000003</v>
      </c>
      <c r="H299" s="1">
        <f t="shared" si="53"/>
        <v>0.26251000000000002</v>
      </c>
      <c r="I299" s="1">
        <f t="shared" si="54"/>
        <v>32.085700000000003</v>
      </c>
      <c r="J299" s="1">
        <f t="shared" si="55"/>
        <v>0.26251000000000002</v>
      </c>
      <c r="K299" s="1">
        <f t="shared" si="56"/>
        <v>32.085700000000003</v>
      </c>
      <c r="L299" s="1">
        <f t="shared" si="57"/>
        <v>77.528556012119694</v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>
        <f t="shared" si="60"/>
        <v>0.26251000000000002</v>
      </c>
      <c r="Q299" s="1">
        <f t="shared" si="61"/>
        <v>32.085700000000003</v>
      </c>
      <c r="R299" s="1">
        <f t="shared" si="62"/>
        <v>0.57703382938034431</v>
      </c>
      <c r="S299" s="1">
        <f t="shared" si="63"/>
        <v>0.60300358204691618</v>
      </c>
    </row>
    <row r="300" spans="1:19">
      <c r="A300" s="1">
        <f t="shared" si="64"/>
        <v>299</v>
      </c>
      <c r="B300">
        <v>0.26504</v>
      </c>
      <c r="C300">
        <v>33.874600000000001</v>
      </c>
      <c r="H300" s="1">
        <f t="shared" si="53"/>
        <v>0.26445000000000002</v>
      </c>
      <c r="I300" s="1">
        <f t="shared" si="54"/>
        <v>32.232900000000001</v>
      </c>
      <c r="J300" s="1">
        <f t="shared" si="55"/>
        <v>0.26445000000000002</v>
      </c>
      <c r="K300" s="1">
        <f t="shared" si="56"/>
        <v>32.232900000000001</v>
      </c>
      <c r="L300" s="1">
        <f t="shared" si="57"/>
        <v>77.515358010458257</v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>
        <f t="shared" si="60"/>
        <v>0.26445000000000002</v>
      </c>
      <c r="Q300" s="1">
        <f t="shared" si="61"/>
        <v>32.232900000000001</v>
      </c>
      <c r="R300" s="1">
        <f t="shared" si="62"/>
        <v>0.58129822170443812</v>
      </c>
      <c r="S300" s="1">
        <f t="shared" si="63"/>
        <v>0.60576998973873231</v>
      </c>
    </row>
    <row r="301" spans="1:19">
      <c r="A301" s="1">
        <f t="shared" si="64"/>
        <v>300</v>
      </c>
      <c r="B301">
        <v>0.26684000000000002</v>
      </c>
      <c r="C301">
        <v>34.091200000000001</v>
      </c>
      <c r="H301" s="1">
        <f t="shared" si="53"/>
        <v>0.26625000000000004</v>
      </c>
      <c r="I301" s="1">
        <f t="shared" si="54"/>
        <v>32.4495</v>
      </c>
      <c r="J301" s="1">
        <f t="shared" si="55"/>
        <v>0.26625000000000004</v>
      </c>
      <c r="K301" s="1">
        <f t="shared" si="56"/>
        <v>32.4495</v>
      </c>
      <c r="L301" s="1">
        <f t="shared" si="57"/>
        <v>77.830363346548395</v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>
        <f t="shared" si="60"/>
        <v>0.26625000000000004</v>
      </c>
      <c r="Q301" s="1">
        <f t="shared" si="61"/>
        <v>32.4495</v>
      </c>
      <c r="R301" s="1">
        <f t="shared" si="62"/>
        <v>0.58525487437627777</v>
      </c>
      <c r="S301" s="1">
        <f t="shared" si="63"/>
        <v>0.60984066844829332</v>
      </c>
    </row>
    <row r="302" spans="1:19">
      <c r="A302" s="1">
        <f t="shared" si="64"/>
        <v>301</v>
      </c>
      <c r="B302">
        <v>0.26833000000000001</v>
      </c>
      <c r="C302">
        <v>34.313400000000001</v>
      </c>
      <c r="H302" s="1">
        <f t="shared" si="53"/>
        <v>0.26774000000000003</v>
      </c>
      <c r="I302" s="1">
        <f t="shared" si="54"/>
        <v>32.671700000000001</v>
      </c>
      <c r="J302" s="1">
        <f t="shared" si="55"/>
        <v>0.26774000000000003</v>
      </c>
      <c r="K302" s="1">
        <f t="shared" si="56"/>
        <v>32.671700000000001</v>
      </c>
      <c r="L302" s="1">
        <f t="shared" si="57"/>
        <v>78.261923139421498</v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>
        <f t="shared" si="60"/>
        <v>0.26774000000000003</v>
      </c>
      <c r="Q302" s="1">
        <f t="shared" si="61"/>
        <v>32.671700000000001</v>
      </c>
      <c r="R302" s="1">
        <f t="shared" si="62"/>
        <v>0.58853010353241164</v>
      </c>
      <c r="S302" s="1">
        <f t="shared" si="63"/>
        <v>0.61401659092873873</v>
      </c>
    </row>
    <row r="303" spans="1:19">
      <c r="A303" s="1">
        <f t="shared" si="64"/>
        <v>302</v>
      </c>
      <c r="B303">
        <v>0.27002999999999999</v>
      </c>
      <c r="C303">
        <v>34.390900000000002</v>
      </c>
      <c r="H303" s="1">
        <f t="shared" si="53"/>
        <v>0.26944000000000001</v>
      </c>
      <c r="I303" s="1">
        <f t="shared" si="54"/>
        <v>32.749200000000002</v>
      </c>
      <c r="J303" s="1">
        <f t="shared" si="55"/>
        <v>0.26944000000000001</v>
      </c>
      <c r="K303" s="1">
        <f t="shared" si="56"/>
        <v>32.749200000000002</v>
      </c>
      <c r="L303" s="1">
        <f t="shared" si="57"/>
        <v>78.0378237714839</v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>
        <f t="shared" si="60"/>
        <v>0.26944000000000001</v>
      </c>
      <c r="Q303" s="1">
        <f t="shared" si="61"/>
        <v>32.749200000000002</v>
      </c>
      <c r="R303" s="1">
        <f t="shared" si="62"/>
        <v>0.59226694216692677</v>
      </c>
      <c r="S303" s="1">
        <f t="shared" si="63"/>
        <v>0.61547308954365554</v>
      </c>
    </row>
    <row r="304" spans="1:19">
      <c r="A304" s="1">
        <f t="shared" si="64"/>
        <v>303</v>
      </c>
      <c r="B304">
        <v>0.27178000000000002</v>
      </c>
      <c r="C304">
        <v>34.753399999999999</v>
      </c>
      <c r="H304" s="1">
        <f t="shared" si="53"/>
        <v>0.27119000000000004</v>
      </c>
      <c r="I304" s="1">
        <f t="shared" si="54"/>
        <v>33.111699999999999</v>
      </c>
      <c r="J304" s="1">
        <f t="shared" si="55"/>
        <v>0.27119000000000004</v>
      </c>
      <c r="K304" s="1">
        <f t="shared" si="56"/>
        <v>33.111699999999999</v>
      </c>
      <c r="L304" s="1">
        <f t="shared" si="57"/>
        <v>78.942971034814292</v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>
        <f t="shared" si="60"/>
        <v>0.27119000000000004</v>
      </c>
      <c r="Q304" s="1">
        <f t="shared" si="61"/>
        <v>33.111699999999999</v>
      </c>
      <c r="R304" s="1">
        <f t="shared" si="62"/>
        <v>0.59611368782010432</v>
      </c>
      <c r="S304" s="1">
        <f t="shared" si="63"/>
        <v>0.6222857443553631</v>
      </c>
    </row>
    <row r="305" spans="1:19">
      <c r="A305" s="1">
        <f t="shared" si="64"/>
        <v>304</v>
      </c>
      <c r="B305">
        <v>0.27310000000000001</v>
      </c>
      <c r="C305">
        <v>34.852800000000002</v>
      </c>
      <c r="H305" s="1">
        <f t="shared" si="53"/>
        <v>0.27251000000000003</v>
      </c>
      <c r="I305" s="1">
        <f t="shared" si="54"/>
        <v>33.211100000000002</v>
      </c>
      <c r="J305" s="1">
        <f t="shared" si="55"/>
        <v>0.27251000000000003</v>
      </c>
      <c r="K305" s="1">
        <f t="shared" si="56"/>
        <v>33.211100000000002</v>
      </c>
      <c r="L305" s="1">
        <f t="shared" si="57"/>
        <v>78.923823377037408</v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>
        <f t="shared" si="60"/>
        <v>0.27251000000000003</v>
      </c>
      <c r="Q305" s="1">
        <f t="shared" si="61"/>
        <v>33.211100000000002</v>
      </c>
      <c r="R305" s="1">
        <f t="shared" si="62"/>
        <v>0.59901523311278659</v>
      </c>
      <c r="S305" s="1">
        <f t="shared" si="63"/>
        <v>0.62415382128855967</v>
      </c>
    </row>
    <row r="306" spans="1:19">
      <c r="A306" s="1">
        <f t="shared" si="64"/>
        <v>305</v>
      </c>
      <c r="B306">
        <v>0.27543000000000001</v>
      </c>
      <c r="C306">
        <v>35.100999999999999</v>
      </c>
      <c r="H306" s="1">
        <f t="shared" si="53"/>
        <v>0.27484000000000003</v>
      </c>
      <c r="I306" s="1">
        <f t="shared" si="54"/>
        <v>33.459299999999999</v>
      </c>
      <c r="J306" s="1">
        <f t="shared" si="55"/>
        <v>0.27484000000000003</v>
      </c>
      <c r="K306" s="1">
        <f t="shared" si="56"/>
        <v>33.459299999999999</v>
      </c>
      <c r="L306" s="1">
        <f t="shared" si="57"/>
        <v>79.177742241175054</v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>
        <f t="shared" si="60"/>
        <v>0.27484000000000003</v>
      </c>
      <c r="Q306" s="1">
        <f t="shared" si="61"/>
        <v>33.459299999999999</v>
      </c>
      <c r="R306" s="1">
        <f t="shared" si="62"/>
        <v>0.6041369001824457</v>
      </c>
      <c r="S306" s="1">
        <f t="shared" si="63"/>
        <v>0.62881837556239639</v>
      </c>
    </row>
    <row r="307" spans="1:19">
      <c r="A307" s="1">
        <f t="shared" si="64"/>
        <v>306</v>
      </c>
      <c r="B307">
        <v>0.27739000000000003</v>
      </c>
      <c r="C307">
        <v>35.3996</v>
      </c>
      <c r="H307" s="1">
        <f t="shared" si="53"/>
        <v>0.27680000000000005</v>
      </c>
      <c r="I307" s="1">
        <f t="shared" si="54"/>
        <v>33.757899999999999</v>
      </c>
      <c r="J307" s="1">
        <f t="shared" si="55"/>
        <v>0.27680000000000005</v>
      </c>
      <c r="K307" s="1">
        <f t="shared" si="56"/>
        <v>33.757899999999999</v>
      </c>
      <c r="L307" s="1">
        <f t="shared" si="57"/>
        <v>79.739655983073405</v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>
        <f t="shared" si="60"/>
        <v>0.27680000000000005</v>
      </c>
      <c r="Q307" s="1">
        <f t="shared" si="61"/>
        <v>33.757899999999999</v>
      </c>
      <c r="R307" s="1">
        <f t="shared" si="62"/>
        <v>0.60844525531400451</v>
      </c>
      <c r="S307" s="1">
        <f t="shared" si="63"/>
        <v>0.63443012377419195</v>
      </c>
    </row>
    <row r="308" spans="1:19">
      <c r="A308" s="1">
        <f t="shared" si="64"/>
        <v>307</v>
      </c>
      <c r="B308">
        <v>0.27901999999999999</v>
      </c>
      <c r="C308">
        <v>35.470300000000002</v>
      </c>
      <c r="H308" s="1">
        <f t="shared" si="53"/>
        <v>0.27843000000000001</v>
      </c>
      <c r="I308" s="1">
        <f t="shared" si="54"/>
        <v>33.828600000000002</v>
      </c>
      <c r="J308" s="1">
        <f t="shared" si="55"/>
        <v>0.27843000000000001</v>
      </c>
      <c r="K308" s="1">
        <f t="shared" si="56"/>
        <v>33.828600000000002</v>
      </c>
      <c r="L308" s="1">
        <f t="shared" si="57"/>
        <v>79.508876776328592</v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>
        <f t="shared" si="60"/>
        <v>0.27843000000000001</v>
      </c>
      <c r="Q308" s="1">
        <f t="shared" si="61"/>
        <v>33.828600000000002</v>
      </c>
      <c r="R308" s="1">
        <f t="shared" si="62"/>
        <v>0.61202822412239244</v>
      </c>
      <c r="S308" s="1">
        <f t="shared" si="63"/>
        <v>0.63575882638160641</v>
      </c>
    </row>
    <row r="309" spans="1:19">
      <c r="A309" s="1">
        <f t="shared" si="64"/>
        <v>308</v>
      </c>
      <c r="B309">
        <v>0.28088999999999997</v>
      </c>
      <c r="C309">
        <v>35.841999999999999</v>
      </c>
      <c r="H309" s="1">
        <f t="shared" si="53"/>
        <v>0.28029999999999999</v>
      </c>
      <c r="I309" s="1">
        <f t="shared" si="54"/>
        <v>34.200299999999999</v>
      </c>
      <c r="J309" s="1">
        <f t="shared" si="55"/>
        <v>0.28029999999999999</v>
      </c>
      <c r="K309" s="1">
        <f t="shared" si="56"/>
        <v>34.200299999999999</v>
      </c>
      <c r="L309" s="1">
        <f t="shared" si="57"/>
        <v>80.370883580704998</v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>
        <f t="shared" si="60"/>
        <v>0.28029999999999999</v>
      </c>
      <c r="Q309" s="1">
        <f t="shared" si="61"/>
        <v>34.200299999999999</v>
      </c>
      <c r="R309" s="1">
        <f t="shared" si="62"/>
        <v>0.61613874662035917</v>
      </c>
      <c r="S309" s="1">
        <f t="shared" si="63"/>
        <v>0.64274438167405246</v>
      </c>
    </row>
    <row r="310" spans="1:19">
      <c r="A310" s="1">
        <f t="shared" si="64"/>
        <v>309</v>
      </c>
      <c r="B310">
        <v>0.28256999999999999</v>
      </c>
      <c r="C310">
        <v>35.958399999999997</v>
      </c>
      <c r="H310" s="1">
        <f t="shared" si="53"/>
        <v>0.28198000000000001</v>
      </c>
      <c r="I310" s="1">
        <f t="shared" si="54"/>
        <v>34.316699999999997</v>
      </c>
      <c r="J310" s="1">
        <f t="shared" si="55"/>
        <v>0.28198000000000001</v>
      </c>
      <c r="K310" s="1">
        <f t="shared" si="56"/>
        <v>34.316699999999997</v>
      </c>
      <c r="L310" s="1">
        <f t="shared" si="57"/>
        <v>80.299366359446978</v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>
        <f t="shared" si="60"/>
        <v>0.28198000000000001</v>
      </c>
      <c r="Q310" s="1">
        <f t="shared" si="61"/>
        <v>34.316699999999997</v>
      </c>
      <c r="R310" s="1">
        <f t="shared" si="62"/>
        <v>0.61983162244740952</v>
      </c>
      <c r="S310" s="1">
        <f t="shared" si="63"/>
        <v>0.64493194862600489</v>
      </c>
    </row>
    <row r="311" spans="1:19">
      <c r="A311" s="1">
        <f t="shared" si="64"/>
        <v>310</v>
      </c>
      <c r="B311">
        <v>0.28448000000000001</v>
      </c>
      <c r="C311">
        <v>36.2012</v>
      </c>
      <c r="H311" s="1">
        <f t="shared" si="53"/>
        <v>0.28389000000000003</v>
      </c>
      <c r="I311" s="1">
        <f t="shared" si="54"/>
        <v>34.5595</v>
      </c>
      <c r="J311" s="1">
        <f t="shared" si="55"/>
        <v>0.28389000000000003</v>
      </c>
      <c r="K311" s="1">
        <f t="shared" si="56"/>
        <v>34.5595</v>
      </c>
      <c r="L311" s="1">
        <f t="shared" si="57"/>
        <v>80.640292020891295</v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>
        <f t="shared" si="60"/>
        <v>0.28389000000000003</v>
      </c>
      <c r="Q311" s="1">
        <f t="shared" si="61"/>
        <v>34.5595</v>
      </c>
      <c r="R311" s="1">
        <f t="shared" si="62"/>
        <v>0.62403007056030602</v>
      </c>
      <c r="S311" s="1">
        <f t="shared" si="63"/>
        <v>0.64949501783506047</v>
      </c>
    </row>
    <row r="312" spans="1:19">
      <c r="A312" s="1">
        <f t="shared" si="64"/>
        <v>311</v>
      </c>
      <c r="B312">
        <v>0.28578999999999999</v>
      </c>
      <c r="C312">
        <v>36.453600000000002</v>
      </c>
      <c r="H312" s="1">
        <f t="shared" si="53"/>
        <v>0.28520000000000001</v>
      </c>
      <c r="I312" s="1">
        <f t="shared" si="54"/>
        <v>34.811900000000001</v>
      </c>
      <c r="J312" s="1">
        <f t="shared" si="55"/>
        <v>0.28520000000000001</v>
      </c>
      <c r="K312" s="1">
        <f t="shared" si="56"/>
        <v>34.811900000000001</v>
      </c>
      <c r="L312" s="1">
        <f t="shared" si="57"/>
        <v>81.197007055610342</v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>
        <f t="shared" si="60"/>
        <v>0.28520000000000001</v>
      </c>
      <c r="Q312" s="1">
        <f t="shared" si="61"/>
        <v>34.811900000000001</v>
      </c>
      <c r="R312" s="1">
        <f t="shared" si="62"/>
        <v>0.62690963444925596</v>
      </c>
      <c r="S312" s="1">
        <f t="shared" si="63"/>
        <v>0.65423850493706048</v>
      </c>
    </row>
    <row r="313" spans="1:19">
      <c r="A313" s="1">
        <f t="shared" si="64"/>
        <v>312</v>
      </c>
      <c r="B313">
        <v>0.28775000000000001</v>
      </c>
      <c r="C313">
        <v>36.563400000000001</v>
      </c>
      <c r="H313" s="1">
        <f t="shared" si="53"/>
        <v>0.28716000000000003</v>
      </c>
      <c r="I313" s="1">
        <f t="shared" si="54"/>
        <v>34.921700000000001</v>
      </c>
      <c r="J313" s="1">
        <f t="shared" si="55"/>
        <v>0.28716000000000003</v>
      </c>
      <c r="K313" s="1">
        <f t="shared" si="56"/>
        <v>34.921700000000001</v>
      </c>
      <c r="L313" s="1">
        <f t="shared" si="57"/>
        <v>81.011201897733258</v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>
        <f t="shared" si="60"/>
        <v>0.28716000000000003</v>
      </c>
      <c r="Q313" s="1">
        <f t="shared" si="61"/>
        <v>34.921700000000001</v>
      </c>
      <c r="R313" s="1">
        <f t="shared" si="62"/>
        <v>0.63121798958081465</v>
      </c>
      <c r="S313" s="1">
        <f t="shared" si="63"/>
        <v>0.6563020345876136</v>
      </c>
    </row>
    <row r="314" spans="1:19">
      <c r="A314" s="1">
        <f t="shared" si="64"/>
        <v>313</v>
      </c>
      <c r="B314">
        <v>0.28954999999999997</v>
      </c>
      <c r="C314">
        <v>36.934899999999999</v>
      </c>
      <c r="H314" s="1">
        <f t="shared" si="53"/>
        <v>0.28895999999999999</v>
      </c>
      <c r="I314" s="1">
        <f t="shared" si="54"/>
        <v>35.293199999999999</v>
      </c>
      <c r="J314" s="1">
        <f t="shared" si="55"/>
        <v>0.28895999999999999</v>
      </c>
      <c r="K314" s="1">
        <f t="shared" si="56"/>
        <v>35.293199999999999</v>
      </c>
      <c r="L314" s="1">
        <f t="shared" si="57"/>
        <v>81.855243473707816</v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>
        <f t="shared" si="60"/>
        <v>0.28895999999999999</v>
      </c>
      <c r="Q314" s="1">
        <f t="shared" si="61"/>
        <v>35.293199999999999</v>
      </c>
      <c r="R314" s="1">
        <f t="shared" si="62"/>
        <v>0.63517464225265419</v>
      </c>
      <c r="S314" s="1">
        <f t="shared" si="63"/>
        <v>0.66328383117395662</v>
      </c>
    </row>
    <row r="315" spans="1:19">
      <c r="A315" s="1">
        <f t="shared" si="64"/>
        <v>314</v>
      </c>
      <c r="B315">
        <v>0.29155999999999999</v>
      </c>
      <c r="C315">
        <v>37.06</v>
      </c>
      <c r="H315" s="1">
        <f t="shared" si="53"/>
        <v>0.29097000000000001</v>
      </c>
      <c r="I315" s="1">
        <f t="shared" si="54"/>
        <v>35.418300000000002</v>
      </c>
      <c r="J315" s="1">
        <f t="shared" si="55"/>
        <v>0.29097000000000001</v>
      </c>
      <c r="K315" s="1">
        <f t="shared" si="56"/>
        <v>35.418300000000002</v>
      </c>
      <c r="L315" s="1">
        <f t="shared" si="57"/>
        <v>81.708879319945055</v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>
        <f t="shared" si="60"/>
        <v>0.29097000000000001</v>
      </c>
      <c r="Q315" s="1">
        <f t="shared" si="61"/>
        <v>35.418300000000002</v>
      </c>
      <c r="R315" s="1">
        <f t="shared" si="62"/>
        <v>0.6395929044028752</v>
      </c>
      <c r="S315" s="1">
        <f t="shared" si="63"/>
        <v>0.66563490184139018</v>
      </c>
    </row>
    <row r="316" spans="1:19">
      <c r="A316" s="1">
        <f t="shared" si="64"/>
        <v>315</v>
      </c>
      <c r="B316">
        <v>0.29393999999999998</v>
      </c>
      <c r="C316">
        <v>37.356200000000001</v>
      </c>
      <c r="H316" s="1">
        <f t="shared" si="53"/>
        <v>0.29335</v>
      </c>
      <c r="I316" s="1">
        <f t="shared" si="54"/>
        <v>35.714500000000001</v>
      </c>
      <c r="J316" s="1">
        <f t="shared" si="55"/>
        <v>0.29335</v>
      </c>
      <c r="K316" s="1">
        <f t="shared" si="56"/>
        <v>35.714500000000001</v>
      </c>
      <c r="L316" s="1">
        <f t="shared" si="57"/>
        <v>82.083213746918346</v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>
        <f t="shared" si="60"/>
        <v>0.29335</v>
      </c>
      <c r="Q316" s="1">
        <f t="shared" si="61"/>
        <v>35.714500000000001</v>
      </c>
      <c r="R316" s="1">
        <f t="shared" si="62"/>
        <v>0.6448244784911964</v>
      </c>
      <c r="S316" s="1">
        <f t="shared" si="63"/>
        <v>0.6712015455799496</v>
      </c>
    </row>
    <row r="317" spans="1:19">
      <c r="A317" s="1">
        <f t="shared" si="64"/>
        <v>316</v>
      </c>
      <c r="B317">
        <v>0.2959</v>
      </c>
      <c r="C317">
        <v>37.611699999999999</v>
      </c>
      <c r="H317" s="1">
        <f t="shared" si="53"/>
        <v>0.29531000000000002</v>
      </c>
      <c r="I317" s="1">
        <f t="shared" si="54"/>
        <v>35.97</v>
      </c>
      <c r="J317" s="1">
        <f t="shared" si="55"/>
        <v>0.29531000000000002</v>
      </c>
      <c r="K317" s="1">
        <f t="shared" si="56"/>
        <v>35.97</v>
      </c>
      <c r="L317" s="1">
        <f t="shared" si="57"/>
        <v>82.428871515727167</v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>
        <f t="shared" si="60"/>
        <v>0.29531000000000002</v>
      </c>
      <c r="Q317" s="1">
        <f t="shared" si="61"/>
        <v>35.97</v>
      </c>
      <c r="R317" s="1">
        <f t="shared" si="62"/>
        <v>0.6491328336227552</v>
      </c>
      <c r="S317" s="1">
        <f t="shared" si="63"/>
        <v>0.67600329262654624</v>
      </c>
    </row>
    <row r="318" spans="1:19">
      <c r="A318" s="1">
        <f t="shared" si="64"/>
        <v>317</v>
      </c>
      <c r="B318">
        <v>0.29798000000000002</v>
      </c>
      <c r="C318">
        <v>37.752499999999998</v>
      </c>
      <c r="H318" s="1">
        <f t="shared" si="53"/>
        <v>0.29739000000000004</v>
      </c>
      <c r="I318" s="1">
        <f t="shared" si="54"/>
        <v>36.110799999999998</v>
      </c>
      <c r="J318" s="1">
        <f t="shared" si="55"/>
        <v>0.29739000000000004</v>
      </c>
      <c r="K318" s="1">
        <f t="shared" si="56"/>
        <v>36.110799999999998</v>
      </c>
      <c r="L318" s="1">
        <f t="shared" si="57"/>
        <v>82.317736847830005</v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>
        <f t="shared" si="60"/>
        <v>0.29739000000000004</v>
      </c>
      <c r="Q318" s="1">
        <f t="shared" si="61"/>
        <v>36.110799999999998</v>
      </c>
      <c r="R318" s="1">
        <f t="shared" si="62"/>
        <v>0.65370496559910329</v>
      </c>
      <c r="S318" s="1">
        <f t="shared" si="63"/>
        <v>0.67864942172306597</v>
      </c>
    </row>
    <row r="319" spans="1:19">
      <c r="A319" s="1">
        <f t="shared" si="64"/>
        <v>318</v>
      </c>
      <c r="B319">
        <v>0.29973</v>
      </c>
      <c r="C319">
        <v>38.1096</v>
      </c>
      <c r="H319" s="1">
        <f t="shared" si="53"/>
        <v>0.29914000000000002</v>
      </c>
      <c r="I319" s="1">
        <f t="shared" si="54"/>
        <v>36.4679</v>
      </c>
      <c r="J319" s="1">
        <f t="shared" si="55"/>
        <v>0.29914000000000002</v>
      </c>
      <c r="K319" s="1">
        <f t="shared" si="56"/>
        <v>36.4679</v>
      </c>
      <c r="L319" s="1">
        <f t="shared" si="57"/>
        <v>83.085296872748231</v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>
        <f t="shared" si="60"/>
        <v>0.29914000000000002</v>
      </c>
      <c r="Q319" s="1">
        <f t="shared" si="61"/>
        <v>36.4679</v>
      </c>
      <c r="R319" s="1">
        <f t="shared" si="62"/>
        <v>0.65755171125228062</v>
      </c>
      <c r="S319" s="1">
        <f t="shared" si="63"/>
        <v>0.6853605914699924</v>
      </c>
    </row>
    <row r="320" spans="1:19">
      <c r="A320" s="1">
        <f t="shared" si="64"/>
        <v>319</v>
      </c>
      <c r="B320">
        <v>0.30124000000000001</v>
      </c>
      <c r="C320">
        <v>38.199800000000003</v>
      </c>
      <c r="H320" s="1">
        <f t="shared" si="53"/>
        <v>0.30065000000000003</v>
      </c>
      <c r="I320" s="1">
        <f t="shared" si="54"/>
        <v>36.558100000000003</v>
      </c>
      <c r="J320" s="1">
        <f t="shared" si="55"/>
        <v>0.30065000000000003</v>
      </c>
      <c r="K320" s="1">
        <f t="shared" si="56"/>
        <v>36.558100000000003</v>
      </c>
      <c r="L320" s="1">
        <f t="shared" si="57"/>
        <v>82.958952950872543</v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>
        <f t="shared" si="60"/>
        <v>0.30065000000000003</v>
      </c>
      <c r="Q320" s="1">
        <f t="shared" si="61"/>
        <v>36.558100000000003</v>
      </c>
      <c r="R320" s="1">
        <f t="shared" si="62"/>
        <v>0.66087090321587938</v>
      </c>
      <c r="S320" s="1">
        <f t="shared" si="63"/>
        <v>0.68705576792245038</v>
      </c>
    </row>
    <row r="321" spans="1:19">
      <c r="A321" s="1">
        <f t="shared" si="64"/>
        <v>320</v>
      </c>
      <c r="B321">
        <v>0.30281999999999998</v>
      </c>
      <c r="C321">
        <v>38.474800000000002</v>
      </c>
      <c r="H321" s="1">
        <f t="shared" si="53"/>
        <v>0.30223</v>
      </c>
      <c r="I321" s="1">
        <f t="shared" si="54"/>
        <v>36.833100000000002</v>
      </c>
      <c r="J321" s="1">
        <f t="shared" si="55"/>
        <v>0.30223</v>
      </c>
      <c r="K321" s="1">
        <f t="shared" si="56"/>
        <v>36.833100000000002</v>
      </c>
      <c r="L321" s="1">
        <f t="shared" si="57"/>
        <v>83.471779796900051</v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>
        <f t="shared" si="60"/>
        <v>0.30223</v>
      </c>
      <c r="Q321" s="1">
        <f t="shared" si="61"/>
        <v>36.833100000000002</v>
      </c>
      <c r="R321" s="1">
        <f t="shared" si="62"/>
        <v>0.66434396500560522</v>
      </c>
      <c r="S321" s="1">
        <f t="shared" si="63"/>
        <v>0.69222398881409064</v>
      </c>
    </row>
    <row r="322" spans="1:19">
      <c r="A322" s="1">
        <f t="shared" si="64"/>
        <v>321</v>
      </c>
      <c r="B322">
        <v>0.30525999999999998</v>
      </c>
      <c r="C322">
        <v>38.736499999999999</v>
      </c>
      <c r="H322" s="1">
        <f t="shared" si="53"/>
        <v>0.30467</v>
      </c>
      <c r="I322" s="1">
        <f t="shared" si="54"/>
        <v>37.094799999999999</v>
      </c>
      <c r="J322" s="1">
        <f t="shared" si="55"/>
        <v>0.30467</v>
      </c>
      <c r="K322" s="1">
        <f t="shared" si="56"/>
        <v>37.094799999999999</v>
      </c>
      <c r="L322" s="1">
        <f t="shared" si="57"/>
        <v>83.676763573421866</v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>
        <f t="shared" si="60"/>
        <v>0.30467</v>
      </c>
      <c r="Q322" s="1">
        <f t="shared" si="61"/>
        <v>37.094799999999999</v>
      </c>
      <c r="R322" s="1">
        <f t="shared" si="62"/>
        <v>0.66970742751632117</v>
      </c>
      <c r="S322" s="1">
        <f t="shared" si="63"/>
        <v>0.69714225574988065</v>
      </c>
    </row>
    <row r="323" spans="1:19">
      <c r="A323" s="1">
        <f t="shared" si="64"/>
        <v>322</v>
      </c>
      <c r="B323">
        <v>0.30715999999999999</v>
      </c>
      <c r="C323">
        <v>38.843899999999998</v>
      </c>
      <c r="H323" s="1">
        <f t="shared" ref="H323:H386" si="66">IF($A323&lt;=$F$39,B323-$F$1,NA())</f>
        <v>0.30657000000000001</v>
      </c>
      <c r="I323" s="1">
        <f t="shared" ref="I323:I386" si="67">IF($A323&lt;=$F$39,$C323-$F$2,NA())</f>
        <v>37.202199999999998</v>
      </c>
      <c r="J323" s="1">
        <f t="shared" ref="J323:J386" si="68">IF($A323&lt;=$F$39,IF($I323&lt;$F$4,FALSE,$H323))</f>
        <v>0.30657000000000001</v>
      </c>
      <c r="K323" s="1">
        <f t="shared" ref="K323:K386" si="69">IF($A323&lt;=$F$39,IF($I323&lt;$F$4,FALSE,$I323))</f>
        <v>37.202199999999998</v>
      </c>
      <c r="L323" s="1">
        <f t="shared" ref="L323:L386" si="70">IF($A323&lt;=$F$39,IF($I323&lt;=$F$11,"",($I323-$F$11)/($H323-$F$10)))</f>
        <v>83.495754236990749</v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>
        <f t="shared" ref="P323:P386" si="73">IF($A323&lt;=$F$39,IF($A323&lt;=$F$17,$H323,NA()))</f>
        <v>0.30657000000000001</v>
      </c>
      <c r="Q323" s="1">
        <f t="shared" ref="Q323:Q386" si="74">IF($A323&lt;=$F$39,IF($A323&lt;=$F$17,$I323,NA()))</f>
        <v>37.202199999999998</v>
      </c>
      <c r="R323" s="1">
        <f t="shared" ref="R323:R386" si="75">IF($A323&lt;=$F$39,IF($A323&lt;=$F$17,$P323/$F$15,NA()),NA())</f>
        <v>0.67388389422548522</v>
      </c>
      <c r="S323" s="1">
        <f t="shared" ref="S323:S386" si="76">IF($A323&lt;=$F$39,IF($A323&lt;=$F$17,$Q323/$F$16,NA()),NA())</f>
        <v>0.69916068092719752</v>
      </c>
    </row>
    <row r="324" spans="1:19">
      <c r="A324" s="1">
        <f t="shared" ref="A324:A387" si="77">IF(B324=0,"",A323+1)</f>
        <v>323</v>
      </c>
      <c r="B324">
        <v>0.30898999999999999</v>
      </c>
      <c r="C324">
        <v>39.2087</v>
      </c>
      <c r="H324" s="1">
        <f t="shared" si="66"/>
        <v>0.30840000000000001</v>
      </c>
      <c r="I324" s="1">
        <f t="shared" si="67"/>
        <v>37.567</v>
      </c>
      <c r="J324" s="1">
        <f t="shared" si="68"/>
        <v>0.30840000000000001</v>
      </c>
      <c r="K324" s="1">
        <f t="shared" si="69"/>
        <v>37.567</v>
      </c>
      <c r="L324" s="1">
        <f t="shared" si="70"/>
        <v>84.234903423750083</v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>
        <f t="shared" si="73"/>
        <v>0.30840000000000001</v>
      </c>
      <c r="Q324" s="1">
        <f t="shared" si="74"/>
        <v>37.567</v>
      </c>
      <c r="R324" s="1">
        <f t="shared" si="75"/>
        <v>0.67790649110852219</v>
      </c>
      <c r="S324" s="1">
        <f t="shared" si="76"/>
        <v>0.70601656085908981</v>
      </c>
    </row>
    <row r="325" spans="1:19">
      <c r="A325" s="1">
        <f t="shared" si="77"/>
        <v>324</v>
      </c>
      <c r="B325">
        <v>0.31087999999999999</v>
      </c>
      <c r="C325">
        <v>39.318300000000001</v>
      </c>
      <c r="H325" s="1">
        <f t="shared" si="66"/>
        <v>0.31029000000000001</v>
      </c>
      <c r="I325" s="1">
        <f t="shared" si="67"/>
        <v>37.676600000000001</v>
      </c>
      <c r="J325" s="1">
        <f t="shared" si="68"/>
        <v>0.31029000000000001</v>
      </c>
      <c r="K325" s="1">
        <f t="shared" si="69"/>
        <v>37.676600000000001</v>
      </c>
      <c r="L325" s="1">
        <f t="shared" si="70"/>
        <v>84.063090990959779</v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>
        <f t="shared" si="73"/>
        <v>0.31029000000000001</v>
      </c>
      <c r="Q325" s="1">
        <f t="shared" si="74"/>
        <v>37.676600000000001</v>
      </c>
      <c r="R325" s="1">
        <f t="shared" si="75"/>
        <v>0.6820609764139538</v>
      </c>
      <c r="S325" s="1">
        <f t="shared" si="76"/>
        <v>0.7080763318035399</v>
      </c>
    </row>
    <row r="326" spans="1:19">
      <c r="A326" s="1">
        <f t="shared" si="77"/>
        <v>325</v>
      </c>
      <c r="B326">
        <v>0.31231999999999999</v>
      </c>
      <c r="C326">
        <v>39.583199999999998</v>
      </c>
      <c r="H326" s="1">
        <f t="shared" si="66"/>
        <v>0.31173000000000001</v>
      </c>
      <c r="I326" s="1">
        <f t="shared" si="67"/>
        <v>37.941499999999998</v>
      </c>
      <c r="J326" s="1">
        <f t="shared" si="68"/>
        <v>0.31173000000000001</v>
      </c>
      <c r="K326" s="1">
        <f t="shared" si="69"/>
        <v>37.941499999999998</v>
      </c>
      <c r="L326" s="1">
        <f t="shared" si="70"/>
        <v>84.558866103739433</v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>
        <f t="shared" si="73"/>
        <v>0.31173000000000001</v>
      </c>
      <c r="Q326" s="1">
        <f t="shared" si="74"/>
        <v>37.941499999999998</v>
      </c>
      <c r="R326" s="1">
        <f t="shared" si="75"/>
        <v>0.68522629855142547</v>
      </c>
      <c r="S326" s="1">
        <f t="shared" si="76"/>
        <v>0.71305473803697805</v>
      </c>
    </row>
    <row r="327" spans="1:19">
      <c r="A327" s="1">
        <f t="shared" si="77"/>
        <v>326</v>
      </c>
      <c r="B327">
        <v>0.31513999999999998</v>
      </c>
      <c r="C327">
        <v>39.863300000000002</v>
      </c>
      <c r="H327" s="1">
        <f t="shared" si="66"/>
        <v>0.31455</v>
      </c>
      <c r="I327" s="1">
        <f t="shared" si="67"/>
        <v>38.221600000000002</v>
      </c>
      <c r="J327" s="1">
        <f t="shared" si="68"/>
        <v>0.31455</v>
      </c>
      <c r="K327" s="1">
        <f t="shared" si="69"/>
        <v>38.221600000000002</v>
      </c>
      <c r="L327" s="1">
        <f t="shared" si="70"/>
        <v>84.701010342355872</v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>
        <f t="shared" si="73"/>
        <v>0.31455</v>
      </c>
      <c r="Q327" s="1">
        <f t="shared" si="74"/>
        <v>38.221600000000002</v>
      </c>
      <c r="R327" s="1">
        <f t="shared" si="75"/>
        <v>0.69142505440397428</v>
      </c>
      <c r="S327" s="1">
        <f t="shared" si="76"/>
        <v>0.71831880593424524</v>
      </c>
    </row>
    <row r="328" spans="1:19">
      <c r="A328" s="1">
        <f t="shared" si="77"/>
        <v>327</v>
      </c>
      <c r="B328">
        <v>0.317</v>
      </c>
      <c r="C328">
        <v>40.004899999999999</v>
      </c>
      <c r="H328" s="1">
        <f t="shared" si="66"/>
        <v>0.31641000000000002</v>
      </c>
      <c r="I328" s="1">
        <f t="shared" si="67"/>
        <v>38.363199999999999</v>
      </c>
      <c r="J328" s="1">
        <f t="shared" si="68"/>
        <v>0.31641000000000002</v>
      </c>
      <c r="K328" s="1">
        <f t="shared" si="69"/>
        <v>38.363199999999999</v>
      </c>
      <c r="L328" s="1">
        <f t="shared" si="70"/>
        <v>84.646932130380208</v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>
        <f t="shared" si="73"/>
        <v>0.31641000000000002</v>
      </c>
      <c r="Q328" s="1">
        <f t="shared" si="74"/>
        <v>38.363199999999999</v>
      </c>
      <c r="R328" s="1">
        <f t="shared" si="75"/>
        <v>0.69551359549820857</v>
      </c>
      <c r="S328" s="1">
        <f t="shared" si="76"/>
        <v>0.72097996985517698</v>
      </c>
    </row>
    <row r="329" spans="1:19">
      <c r="A329" s="1">
        <f t="shared" si="77"/>
        <v>328</v>
      </c>
      <c r="B329">
        <v>0.31900000000000001</v>
      </c>
      <c r="C329">
        <v>40.378900000000002</v>
      </c>
      <c r="H329" s="1">
        <f t="shared" si="66"/>
        <v>0.31841000000000003</v>
      </c>
      <c r="I329" s="1">
        <f t="shared" si="67"/>
        <v>38.737200000000001</v>
      </c>
      <c r="J329" s="1">
        <f t="shared" si="68"/>
        <v>0.31841000000000003</v>
      </c>
      <c r="K329" s="1">
        <f t="shared" si="69"/>
        <v>38.737200000000001</v>
      </c>
      <c r="L329" s="1">
        <f t="shared" si="70"/>
        <v>85.336573122662799</v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>
        <f t="shared" si="73"/>
        <v>0.31841000000000003</v>
      </c>
      <c r="Q329" s="1">
        <f t="shared" si="74"/>
        <v>38.737200000000001</v>
      </c>
      <c r="R329" s="1">
        <f t="shared" si="75"/>
        <v>0.69990987624469703</v>
      </c>
      <c r="S329" s="1">
        <f t="shared" si="76"/>
        <v>0.72800875026780787</v>
      </c>
    </row>
    <row r="330" spans="1:19">
      <c r="A330" s="1">
        <f t="shared" si="77"/>
        <v>329</v>
      </c>
      <c r="B330">
        <v>0.32117000000000001</v>
      </c>
      <c r="C330">
        <v>40.502899999999997</v>
      </c>
      <c r="H330" s="1">
        <f t="shared" si="66"/>
        <v>0.32058000000000003</v>
      </c>
      <c r="I330" s="1">
        <f t="shared" si="67"/>
        <v>38.861199999999997</v>
      </c>
      <c r="J330" s="1">
        <f t="shared" si="68"/>
        <v>0.32058000000000003</v>
      </c>
      <c r="K330" s="1">
        <f t="shared" si="69"/>
        <v>38.861199999999997</v>
      </c>
      <c r="L330" s="1">
        <f t="shared" si="70"/>
        <v>85.131956521739099</v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>
        <f t="shared" si="73"/>
        <v>0.32058000000000003</v>
      </c>
      <c r="Q330" s="1">
        <f t="shared" si="74"/>
        <v>38.861199999999997</v>
      </c>
      <c r="R330" s="1">
        <f t="shared" si="75"/>
        <v>0.70467984085463709</v>
      </c>
      <c r="S330" s="1">
        <f t="shared" si="76"/>
        <v>0.73033914805167466</v>
      </c>
    </row>
    <row r="331" spans="1:19">
      <c r="A331" s="1">
        <f t="shared" si="77"/>
        <v>330</v>
      </c>
      <c r="B331">
        <v>0.32236999999999999</v>
      </c>
      <c r="C331">
        <v>40.757300000000001</v>
      </c>
      <c r="H331" s="1">
        <f t="shared" si="66"/>
        <v>0.32178000000000001</v>
      </c>
      <c r="I331" s="1">
        <f t="shared" si="67"/>
        <v>39.115600000000001</v>
      </c>
      <c r="J331" s="1">
        <f t="shared" si="68"/>
        <v>0.32178000000000001</v>
      </c>
      <c r="K331" s="1">
        <f t="shared" si="69"/>
        <v>39.115600000000001</v>
      </c>
      <c r="L331" s="1">
        <f t="shared" si="70"/>
        <v>85.639090606262485</v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>
        <f t="shared" si="73"/>
        <v>0.32178000000000001</v>
      </c>
      <c r="Q331" s="1">
        <f t="shared" si="74"/>
        <v>39.115600000000001</v>
      </c>
      <c r="R331" s="1">
        <f t="shared" si="75"/>
        <v>0.70731760930253007</v>
      </c>
      <c r="S331" s="1">
        <f t="shared" si="76"/>
        <v>0.73512022221470485</v>
      </c>
    </row>
    <row r="332" spans="1:19">
      <c r="A332" s="1">
        <f t="shared" si="77"/>
        <v>331</v>
      </c>
      <c r="B332">
        <v>0.32394000000000001</v>
      </c>
      <c r="C332">
        <v>40.993600000000001</v>
      </c>
      <c r="H332" s="1">
        <f t="shared" si="66"/>
        <v>0.32335000000000003</v>
      </c>
      <c r="I332" s="1">
        <f t="shared" si="67"/>
        <v>39.351900000000001</v>
      </c>
      <c r="J332" s="1">
        <f t="shared" si="68"/>
        <v>0.32335000000000003</v>
      </c>
      <c r="K332" s="1">
        <f t="shared" si="69"/>
        <v>39.351900000000001</v>
      </c>
      <c r="L332" s="1">
        <f t="shared" si="70"/>
        <v>85.976588130032795</v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>
        <f t="shared" si="73"/>
        <v>0.32335000000000003</v>
      </c>
      <c r="Q332" s="1">
        <f t="shared" si="74"/>
        <v>39.351900000000001</v>
      </c>
      <c r="R332" s="1">
        <f t="shared" si="75"/>
        <v>0.71076868968852358</v>
      </c>
      <c r="S332" s="1">
        <f t="shared" si="76"/>
        <v>0.73956113347541241</v>
      </c>
    </row>
    <row r="333" spans="1:19">
      <c r="A333" s="1">
        <f t="shared" si="77"/>
        <v>332</v>
      </c>
      <c r="B333">
        <v>0.32632</v>
      </c>
      <c r="C333">
        <v>41.136899999999997</v>
      </c>
      <c r="H333" s="1">
        <f t="shared" si="66"/>
        <v>0.32573000000000002</v>
      </c>
      <c r="I333" s="1">
        <f t="shared" si="67"/>
        <v>39.495199999999997</v>
      </c>
      <c r="J333" s="1">
        <f t="shared" si="68"/>
        <v>0.32573000000000002</v>
      </c>
      <c r="K333" s="1">
        <f t="shared" si="69"/>
        <v>39.495199999999997</v>
      </c>
      <c r="L333" s="1">
        <f t="shared" si="70"/>
        <v>85.774963011671858</v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>
        <f t="shared" si="73"/>
        <v>0.32573000000000002</v>
      </c>
      <c r="Q333" s="1">
        <f t="shared" si="74"/>
        <v>39.495199999999997</v>
      </c>
      <c r="R333" s="1">
        <f t="shared" si="75"/>
        <v>0.71600026377684478</v>
      </c>
      <c r="S333" s="1">
        <f t="shared" si="76"/>
        <v>0.7422542463982198</v>
      </c>
    </row>
    <row r="334" spans="1:19">
      <c r="A334" s="1">
        <f t="shared" si="77"/>
        <v>333</v>
      </c>
      <c r="B334">
        <v>0.32884999999999998</v>
      </c>
      <c r="C334">
        <v>41.5152</v>
      </c>
      <c r="H334" s="1">
        <f t="shared" si="66"/>
        <v>0.32826</v>
      </c>
      <c r="I334" s="1">
        <f t="shared" si="67"/>
        <v>39.8735</v>
      </c>
      <c r="J334" s="1">
        <f t="shared" si="68"/>
        <v>0.32826</v>
      </c>
      <c r="K334" s="1">
        <f t="shared" si="69"/>
        <v>39.8735</v>
      </c>
      <c r="L334" s="1">
        <f t="shared" si="70"/>
        <v>86.300883657232291</v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>
        <f t="shared" si="73"/>
        <v>0.32826</v>
      </c>
      <c r="Q334" s="1">
        <f t="shared" si="74"/>
        <v>39.8735</v>
      </c>
      <c r="R334" s="1">
        <f t="shared" si="75"/>
        <v>0.7215615589211527</v>
      </c>
      <c r="S334" s="1">
        <f t="shared" si="76"/>
        <v>0.74936383899206538</v>
      </c>
    </row>
    <row r="335" spans="1:19">
      <c r="A335" s="1">
        <f t="shared" si="77"/>
        <v>334</v>
      </c>
      <c r="B335">
        <v>0.33040000000000003</v>
      </c>
      <c r="C335">
        <v>41.641800000000003</v>
      </c>
      <c r="H335" s="1">
        <f t="shared" si="66"/>
        <v>0.32981000000000005</v>
      </c>
      <c r="I335" s="1">
        <f t="shared" si="67"/>
        <v>40.000100000000003</v>
      </c>
      <c r="J335" s="1">
        <f t="shared" si="68"/>
        <v>0.32981000000000005</v>
      </c>
      <c r="K335" s="1">
        <f t="shared" si="69"/>
        <v>40.000100000000003</v>
      </c>
      <c r="L335" s="1">
        <f t="shared" si="70"/>
        <v>86.277633585309658</v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>
        <f t="shared" si="73"/>
        <v>0.32981000000000005</v>
      </c>
      <c r="Q335" s="1">
        <f t="shared" si="74"/>
        <v>40.000100000000003</v>
      </c>
      <c r="R335" s="1">
        <f t="shared" si="75"/>
        <v>0.72496867649968133</v>
      </c>
      <c r="S335" s="1">
        <f t="shared" si="76"/>
        <v>0.75174309995527144</v>
      </c>
    </row>
    <row r="336" spans="1:19">
      <c r="A336" s="1">
        <f t="shared" si="77"/>
        <v>335</v>
      </c>
      <c r="B336">
        <v>0.33238000000000001</v>
      </c>
      <c r="C336">
        <v>41.893099999999997</v>
      </c>
      <c r="H336" s="1">
        <f t="shared" si="66"/>
        <v>0.33179000000000003</v>
      </c>
      <c r="I336" s="1">
        <f t="shared" si="67"/>
        <v>40.251399999999997</v>
      </c>
      <c r="J336" s="1">
        <f t="shared" si="68"/>
        <v>0.33179000000000003</v>
      </c>
      <c r="K336" s="1">
        <f t="shared" si="69"/>
        <v>40.251399999999997</v>
      </c>
      <c r="L336" s="1">
        <f t="shared" si="70"/>
        <v>86.537039424905686</v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>
        <f t="shared" si="73"/>
        <v>0.33179000000000003</v>
      </c>
      <c r="Q336" s="1">
        <f t="shared" si="74"/>
        <v>40.251399999999997</v>
      </c>
      <c r="R336" s="1">
        <f t="shared" si="75"/>
        <v>0.72932099443870491</v>
      </c>
      <c r="S336" s="1">
        <f t="shared" si="76"/>
        <v>0.75646591417370479</v>
      </c>
    </row>
    <row r="337" spans="1:19">
      <c r="A337" s="1">
        <f t="shared" si="77"/>
        <v>336</v>
      </c>
      <c r="B337">
        <v>0.33401999999999998</v>
      </c>
      <c r="C337">
        <v>42.145499999999998</v>
      </c>
      <c r="H337" s="1">
        <f t="shared" si="66"/>
        <v>0.33343</v>
      </c>
      <c r="I337" s="1">
        <f t="shared" si="67"/>
        <v>40.503799999999998</v>
      </c>
      <c r="J337" s="1">
        <f t="shared" si="68"/>
        <v>0.33343</v>
      </c>
      <c r="K337" s="1">
        <f t="shared" si="69"/>
        <v>40.503799999999998</v>
      </c>
      <c r="L337" s="1">
        <f t="shared" si="70"/>
        <v>86.891309924643252</v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>
        <f t="shared" si="73"/>
        <v>0.33343</v>
      </c>
      <c r="Q337" s="1">
        <f t="shared" si="74"/>
        <v>40.503799999999998</v>
      </c>
      <c r="R337" s="1">
        <f t="shared" si="75"/>
        <v>0.73292594465082539</v>
      </c>
      <c r="S337" s="1">
        <f t="shared" si="76"/>
        <v>0.7612094012757048</v>
      </c>
    </row>
    <row r="338" spans="1:19">
      <c r="A338" s="1">
        <f t="shared" si="77"/>
        <v>337</v>
      </c>
      <c r="B338">
        <v>0.33645999999999998</v>
      </c>
      <c r="C338">
        <v>42.293100000000003</v>
      </c>
      <c r="H338" s="1">
        <f t="shared" si="66"/>
        <v>0.33587</v>
      </c>
      <c r="I338" s="1">
        <f t="shared" si="67"/>
        <v>40.651400000000002</v>
      </c>
      <c r="J338" s="1">
        <f t="shared" si="68"/>
        <v>0.33587</v>
      </c>
      <c r="K338" s="1">
        <f t="shared" si="69"/>
        <v>40.651400000000002</v>
      </c>
      <c r="L338" s="1">
        <f t="shared" si="70"/>
        <v>86.68635654968341</v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>
        <f t="shared" si="73"/>
        <v>0.33587</v>
      </c>
      <c r="Q338" s="1">
        <f t="shared" si="74"/>
        <v>40.651400000000002</v>
      </c>
      <c r="R338" s="1">
        <f t="shared" si="75"/>
        <v>0.73828940716154134</v>
      </c>
      <c r="S338" s="1">
        <f t="shared" si="76"/>
        <v>0.7639833263797271</v>
      </c>
    </row>
    <row r="339" spans="1:19">
      <c r="A339" s="1">
        <f t="shared" si="77"/>
        <v>338</v>
      </c>
      <c r="B339">
        <v>0.33777000000000001</v>
      </c>
      <c r="C339">
        <v>42.630400000000002</v>
      </c>
      <c r="H339" s="1">
        <f t="shared" si="66"/>
        <v>0.33718000000000004</v>
      </c>
      <c r="I339" s="1">
        <f t="shared" si="67"/>
        <v>40.988700000000001</v>
      </c>
      <c r="J339" s="1">
        <f t="shared" si="68"/>
        <v>0.33718000000000004</v>
      </c>
      <c r="K339" s="1">
        <f t="shared" si="69"/>
        <v>40.988700000000001</v>
      </c>
      <c r="L339" s="1">
        <f t="shared" si="70"/>
        <v>87.395294676806074</v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>
        <f t="shared" si="73"/>
        <v>0.33718000000000004</v>
      </c>
      <c r="Q339" s="1">
        <f t="shared" si="74"/>
        <v>40.988700000000001</v>
      </c>
      <c r="R339" s="1">
        <f t="shared" si="75"/>
        <v>0.7411689710504914</v>
      </c>
      <c r="S339" s="1">
        <f t="shared" si="76"/>
        <v>0.77032238422245525</v>
      </c>
    </row>
    <row r="340" spans="1:19">
      <c r="A340" s="1">
        <f t="shared" si="77"/>
        <v>339</v>
      </c>
      <c r="B340">
        <v>0.34018999999999999</v>
      </c>
      <c r="C340">
        <v>42.775799999999997</v>
      </c>
      <c r="H340" s="1">
        <f t="shared" si="66"/>
        <v>0.33960000000000001</v>
      </c>
      <c r="I340" s="1">
        <f t="shared" si="67"/>
        <v>41.134099999999997</v>
      </c>
      <c r="J340" s="1">
        <f t="shared" si="68"/>
        <v>0.33960000000000001</v>
      </c>
      <c r="K340" s="1">
        <f t="shared" si="69"/>
        <v>41.134099999999997</v>
      </c>
      <c r="L340" s="1">
        <f t="shared" si="70"/>
        <v>87.187456763725535</v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>
        <f t="shared" si="73"/>
        <v>0.33960000000000001</v>
      </c>
      <c r="Q340" s="1">
        <f t="shared" si="74"/>
        <v>41.134099999999997</v>
      </c>
      <c r="R340" s="1">
        <f t="shared" si="75"/>
        <v>0.74648847075374236</v>
      </c>
      <c r="S340" s="1">
        <f t="shared" si="76"/>
        <v>0.77305496355934422</v>
      </c>
    </row>
    <row r="341" spans="1:19">
      <c r="A341" s="1">
        <f t="shared" si="77"/>
        <v>340</v>
      </c>
      <c r="B341">
        <v>0.34184999999999999</v>
      </c>
      <c r="C341">
        <v>43.036499999999997</v>
      </c>
      <c r="H341" s="1">
        <f t="shared" si="66"/>
        <v>0.34126000000000001</v>
      </c>
      <c r="I341" s="1">
        <f t="shared" si="67"/>
        <v>41.394799999999996</v>
      </c>
      <c r="J341" s="1">
        <f t="shared" si="68"/>
        <v>0.34126000000000001</v>
      </c>
      <c r="K341" s="1">
        <f t="shared" si="69"/>
        <v>41.394799999999996</v>
      </c>
      <c r="L341" s="1">
        <f t="shared" si="70"/>
        <v>87.550222097097077</v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>
        <f t="shared" si="73"/>
        <v>0.34126000000000001</v>
      </c>
      <c r="Q341" s="1">
        <f t="shared" si="74"/>
        <v>41.394799999999996</v>
      </c>
      <c r="R341" s="1">
        <f t="shared" si="75"/>
        <v>0.75013738377332773</v>
      </c>
      <c r="S341" s="1">
        <f t="shared" si="76"/>
        <v>0.77795443696461919</v>
      </c>
    </row>
    <row r="342" spans="1:19">
      <c r="A342" s="1">
        <f t="shared" si="77"/>
        <v>341</v>
      </c>
      <c r="B342">
        <v>0.34405999999999998</v>
      </c>
      <c r="C342">
        <v>43.305399999999999</v>
      </c>
      <c r="H342" s="1">
        <f t="shared" si="66"/>
        <v>0.34347</v>
      </c>
      <c r="I342" s="1">
        <f t="shared" si="67"/>
        <v>41.663699999999999</v>
      </c>
      <c r="J342" s="1">
        <f t="shared" si="68"/>
        <v>0.34347</v>
      </c>
      <c r="K342" s="1">
        <f t="shared" si="69"/>
        <v>41.663699999999999</v>
      </c>
      <c r="L342" s="1">
        <f t="shared" si="70"/>
        <v>87.784507129764819</v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>
        <f t="shared" si="73"/>
        <v>0.34347</v>
      </c>
      <c r="Q342" s="1">
        <f t="shared" si="74"/>
        <v>41.663699999999999</v>
      </c>
      <c r="R342" s="1">
        <f t="shared" si="75"/>
        <v>0.75499527399819755</v>
      </c>
      <c r="S342" s="1">
        <f t="shared" si="76"/>
        <v>0.78300801732011771</v>
      </c>
    </row>
    <row r="343" spans="1:19">
      <c r="A343" s="1">
        <f t="shared" si="77"/>
        <v>342</v>
      </c>
      <c r="B343">
        <v>0.34599999999999997</v>
      </c>
      <c r="C343">
        <v>43.415700000000001</v>
      </c>
      <c r="H343" s="1">
        <f t="shared" si="66"/>
        <v>0.34540999999999999</v>
      </c>
      <c r="I343" s="1">
        <f t="shared" si="67"/>
        <v>41.774000000000001</v>
      </c>
      <c r="J343" s="1">
        <f t="shared" si="68"/>
        <v>0.34540999999999999</v>
      </c>
      <c r="K343" s="1">
        <f t="shared" si="69"/>
        <v>41.774000000000001</v>
      </c>
      <c r="L343" s="1">
        <f t="shared" si="70"/>
        <v>87.599218725874692</v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>
        <f t="shared" si="73"/>
        <v>0.34540999999999999</v>
      </c>
      <c r="Q343" s="1">
        <f t="shared" si="74"/>
        <v>41.774000000000001</v>
      </c>
      <c r="R343" s="1">
        <f t="shared" si="75"/>
        <v>0.75925966632229136</v>
      </c>
      <c r="S343" s="1">
        <f t="shared" si="76"/>
        <v>0.78508094373592829</v>
      </c>
    </row>
    <row r="344" spans="1:19">
      <c r="A344" s="1">
        <f t="shared" si="77"/>
        <v>343</v>
      </c>
      <c r="B344">
        <v>0.34786</v>
      </c>
      <c r="C344">
        <v>43.7836</v>
      </c>
      <c r="H344" s="1">
        <f t="shared" si="66"/>
        <v>0.34727000000000002</v>
      </c>
      <c r="I344" s="1">
        <f t="shared" si="67"/>
        <v>42.1419</v>
      </c>
      <c r="J344" s="1">
        <f t="shared" si="68"/>
        <v>0.34727000000000002</v>
      </c>
      <c r="K344" s="1">
        <f t="shared" si="69"/>
        <v>42.1419</v>
      </c>
      <c r="L344" s="1">
        <f t="shared" si="70"/>
        <v>88.228545549448853</v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>
        <f t="shared" si="73"/>
        <v>0.34727000000000002</v>
      </c>
      <c r="Q344" s="1">
        <f t="shared" si="74"/>
        <v>42.1419</v>
      </c>
      <c r="R344" s="1">
        <f t="shared" si="75"/>
        <v>0.76334820741652565</v>
      </c>
      <c r="S344" s="1">
        <f t="shared" si="76"/>
        <v>0.79199508361241722</v>
      </c>
    </row>
    <row r="345" spans="1:19">
      <c r="A345" s="1">
        <f t="shared" si="77"/>
        <v>344</v>
      </c>
      <c r="B345">
        <v>0.35021000000000002</v>
      </c>
      <c r="C345">
        <v>43.944499999999998</v>
      </c>
      <c r="H345" s="1">
        <f t="shared" si="66"/>
        <v>0.34962000000000004</v>
      </c>
      <c r="I345" s="1">
        <f t="shared" si="67"/>
        <v>42.302799999999998</v>
      </c>
      <c r="J345" s="1">
        <f t="shared" si="68"/>
        <v>0.34962000000000004</v>
      </c>
      <c r="K345" s="1">
        <f t="shared" si="69"/>
        <v>42.302799999999998</v>
      </c>
      <c r="L345" s="1">
        <f t="shared" si="70"/>
        <v>88.086986343128856</v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>
        <f t="shared" si="73"/>
        <v>0.34962000000000004</v>
      </c>
      <c r="Q345" s="1">
        <f t="shared" si="74"/>
        <v>42.302799999999998</v>
      </c>
      <c r="R345" s="1">
        <f t="shared" si="75"/>
        <v>0.76851383729364964</v>
      </c>
      <c r="S345" s="1">
        <f t="shared" si="76"/>
        <v>0.79501896267228966</v>
      </c>
    </row>
    <row r="346" spans="1:19">
      <c r="A346" s="1">
        <f t="shared" si="77"/>
        <v>345</v>
      </c>
      <c r="B346">
        <v>0.35239999999999999</v>
      </c>
      <c r="C346">
        <v>44.202800000000003</v>
      </c>
      <c r="H346" s="1">
        <f t="shared" si="66"/>
        <v>0.35181000000000001</v>
      </c>
      <c r="I346" s="1">
        <f t="shared" si="67"/>
        <v>42.561100000000003</v>
      </c>
      <c r="J346" s="1">
        <f t="shared" si="68"/>
        <v>0.35181000000000001</v>
      </c>
      <c r="K346" s="1">
        <f t="shared" si="69"/>
        <v>42.561100000000003</v>
      </c>
      <c r="L346" s="1">
        <f t="shared" si="70"/>
        <v>88.284998334494148</v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>
        <f t="shared" si="73"/>
        <v>0.35181000000000001</v>
      </c>
      <c r="Q346" s="1">
        <f t="shared" si="74"/>
        <v>42.561100000000003</v>
      </c>
      <c r="R346" s="1">
        <f t="shared" si="75"/>
        <v>0.77332776471105447</v>
      </c>
      <c r="S346" s="1">
        <f t="shared" si="76"/>
        <v>0.79987333160432861</v>
      </c>
    </row>
    <row r="347" spans="1:19">
      <c r="A347" s="1">
        <f t="shared" si="77"/>
        <v>346</v>
      </c>
      <c r="B347">
        <v>0.35488999999999998</v>
      </c>
      <c r="C347">
        <v>44.523699999999998</v>
      </c>
      <c r="H347" s="1">
        <f t="shared" si="66"/>
        <v>0.3543</v>
      </c>
      <c r="I347" s="1">
        <f t="shared" si="67"/>
        <v>42.881999999999998</v>
      </c>
      <c r="J347" s="1">
        <f t="shared" si="68"/>
        <v>0.3543</v>
      </c>
      <c r="K347" s="1">
        <f t="shared" si="69"/>
        <v>42.881999999999998</v>
      </c>
      <c r="L347" s="1">
        <f t="shared" si="70"/>
        <v>88.588768333734052</v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>
        <f t="shared" si="73"/>
        <v>0.3543</v>
      </c>
      <c r="Q347" s="1">
        <f t="shared" si="74"/>
        <v>42.881999999999998</v>
      </c>
      <c r="R347" s="1">
        <f t="shared" si="75"/>
        <v>0.77880113424043262</v>
      </c>
      <c r="S347" s="1">
        <f t="shared" si="76"/>
        <v>0.80590417554660976</v>
      </c>
    </row>
    <row r="348" spans="1:19">
      <c r="A348" s="1">
        <f t="shared" si="77"/>
        <v>347</v>
      </c>
      <c r="B348">
        <v>0.35663</v>
      </c>
      <c r="C348">
        <v>44.631</v>
      </c>
      <c r="H348" s="1">
        <f t="shared" si="66"/>
        <v>0.35604000000000002</v>
      </c>
      <c r="I348" s="1">
        <f t="shared" si="67"/>
        <v>42.9893</v>
      </c>
      <c r="J348" s="1">
        <f t="shared" si="68"/>
        <v>0.35604000000000002</v>
      </c>
      <c r="K348" s="1">
        <f t="shared" si="69"/>
        <v>42.9893</v>
      </c>
      <c r="L348" s="1">
        <f t="shared" si="70"/>
        <v>88.448708365723846</v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>
        <f t="shared" si="73"/>
        <v>0.35604000000000002</v>
      </c>
      <c r="Q348" s="1">
        <f t="shared" si="74"/>
        <v>42.9893</v>
      </c>
      <c r="R348" s="1">
        <f t="shared" si="75"/>
        <v>0.78262589848987762</v>
      </c>
      <c r="S348" s="1">
        <f t="shared" si="76"/>
        <v>0.80792072137087523</v>
      </c>
    </row>
    <row r="349" spans="1:19">
      <c r="A349" s="1">
        <f t="shared" si="77"/>
        <v>348</v>
      </c>
      <c r="B349">
        <v>0.35874</v>
      </c>
      <c r="C349">
        <v>44.98</v>
      </c>
      <c r="H349" s="1">
        <f t="shared" si="66"/>
        <v>0.35815000000000002</v>
      </c>
      <c r="I349" s="1">
        <f t="shared" si="67"/>
        <v>43.338299999999997</v>
      </c>
      <c r="J349" s="1">
        <f t="shared" si="68"/>
        <v>0.35815000000000002</v>
      </c>
      <c r="K349" s="1">
        <f t="shared" si="69"/>
        <v>43.338299999999997</v>
      </c>
      <c r="L349" s="1">
        <f t="shared" si="70"/>
        <v>88.931143595685867</v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>
        <f t="shared" si="73"/>
        <v>0.35815000000000002</v>
      </c>
      <c r="Q349" s="1">
        <f t="shared" si="74"/>
        <v>43.338299999999997</v>
      </c>
      <c r="R349" s="1">
        <f t="shared" si="75"/>
        <v>0.78726397467742293</v>
      </c>
      <c r="S349" s="1">
        <f t="shared" si="76"/>
        <v>0.81447966352062962</v>
      </c>
    </row>
    <row r="350" spans="1:19">
      <c r="A350" s="1">
        <f t="shared" si="77"/>
        <v>349</v>
      </c>
      <c r="B350">
        <v>0.36088999999999999</v>
      </c>
      <c r="C350">
        <v>45.103000000000002</v>
      </c>
      <c r="H350" s="1">
        <f t="shared" si="66"/>
        <v>0.36030000000000001</v>
      </c>
      <c r="I350" s="1">
        <f t="shared" si="67"/>
        <v>43.461300000000001</v>
      </c>
      <c r="J350" s="1">
        <f t="shared" si="68"/>
        <v>0.36030000000000001</v>
      </c>
      <c r="K350" s="1">
        <f t="shared" si="69"/>
        <v>43.461300000000001</v>
      </c>
      <c r="L350" s="1">
        <f t="shared" si="70"/>
        <v>88.729791568256957</v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>
        <f t="shared" si="73"/>
        <v>0.36030000000000001</v>
      </c>
      <c r="Q350" s="1">
        <f t="shared" si="74"/>
        <v>43.461300000000001</v>
      </c>
      <c r="R350" s="1">
        <f t="shared" si="75"/>
        <v>0.79198997647989799</v>
      </c>
      <c r="S350" s="1">
        <f t="shared" si="76"/>
        <v>0.81679126777398148</v>
      </c>
    </row>
    <row r="351" spans="1:19">
      <c r="A351" s="1">
        <f t="shared" si="77"/>
        <v>350</v>
      </c>
      <c r="B351">
        <v>0.36188999999999999</v>
      </c>
      <c r="C351">
        <v>45.2956</v>
      </c>
      <c r="H351" s="1">
        <f t="shared" si="66"/>
        <v>0.36130000000000001</v>
      </c>
      <c r="I351" s="1">
        <f t="shared" si="67"/>
        <v>43.6539</v>
      </c>
      <c r="J351" s="1">
        <f t="shared" si="68"/>
        <v>0.36130000000000001</v>
      </c>
      <c r="K351" s="1">
        <f t="shared" si="69"/>
        <v>43.6539</v>
      </c>
      <c r="L351" s="1">
        <f t="shared" si="70"/>
        <v>89.035543977393147</v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>
        <f t="shared" si="73"/>
        <v>0.36130000000000001</v>
      </c>
      <c r="Q351" s="1">
        <f t="shared" si="74"/>
        <v>43.6539</v>
      </c>
      <c r="R351" s="1">
        <f t="shared" si="75"/>
        <v>0.79418811685314228</v>
      </c>
      <c r="S351" s="1">
        <f t="shared" si="76"/>
        <v>0.82041090175118114</v>
      </c>
    </row>
    <row r="352" spans="1:19">
      <c r="A352" s="1">
        <f t="shared" si="77"/>
        <v>351</v>
      </c>
      <c r="B352">
        <v>0.36397000000000002</v>
      </c>
      <c r="C352">
        <v>45.563499999999998</v>
      </c>
      <c r="H352" s="1">
        <f t="shared" si="66"/>
        <v>0.36338000000000004</v>
      </c>
      <c r="I352" s="1">
        <f t="shared" si="67"/>
        <v>43.921799999999998</v>
      </c>
      <c r="J352" s="1">
        <f t="shared" si="68"/>
        <v>0.36338000000000004</v>
      </c>
      <c r="K352" s="1">
        <f t="shared" si="69"/>
        <v>43.921799999999998</v>
      </c>
      <c r="L352" s="1">
        <f t="shared" si="70"/>
        <v>89.277516091281427</v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>
        <f t="shared" si="73"/>
        <v>0.36338000000000004</v>
      </c>
      <c r="Q352" s="1">
        <f t="shared" si="74"/>
        <v>43.921799999999998</v>
      </c>
      <c r="R352" s="1">
        <f t="shared" si="75"/>
        <v>0.79876024882949037</v>
      </c>
      <c r="S352" s="1">
        <f t="shared" si="76"/>
        <v>0.82544568857616452</v>
      </c>
    </row>
    <row r="353" spans="1:19">
      <c r="A353" s="1">
        <f t="shared" si="77"/>
        <v>352</v>
      </c>
      <c r="B353">
        <v>0.36614000000000002</v>
      </c>
      <c r="C353">
        <v>45.627800000000001</v>
      </c>
      <c r="H353" s="1">
        <f t="shared" si="66"/>
        <v>0.36555000000000004</v>
      </c>
      <c r="I353" s="1">
        <f t="shared" si="67"/>
        <v>43.9861</v>
      </c>
      <c r="J353" s="1">
        <f t="shared" si="68"/>
        <v>0.36555000000000004</v>
      </c>
      <c r="K353" s="1">
        <f t="shared" si="69"/>
        <v>43.9861</v>
      </c>
      <c r="L353" s="1">
        <f t="shared" si="70"/>
        <v>88.901226851178862</v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>
        <f t="shared" si="73"/>
        <v>0.36555000000000004</v>
      </c>
      <c r="Q353" s="1">
        <f t="shared" si="74"/>
        <v>43.9861</v>
      </c>
      <c r="R353" s="1">
        <f t="shared" si="75"/>
        <v>0.80353021343943032</v>
      </c>
      <c r="S353" s="1">
        <f t="shared" si="76"/>
        <v>0.82665411258828259</v>
      </c>
    </row>
    <row r="354" spans="1:19">
      <c r="A354" s="1">
        <f t="shared" si="77"/>
        <v>353</v>
      </c>
      <c r="B354">
        <v>0.36781000000000003</v>
      </c>
      <c r="C354">
        <v>45.995600000000003</v>
      </c>
      <c r="H354" s="1">
        <f t="shared" si="66"/>
        <v>0.36722000000000005</v>
      </c>
      <c r="I354" s="1">
        <f t="shared" si="67"/>
        <v>44.353900000000003</v>
      </c>
      <c r="J354" s="1">
        <f t="shared" si="68"/>
        <v>0.36722000000000005</v>
      </c>
      <c r="K354" s="1">
        <f t="shared" si="69"/>
        <v>44.353900000000003</v>
      </c>
      <c r="L354" s="1">
        <f t="shared" si="70"/>
        <v>89.53580314778381</v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>
        <f t="shared" si="73"/>
        <v>0.36722000000000005</v>
      </c>
      <c r="Q354" s="1">
        <f t="shared" si="74"/>
        <v>44.353900000000003</v>
      </c>
      <c r="R354" s="1">
        <f t="shared" si="75"/>
        <v>0.80720110786274824</v>
      </c>
      <c r="S354" s="1">
        <f t="shared" si="76"/>
        <v>0.8335663731117201</v>
      </c>
    </row>
    <row r="355" spans="1:19">
      <c r="A355" s="1">
        <f t="shared" si="77"/>
        <v>354</v>
      </c>
      <c r="B355">
        <v>0.36978</v>
      </c>
      <c r="C355">
        <v>46.113100000000003</v>
      </c>
      <c r="H355" s="1">
        <f t="shared" si="66"/>
        <v>0.36919000000000002</v>
      </c>
      <c r="I355" s="1">
        <f t="shared" si="67"/>
        <v>44.471400000000003</v>
      </c>
      <c r="J355" s="1">
        <f t="shared" si="68"/>
        <v>0.36919000000000002</v>
      </c>
      <c r="K355" s="1">
        <f t="shared" si="69"/>
        <v>44.471400000000003</v>
      </c>
      <c r="L355" s="1">
        <f t="shared" si="70"/>
        <v>89.366402002243888</v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>
        <f t="shared" si="73"/>
        <v>0.36919000000000002</v>
      </c>
      <c r="Q355" s="1">
        <f t="shared" si="74"/>
        <v>44.471400000000003</v>
      </c>
      <c r="R355" s="1">
        <f t="shared" si="75"/>
        <v>0.81153144439803926</v>
      </c>
      <c r="S355" s="1">
        <f t="shared" si="76"/>
        <v>0.83577461294723909</v>
      </c>
    </row>
    <row r="356" spans="1:19">
      <c r="A356" s="1">
        <f t="shared" si="77"/>
        <v>355</v>
      </c>
      <c r="B356">
        <v>0.37209999999999999</v>
      </c>
      <c r="C356">
        <v>46.411299999999997</v>
      </c>
      <c r="H356" s="1">
        <f t="shared" si="66"/>
        <v>0.37151000000000001</v>
      </c>
      <c r="I356" s="1">
        <f t="shared" si="67"/>
        <v>44.769599999999997</v>
      </c>
      <c r="J356" s="1">
        <f t="shared" si="68"/>
        <v>0.37151000000000001</v>
      </c>
      <c r="K356" s="1">
        <f t="shared" si="69"/>
        <v>44.769599999999997</v>
      </c>
      <c r="L356" s="1">
        <f t="shared" si="70"/>
        <v>89.62608235932899</v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>
        <f t="shared" si="73"/>
        <v>0.37151000000000001</v>
      </c>
      <c r="Q356" s="1">
        <f t="shared" si="74"/>
        <v>44.769599999999997</v>
      </c>
      <c r="R356" s="1">
        <f t="shared" si="75"/>
        <v>0.81663113006396593</v>
      </c>
      <c r="S356" s="1">
        <f t="shared" si="76"/>
        <v>0.84137884374682848</v>
      </c>
    </row>
    <row r="357" spans="1:19">
      <c r="A357" s="1">
        <f t="shared" si="77"/>
        <v>356</v>
      </c>
      <c r="B357">
        <v>0.37429000000000001</v>
      </c>
      <c r="C357">
        <v>46.646900000000002</v>
      </c>
      <c r="H357" s="1">
        <f t="shared" si="66"/>
        <v>0.37370000000000003</v>
      </c>
      <c r="I357" s="1">
        <f t="shared" si="67"/>
        <v>45.005200000000002</v>
      </c>
      <c r="J357" s="1">
        <f t="shared" si="68"/>
        <v>0.37370000000000003</v>
      </c>
      <c r="K357" s="1">
        <f t="shared" si="69"/>
        <v>45.005200000000002</v>
      </c>
      <c r="L357" s="1">
        <f t="shared" si="70"/>
        <v>89.737745654890375</v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>
        <f t="shared" si="73"/>
        <v>0.37370000000000003</v>
      </c>
      <c r="Q357" s="1">
        <f t="shared" si="74"/>
        <v>45.005200000000002</v>
      </c>
      <c r="R357" s="1">
        <f t="shared" si="75"/>
        <v>0.82144505748137087</v>
      </c>
      <c r="S357" s="1">
        <f t="shared" si="76"/>
        <v>0.84580659953617565</v>
      </c>
    </row>
    <row r="358" spans="1:19">
      <c r="A358" s="1">
        <f t="shared" si="77"/>
        <v>357</v>
      </c>
      <c r="B358">
        <v>0.37722</v>
      </c>
      <c r="C358">
        <v>46.814799999999998</v>
      </c>
      <c r="H358" s="1">
        <f t="shared" si="66"/>
        <v>0.37663000000000002</v>
      </c>
      <c r="I358" s="1">
        <f t="shared" si="67"/>
        <v>45.173099999999998</v>
      </c>
      <c r="J358" s="1">
        <f t="shared" si="68"/>
        <v>0.37663000000000002</v>
      </c>
      <c r="K358" s="1">
        <f t="shared" si="69"/>
        <v>45.173099999999998</v>
      </c>
      <c r="L358" s="1">
        <f t="shared" si="70"/>
        <v>89.470088719898584</v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>
        <f t="shared" si="73"/>
        <v>0.37663000000000002</v>
      </c>
      <c r="Q358" s="1">
        <f t="shared" si="74"/>
        <v>45.173099999999998</v>
      </c>
      <c r="R358" s="1">
        <f t="shared" si="75"/>
        <v>0.82788560877497641</v>
      </c>
      <c r="S358" s="1">
        <f t="shared" si="76"/>
        <v>0.84896203330965347</v>
      </c>
    </row>
    <row r="359" spans="1:19">
      <c r="A359" s="1">
        <f t="shared" si="77"/>
        <v>358</v>
      </c>
      <c r="B359">
        <v>0.37974999999999998</v>
      </c>
      <c r="C359">
        <v>47.172499999999999</v>
      </c>
      <c r="H359" s="1">
        <f t="shared" si="66"/>
        <v>0.37916</v>
      </c>
      <c r="I359" s="1">
        <f t="shared" si="67"/>
        <v>45.530799999999999</v>
      </c>
      <c r="J359" s="1">
        <f t="shared" si="68"/>
        <v>0.37916</v>
      </c>
      <c r="K359" s="1">
        <f t="shared" si="69"/>
        <v>45.530799999999999</v>
      </c>
      <c r="L359" s="1">
        <f t="shared" si="70"/>
        <v>89.83739303093013</v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>
        <f t="shared" si="73"/>
        <v>0.37916</v>
      </c>
      <c r="Q359" s="1">
        <f t="shared" si="74"/>
        <v>45.530799999999999</v>
      </c>
      <c r="R359" s="1">
        <f t="shared" si="75"/>
        <v>0.83344690391928433</v>
      </c>
      <c r="S359" s="1">
        <f t="shared" si="76"/>
        <v>0.85568447917488877</v>
      </c>
    </row>
    <row r="360" spans="1:19">
      <c r="A360" s="1">
        <f t="shared" si="77"/>
        <v>359</v>
      </c>
      <c r="B360">
        <v>0.38158999999999998</v>
      </c>
      <c r="C360">
        <v>47.314300000000003</v>
      </c>
      <c r="H360" s="1">
        <f t="shared" si="66"/>
        <v>0.38100000000000001</v>
      </c>
      <c r="I360" s="1">
        <f t="shared" si="67"/>
        <v>45.672600000000003</v>
      </c>
      <c r="J360" s="1">
        <f t="shared" si="68"/>
        <v>0.38100000000000001</v>
      </c>
      <c r="K360" s="1">
        <f t="shared" si="69"/>
        <v>45.672600000000003</v>
      </c>
      <c r="L360" s="1">
        <f t="shared" si="70"/>
        <v>89.772007679038452</v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>
        <f t="shared" si="73"/>
        <v>0.38100000000000001</v>
      </c>
      <c r="Q360" s="1">
        <f t="shared" si="74"/>
        <v>45.672600000000003</v>
      </c>
      <c r="R360" s="1">
        <f t="shared" si="75"/>
        <v>0.83749148220605374</v>
      </c>
      <c r="S360" s="1">
        <f t="shared" si="76"/>
        <v>0.85834940180192376</v>
      </c>
    </row>
    <row r="361" spans="1:19">
      <c r="A361" s="1">
        <f t="shared" si="77"/>
        <v>360</v>
      </c>
      <c r="B361">
        <v>0.38355</v>
      </c>
      <c r="C361">
        <v>47.5167</v>
      </c>
      <c r="H361" s="1">
        <f t="shared" si="66"/>
        <v>0.38296000000000002</v>
      </c>
      <c r="I361" s="1">
        <f t="shared" si="67"/>
        <v>45.875</v>
      </c>
      <c r="J361" s="1">
        <f t="shared" si="68"/>
        <v>0.38296000000000002</v>
      </c>
      <c r="K361" s="1">
        <f t="shared" si="69"/>
        <v>45.875</v>
      </c>
      <c r="L361" s="1">
        <f t="shared" si="70"/>
        <v>89.84519065803309</v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>
        <f t="shared" si="73"/>
        <v>0.38296000000000002</v>
      </c>
      <c r="Q361" s="1">
        <f t="shared" si="74"/>
        <v>45.875</v>
      </c>
      <c r="R361" s="1">
        <f t="shared" si="75"/>
        <v>0.84179983733761243</v>
      </c>
      <c r="S361" s="1">
        <f t="shared" si="76"/>
        <v>0.86215321237817089</v>
      </c>
    </row>
    <row r="362" spans="1:19">
      <c r="A362" s="1">
        <f t="shared" si="77"/>
        <v>361</v>
      </c>
      <c r="B362">
        <v>0.38590000000000002</v>
      </c>
      <c r="C362">
        <v>47.823900000000002</v>
      </c>
      <c r="H362" s="1">
        <f t="shared" si="66"/>
        <v>0.38531000000000004</v>
      </c>
      <c r="I362" s="1">
        <f t="shared" si="67"/>
        <v>46.182200000000002</v>
      </c>
      <c r="J362" s="1">
        <f t="shared" si="68"/>
        <v>0.38531000000000004</v>
      </c>
      <c r="K362" s="1">
        <f t="shared" si="69"/>
        <v>46.182200000000002</v>
      </c>
      <c r="L362" s="1">
        <f t="shared" si="70"/>
        <v>90.109298105737764</v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>
        <f t="shared" si="73"/>
        <v>0.38531000000000004</v>
      </c>
      <c r="Q362" s="1">
        <f t="shared" si="74"/>
        <v>46.182200000000002</v>
      </c>
      <c r="R362" s="1">
        <f t="shared" si="75"/>
        <v>0.84696546721473642</v>
      </c>
      <c r="S362" s="1">
        <f t="shared" si="76"/>
        <v>0.86792658495239605</v>
      </c>
    </row>
    <row r="363" spans="1:19">
      <c r="A363" s="1">
        <f t="shared" si="77"/>
        <v>362</v>
      </c>
      <c r="B363">
        <v>0.38771</v>
      </c>
      <c r="C363">
        <v>47.9099</v>
      </c>
      <c r="H363" s="1">
        <f t="shared" si="66"/>
        <v>0.38712000000000002</v>
      </c>
      <c r="I363" s="1">
        <f t="shared" si="67"/>
        <v>46.2682</v>
      </c>
      <c r="J363" s="1">
        <f t="shared" si="68"/>
        <v>0.38712000000000002</v>
      </c>
      <c r="K363" s="1">
        <f t="shared" si="69"/>
        <v>46.2682</v>
      </c>
      <c r="L363" s="1">
        <f t="shared" si="70"/>
        <v>89.898383213875348</v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>
        <f t="shared" si="73"/>
        <v>0.38712000000000002</v>
      </c>
      <c r="Q363" s="1">
        <f t="shared" si="74"/>
        <v>46.2682</v>
      </c>
      <c r="R363" s="1">
        <f t="shared" si="75"/>
        <v>0.8509441012903084</v>
      </c>
      <c r="S363" s="1">
        <f t="shared" si="76"/>
        <v>0.86954282857669074</v>
      </c>
    </row>
    <row r="364" spans="1:19">
      <c r="A364" s="1">
        <f t="shared" si="77"/>
        <v>363</v>
      </c>
      <c r="B364">
        <v>0.39024999999999999</v>
      </c>
      <c r="C364">
        <v>48.289200000000001</v>
      </c>
      <c r="H364" s="1">
        <f t="shared" si="66"/>
        <v>0.38966000000000001</v>
      </c>
      <c r="I364" s="1">
        <f t="shared" si="67"/>
        <v>46.647500000000001</v>
      </c>
      <c r="J364" s="1">
        <f t="shared" si="68"/>
        <v>0.38966000000000001</v>
      </c>
      <c r="K364" s="1">
        <f t="shared" si="69"/>
        <v>46.647500000000001</v>
      </c>
      <c r="L364" s="1">
        <f t="shared" si="70"/>
        <v>90.308506302977605</v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>
        <f t="shared" si="73"/>
        <v>0.38966000000000001</v>
      </c>
      <c r="Q364" s="1">
        <f t="shared" si="74"/>
        <v>46.647500000000001</v>
      </c>
      <c r="R364" s="1">
        <f t="shared" si="75"/>
        <v>0.85652737783834876</v>
      </c>
      <c r="S364" s="1">
        <f t="shared" si="76"/>
        <v>0.87667121470105125</v>
      </c>
    </row>
    <row r="365" spans="1:19">
      <c r="A365" s="1">
        <f t="shared" si="77"/>
        <v>364</v>
      </c>
      <c r="B365">
        <v>0.39218999999999998</v>
      </c>
      <c r="C365">
        <v>48.479900000000001</v>
      </c>
      <c r="H365" s="1">
        <f t="shared" si="66"/>
        <v>0.3916</v>
      </c>
      <c r="I365" s="1">
        <f t="shared" si="67"/>
        <v>46.838200000000001</v>
      </c>
      <c r="J365" s="1">
        <f t="shared" si="68"/>
        <v>0.3916</v>
      </c>
      <c r="K365" s="1">
        <f t="shared" si="69"/>
        <v>46.838200000000001</v>
      </c>
      <c r="L365" s="1">
        <f t="shared" si="70"/>
        <v>90.350399978379542</v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>
        <f t="shared" si="73"/>
        <v>0.3916</v>
      </c>
      <c r="Q365" s="1">
        <f t="shared" si="74"/>
        <v>46.838200000000001</v>
      </c>
      <c r="R365" s="1">
        <f t="shared" si="75"/>
        <v>0.86079177016244257</v>
      </c>
      <c r="S365" s="1">
        <f t="shared" si="76"/>
        <v>0.88025514097027235</v>
      </c>
    </row>
    <row r="366" spans="1:19">
      <c r="A366" s="1">
        <f t="shared" si="77"/>
        <v>365</v>
      </c>
      <c r="B366">
        <v>0.39434000000000002</v>
      </c>
      <c r="C366">
        <v>48.692100000000003</v>
      </c>
      <c r="H366" s="1">
        <f t="shared" si="66"/>
        <v>0.39375000000000004</v>
      </c>
      <c r="I366" s="1">
        <f t="shared" si="67"/>
        <v>47.050400000000003</v>
      </c>
      <c r="J366" s="1">
        <f t="shared" si="68"/>
        <v>0.39375000000000004</v>
      </c>
      <c r="K366" s="1">
        <f t="shared" si="69"/>
        <v>47.050400000000003</v>
      </c>
      <c r="L366" s="1">
        <f t="shared" si="70"/>
        <v>90.398621597656984</v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>
        <f t="shared" si="73"/>
        <v>0.39375000000000004</v>
      </c>
      <c r="Q366" s="1">
        <f t="shared" si="74"/>
        <v>47.050400000000003</v>
      </c>
      <c r="R366" s="1">
        <f t="shared" si="75"/>
        <v>0.86551777196491775</v>
      </c>
      <c r="S366" s="1">
        <f t="shared" si="76"/>
        <v>0.88424312814556716</v>
      </c>
    </row>
    <row r="367" spans="1:19">
      <c r="A367" s="1">
        <f t="shared" si="77"/>
        <v>366</v>
      </c>
      <c r="B367">
        <v>0.39631</v>
      </c>
      <c r="C367">
        <v>48.971299999999999</v>
      </c>
      <c r="H367" s="1">
        <f t="shared" si="66"/>
        <v>0.39572000000000002</v>
      </c>
      <c r="I367" s="1">
        <f t="shared" si="67"/>
        <v>47.329599999999999</v>
      </c>
      <c r="J367" s="1">
        <f t="shared" si="68"/>
        <v>0.39572000000000002</v>
      </c>
      <c r="K367" s="1">
        <f t="shared" si="69"/>
        <v>47.329599999999999</v>
      </c>
      <c r="L367" s="1">
        <f t="shared" si="70"/>
        <v>90.668880632918146</v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>
        <f t="shared" si="73"/>
        <v>0.39572000000000002</v>
      </c>
      <c r="Q367" s="1">
        <f t="shared" si="74"/>
        <v>47.329599999999999</v>
      </c>
      <c r="R367" s="1">
        <f t="shared" si="75"/>
        <v>0.86984810850020888</v>
      </c>
      <c r="S367" s="1">
        <f t="shared" si="76"/>
        <v>0.8894902818653706</v>
      </c>
    </row>
    <row r="368" spans="1:19">
      <c r="A368" s="1">
        <f t="shared" si="77"/>
        <v>367</v>
      </c>
      <c r="B368">
        <v>0.39881</v>
      </c>
      <c r="C368">
        <v>49.051900000000003</v>
      </c>
      <c r="H368" s="1">
        <f t="shared" si="66"/>
        <v>0.39822000000000002</v>
      </c>
      <c r="I368" s="1">
        <f t="shared" si="67"/>
        <v>47.410200000000003</v>
      </c>
      <c r="J368" s="1">
        <f t="shared" si="68"/>
        <v>0.39822000000000002</v>
      </c>
      <c r="K368" s="1">
        <f t="shared" si="69"/>
        <v>47.410200000000003</v>
      </c>
      <c r="L368" s="1">
        <f t="shared" si="70"/>
        <v>90.28105087085811</v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>
        <f t="shared" si="73"/>
        <v>0.39822000000000002</v>
      </c>
      <c r="Q368" s="1">
        <f t="shared" si="74"/>
        <v>47.410200000000003</v>
      </c>
      <c r="R368" s="1">
        <f t="shared" si="75"/>
        <v>0.87534345943331948</v>
      </c>
      <c r="S368" s="1">
        <f t="shared" si="76"/>
        <v>0.89100504042488415</v>
      </c>
    </row>
    <row r="369" spans="1:19">
      <c r="A369" s="1">
        <f t="shared" si="77"/>
        <v>368</v>
      </c>
      <c r="B369">
        <v>0.40073999999999999</v>
      </c>
      <c r="C369">
        <v>49.438200000000002</v>
      </c>
      <c r="H369" s="1">
        <f t="shared" si="66"/>
        <v>0.40015000000000001</v>
      </c>
      <c r="I369" s="1">
        <f t="shared" si="67"/>
        <v>47.796500000000002</v>
      </c>
      <c r="J369" s="1">
        <f t="shared" si="68"/>
        <v>0.40015000000000001</v>
      </c>
      <c r="K369" s="1">
        <f t="shared" si="69"/>
        <v>47.796500000000002</v>
      </c>
      <c r="L369" s="1">
        <f t="shared" si="70"/>
        <v>90.841205061151172</v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>
        <f t="shared" si="73"/>
        <v>0.40015000000000001</v>
      </c>
      <c r="Q369" s="1">
        <f t="shared" si="74"/>
        <v>47.796500000000002</v>
      </c>
      <c r="R369" s="1">
        <f t="shared" si="75"/>
        <v>0.87958587035368074</v>
      </c>
      <c r="S369" s="1">
        <f t="shared" si="76"/>
        <v>0.89826498126285004</v>
      </c>
    </row>
    <row r="370" spans="1:19">
      <c r="A370" s="1">
        <f t="shared" si="77"/>
        <v>369</v>
      </c>
      <c r="B370">
        <v>0.40366999999999997</v>
      </c>
      <c r="C370">
        <v>49.576000000000001</v>
      </c>
      <c r="H370" s="1">
        <f t="shared" si="66"/>
        <v>0.40307999999999999</v>
      </c>
      <c r="I370" s="1">
        <f t="shared" si="67"/>
        <v>47.9343</v>
      </c>
      <c r="J370" s="1">
        <f t="shared" si="68"/>
        <v>0.40307999999999999</v>
      </c>
      <c r="K370" s="1">
        <f t="shared" si="69"/>
        <v>47.9343</v>
      </c>
      <c r="L370" s="1">
        <f t="shared" si="70"/>
        <v>90.50473132372214</v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>
        <f t="shared" si="73"/>
        <v>0.40307999999999999</v>
      </c>
      <c r="Q370" s="1">
        <f t="shared" si="74"/>
        <v>47.9343</v>
      </c>
      <c r="R370" s="1">
        <f t="shared" si="75"/>
        <v>0.8860264216472864</v>
      </c>
      <c r="S370" s="1">
        <f t="shared" si="76"/>
        <v>0.90085472976782466</v>
      </c>
    </row>
    <row r="371" spans="1:19">
      <c r="A371" s="1">
        <f t="shared" si="77"/>
        <v>370</v>
      </c>
      <c r="B371">
        <v>0.40522000000000002</v>
      </c>
      <c r="C371">
        <v>49.818899999999999</v>
      </c>
      <c r="H371" s="1">
        <f t="shared" si="66"/>
        <v>0.40463000000000005</v>
      </c>
      <c r="I371" s="1">
        <f t="shared" si="67"/>
        <v>48.177199999999999</v>
      </c>
      <c r="J371" s="1">
        <f t="shared" si="68"/>
        <v>0.40463000000000005</v>
      </c>
      <c r="K371" s="1">
        <f t="shared" si="69"/>
        <v>48.177199999999999</v>
      </c>
      <c r="L371" s="1">
        <f t="shared" si="70"/>
        <v>90.772627594308815</v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>
        <f t="shared" si="73"/>
        <v>0.40463000000000005</v>
      </c>
      <c r="Q371" s="1">
        <f t="shared" si="74"/>
        <v>48.177199999999999</v>
      </c>
      <c r="R371" s="1">
        <f t="shared" si="75"/>
        <v>0.88943353922581503</v>
      </c>
      <c r="S371" s="1">
        <f t="shared" si="76"/>
        <v>0.90541967832993164</v>
      </c>
    </row>
    <row r="372" spans="1:19">
      <c r="A372" s="1">
        <f t="shared" si="77"/>
        <v>371</v>
      </c>
      <c r="B372">
        <v>0.40722000000000003</v>
      </c>
      <c r="C372">
        <v>50.099200000000003</v>
      </c>
      <c r="H372" s="1">
        <f t="shared" si="66"/>
        <v>0.40663000000000005</v>
      </c>
      <c r="I372" s="1">
        <f t="shared" si="67"/>
        <v>48.457500000000003</v>
      </c>
      <c r="J372" s="1">
        <f t="shared" si="68"/>
        <v>0.40663000000000005</v>
      </c>
      <c r="K372" s="1">
        <f t="shared" si="69"/>
        <v>48.457500000000003</v>
      </c>
      <c r="L372" s="1">
        <f t="shared" si="70"/>
        <v>91.029100116867937</v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>
        <f t="shared" si="73"/>
        <v>0.40663000000000005</v>
      </c>
      <c r="Q372" s="1">
        <f t="shared" si="74"/>
        <v>48.457500000000003</v>
      </c>
      <c r="R372" s="1">
        <f t="shared" si="75"/>
        <v>0.89382981997230349</v>
      </c>
      <c r="S372" s="1">
        <f t="shared" si="76"/>
        <v>0.91068750493330175</v>
      </c>
    </row>
    <row r="373" spans="1:19">
      <c r="A373" s="1">
        <f t="shared" si="77"/>
        <v>372</v>
      </c>
      <c r="B373">
        <v>0.41031000000000001</v>
      </c>
      <c r="C373">
        <v>50.257800000000003</v>
      </c>
      <c r="H373" s="1">
        <f t="shared" si="66"/>
        <v>0.40972000000000003</v>
      </c>
      <c r="I373" s="1">
        <f t="shared" si="67"/>
        <v>48.616100000000003</v>
      </c>
      <c r="J373" s="1">
        <f t="shared" si="68"/>
        <v>0.40972000000000003</v>
      </c>
      <c r="K373" s="1">
        <f t="shared" si="69"/>
        <v>48.616100000000003</v>
      </c>
      <c r="L373" s="1">
        <f t="shared" si="70"/>
        <v>90.71302880403978</v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>
        <f t="shared" si="73"/>
        <v>0.40972000000000003</v>
      </c>
      <c r="Q373" s="1">
        <f t="shared" si="74"/>
        <v>48.616100000000003</v>
      </c>
      <c r="R373" s="1">
        <f t="shared" si="75"/>
        <v>0.90062207372562819</v>
      </c>
      <c r="S373" s="1">
        <f t="shared" si="76"/>
        <v>0.91366815887298958</v>
      </c>
    </row>
    <row r="374" spans="1:19">
      <c r="A374" s="1">
        <f t="shared" si="77"/>
        <v>373</v>
      </c>
      <c r="B374">
        <v>0.41237000000000001</v>
      </c>
      <c r="C374">
        <v>50.577800000000003</v>
      </c>
      <c r="H374" s="1">
        <f t="shared" si="66"/>
        <v>0.41178000000000003</v>
      </c>
      <c r="I374" s="1">
        <f t="shared" si="67"/>
        <v>48.936100000000003</v>
      </c>
      <c r="J374" s="1">
        <f t="shared" si="68"/>
        <v>0.41178000000000003</v>
      </c>
      <c r="K374" s="1">
        <f t="shared" si="69"/>
        <v>48.936100000000003</v>
      </c>
      <c r="L374" s="1">
        <f t="shared" si="70"/>
        <v>91.054215786776012</v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>
        <f t="shared" si="73"/>
        <v>0.41178000000000003</v>
      </c>
      <c r="Q374" s="1">
        <f t="shared" si="74"/>
        <v>48.936100000000003</v>
      </c>
      <c r="R374" s="1">
        <f t="shared" si="75"/>
        <v>0.90515024289451129</v>
      </c>
      <c r="S374" s="1">
        <f t="shared" si="76"/>
        <v>0.91968208863780732</v>
      </c>
    </row>
    <row r="375" spans="1:19">
      <c r="A375" s="1">
        <f t="shared" si="77"/>
        <v>374</v>
      </c>
      <c r="B375">
        <v>0.41504000000000002</v>
      </c>
      <c r="C375">
        <v>50.716200000000001</v>
      </c>
      <c r="H375" s="1">
        <f t="shared" si="66"/>
        <v>0.41445000000000004</v>
      </c>
      <c r="I375" s="1">
        <f t="shared" si="67"/>
        <v>49.0745</v>
      </c>
      <c r="J375" s="1">
        <f t="shared" si="68"/>
        <v>0.41445000000000004</v>
      </c>
      <c r="K375" s="1">
        <f t="shared" si="69"/>
        <v>49.0745</v>
      </c>
      <c r="L375" s="1">
        <f t="shared" si="70"/>
        <v>90.787677857815552</v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>
        <f t="shared" si="73"/>
        <v>0.41445000000000004</v>
      </c>
      <c r="Q375" s="1">
        <f t="shared" si="74"/>
        <v>49.0745</v>
      </c>
      <c r="R375" s="1">
        <f t="shared" si="75"/>
        <v>0.91101927769107349</v>
      </c>
      <c r="S375" s="1">
        <f t="shared" si="76"/>
        <v>0.92228311326109103</v>
      </c>
    </row>
    <row r="376" spans="1:19">
      <c r="A376" s="1">
        <f t="shared" si="77"/>
        <v>375</v>
      </c>
      <c r="B376">
        <v>0.41661999999999999</v>
      </c>
      <c r="C376">
        <v>50.979599999999998</v>
      </c>
      <c r="H376" s="1">
        <f t="shared" si="66"/>
        <v>0.41603000000000001</v>
      </c>
      <c r="I376" s="1">
        <f t="shared" si="67"/>
        <v>49.337899999999998</v>
      </c>
      <c r="J376" s="1">
        <f t="shared" si="68"/>
        <v>0.41603000000000001</v>
      </c>
      <c r="K376" s="1">
        <f t="shared" si="69"/>
        <v>49.337899999999998</v>
      </c>
      <c r="L376" s="1">
        <f t="shared" si="70"/>
        <v>91.09178603118265</v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>
        <f t="shared" si="73"/>
        <v>0.41603000000000001</v>
      </c>
      <c r="Q376" s="1">
        <f t="shared" si="74"/>
        <v>49.337899999999998</v>
      </c>
      <c r="R376" s="1">
        <f t="shared" si="75"/>
        <v>0.91449233948079922</v>
      </c>
      <c r="S376" s="1">
        <f t="shared" si="76"/>
        <v>0.92723332919875656</v>
      </c>
    </row>
    <row r="377" spans="1:19">
      <c r="A377" s="1">
        <f t="shared" si="77"/>
        <v>376</v>
      </c>
      <c r="B377">
        <v>0.41927999999999999</v>
      </c>
      <c r="C377">
        <v>51.231000000000002</v>
      </c>
      <c r="H377" s="1">
        <f t="shared" si="66"/>
        <v>0.41869000000000001</v>
      </c>
      <c r="I377" s="1">
        <f t="shared" si="67"/>
        <v>49.589300000000001</v>
      </c>
      <c r="J377" s="1">
        <f t="shared" si="68"/>
        <v>0.41869000000000001</v>
      </c>
      <c r="K377" s="1">
        <f t="shared" si="69"/>
        <v>49.589300000000001</v>
      </c>
      <c r="L377" s="1">
        <f t="shared" si="70"/>
        <v>91.114691143511877</v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>
        <f t="shared" si="73"/>
        <v>0.41869000000000001</v>
      </c>
      <c r="Q377" s="1">
        <f t="shared" si="74"/>
        <v>49.589300000000001</v>
      </c>
      <c r="R377" s="1">
        <f t="shared" si="75"/>
        <v>0.92033939287362887</v>
      </c>
      <c r="S377" s="1">
        <f t="shared" si="76"/>
        <v>0.93195802277024153</v>
      </c>
    </row>
    <row r="378" spans="1:19">
      <c r="A378" s="1">
        <f t="shared" si="77"/>
        <v>377</v>
      </c>
      <c r="B378">
        <v>0.42185</v>
      </c>
      <c r="C378">
        <v>51.378799999999998</v>
      </c>
      <c r="H378" s="1">
        <f t="shared" si="66"/>
        <v>0.42126000000000002</v>
      </c>
      <c r="I378" s="1">
        <f t="shared" si="67"/>
        <v>49.737099999999998</v>
      </c>
      <c r="J378" s="1">
        <f t="shared" si="68"/>
        <v>0.42126000000000002</v>
      </c>
      <c r="K378" s="1">
        <f t="shared" si="69"/>
        <v>49.737099999999998</v>
      </c>
      <c r="L378" s="1">
        <f t="shared" si="70"/>
        <v>90.898606385108067</v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>
        <f t="shared" si="73"/>
        <v>0.42126000000000002</v>
      </c>
      <c r="Q378" s="1">
        <f t="shared" si="74"/>
        <v>49.737099999999998</v>
      </c>
      <c r="R378" s="1">
        <f t="shared" si="75"/>
        <v>0.92598861363286666</v>
      </c>
      <c r="S378" s="1">
        <f t="shared" si="76"/>
        <v>0.93473570658036675</v>
      </c>
    </row>
    <row r="379" spans="1:19">
      <c r="A379" s="1">
        <f t="shared" si="77"/>
        <v>378</v>
      </c>
      <c r="B379">
        <v>0.42380000000000001</v>
      </c>
      <c r="C379">
        <v>51.7136</v>
      </c>
      <c r="H379" s="1">
        <f t="shared" si="66"/>
        <v>0.42321000000000003</v>
      </c>
      <c r="I379" s="1">
        <f t="shared" si="67"/>
        <v>50.071899999999999</v>
      </c>
      <c r="J379" s="1">
        <f t="shared" si="68"/>
        <v>0.42321000000000003</v>
      </c>
      <c r="K379" s="1">
        <f t="shared" si="69"/>
        <v>50.071899999999999</v>
      </c>
      <c r="L379" s="1">
        <f t="shared" si="70"/>
        <v>91.290877175509777</v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>
        <f t="shared" si="73"/>
        <v>0.42321000000000003</v>
      </c>
      <c r="Q379" s="1">
        <f t="shared" si="74"/>
        <v>50.071899999999999</v>
      </c>
      <c r="R379" s="1">
        <f t="shared" si="75"/>
        <v>0.93027498736069292</v>
      </c>
      <c r="S379" s="1">
        <f t="shared" si="76"/>
        <v>0.94102778059680736</v>
      </c>
    </row>
    <row r="380" spans="1:19">
      <c r="A380" s="1">
        <f t="shared" si="77"/>
        <v>379</v>
      </c>
      <c r="B380">
        <v>0.42535000000000001</v>
      </c>
      <c r="C380">
        <v>51.842300000000002</v>
      </c>
      <c r="H380" s="1">
        <f t="shared" si="66"/>
        <v>0.42476000000000003</v>
      </c>
      <c r="I380" s="1">
        <f t="shared" si="67"/>
        <v>50.200600000000001</v>
      </c>
      <c r="J380" s="1">
        <f t="shared" si="68"/>
        <v>0.42476000000000003</v>
      </c>
      <c r="K380" s="1">
        <f t="shared" si="69"/>
        <v>50.200600000000001</v>
      </c>
      <c r="L380" s="1">
        <f t="shared" si="70"/>
        <v>91.259127436876824</v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>
        <f t="shared" si="73"/>
        <v>0.42476000000000003</v>
      </c>
      <c r="Q380" s="1">
        <f t="shared" si="74"/>
        <v>50.200600000000001</v>
      </c>
      <c r="R380" s="1">
        <f t="shared" si="75"/>
        <v>0.93368210493922144</v>
      </c>
      <c r="S380" s="1">
        <f t="shared" si="76"/>
        <v>0.94344650797409502</v>
      </c>
    </row>
    <row r="381" spans="1:19">
      <c r="A381" s="1">
        <f t="shared" si="77"/>
        <v>380</v>
      </c>
      <c r="B381">
        <v>0.42723</v>
      </c>
      <c r="C381">
        <v>52.07</v>
      </c>
      <c r="H381" s="1">
        <f t="shared" si="66"/>
        <v>0.42664000000000002</v>
      </c>
      <c r="I381" s="1">
        <f t="shared" si="67"/>
        <v>50.4283</v>
      </c>
      <c r="J381" s="1">
        <f t="shared" si="68"/>
        <v>0.42664000000000002</v>
      </c>
      <c r="K381" s="1">
        <f t="shared" si="69"/>
        <v>50.4283</v>
      </c>
      <c r="L381" s="1">
        <f t="shared" si="70"/>
        <v>91.3977065126154</v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>
        <f t="shared" si="73"/>
        <v>0.42664000000000002</v>
      </c>
      <c r="Q381" s="1">
        <f t="shared" si="74"/>
        <v>50.4283</v>
      </c>
      <c r="R381" s="1">
        <f t="shared" si="75"/>
        <v>0.9378146088409206</v>
      </c>
      <c r="S381" s="1">
        <f t="shared" si="76"/>
        <v>0.94772579487237307</v>
      </c>
    </row>
    <row r="382" spans="1:19">
      <c r="A382" s="1">
        <f t="shared" si="77"/>
        <v>381</v>
      </c>
      <c r="B382">
        <v>0.42909999999999998</v>
      </c>
      <c r="C382">
        <v>52.308100000000003</v>
      </c>
      <c r="H382" s="1">
        <f t="shared" si="66"/>
        <v>0.42851</v>
      </c>
      <c r="I382" s="1">
        <f t="shared" si="67"/>
        <v>50.666400000000003</v>
      </c>
      <c r="J382" s="1">
        <f t="shared" si="68"/>
        <v>0.42851</v>
      </c>
      <c r="K382" s="1">
        <f t="shared" si="69"/>
        <v>50.666400000000003</v>
      </c>
      <c r="L382" s="1">
        <f t="shared" si="70"/>
        <v>91.562811785810823</v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>
        <f t="shared" si="73"/>
        <v>0.42851</v>
      </c>
      <c r="Q382" s="1">
        <f t="shared" si="74"/>
        <v>50.666400000000003</v>
      </c>
      <c r="R382" s="1">
        <f t="shared" si="75"/>
        <v>0.94192513133888733</v>
      </c>
      <c r="S382" s="1">
        <f t="shared" si="76"/>
        <v>0.9522005344880079</v>
      </c>
    </row>
    <row r="383" spans="1:19">
      <c r="A383" s="1">
        <f t="shared" si="77"/>
        <v>382</v>
      </c>
      <c r="B383">
        <v>0.43132999999999999</v>
      </c>
      <c r="C383">
        <v>52.407899999999998</v>
      </c>
      <c r="H383" s="1">
        <f t="shared" si="66"/>
        <v>0.43074000000000001</v>
      </c>
      <c r="I383" s="1">
        <f t="shared" si="67"/>
        <v>50.766199999999998</v>
      </c>
      <c r="J383" s="1">
        <f t="shared" si="68"/>
        <v>0.43074000000000001</v>
      </c>
      <c r="K383" s="1">
        <f t="shared" si="69"/>
        <v>50.766199999999998</v>
      </c>
      <c r="L383" s="1">
        <f t="shared" si="70"/>
        <v>91.307691367680107</v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>
        <f t="shared" si="73"/>
        <v>0.43074000000000001</v>
      </c>
      <c r="Q383" s="1">
        <f t="shared" si="74"/>
        <v>50.766199999999998</v>
      </c>
      <c r="R383" s="1">
        <f t="shared" si="75"/>
        <v>0.94682698437122192</v>
      </c>
      <c r="S383" s="1">
        <f t="shared" si="76"/>
        <v>0.95407612883341031</v>
      </c>
    </row>
    <row r="384" spans="1:19">
      <c r="A384" s="1">
        <f t="shared" si="77"/>
        <v>383</v>
      </c>
      <c r="B384">
        <v>0.43280000000000002</v>
      </c>
      <c r="C384">
        <v>52.732700000000001</v>
      </c>
      <c r="H384" s="1">
        <f t="shared" si="66"/>
        <v>0.43221000000000004</v>
      </c>
      <c r="I384" s="1">
        <f t="shared" si="67"/>
        <v>51.091000000000001</v>
      </c>
      <c r="J384" s="1">
        <f t="shared" si="68"/>
        <v>0.43221000000000004</v>
      </c>
      <c r="K384" s="1">
        <f t="shared" si="69"/>
        <v>51.091000000000001</v>
      </c>
      <c r="L384" s="1">
        <f t="shared" si="70"/>
        <v>91.771801865426283</v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>
        <f t="shared" si="73"/>
        <v>0.43221000000000004</v>
      </c>
      <c r="Q384" s="1">
        <f t="shared" si="74"/>
        <v>51.091000000000001</v>
      </c>
      <c r="R384" s="1">
        <f t="shared" si="75"/>
        <v>0.95005825071989103</v>
      </c>
      <c r="S384" s="1">
        <f t="shared" si="76"/>
        <v>0.96018026754470043</v>
      </c>
    </row>
    <row r="385" spans="1:19">
      <c r="A385" s="1">
        <f t="shared" si="77"/>
        <v>384</v>
      </c>
      <c r="B385">
        <v>0.43464999999999998</v>
      </c>
      <c r="C385">
        <v>52.801699999999997</v>
      </c>
      <c r="H385" s="1">
        <f t="shared" si="66"/>
        <v>0.43406</v>
      </c>
      <c r="I385" s="1">
        <f t="shared" si="67"/>
        <v>51.16</v>
      </c>
      <c r="J385" s="1">
        <f t="shared" si="68"/>
        <v>0.43406</v>
      </c>
      <c r="K385" s="1">
        <f t="shared" si="69"/>
        <v>51.16</v>
      </c>
      <c r="L385" s="1">
        <f t="shared" si="70"/>
        <v>91.527480120248242</v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>
        <f t="shared" si="73"/>
        <v>0.43406</v>
      </c>
      <c r="Q385" s="1">
        <f t="shared" si="74"/>
        <v>51.16</v>
      </c>
      <c r="R385" s="1">
        <f t="shared" si="75"/>
        <v>0.95412481041039277</v>
      </c>
      <c r="S385" s="1">
        <f t="shared" si="76"/>
        <v>0.96147702115023914</v>
      </c>
    </row>
    <row r="386" spans="1:19">
      <c r="A386" s="1">
        <f t="shared" si="77"/>
        <v>385</v>
      </c>
      <c r="B386">
        <v>0.4375</v>
      </c>
      <c r="C386">
        <v>53.113100000000003</v>
      </c>
      <c r="H386" s="1">
        <f t="shared" si="66"/>
        <v>0.43691000000000002</v>
      </c>
      <c r="I386" s="1">
        <f t="shared" si="67"/>
        <v>51.471400000000003</v>
      </c>
      <c r="J386" s="1">
        <f t="shared" si="68"/>
        <v>0.43691000000000002</v>
      </c>
      <c r="K386" s="1">
        <f t="shared" si="69"/>
        <v>51.471400000000003</v>
      </c>
      <c r="L386" s="1">
        <f t="shared" si="70"/>
        <v>91.649182577709283</v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>
        <f t="shared" si="73"/>
        <v>0.43691000000000002</v>
      </c>
      <c r="Q386" s="1">
        <f t="shared" si="74"/>
        <v>51.471400000000003</v>
      </c>
      <c r="R386" s="1">
        <f t="shared" si="75"/>
        <v>0.9603895104741389</v>
      </c>
      <c r="S386" s="1">
        <f t="shared" si="76"/>
        <v>0.9673293265526276</v>
      </c>
    </row>
    <row r="387" spans="1:19">
      <c r="A387" s="1">
        <f t="shared" si="77"/>
        <v>386</v>
      </c>
      <c r="B387">
        <v>0.43924999999999997</v>
      </c>
      <c r="C387">
        <v>53.329700000000003</v>
      </c>
      <c r="H387" s="1">
        <f t="shared" ref="H387:H450" si="79">IF($A387&lt;=$F$39,B387-$F$1,NA())</f>
        <v>0.43865999999999999</v>
      </c>
      <c r="I387" s="1">
        <f t="shared" ref="I387:I450" si="80">IF($A387&lt;=$F$39,$C387-$F$2,NA())</f>
        <v>51.688000000000002</v>
      </c>
      <c r="J387" s="1">
        <f t="shared" ref="J387:J450" si="81">IF($A387&lt;=$F$39,IF($I387&lt;$F$4,FALSE,$H387))</f>
        <v>0.43865999999999999</v>
      </c>
      <c r="K387" s="1">
        <f t="shared" ref="K387:K450" si="82">IF($A387&lt;=$F$39,IF($I387&lt;$F$4,FALSE,$I387))</f>
        <v>51.688000000000002</v>
      </c>
      <c r="L387" s="1">
        <f t="shared" ref="L387:L450" si="83">IF($A387&lt;=$F$39,IF($I387&lt;=$F$11,"",($I387-$F$11)/($H387-$F$10)))</f>
        <v>91.783962309389082</v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>
        <f t="shared" ref="P387:P450" si="86">IF($A387&lt;=$F$39,IF($A387&lt;=$F$17,$H387,NA()))</f>
        <v>0.43865999999999999</v>
      </c>
      <c r="Q387" s="1">
        <f t="shared" ref="Q387:Q450" si="87">IF($A387&lt;=$F$39,IF($A387&lt;=$F$17,$I387,NA()))</f>
        <v>51.688000000000002</v>
      </c>
      <c r="R387" s="1">
        <f t="shared" ref="R387:R450" si="88">IF($A387&lt;=$F$39,IF($A387&lt;=$F$17,$P387/$F$15,NA()),NA())</f>
        <v>0.96423625612731623</v>
      </c>
      <c r="S387" s="1">
        <f t="shared" ref="S387:S450" si="89">IF($A387&lt;=$F$39,IF($A387&lt;=$F$17,$Q387/$F$16,NA()),NA())</f>
        <v>0.97140000526218861</v>
      </c>
    </row>
    <row r="388" spans="1:19">
      <c r="A388" s="1">
        <f t="shared" ref="A388:A451" si="90">IF(B388=0,"",A387+1)</f>
        <v>387</v>
      </c>
      <c r="B388">
        <v>0.44240000000000002</v>
      </c>
      <c r="C388">
        <v>53.469099999999997</v>
      </c>
      <c r="H388" s="1">
        <f t="shared" si="79"/>
        <v>0.44181000000000004</v>
      </c>
      <c r="I388" s="1">
        <f t="shared" si="80"/>
        <v>51.827399999999997</v>
      </c>
      <c r="J388" s="1">
        <f t="shared" si="81"/>
        <v>0.44181000000000004</v>
      </c>
      <c r="K388" s="1">
        <f t="shared" si="82"/>
        <v>51.827399999999997</v>
      </c>
      <c r="L388" s="1">
        <f t="shared" si="83"/>
        <v>91.427682459605435</v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>
        <f t="shared" si="86"/>
        <v>0.44181000000000004</v>
      </c>
      <c r="Q388" s="1">
        <f t="shared" si="87"/>
        <v>51.827399999999997</v>
      </c>
      <c r="R388" s="1">
        <f t="shared" si="88"/>
        <v>0.97116039830303569</v>
      </c>
      <c r="S388" s="1">
        <f t="shared" si="89"/>
        <v>0.97401982341598725</v>
      </c>
    </row>
    <row r="389" spans="1:19">
      <c r="A389" s="1">
        <f t="shared" si="90"/>
        <v>388</v>
      </c>
      <c r="B389">
        <v>0.44420999999999999</v>
      </c>
      <c r="C389">
        <v>53.800400000000003</v>
      </c>
      <c r="H389" s="1">
        <f t="shared" si="79"/>
        <v>0.44362000000000001</v>
      </c>
      <c r="I389" s="1">
        <f t="shared" si="80"/>
        <v>52.158700000000003</v>
      </c>
      <c r="J389" s="1">
        <f t="shared" si="81"/>
        <v>0.44362000000000001</v>
      </c>
      <c r="K389" s="1">
        <f t="shared" si="82"/>
        <v>52.158700000000003</v>
      </c>
      <c r="L389" s="1">
        <f t="shared" si="83"/>
        <v>91.820573879253146</v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>
        <f t="shared" si="86"/>
        <v>0.44362000000000001</v>
      </c>
      <c r="Q389" s="1">
        <f t="shared" si="87"/>
        <v>52.158700000000003</v>
      </c>
      <c r="R389" s="1">
        <f t="shared" si="88"/>
        <v>0.97513903237860777</v>
      </c>
      <c r="S389" s="1">
        <f t="shared" si="89"/>
        <v>0.98024612007562517</v>
      </c>
    </row>
    <row r="390" spans="1:19">
      <c r="A390" s="1">
        <f t="shared" si="90"/>
        <v>389</v>
      </c>
      <c r="B390">
        <v>0.44699</v>
      </c>
      <c r="C390">
        <v>53.929099999999998</v>
      </c>
      <c r="H390" s="1">
        <f t="shared" si="79"/>
        <v>0.44640000000000002</v>
      </c>
      <c r="I390" s="1">
        <f t="shared" si="80"/>
        <v>52.287399999999998</v>
      </c>
      <c r="J390" s="1">
        <f t="shared" si="81"/>
        <v>0.44640000000000002</v>
      </c>
      <c r="K390" s="1">
        <f t="shared" si="82"/>
        <v>52.287399999999998</v>
      </c>
      <c r="L390" s="1">
        <f t="shared" si="83"/>
        <v>91.522656654583102</v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>
        <f t="shared" si="86"/>
        <v>0.44640000000000002</v>
      </c>
      <c r="Q390" s="1">
        <f t="shared" si="87"/>
        <v>52.287399999999998</v>
      </c>
      <c r="R390" s="1">
        <f t="shared" si="88"/>
        <v>0.98124986261622671</v>
      </c>
      <c r="S390" s="1">
        <f t="shared" si="89"/>
        <v>0.98266484745291272</v>
      </c>
    </row>
    <row r="391" spans="1:19">
      <c r="A391" s="1">
        <f t="shared" si="90"/>
        <v>390</v>
      </c>
      <c r="B391">
        <v>0.44895000000000002</v>
      </c>
      <c r="C391">
        <v>54.136299999999999</v>
      </c>
      <c r="H391" s="1">
        <f t="shared" si="79"/>
        <v>0.44836000000000004</v>
      </c>
      <c r="I391" s="1">
        <f t="shared" si="80"/>
        <v>52.494599999999998</v>
      </c>
      <c r="J391" s="1">
        <f t="shared" si="81"/>
        <v>0.44836000000000004</v>
      </c>
      <c r="K391" s="1">
        <f t="shared" si="82"/>
        <v>52.494599999999998</v>
      </c>
      <c r="L391" s="1">
        <f t="shared" si="83"/>
        <v>91.587832138338243</v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>
        <f t="shared" si="86"/>
        <v>0.44836000000000004</v>
      </c>
      <c r="Q391" s="1">
        <f t="shared" si="87"/>
        <v>52.494599999999998</v>
      </c>
      <c r="R391" s="1">
        <f t="shared" si="88"/>
        <v>0.9855582177477854</v>
      </c>
      <c r="S391" s="1">
        <f t="shared" si="89"/>
        <v>0.98655886697563222</v>
      </c>
    </row>
    <row r="392" spans="1:19">
      <c r="A392" s="1">
        <f t="shared" si="90"/>
        <v>391</v>
      </c>
      <c r="B392">
        <v>0.45129000000000002</v>
      </c>
      <c r="C392">
        <v>54.414000000000001</v>
      </c>
      <c r="H392" s="1">
        <f t="shared" si="79"/>
        <v>0.45070000000000005</v>
      </c>
      <c r="I392" s="1">
        <f t="shared" si="80"/>
        <v>52.772300000000001</v>
      </c>
      <c r="J392" s="1">
        <f t="shared" si="81"/>
        <v>0.45070000000000005</v>
      </c>
      <c r="K392" s="1">
        <f t="shared" si="82"/>
        <v>52.772300000000001</v>
      </c>
      <c r="L392" s="1">
        <f t="shared" si="83"/>
        <v>91.735540175242349</v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>
        <f t="shared" si="86"/>
        <v>0.45070000000000005</v>
      </c>
      <c r="Q392" s="1">
        <f t="shared" si="87"/>
        <v>52.772300000000001</v>
      </c>
      <c r="R392" s="1">
        <f t="shared" si="88"/>
        <v>0.99070186622117695</v>
      </c>
      <c r="S392" s="1">
        <f t="shared" si="89"/>
        <v>0.99177783039966327</v>
      </c>
    </row>
    <row r="393" spans="1:19">
      <c r="A393" s="1">
        <f t="shared" si="90"/>
        <v>392</v>
      </c>
      <c r="B393">
        <v>0.45390999999999998</v>
      </c>
      <c r="C393">
        <v>54.525700000000001</v>
      </c>
      <c r="H393" s="1">
        <f t="shared" si="79"/>
        <v>0.45332</v>
      </c>
      <c r="I393" s="1">
        <f t="shared" si="80"/>
        <v>52.884</v>
      </c>
      <c r="J393" s="1">
        <f t="shared" si="81"/>
        <v>0.45332</v>
      </c>
      <c r="K393" s="1">
        <f t="shared" si="82"/>
        <v>52.884</v>
      </c>
      <c r="L393" s="1">
        <f t="shared" si="83"/>
        <v>91.437566591003844</v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>
        <f t="shared" si="86"/>
        <v>0.45332</v>
      </c>
      <c r="Q393" s="1">
        <f t="shared" si="87"/>
        <v>52.884</v>
      </c>
      <c r="R393" s="1">
        <f t="shared" si="88"/>
        <v>0.99646099399907673</v>
      </c>
      <c r="S393" s="1">
        <f t="shared" si="89"/>
        <v>0.99387706775819495</v>
      </c>
    </row>
    <row r="394" spans="1:19">
      <c r="A394" s="1">
        <f t="shared" si="90"/>
        <v>393</v>
      </c>
      <c r="B394">
        <v>0.45551999999999998</v>
      </c>
      <c r="C394">
        <v>54.851500000000001</v>
      </c>
      <c r="H394" s="1">
        <f t="shared" si="79"/>
        <v>0.45493</v>
      </c>
      <c r="I394" s="1">
        <f t="shared" si="80"/>
        <v>53.209800000000001</v>
      </c>
      <c r="J394" s="1">
        <f t="shared" si="81"/>
        <v>0.45493</v>
      </c>
      <c r="K394" s="1">
        <f t="shared" si="82"/>
        <v>53.209800000000001</v>
      </c>
      <c r="L394" s="1">
        <f t="shared" si="83"/>
        <v>91.849671166493593</v>
      </c>
      <c r="M394" s="1">
        <f t="shared" si="91"/>
        <v>393</v>
      </c>
      <c r="N394" s="1">
        <f t="shared" si="84"/>
        <v>0.45493</v>
      </c>
      <c r="O394" s="1">
        <f t="shared" si="85"/>
        <v>53.209800000000001</v>
      </c>
      <c r="P394" s="1">
        <f t="shared" si="86"/>
        <v>0.45493</v>
      </c>
      <c r="Q394" s="1">
        <f t="shared" si="87"/>
        <v>53.209800000000001</v>
      </c>
      <c r="R394" s="1">
        <f t="shared" si="88"/>
        <v>1</v>
      </c>
      <c r="S394" s="1">
        <f t="shared" si="89"/>
        <v>1</v>
      </c>
    </row>
    <row r="395" spans="1:19">
      <c r="A395" s="1">
        <f t="shared" si="90"/>
        <v>394</v>
      </c>
      <c r="B395">
        <v>0.4587</v>
      </c>
      <c r="C395">
        <v>54.981200000000001</v>
      </c>
      <c r="H395" s="1">
        <f t="shared" si="79"/>
        <v>0.45811000000000002</v>
      </c>
      <c r="I395" s="1">
        <f t="shared" si="80"/>
        <v>53.339500000000001</v>
      </c>
      <c r="J395" s="1">
        <f t="shared" si="81"/>
        <v>0.45811000000000002</v>
      </c>
      <c r="K395" s="1">
        <f t="shared" si="82"/>
        <v>53.339500000000001</v>
      </c>
      <c r="L395" s="1">
        <f t="shared" si="83"/>
        <v>91.477687673241235</v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 t="e">
        <f t="shared" si="86"/>
        <v>#N/A</v>
      </c>
      <c r="Q395" s="1" t="e">
        <f t="shared" si="87"/>
        <v>#N/A</v>
      </c>
      <c r="R395" s="1" t="e">
        <f t="shared" si="88"/>
        <v>#N/A</v>
      </c>
      <c r="S395" s="1" t="e">
        <f t="shared" si="89"/>
        <v>#N/A</v>
      </c>
    </row>
    <row r="396" spans="1:19">
      <c r="A396" s="1">
        <f t="shared" si="90"/>
        <v>395</v>
      </c>
      <c r="B396">
        <v>0.46129999999999999</v>
      </c>
      <c r="C396">
        <v>55.218200000000003</v>
      </c>
      <c r="H396" s="1">
        <f t="shared" si="79"/>
        <v>0.46071000000000001</v>
      </c>
      <c r="I396" s="1">
        <f t="shared" si="80"/>
        <v>53.576500000000003</v>
      </c>
      <c r="J396" s="1">
        <f t="shared" si="81"/>
        <v>0.46071000000000001</v>
      </c>
      <c r="K396" s="1">
        <f t="shared" si="82"/>
        <v>53.576500000000003</v>
      </c>
      <c r="L396" s="1">
        <f t="shared" si="83"/>
        <v>91.475770273039871</v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 t="e">
        <f t="shared" si="86"/>
        <v>#N/A</v>
      </c>
      <c r="Q396" s="1" t="e">
        <f t="shared" si="87"/>
        <v>#N/A</v>
      </c>
      <c r="R396" s="1" t="e">
        <f t="shared" si="88"/>
        <v>#N/A</v>
      </c>
      <c r="S396" s="1" t="e">
        <f t="shared" si="89"/>
        <v>#N/A</v>
      </c>
    </row>
    <row r="397" spans="1:19">
      <c r="A397" s="1">
        <f t="shared" si="90"/>
        <v>396</v>
      </c>
      <c r="B397">
        <v>0.46395999999999998</v>
      </c>
      <c r="C397">
        <v>55.4754</v>
      </c>
      <c r="H397" s="1">
        <f t="shared" si="79"/>
        <v>0.46337</v>
      </c>
      <c r="I397" s="1">
        <f t="shared" si="80"/>
        <v>53.8337</v>
      </c>
      <c r="J397" s="1">
        <f t="shared" si="81"/>
        <v>0.46337</v>
      </c>
      <c r="K397" s="1">
        <f t="shared" si="82"/>
        <v>53.8337</v>
      </c>
      <c r="L397" s="1">
        <f t="shared" si="83"/>
        <v>91.507175354806577</v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 t="e">
        <f t="shared" si="86"/>
        <v>#N/A</v>
      </c>
      <c r="Q397" s="1" t="e">
        <f t="shared" si="87"/>
        <v>#N/A</v>
      </c>
      <c r="R397" s="1" t="e">
        <f t="shared" si="88"/>
        <v>#N/A</v>
      </c>
      <c r="S397" s="1" t="e">
        <f t="shared" si="89"/>
        <v>#N/A</v>
      </c>
    </row>
    <row r="398" spans="1:19">
      <c r="A398" s="1">
        <f t="shared" si="90"/>
        <v>397</v>
      </c>
      <c r="B398">
        <v>0.46700000000000003</v>
      </c>
      <c r="C398">
        <v>55.572099999999999</v>
      </c>
      <c r="H398" s="1">
        <f t="shared" si="79"/>
        <v>0.46641000000000005</v>
      </c>
      <c r="I398" s="1">
        <f t="shared" si="80"/>
        <v>53.930399999999999</v>
      </c>
      <c r="J398" s="1">
        <f t="shared" si="81"/>
        <v>0.46641000000000005</v>
      </c>
      <c r="K398" s="1">
        <f t="shared" si="82"/>
        <v>53.930399999999999</v>
      </c>
      <c r="L398" s="1">
        <f t="shared" si="83"/>
        <v>91.099195198165575</v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 t="e">
        <f t="shared" si="86"/>
        <v>#N/A</v>
      </c>
      <c r="Q398" s="1" t="e">
        <f t="shared" si="87"/>
        <v>#N/A</v>
      </c>
      <c r="R398" s="1" t="e">
        <f t="shared" si="88"/>
        <v>#N/A</v>
      </c>
      <c r="S398" s="1" t="e">
        <f t="shared" si="89"/>
        <v>#N/A</v>
      </c>
    </row>
    <row r="399" spans="1:19">
      <c r="A399" s="1">
        <f t="shared" si="90"/>
        <v>398</v>
      </c>
      <c r="B399">
        <v>0.46886</v>
      </c>
      <c r="C399">
        <v>55.914099999999998</v>
      </c>
      <c r="H399" s="1">
        <f t="shared" si="79"/>
        <v>0.46827000000000002</v>
      </c>
      <c r="I399" s="1">
        <f t="shared" si="80"/>
        <v>54.272399999999998</v>
      </c>
      <c r="J399" s="1">
        <f t="shared" si="81"/>
        <v>0.46827000000000002</v>
      </c>
      <c r="K399" s="1">
        <f t="shared" si="82"/>
        <v>54.272399999999998</v>
      </c>
      <c r="L399" s="1">
        <f t="shared" si="83"/>
        <v>91.485493295126361</v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 t="e">
        <f t="shared" si="86"/>
        <v>#N/A</v>
      </c>
      <c r="Q399" s="1" t="e">
        <f t="shared" si="87"/>
        <v>#N/A</v>
      </c>
      <c r="R399" s="1" t="e">
        <f t="shared" si="88"/>
        <v>#N/A</v>
      </c>
      <c r="S399" s="1" t="e">
        <f t="shared" si="89"/>
        <v>#N/A</v>
      </c>
    </row>
    <row r="400" spans="1:19">
      <c r="A400" s="1">
        <f t="shared" si="90"/>
        <v>399</v>
      </c>
      <c r="B400">
        <v>0.47188000000000002</v>
      </c>
      <c r="C400">
        <v>56.0169</v>
      </c>
      <c r="H400" s="1">
        <f t="shared" si="79"/>
        <v>0.47129000000000004</v>
      </c>
      <c r="I400" s="1">
        <f t="shared" si="80"/>
        <v>54.3752</v>
      </c>
      <c r="J400" s="1">
        <f t="shared" si="81"/>
        <v>0.47129000000000004</v>
      </c>
      <c r="K400" s="1">
        <f t="shared" si="82"/>
        <v>54.3752</v>
      </c>
      <c r="L400" s="1">
        <f t="shared" si="83"/>
        <v>91.099719819439187</v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 t="e">
        <f t="shared" si="86"/>
        <v>#N/A</v>
      </c>
      <c r="Q400" s="1" t="e">
        <f t="shared" si="87"/>
        <v>#N/A</v>
      </c>
      <c r="R400" s="1" t="e">
        <f t="shared" si="88"/>
        <v>#N/A</v>
      </c>
      <c r="S400" s="1" t="e">
        <f t="shared" si="89"/>
        <v>#N/A</v>
      </c>
    </row>
    <row r="401" spans="1:19">
      <c r="A401" s="1">
        <f t="shared" si="90"/>
        <v>400</v>
      </c>
      <c r="B401">
        <v>0.47453000000000001</v>
      </c>
      <c r="C401">
        <v>56.2346</v>
      </c>
      <c r="H401" s="1">
        <f t="shared" si="79"/>
        <v>0.47394000000000003</v>
      </c>
      <c r="I401" s="1">
        <f t="shared" si="80"/>
        <v>54.5929</v>
      </c>
      <c r="J401" s="1">
        <f t="shared" si="81"/>
        <v>0.47394000000000003</v>
      </c>
      <c r="K401" s="1">
        <f t="shared" si="82"/>
        <v>54.5929</v>
      </c>
      <c r="L401" s="1">
        <f t="shared" si="83"/>
        <v>91.04729640109646</v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 t="e">
        <f t="shared" si="86"/>
        <v>#N/A</v>
      </c>
      <c r="Q401" s="1" t="e">
        <f t="shared" si="87"/>
        <v>#N/A</v>
      </c>
      <c r="R401" s="1" t="e">
        <f t="shared" si="88"/>
        <v>#N/A</v>
      </c>
      <c r="S401" s="1" t="e">
        <f t="shared" si="89"/>
        <v>#N/A</v>
      </c>
    </row>
    <row r="402" spans="1:19">
      <c r="A402" s="1">
        <f t="shared" si="90"/>
        <v>401</v>
      </c>
      <c r="B402">
        <v>0.47692000000000001</v>
      </c>
      <c r="C402">
        <v>56.434800000000003</v>
      </c>
      <c r="H402" s="1">
        <f t="shared" si="79"/>
        <v>0.47633000000000003</v>
      </c>
      <c r="I402" s="1">
        <f t="shared" si="80"/>
        <v>54.793100000000003</v>
      </c>
      <c r="J402" s="1">
        <f t="shared" si="81"/>
        <v>0.47633000000000003</v>
      </c>
      <c r="K402" s="1">
        <f t="shared" si="82"/>
        <v>54.793100000000003</v>
      </c>
      <c r="L402" s="1">
        <f t="shared" si="83"/>
        <v>91.009026937877948</v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 t="e">
        <f t="shared" si="86"/>
        <v>#N/A</v>
      </c>
      <c r="Q402" s="1" t="e">
        <f t="shared" si="87"/>
        <v>#N/A</v>
      </c>
      <c r="R402" s="1" t="e">
        <f t="shared" si="88"/>
        <v>#N/A</v>
      </c>
      <c r="S402" s="1" t="e">
        <f t="shared" si="89"/>
        <v>#N/A</v>
      </c>
    </row>
    <row r="403" spans="1:19">
      <c r="A403" s="1">
        <f t="shared" si="90"/>
        <v>402</v>
      </c>
      <c r="B403">
        <v>0.48004999999999998</v>
      </c>
      <c r="C403">
        <v>56.5366</v>
      </c>
      <c r="H403" s="1">
        <f t="shared" si="79"/>
        <v>0.47946</v>
      </c>
      <c r="I403" s="1">
        <f t="shared" si="80"/>
        <v>54.8949</v>
      </c>
      <c r="J403" s="1">
        <f t="shared" si="81"/>
        <v>0.47946</v>
      </c>
      <c r="K403" s="1">
        <f t="shared" si="82"/>
        <v>54.8949</v>
      </c>
      <c r="L403" s="1">
        <f t="shared" si="83"/>
        <v>90.609231676421771</v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 t="e">
        <f t="shared" si="86"/>
        <v>#N/A</v>
      </c>
      <c r="Q403" s="1" t="e">
        <f t="shared" si="87"/>
        <v>#N/A</v>
      </c>
      <c r="R403" s="1" t="e">
        <f t="shared" si="88"/>
        <v>#N/A</v>
      </c>
      <c r="S403" s="1" t="e">
        <f t="shared" si="89"/>
        <v>#N/A</v>
      </c>
    </row>
    <row r="404" spans="1:19">
      <c r="A404" s="1">
        <f t="shared" si="90"/>
        <v>403</v>
      </c>
      <c r="B404">
        <v>0.48341000000000001</v>
      </c>
      <c r="C404">
        <v>56.918500000000002</v>
      </c>
      <c r="H404" s="1">
        <f t="shared" si="79"/>
        <v>0.48282000000000003</v>
      </c>
      <c r="I404" s="1">
        <f t="shared" si="80"/>
        <v>55.276800000000001</v>
      </c>
      <c r="J404" s="1">
        <f t="shared" si="81"/>
        <v>0.48282000000000003</v>
      </c>
      <c r="K404" s="1">
        <f t="shared" si="82"/>
        <v>55.276800000000001</v>
      </c>
      <c r="L404" s="1">
        <f t="shared" si="83"/>
        <v>90.777155060272307</v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 t="e">
        <f t="shared" si="86"/>
        <v>#N/A</v>
      </c>
      <c r="Q404" s="1" t="e">
        <f t="shared" si="87"/>
        <v>#N/A</v>
      </c>
      <c r="R404" s="1" t="e">
        <f t="shared" si="88"/>
        <v>#N/A</v>
      </c>
      <c r="S404" s="1" t="e">
        <f t="shared" si="89"/>
        <v>#N/A</v>
      </c>
    </row>
    <row r="405" spans="1:19">
      <c r="A405" s="1">
        <f t="shared" si="90"/>
        <v>404</v>
      </c>
      <c r="B405">
        <v>0.48620000000000002</v>
      </c>
      <c r="C405">
        <v>56.987699999999997</v>
      </c>
      <c r="H405" s="1">
        <f t="shared" si="79"/>
        <v>0.48561000000000004</v>
      </c>
      <c r="I405" s="1">
        <f t="shared" si="80"/>
        <v>55.345999999999997</v>
      </c>
      <c r="J405" s="1">
        <f t="shared" si="81"/>
        <v>0.48561000000000004</v>
      </c>
      <c r="K405" s="1">
        <f t="shared" si="82"/>
        <v>55.345999999999997</v>
      </c>
      <c r="L405" s="1">
        <f t="shared" si="83"/>
        <v>90.380481865396618</v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 t="e">
        <f t="shared" si="86"/>
        <v>#N/A</v>
      </c>
      <c r="Q405" s="1" t="e">
        <f t="shared" si="87"/>
        <v>#N/A</v>
      </c>
      <c r="R405" s="1" t="e">
        <f t="shared" si="88"/>
        <v>#N/A</v>
      </c>
      <c r="S405" s="1" t="e">
        <f t="shared" si="89"/>
        <v>#N/A</v>
      </c>
    </row>
    <row r="406" spans="1:19">
      <c r="A406" s="1">
        <f t="shared" si="90"/>
        <v>405</v>
      </c>
      <c r="B406">
        <v>0.48960999999999999</v>
      </c>
      <c r="C406">
        <v>57.218800000000002</v>
      </c>
      <c r="H406" s="1">
        <f t="shared" si="79"/>
        <v>0.48902000000000001</v>
      </c>
      <c r="I406" s="1">
        <f t="shared" si="80"/>
        <v>55.577100000000002</v>
      </c>
      <c r="J406" s="1">
        <f t="shared" si="81"/>
        <v>0.48902000000000001</v>
      </c>
      <c r="K406" s="1">
        <f t="shared" si="82"/>
        <v>55.577100000000002</v>
      </c>
      <c r="L406" s="1">
        <f t="shared" si="83"/>
        <v>90.215546380284096</v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 t="e">
        <f t="shared" si="86"/>
        <v>#N/A</v>
      </c>
      <c r="Q406" s="1" t="e">
        <f t="shared" si="87"/>
        <v>#N/A</v>
      </c>
      <c r="R406" s="1" t="e">
        <f t="shared" si="88"/>
        <v>#N/A</v>
      </c>
      <c r="S406" s="1" t="e">
        <f t="shared" si="89"/>
        <v>#N/A</v>
      </c>
    </row>
    <row r="407" spans="1:19">
      <c r="A407" s="1">
        <f t="shared" si="90"/>
        <v>406</v>
      </c>
      <c r="B407">
        <v>0.49384</v>
      </c>
      <c r="C407">
        <v>57.448599999999999</v>
      </c>
      <c r="H407" s="1">
        <f t="shared" si="79"/>
        <v>0.49325000000000002</v>
      </c>
      <c r="I407" s="1">
        <f t="shared" si="80"/>
        <v>55.806899999999999</v>
      </c>
      <c r="J407" s="1">
        <f t="shared" si="81"/>
        <v>0.49325000000000002</v>
      </c>
      <c r="K407" s="1">
        <f t="shared" si="82"/>
        <v>55.806899999999999</v>
      </c>
      <c r="L407" s="1">
        <f t="shared" si="83"/>
        <v>89.893686263701312</v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 t="e">
        <f t="shared" si="86"/>
        <v>#N/A</v>
      </c>
      <c r="Q407" s="1" t="e">
        <f t="shared" si="87"/>
        <v>#N/A</v>
      </c>
      <c r="R407" s="1" t="e">
        <f t="shared" si="88"/>
        <v>#N/A</v>
      </c>
      <c r="S407" s="1" t="e">
        <f t="shared" si="89"/>
        <v>#N/A</v>
      </c>
    </row>
    <row r="408" spans="1:19">
      <c r="A408" s="1">
        <f t="shared" si="90"/>
        <v>407</v>
      </c>
      <c r="B408">
        <v>0.49729000000000001</v>
      </c>
      <c r="C408">
        <v>57.499299999999998</v>
      </c>
      <c r="H408" s="1">
        <f t="shared" si="79"/>
        <v>0.49670000000000003</v>
      </c>
      <c r="I408" s="1">
        <f t="shared" si="80"/>
        <v>55.857599999999998</v>
      </c>
      <c r="J408" s="1">
        <f t="shared" si="81"/>
        <v>0.49670000000000003</v>
      </c>
      <c r="K408" s="1">
        <f t="shared" si="82"/>
        <v>55.857599999999998</v>
      </c>
      <c r="L408" s="1">
        <f t="shared" si="83"/>
        <v>89.347649014985677</v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 t="e">
        <f t="shared" si="86"/>
        <v>#N/A</v>
      </c>
      <c r="Q408" s="1" t="e">
        <f t="shared" si="87"/>
        <v>#N/A</v>
      </c>
      <c r="R408" s="1" t="e">
        <f t="shared" si="88"/>
        <v>#N/A</v>
      </c>
      <c r="S408" s="1" t="e">
        <f t="shared" si="89"/>
        <v>#N/A</v>
      </c>
    </row>
    <row r="409" spans="1:19">
      <c r="A409" s="1">
        <f t="shared" si="90"/>
        <v>408</v>
      </c>
      <c r="B409">
        <v>0.50058000000000002</v>
      </c>
      <c r="C409">
        <v>57.814599999999999</v>
      </c>
      <c r="H409" s="1">
        <f t="shared" si="79"/>
        <v>0.49999000000000005</v>
      </c>
      <c r="I409" s="1">
        <f t="shared" si="80"/>
        <v>56.172899999999998</v>
      </c>
      <c r="J409" s="1">
        <f t="shared" si="81"/>
        <v>0.49999000000000005</v>
      </c>
      <c r="K409" s="1">
        <f t="shared" si="82"/>
        <v>56.172899999999998</v>
      </c>
      <c r="L409" s="1">
        <f t="shared" si="83"/>
        <v>89.392268138207797</v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 t="e">
        <f t="shared" si="86"/>
        <v>#N/A</v>
      </c>
      <c r="Q409" s="1" t="e">
        <f t="shared" si="87"/>
        <v>#N/A</v>
      </c>
      <c r="R409" s="1" t="e">
        <f t="shared" si="88"/>
        <v>#N/A</v>
      </c>
      <c r="S409" s="1" t="e">
        <f t="shared" si="89"/>
        <v>#N/A</v>
      </c>
    </row>
    <row r="410" spans="1:19">
      <c r="A410" s="1">
        <f t="shared" si="90"/>
        <v>409</v>
      </c>
      <c r="B410">
        <v>0.50505</v>
      </c>
      <c r="C410">
        <v>57.915799999999997</v>
      </c>
      <c r="H410" s="1">
        <f t="shared" si="79"/>
        <v>0.50446000000000002</v>
      </c>
      <c r="I410" s="1">
        <f t="shared" si="80"/>
        <v>56.274099999999997</v>
      </c>
      <c r="J410" s="1">
        <f t="shared" si="81"/>
        <v>0.50446000000000002</v>
      </c>
      <c r="K410" s="1">
        <f t="shared" si="82"/>
        <v>56.274099999999997</v>
      </c>
      <c r="L410" s="1">
        <f t="shared" si="83"/>
        <v>88.774343522200112</v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 t="e">
        <f t="shared" si="86"/>
        <v>#N/A</v>
      </c>
      <c r="Q410" s="1" t="e">
        <f t="shared" si="87"/>
        <v>#N/A</v>
      </c>
      <c r="R410" s="1" t="e">
        <f t="shared" si="88"/>
        <v>#N/A</v>
      </c>
      <c r="S410" s="1" t="e">
        <f t="shared" si="89"/>
        <v>#N/A</v>
      </c>
    </row>
    <row r="411" spans="1:19">
      <c r="A411" s="1">
        <f t="shared" si="90"/>
        <v>410</v>
      </c>
      <c r="B411">
        <v>0.50934999999999997</v>
      </c>
      <c r="C411">
        <v>58.095399999999998</v>
      </c>
      <c r="H411" s="1">
        <f t="shared" si="79"/>
        <v>0.50875999999999999</v>
      </c>
      <c r="I411" s="1">
        <f t="shared" si="80"/>
        <v>56.453699999999998</v>
      </c>
      <c r="J411" s="1">
        <f t="shared" si="81"/>
        <v>0.50875999999999999</v>
      </c>
      <c r="K411" s="1">
        <f t="shared" si="82"/>
        <v>56.453699999999998</v>
      </c>
      <c r="L411" s="1">
        <f t="shared" si="83"/>
        <v>88.359446200582937</v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 t="e">
        <f t="shared" si="86"/>
        <v>#N/A</v>
      </c>
      <c r="Q411" s="1" t="e">
        <f t="shared" si="87"/>
        <v>#N/A</v>
      </c>
      <c r="R411" s="1" t="e">
        <f t="shared" si="88"/>
        <v>#N/A</v>
      </c>
      <c r="S411" s="1" t="e">
        <f t="shared" si="89"/>
        <v>#N/A</v>
      </c>
    </row>
    <row r="412" spans="1:19">
      <c r="A412" s="1">
        <f t="shared" si="90"/>
        <v>411</v>
      </c>
      <c r="B412">
        <v>0.51426000000000005</v>
      </c>
      <c r="C412">
        <v>58.322299999999998</v>
      </c>
      <c r="H412" s="1">
        <f t="shared" si="79"/>
        <v>0.51367000000000007</v>
      </c>
      <c r="I412" s="1">
        <f t="shared" si="80"/>
        <v>56.680599999999998</v>
      </c>
      <c r="J412" s="1">
        <f t="shared" si="81"/>
        <v>0.51367000000000007</v>
      </c>
      <c r="K412" s="1">
        <f t="shared" si="82"/>
        <v>56.680599999999998</v>
      </c>
      <c r="L412" s="1">
        <f t="shared" si="83"/>
        <v>87.938903452620437</v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 t="e">
        <f t="shared" si="86"/>
        <v>#N/A</v>
      </c>
      <c r="Q412" s="1" t="e">
        <f t="shared" si="87"/>
        <v>#N/A</v>
      </c>
      <c r="R412" s="1" t="e">
        <f t="shared" si="88"/>
        <v>#N/A</v>
      </c>
      <c r="S412" s="1" t="e">
        <f t="shared" si="89"/>
        <v>#N/A</v>
      </c>
    </row>
    <row r="413" spans="1:19">
      <c r="A413" s="1">
        <f t="shared" si="90"/>
        <v>412</v>
      </c>
      <c r="B413">
        <v>0.51946000000000003</v>
      </c>
      <c r="C413">
        <v>58.3551</v>
      </c>
      <c r="H413" s="1">
        <f t="shared" si="79"/>
        <v>0.51887000000000005</v>
      </c>
      <c r="I413" s="1">
        <f t="shared" si="80"/>
        <v>56.7134</v>
      </c>
      <c r="J413" s="1">
        <f t="shared" si="81"/>
        <v>0.51887000000000005</v>
      </c>
      <c r="K413" s="1">
        <f t="shared" si="82"/>
        <v>56.7134</v>
      </c>
      <c r="L413" s="1">
        <f t="shared" si="83"/>
        <v>87.08531239317098</v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 t="e">
        <f t="shared" si="86"/>
        <v>#N/A</v>
      </c>
      <c r="Q413" s="1" t="e">
        <f t="shared" si="87"/>
        <v>#N/A</v>
      </c>
      <c r="R413" s="1" t="e">
        <f t="shared" si="88"/>
        <v>#N/A</v>
      </c>
      <c r="S413" s="1" t="e">
        <f t="shared" si="89"/>
        <v>#N/A</v>
      </c>
    </row>
    <row r="414" spans="1:19">
      <c r="A414" s="1">
        <f t="shared" si="90"/>
        <v>413</v>
      </c>
      <c r="B414">
        <v>0.52424999999999999</v>
      </c>
      <c r="C414">
        <v>58.640700000000002</v>
      </c>
      <c r="H414" s="1">
        <f t="shared" si="79"/>
        <v>0.52366000000000001</v>
      </c>
      <c r="I414" s="1">
        <f t="shared" si="80"/>
        <v>56.999000000000002</v>
      </c>
      <c r="J414" s="1">
        <f t="shared" si="81"/>
        <v>0.52366000000000001</v>
      </c>
      <c r="K414" s="1">
        <f t="shared" si="82"/>
        <v>56.999000000000002</v>
      </c>
      <c r="L414" s="1">
        <f t="shared" si="83"/>
        <v>86.823324968132582</v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 t="e">
        <f t="shared" si="86"/>
        <v>#N/A</v>
      </c>
      <c r="Q414" s="1" t="e">
        <f t="shared" si="87"/>
        <v>#N/A</v>
      </c>
      <c r="R414" s="1" t="e">
        <f t="shared" si="88"/>
        <v>#N/A</v>
      </c>
      <c r="S414" s="1" t="e">
        <f t="shared" si="89"/>
        <v>#N/A</v>
      </c>
    </row>
    <row r="415" spans="1:19">
      <c r="A415" s="1">
        <f t="shared" si="90"/>
        <v>414</v>
      </c>
      <c r="B415">
        <v>0.53132999999999997</v>
      </c>
      <c r="C415">
        <v>58.740099999999998</v>
      </c>
      <c r="H415" s="1">
        <f t="shared" si="79"/>
        <v>0.53073999999999999</v>
      </c>
      <c r="I415" s="1">
        <f t="shared" si="80"/>
        <v>57.098399999999998</v>
      </c>
      <c r="J415" s="1">
        <f t="shared" si="81"/>
        <v>0.53073999999999999</v>
      </c>
      <c r="K415" s="1">
        <f t="shared" si="82"/>
        <v>57.098399999999998</v>
      </c>
      <c r="L415" s="1">
        <f t="shared" si="83"/>
        <v>85.811247937779882</v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 t="e">
        <f t="shared" si="86"/>
        <v>#N/A</v>
      </c>
      <c r="Q415" s="1" t="e">
        <f t="shared" si="87"/>
        <v>#N/A</v>
      </c>
      <c r="R415" s="1" t="e">
        <f t="shared" si="88"/>
        <v>#N/A</v>
      </c>
      <c r="S415" s="1" t="e">
        <f t="shared" si="89"/>
        <v>#N/A</v>
      </c>
    </row>
    <row r="416" spans="1:19">
      <c r="A416" s="1">
        <f t="shared" si="90"/>
        <v>415</v>
      </c>
      <c r="B416">
        <v>0.53768000000000005</v>
      </c>
      <c r="C416">
        <v>58.891800000000003</v>
      </c>
      <c r="H416" s="1">
        <f t="shared" si="79"/>
        <v>0.53709000000000007</v>
      </c>
      <c r="I416" s="1">
        <f t="shared" si="80"/>
        <v>57.250100000000003</v>
      </c>
      <c r="J416" s="1">
        <f t="shared" si="81"/>
        <v>0.53709000000000007</v>
      </c>
      <c r="K416" s="1">
        <f t="shared" si="82"/>
        <v>57.250100000000003</v>
      </c>
      <c r="L416" s="1">
        <f t="shared" si="83"/>
        <v>85.048505363620492</v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 t="e">
        <f t="shared" si="86"/>
        <v>#N/A</v>
      </c>
      <c r="Q416" s="1" t="e">
        <f t="shared" si="87"/>
        <v>#N/A</v>
      </c>
      <c r="R416" s="1" t="e">
        <f t="shared" si="88"/>
        <v>#N/A</v>
      </c>
      <c r="S416" s="1" t="e">
        <f t="shared" si="89"/>
        <v>#N/A</v>
      </c>
    </row>
    <row r="417" spans="1:19">
      <c r="A417" s="1">
        <f t="shared" si="90"/>
        <v>416</v>
      </c>
      <c r="B417">
        <v>0.54464999999999997</v>
      </c>
      <c r="C417">
        <v>59.073399999999999</v>
      </c>
      <c r="H417" s="1">
        <f t="shared" si="79"/>
        <v>0.54405999999999999</v>
      </c>
      <c r="I417" s="1">
        <f t="shared" si="80"/>
        <v>57.431699999999999</v>
      </c>
      <c r="J417" s="1">
        <f t="shared" si="81"/>
        <v>0.54405999999999999</v>
      </c>
      <c r="K417" s="1">
        <f t="shared" si="82"/>
        <v>57.431699999999999</v>
      </c>
      <c r="L417" s="1">
        <f t="shared" si="83"/>
        <v>84.261512402388618</v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 t="e">
        <f t="shared" si="86"/>
        <v>#N/A</v>
      </c>
      <c r="Q417" s="1" t="e">
        <f t="shared" si="87"/>
        <v>#N/A</v>
      </c>
      <c r="R417" s="1" t="e">
        <f t="shared" si="88"/>
        <v>#N/A</v>
      </c>
      <c r="S417" s="1" t="e">
        <f t="shared" si="89"/>
        <v>#N/A</v>
      </c>
    </row>
    <row r="418" spans="1:19">
      <c r="A418" s="1">
        <f t="shared" si="90"/>
        <v>417</v>
      </c>
      <c r="B418">
        <v>0.55179999999999996</v>
      </c>
      <c r="C418">
        <v>59.077399999999997</v>
      </c>
      <c r="H418" s="1">
        <f t="shared" si="79"/>
        <v>0.55120999999999998</v>
      </c>
      <c r="I418" s="1">
        <f t="shared" si="80"/>
        <v>57.435699999999997</v>
      </c>
      <c r="J418" s="1">
        <f t="shared" si="81"/>
        <v>0.55120999999999998</v>
      </c>
      <c r="K418" s="1">
        <f t="shared" si="82"/>
        <v>57.435699999999997</v>
      </c>
      <c r="L418" s="1">
        <f t="shared" si="83"/>
        <v>83.131535222702638</v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 t="e">
        <f t="shared" si="86"/>
        <v>#N/A</v>
      </c>
      <c r="Q418" s="1" t="e">
        <f t="shared" si="87"/>
        <v>#N/A</v>
      </c>
      <c r="R418" s="1" t="e">
        <f t="shared" si="88"/>
        <v>#N/A</v>
      </c>
      <c r="S418" s="1" t="e">
        <f t="shared" si="89"/>
        <v>#N/A</v>
      </c>
    </row>
    <row r="419" spans="1:19">
      <c r="A419" s="1">
        <f t="shared" si="90"/>
        <v>418</v>
      </c>
      <c r="B419">
        <v>0.55889999999999995</v>
      </c>
      <c r="C419">
        <v>59.318600000000004</v>
      </c>
      <c r="H419" s="1">
        <f t="shared" si="79"/>
        <v>0.55830999999999997</v>
      </c>
      <c r="I419" s="1">
        <f t="shared" si="80"/>
        <v>57.676900000000003</v>
      </c>
      <c r="J419" s="1">
        <f t="shared" si="81"/>
        <v>0.55830999999999997</v>
      </c>
      <c r="K419" s="1">
        <f t="shared" si="82"/>
        <v>57.676900000000003</v>
      </c>
      <c r="L419" s="1">
        <f t="shared" si="83"/>
        <v>82.481238238965602</v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 t="e">
        <f t="shared" si="86"/>
        <v>#N/A</v>
      </c>
      <c r="Q419" s="1" t="e">
        <f t="shared" si="87"/>
        <v>#N/A</v>
      </c>
      <c r="R419" s="1" t="e">
        <f t="shared" si="88"/>
        <v>#N/A</v>
      </c>
      <c r="S419" s="1" t="e">
        <f t="shared" si="89"/>
        <v>#N/A</v>
      </c>
    </row>
    <row r="420" spans="1:19">
      <c r="A420" s="1">
        <f t="shared" si="90"/>
        <v>419</v>
      </c>
      <c r="B420">
        <v>0.56694999999999995</v>
      </c>
      <c r="C420">
        <v>59.356200000000001</v>
      </c>
      <c r="H420" s="1">
        <f t="shared" si="79"/>
        <v>0.56635999999999997</v>
      </c>
      <c r="I420" s="1">
        <f t="shared" si="80"/>
        <v>57.714500000000001</v>
      </c>
      <c r="J420" s="1">
        <f t="shared" si="81"/>
        <v>0.56635999999999997</v>
      </c>
      <c r="K420" s="1">
        <f t="shared" si="82"/>
        <v>57.714500000000001</v>
      </c>
      <c r="L420" s="1">
        <f t="shared" si="83"/>
        <v>81.331464077242202</v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 t="e">
        <f t="shared" si="86"/>
        <v>#N/A</v>
      </c>
      <c r="Q420" s="1" t="e">
        <f t="shared" si="87"/>
        <v>#N/A</v>
      </c>
      <c r="R420" s="1" t="e">
        <f t="shared" si="88"/>
        <v>#N/A</v>
      </c>
      <c r="S420" s="1" t="e">
        <f t="shared" si="89"/>
        <v>#N/A</v>
      </c>
    </row>
    <row r="421" spans="1:19">
      <c r="A421" s="1">
        <f t="shared" si="90"/>
        <v>420</v>
      </c>
      <c r="B421">
        <v>0.57501999999999998</v>
      </c>
      <c r="C421">
        <v>59.4617</v>
      </c>
      <c r="H421" s="1">
        <f t="shared" si="79"/>
        <v>0.57443</v>
      </c>
      <c r="I421" s="1">
        <f t="shared" si="80"/>
        <v>57.82</v>
      </c>
      <c r="J421" s="1">
        <f t="shared" si="81"/>
        <v>0.57443</v>
      </c>
      <c r="K421" s="1">
        <f t="shared" si="82"/>
        <v>57.82</v>
      </c>
      <c r="L421" s="1">
        <f t="shared" si="83"/>
        <v>80.335090892647202</v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 t="e">
        <f t="shared" si="86"/>
        <v>#N/A</v>
      </c>
      <c r="Q421" s="1" t="e">
        <f t="shared" si="87"/>
        <v>#N/A</v>
      </c>
      <c r="R421" s="1" t="e">
        <f t="shared" si="88"/>
        <v>#N/A</v>
      </c>
      <c r="S421" s="1" t="e">
        <f t="shared" si="89"/>
        <v>#N/A</v>
      </c>
    </row>
    <row r="422" spans="1:19">
      <c r="A422" s="1">
        <f t="shared" si="90"/>
        <v>421</v>
      </c>
      <c r="B422">
        <v>0.58438000000000001</v>
      </c>
      <c r="C422">
        <v>59.598399999999998</v>
      </c>
      <c r="H422" s="1">
        <f t="shared" si="79"/>
        <v>0.58379000000000003</v>
      </c>
      <c r="I422" s="1">
        <f t="shared" si="80"/>
        <v>57.956699999999998</v>
      </c>
      <c r="J422" s="1">
        <f t="shared" si="81"/>
        <v>0.58379000000000003</v>
      </c>
      <c r="K422" s="1">
        <f t="shared" si="82"/>
        <v>57.956699999999998</v>
      </c>
      <c r="L422" s="1">
        <f t="shared" si="83"/>
        <v>79.240773020757359</v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 t="e">
        <f t="shared" si="86"/>
        <v>#N/A</v>
      </c>
      <c r="Q422" s="1" t="e">
        <f t="shared" si="87"/>
        <v>#N/A</v>
      </c>
      <c r="R422" s="1" t="e">
        <f t="shared" si="88"/>
        <v>#N/A</v>
      </c>
      <c r="S422" s="1" t="e">
        <f t="shared" si="89"/>
        <v>#N/A</v>
      </c>
    </row>
    <row r="423" spans="1:19">
      <c r="A423" s="1">
        <f t="shared" si="90"/>
        <v>422</v>
      </c>
      <c r="B423">
        <v>0.59662999999999999</v>
      </c>
      <c r="C423">
        <v>59.619100000000003</v>
      </c>
      <c r="H423" s="1">
        <f t="shared" si="79"/>
        <v>0.59604000000000001</v>
      </c>
      <c r="I423" s="1">
        <f t="shared" si="80"/>
        <v>57.977400000000003</v>
      </c>
      <c r="J423" s="1">
        <f t="shared" si="81"/>
        <v>0.59604000000000001</v>
      </c>
      <c r="K423" s="1">
        <f t="shared" si="82"/>
        <v>57.977400000000003</v>
      </c>
      <c r="L423" s="1">
        <f t="shared" si="83"/>
        <v>77.587046965846199</v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 t="e">
        <f t="shared" si="86"/>
        <v>#N/A</v>
      </c>
      <c r="Q423" s="1" t="e">
        <f t="shared" si="87"/>
        <v>#N/A</v>
      </c>
      <c r="R423" s="1" t="e">
        <f t="shared" si="88"/>
        <v>#N/A</v>
      </c>
      <c r="S423" s="1" t="e">
        <f t="shared" si="89"/>
        <v>#N/A</v>
      </c>
    </row>
    <row r="424" spans="1:19">
      <c r="A424" s="1">
        <f t="shared" si="90"/>
        <v>423</v>
      </c>
      <c r="B424">
        <v>0.60740000000000005</v>
      </c>
      <c r="C424">
        <v>59.796799999999998</v>
      </c>
      <c r="H424" s="1">
        <f t="shared" si="79"/>
        <v>0.60681000000000007</v>
      </c>
      <c r="I424" s="1">
        <f t="shared" si="80"/>
        <v>58.155099999999997</v>
      </c>
      <c r="J424" s="1">
        <f t="shared" si="81"/>
        <v>0.60681000000000007</v>
      </c>
      <c r="K424" s="1">
        <f t="shared" si="82"/>
        <v>58.155099999999997</v>
      </c>
      <c r="L424" s="1">
        <f t="shared" si="83"/>
        <v>76.462852211950846</v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 t="e">
        <f t="shared" si="86"/>
        <v>#N/A</v>
      </c>
      <c r="Q424" s="1" t="e">
        <f t="shared" si="87"/>
        <v>#N/A</v>
      </c>
      <c r="R424" s="1" t="e">
        <f t="shared" si="88"/>
        <v>#N/A</v>
      </c>
      <c r="S424" s="1" t="e">
        <f t="shared" si="89"/>
        <v>#N/A</v>
      </c>
    </row>
    <row r="425" spans="1:19">
      <c r="A425" s="1">
        <f t="shared" si="90"/>
        <v>424</v>
      </c>
      <c r="B425">
        <v>0.61826999999999999</v>
      </c>
      <c r="C425">
        <v>59.791499999999999</v>
      </c>
      <c r="H425" s="1">
        <f t="shared" si="79"/>
        <v>0.61768000000000001</v>
      </c>
      <c r="I425" s="1">
        <f t="shared" si="80"/>
        <v>58.149799999999999</v>
      </c>
      <c r="J425" s="1">
        <f t="shared" si="81"/>
        <v>0.61768000000000001</v>
      </c>
      <c r="K425" s="1">
        <f t="shared" si="82"/>
        <v>58.149799999999999</v>
      </c>
      <c r="L425" s="1">
        <f t="shared" si="83"/>
        <v>75.059646032544876</v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 t="e">
        <f t="shared" si="86"/>
        <v>#N/A</v>
      </c>
      <c r="Q425" s="1" t="e">
        <f t="shared" si="87"/>
        <v>#N/A</v>
      </c>
      <c r="R425" s="1" t="e">
        <f t="shared" si="88"/>
        <v>#N/A</v>
      </c>
      <c r="S425" s="1" t="e">
        <f t="shared" si="89"/>
        <v>#N/A</v>
      </c>
    </row>
    <row r="426" spans="1:19">
      <c r="A426" s="1">
        <f t="shared" si="90"/>
        <v>425</v>
      </c>
      <c r="B426">
        <v>0.62856000000000001</v>
      </c>
      <c r="C426">
        <v>59.904400000000003</v>
      </c>
      <c r="H426" s="1">
        <f t="shared" si="79"/>
        <v>0.62797000000000003</v>
      </c>
      <c r="I426" s="1">
        <f t="shared" si="80"/>
        <v>58.262700000000002</v>
      </c>
      <c r="J426" s="1">
        <f t="shared" si="81"/>
        <v>0.62797000000000003</v>
      </c>
      <c r="K426" s="1">
        <f t="shared" si="82"/>
        <v>58.262700000000002</v>
      </c>
      <c r="L426" s="1">
        <f t="shared" si="83"/>
        <v>73.972121901746405</v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 t="e">
        <f t="shared" si="86"/>
        <v>#N/A</v>
      </c>
      <c r="Q426" s="1" t="e">
        <f t="shared" si="87"/>
        <v>#N/A</v>
      </c>
      <c r="R426" s="1" t="e">
        <f t="shared" si="88"/>
        <v>#N/A</v>
      </c>
      <c r="S426" s="1" t="e">
        <f t="shared" si="89"/>
        <v>#N/A</v>
      </c>
    </row>
    <row r="427" spans="1:19">
      <c r="A427" s="1">
        <f t="shared" si="90"/>
        <v>426</v>
      </c>
      <c r="B427">
        <v>0.63946000000000003</v>
      </c>
      <c r="C427">
        <v>60.013399999999997</v>
      </c>
      <c r="H427" s="1">
        <f t="shared" si="79"/>
        <v>0.63887000000000005</v>
      </c>
      <c r="I427" s="1">
        <f t="shared" si="80"/>
        <v>58.371699999999997</v>
      </c>
      <c r="J427" s="1">
        <f t="shared" si="81"/>
        <v>0.63887000000000005</v>
      </c>
      <c r="K427" s="1">
        <f t="shared" si="82"/>
        <v>58.371699999999997</v>
      </c>
      <c r="L427" s="1">
        <f t="shared" si="83"/>
        <v>72.842513243370206</v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 t="e">
        <f t="shared" si="86"/>
        <v>#N/A</v>
      </c>
      <c r="Q427" s="1" t="e">
        <f t="shared" si="87"/>
        <v>#N/A</v>
      </c>
      <c r="R427" s="1" t="e">
        <f t="shared" si="88"/>
        <v>#N/A</v>
      </c>
      <c r="S427" s="1" t="e">
        <f t="shared" si="89"/>
        <v>#N/A</v>
      </c>
    </row>
    <row r="428" spans="1:19">
      <c r="A428" s="1">
        <f t="shared" si="90"/>
        <v>427</v>
      </c>
      <c r="B428">
        <v>0.65046999999999999</v>
      </c>
      <c r="C428">
        <v>59.968899999999998</v>
      </c>
      <c r="H428" s="1">
        <f t="shared" si="79"/>
        <v>0.64988000000000001</v>
      </c>
      <c r="I428" s="1">
        <f t="shared" si="80"/>
        <v>58.327199999999998</v>
      </c>
      <c r="J428" s="1">
        <f t="shared" si="81"/>
        <v>0.64988000000000001</v>
      </c>
      <c r="K428" s="1">
        <f t="shared" si="82"/>
        <v>58.327199999999998</v>
      </c>
      <c r="L428" s="1">
        <f t="shared" si="83"/>
        <v>71.495233168868367</v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 t="e">
        <f t="shared" si="86"/>
        <v>#N/A</v>
      </c>
      <c r="Q428" s="1" t="e">
        <f t="shared" si="87"/>
        <v>#N/A</v>
      </c>
      <c r="R428" s="1" t="e">
        <f t="shared" si="88"/>
        <v>#N/A</v>
      </c>
      <c r="S428" s="1" t="e">
        <f t="shared" si="89"/>
        <v>#N/A</v>
      </c>
    </row>
    <row r="429" spans="1:19">
      <c r="A429" s="1">
        <f t="shared" si="90"/>
        <v>428</v>
      </c>
      <c r="B429">
        <v>0.66166999999999998</v>
      </c>
      <c r="C429">
        <v>60.194200000000002</v>
      </c>
      <c r="H429" s="1">
        <f t="shared" si="79"/>
        <v>0.66108</v>
      </c>
      <c r="I429" s="1">
        <f t="shared" si="80"/>
        <v>58.552500000000002</v>
      </c>
      <c r="J429" s="1">
        <f t="shared" si="81"/>
        <v>0.66108</v>
      </c>
      <c r="K429" s="1">
        <f t="shared" si="82"/>
        <v>58.552500000000002</v>
      </c>
      <c r="L429" s="1">
        <f t="shared" si="83"/>
        <v>70.595394839718537</v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 t="e">
        <f t="shared" si="86"/>
        <v>#N/A</v>
      </c>
      <c r="Q429" s="1" t="e">
        <f t="shared" si="87"/>
        <v>#N/A</v>
      </c>
      <c r="R429" s="1" t="e">
        <f t="shared" si="88"/>
        <v>#N/A</v>
      </c>
      <c r="S429" s="1" t="e">
        <f t="shared" si="89"/>
        <v>#N/A</v>
      </c>
    </row>
    <row r="430" spans="1:19">
      <c r="A430" s="1">
        <f t="shared" si="90"/>
        <v>429</v>
      </c>
      <c r="B430">
        <v>0.67305000000000004</v>
      </c>
      <c r="C430">
        <v>60.167099999999998</v>
      </c>
      <c r="H430" s="1">
        <f t="shared" si="79"/>
        <v>0.67246000000000006</v>
      </c>
      <c r="I430" s="1">
        <f t="shared" si="80"/>
        <v>58.525399999999998</v>
      </c>
      <c r="J430" s="1">
        <f t="shared" si="81"/>
        <v>0.67246000000000006</v>
      </c>
      <c r="K430" s="1">
        <f t="shared" si="82"/>
        <v>58.525399999999998</v>
      </c>
      <c r="L430" s="1">
        <f t="shared" si="83"/>
        <v>69.319467490167156</v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 t="e">
        <f t="shared" si="86"/>
        <v>#N/A</v>
      </c>
      <c r="Q430" s="1" t="e">
        <f t="shared" si="87"/>
        <v>#N/A</v>
      </c>
      <c r="R430" s="1" t="e">
        <f t="shared" si="88"/>
        <v>#N/A</v>
      </c>
      <c r="S430" s="1" t="e">
        <f t="shared" si="89"/>
        <v>#N/A</v>
      </c>
    </row>
    <row r="431" spans="1:19">
      <c r="A431" s="1">
        <f t="shared" si="90"/>
        <v>430</v>
      </c>
      <c r="B431">
        <v>0.68466000000000005</v>
      </c>
      <c r="C431">
        <v>60.260899999999999</v>
      </c>
      <c r="H431" s="1">
        <f t="shared" si="79"/>
        <v>0.68407000000000007</v>
      </c>
      <c r="I431" s="1">
        <f t="shared" si="80"/>
        <v>58.619199999999999</v>
      </c>
      <c r="J431" s="1">
        <f t="shared" si="81"/>
        <v>0.68407000000000007</v>
      </c>
      <c r="K431" s="1">
        <f t="shared" si="82"/>
        <v>58.619199999999999</v>
      </c>
      <c r="L431" s="1">
        <f t="shared" si="83"/>
        <v>68.246245226343035</v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 t="e">
        <f t="shared" si="86"/>
        <v>#N/A</v>
      </c>
      <c r="Q431" s="1" t="e">
        <f t="shared" si="87"/>
        <v>#N/A</v>
      </c>
      <c r="R431" s="1" t="e">
        <f t="shared" si="88"/>
        <v>#N/A</v>
      </c>
      <c r="S431" s="1" t="e">
        <f t="shared" si="89"/>
        <v>#N/A</v>
      </c>
    </row>
    <row r="432" spans="1:19">
      <c r="A432" s="1">
        <f t="shared" si="90"/>
        <v>431</v>
      </c>
      <c r="B432">
        <v>0.69652000000000003</v>
      </c>
      <c r="C432">
        <v>60.382300000000001</v>
      </c>
      <c r="H432" s="1">
        <f t="shared" si="79"/>
        <v>0.69593000000000005</v>
      </c>
      <c r="I432" s="1">
        <f t="shared" si="80"/>
        <v>58.740600000000001</v>
      </c>
      <c r="J432" s="1">
        <f t="shared" si="81"/>
        <v>0.69593000000000005</v>
      </c>
      <c r="K432" s="1">
        <f t="shared" si="82"/>
        <v>58.740600000000001</v>
      </c>
      <c r="L432" s="1">
        <f t="shared" si="83"/>
        <v>67.226002817527984</v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 t="e">
        <f t="shared" si="86"/>
        <v>#N/A</v>
      </c>
      <c r="Q432" s="1" t="e">
        <f t="shared" si="87"/>
        <v>#N/A</v>
      </c>
      <c r="R432" s="1" t="e">
        <f t="shared" si="88"/>
        <v>#N/A</v>
      </c>
      <c r="S432" s="1" t="e">
        <f t="shared" si="89"/>
        <v>#N/A</v>
      </c>
    </row>
    <row r="433" spans="1:19">
      <c r="A433" s="1">
        <f t="shared" si="90"/>
        <v>432</v>
      </c>
      <c r="B433">
        <v>0.70891999999999999</v>
      </c>
      <c r="C433">
        <v>60.338299999999997</v>
      </c>
      <c r="H433" s="1">
        <f t="shared" si="79"/>
        <v>0.70833000000000002</v>
      </c>
      <c r="I433" s="1">
        <f t="shared" si="80"/>
        <v>58.696599999999997</v>
      </c>
      <c r="J433" s="1">
        <f t="shared" si="81"/>
        <v>0.70833000000000002</v>
      </c>
      <c r="K433" s="1">
        <f t="shared" si="82"/>
        <v>58.696599999999997</v>
      </c>
      <c r="L433" s="1">
        <f t="shared" si="83"/>
        <v>65.948096104841639</v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 t="e">
        <f t="shared" si="86"/>
        <v>#N/A</v>
      </c>
      <c r="Q433" s="1" t="e">
        <f t="shared" si="87"/>
        <v>#N/A</v>
      </c>
      <c r="R433" s="1" t="e">
        <f t="shared" si="88"/>
        <v>#N/A</v>
      </c>
      <c r="S433" s="1" t="e">
        <f t="shared" si="89"/>
        <v>#N/A</v>
      </c>
    </row>
    <row r="434" spans="1:19">
      <c r="A434" s="1">
        <f t="shared" si="90"/>
        <v>433</v>
      </c>
      <c r="B434">
        <v>0.72165000000000001</v>
      </c>
      <c r="C434">
        <v>60.513199999999998</v>
      </c>
      <c r="H434" s="1">
        <f t="shared" si="79"/>
        <v>0.72106000000000003</v>
      </c>
      <c r="I434" s="1">
        <f t="shared" si="80"/>
        <v>58.871499999999997</v>
      </c>
      <c r="J434" s="1">
        <f t="shared" si="81"/>
        <v>0.72106000000000003</v>
      </c>
      <c r="K434" s="1">
        <f t="shared" si="82"/>
        <v>58.871499999999997</v>
      </c>
      <c r="L434" s="1">
        <f t="shared" si="83"/>
        <v>64.997934179676321</v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 t="e">
        <f t="shared" si="86"/>
        <v>#N/A</v>
      </c>
      <c r="Q434" s="1" t="e">
        <f t="shared" si="87"/>
        <v>#N/A</v>
      </c>
      <c r="R434" s="1" t="e">
        <f t="shared" si="88"/>
        <v>#N/A</v>
      </c>
      <c r="S434" s="1" t="e">
        <f t="shared" si="89"/>
        <v>#N/A</v>
      </c>
    </row>
    <row r="435" spans="1:19">
      <c r="A435" s="1">
        <f t="shared" si="90"/>
        <v>434</v>
      </c>
      <c r="B435">
        <v>0.73472999999999999</v>
      </c>
      <c r="C435">
        <v>60.523899999999998</v>
      </c>
      <c r="H435" s="1">
        <f t="shared" si="79"/>
        <v>0.73414000000000001</v>
      </c>
      <c r="I435" s="1">
        <f t="shared" si="80"/>
        <v>58.882199999999997</v>
      </c>
      <c r="J435" s="1">
        <f t="shared" si="81"/>
        <v>0.73414000000000001</v>
      </c>
      <c r="K435" s="1">
        <f t="shared" si="82"/>
        <v>58.882199999999997</v>
      </c>
      <c r="L435" s="1">
        <f t="shared" si="83"/>
        <v>63.819825698888515</v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 t="e">
        <f t="shared" si="86"/>
        <v>#N/A</v>
      </c>
      <c r="Q435" s="1" t="e">
        <f t="shared" si="87"/>
        <v>#N/A</v>
      </c>
      <c r="R435" s="1" t="e">
        <f t="shared" si="88"/>
        <v>#N/A</v>
      </c>
      <c r="S435" s="1" t="e">
        <f t="shared" si="89"/>
        <v>#N/A</v>
      </c>
    </row>
    <row r="436" spans="1:19">
      <c r="A436" s="1">
        <f t="shared" si="90"/>
        <v>435</v>
      </c>
      <c r="B436">
        <v>0.74761</v>
      </c>
      <c r="C436">
        <v>60.543999999999997</v>
      </c>
      <c r="H436" s="1">
        <f t="shared" si="79"/>
        <v>0.74702000000000002</v>
      </c>
      <c r="I436" s="1">
        <f t="shared" si="80"/>
        <v>58.902299999999997</v>
      </c>
      <c r="J436" s="1">
        <f t="shared" si="81"/>
        <v>0.74702000000000002</v>
      </c>
      <c r="K436" s="1">
        <f t="shared" si="82"/>
        <v>58.902299999999997</v>
      </c>
      <c r="L436" s="1">
        <f t="shared" si="83"/>
        <v>62.714428484781649</v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 t="e">
        <f t="shared" si="86"/>
        <v>#N/A</v>
      </c>
      <c r="Q436" s="1" t="e">
        <f t="shared" si="87"/>
        <v>#N/A</v>
      </c>
      <c r="R436" s="1" t="e">
        <f t="shared" si="88"/>
        <v>#N/A</v>
      </c>
      <c r="S436" s="1" t="e">
        <f t="shared" si="89"/>
        <v>#N/A</v>
      </c>
    </row>
    <row r="437" spans="1:19">
      <c r="A437" s="1">
        <f t="shared" si="90"/>
        <v>436</v>
      </c>
      <c r="B437">
        <v>0.75795000000000001</v>
      </c>
      <c r="C437">
        <v>60.641800000000003</v>
      </c>
      <c r="H437" s="1">
        <f t="shared" si="79"/>
        <v>0.75736000000000003</v>
      </c>
      <c r="I437" s="1">
        <f t="shared" si="80"/>
        <v>59.000100000000003</v>
      </c>
      <c r="J437" s="1">
        <f t="shared" si="81"/>
        <v>0.75736000000000003</v>
      </c>
      <c r="K437" s="1">
        <f t="shared" si="82"/>
        <v>59.000100000000003</v>
      </c>
      <c r="L437" s="1">
        <f t="shared" si="83"/>
        <v>61.966015656853955</v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 t="e">
        <f t="shared" si="86"/>
        <v>#N/A</v>
      </c>
      <c r="Q437" s="1" t="e">
        <f t="shared" si="87"/>
        <v>#N/A</v>
      </c>
      <c r="R437" s="1" t="e">
        <f t="shared" si="88"/>
        <v>#N/A</v>
      </c>
      <c r="S437" s="1" t="e">
        <f t="shared" si="89"/>
        <v>#N/A</v>
      </c>
    </row>
    <row r="438" spans="1:19">
      <c r="A438" s="1">
        <f t="shared" si="90"/>
        <v>437</v>
      </c>
      <c r="B438">
        <v>0.76910000000000001</v>
      </c>
      <c r="C438">
        <v>60.631500000000003</v>
      </c>
      <c r="H438" s="1">
        <f t="shared" si="79"/>
        <v>0.76851000000000003</v>
      </c>
      <c r="I438" s="1">
        <f t="shared" si="80"/>
        <v>58.989800000000002</v>
      </c>
      <c r="J438" s="1">
        <f t="shared" si="81"/>
        <v>0.76851000000000003</v>
      </c>
      <c r="K438" s="1">
        <f t="shared" si="82"/>
        <v>58.989800000000002</v>
      </c>
      <c r="L438" s="1">
        <f t="shared" si="83"/>
        <v>61.027211385270377</v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 t="e">
        <f t="shared" si="86"/>
        <v>#N/A</v>
      </c>
      <c r="Q438" s="1" t="e">
        <f t="shared" si="87"/>
        <v>#N/A</v>
      </c>
      <c r="R438" s="1" t="e">
        <f t="shared" si="88"/>
        <v>#N/A</v>
      </c>
      <c r="S438" s="1" t="e">
        <f t="shared" si="89"/>
        <v>#N/A</v>
      </c>
    </row>
    <row r="439" spans="1:19">
      <c r="A439" s="1">
        <f t="shared" si="90"/>
        <v>438</v>
      </c>
      <c r="B439">
        <v>0.78008999999999995</v>
      </c>
      <c r="C439">
        <v>60.8504</v>
      </c>
      <c r="H439" s="1">
        <f t="shared" si="79"/>
        <v>0.77949999999999997</v>
      </c>
      <c r="I439" s="1">
        <f t="shared" si="80"/>
        <v>59.2087</v>
      </c>
      <c r="J439" s="1">
        <f t="shared" si="81"/>
        <v>0.77949999999999997</v>
      </c>
      <c r="K439" s="1">
        <f t="shared" si="82"/>
        <v>59.2087</v>
      </c>
      <c r="L439" s="1">
        <f t="shared" si="83"/>
        <v>60.431120698754491</v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 t="e">
        <f t="shared" si="86"/>
        <v>#N/A</v>
      </c>
      <c r="Q439" s="1" t="e">
        <f t="shared" si="87"/>
        <v>#N/A</v>
      </c>
      <c r="R439" s="1" t="e">
        <f t="shared" si="88"/>
        <v>#N/A</v>
      </c>
      <c r="S439" s="1" t="e">
        <f t="shared" si="89"/>
        <v>#N/A</v>
      </c>
    </row>
    <row r="440" spans="1:19">
      <c r="A440" s="1">
        <f t="shared" si="90"/>
        <v>439</v>
      </c>
      <c r="B440">
        <v>0.79237999999999997</v>
      </c>
      <c r="C440">
        <v>60.790500000000002</v>
      </c>
      <c r="H440" s="1">
        <f t="shared" si="79"/>
        <v>0.79178999999999999</v>
      </c>
      <c r="I440" s="1">
        <f t="shared" si="80"/>
        <v>59.148800000000001</v>
      </c>
      <c r="J440" s="1">
        <f t="shared" si="81"/>
        <v>0.79178999999999999</v>
      </c>
      <c r="K440" s="1">
        <f t="shared" si="82"/>
        <v>59.148800000000001</v>
      </c>
      <c r="L440" s="1">
        <f t="shared" si="83"/>
        <v>59.389069214889453</v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 t="e">
        <f t="shared" si="86"/>
        <v>#N/A</v>
      </c>
      <c r="Q440" s="1" t="e">
        <f t="shared" si="87"/>
        <v>#N/A</v>
      </c>
      <c r="R440" s="1" t="e">
        <f t="shared" si="88"/>
        <v>#N/A</v>
      </c>
      <c r="S440" s="1" t="e">
        <f t="shared" si="89"/>
        <v>#N/A</v>
      </c>
    </row>
    <row r="441" spans="1:19">
      <c r="A441" s="1">
        <f t="shared" si="90"/>
        <v>440</v>
      </c>
      <c r="B441">
        <v>0.80427999999999999</v>
      </c>
      <c r="C441">
        <v>60.887</v>
      </c>
      <c r="H441" s="1">
        <f t="shared" si="79"/>
        <v>0.80369000000000002</v>
      </c>
      <c r="I441" s="1">
        <f t="shared" si="80"/>
        <v>59.2453</v>
      </c>
      <c r="J441" s="1">
        <f t="shared" si="81"/>
        <v>0.80369000000000002</v>
      </c>
      <c r="K441" s="1">
        <f t="shared" si="82"/>
        <v>59.2453</v>
      </c>
      <c r="L441" s="1">
        <f t="shared" si="83"/>
        <v>58.608833795757633</v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 t="e">
        <f t="shared" si="86"/>
        <v>#N/A</v>
      </c>
      <c r="Q441" s="1" t="e">
        <f t="shared" si="87"/>
        <v>#N/A</v>
      </c>
      <c r="R441" s="1" t="e">
        <f t="shared" si="88"/>
        <v>#N/A</v>
      </c>
      <c r="S441" s="1" t="e">
        <f t="shared" si="89"/>
        <v>#N/A</v>
      </c>
    </row>
    <row r="442" spans="1:19">
      <c r="A442" s="1">
        <f t="shared" si="90"/>
        <v>441</v>
      </c>
      <c r="B442">
        <v>0.81515000000000004</v>
      </c>
      <c r="C442">
        <v>60.955399999999997</v>
      </c>
      <c r="H442" s="1">
        <f t="shared" si="79"/>
        <v>0.81456000000000006</v>
      </c>
      <c r="I442" s="1">
        <f t="shared" si="80"/>
        <v>59.313699999999997</v>
      </c>
      <c r="J442" s="1">
        <f t="shared" si="81"/>
        <v>0.81456000000000006</v>
      </c>
      <c r="K442" s="1">
        <f t="shared" si="82"/>
        <v>59.313699999999997</v>
      </c>
      <c r="L442" s="1">
        <f t="shared" si="83"/>
        <v>57.891693359227212</v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 t="e">
        <f t="shared" si="86"/>
        <v>#N/A</v>
      </c>
      <c r="Q442" s="1" t="e">
        <f t="shared" si="87"/>
        <v>#N/A</v>
      </c>
      <c r="R442" s="1" t="e">
        <f t="shared" si="88"/>
        <v>#N/A</v>
      </c>
      <c r="S442" s="1" t="e">
        <f t="shared" si="89"/>
        <v>#N/A</v>
      </c>
    </row>
    <row r="443" spans="1:19">
      <c r="A443" s="1">
        <f t="shared" si="90"/>
        <v>442</v>
      </c>
      <c r="B443">
        <v>0.82672000000000001</v>
      </c>
      <c r="C443">
        <v>60.8992</v>
      </c>
      <c r="H443" s="1">
        <f t="shared" si="79"/>
        <v>0.82613000000000003</v>
      </c>
      <c r="I443" s="1">
        <f t="shared" si="80"/>
        <v>59.2575</v>
      </c>
      <c r="J443" s="1">
        <f t="shared" si="81"/>
        <v>0.82613000000000003</v>
      </c>
      <c r="K443" s="1">
        <f t="shared" si="82"/>
        <v>59.2575</v>
      </c>
      <c r="L443" s="1">
        <f t="shared" si="83"/>
        <v>56.989317009508419</v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 t="e">
        <f t="shared" si="86"/>
        <v>#N/A</v>
      </c>
      <c r="Q443" s="1" t="e">
        <f t="shared" si="87"/>
        <v>#N/A</v>
      </c>
      <c r="R443" s="1" t="e">
        <f t="shared" si="88"/>
        <v>#N/A</v>
      </c>
      <c r="S443" s="1" t="e">
        <f t="shared" si="89"/>
        <v>#N/A</v>
      </c>
    </row>
    <row r="444" spans="1:19">
      <c r="A444" s="1">
        <f t="shared" si="90"/>
        <v>443</v>
      </c>
      <c r="B444">
        <v>0.83709999999999996</v>
      </c>
      <c r="C444">
        <v>61.088200000000001</v>
      </c>
      <c r="H444" s="1">
        <f t="shared" si="79"/>
        <v>0.83650999999999998</v>
      </c>
      <c r="I444" s="1">
        <f t="shared" si="80"/>
        <v>59.4465</v>
      </c>
      <c r="J444" s="1">
        <f t="shared" si="81"/>
        <v>0.83650999999999998</v>
      </c>
      <c r="K444" s="1">
        <f t="shared" si="82"/>
        <v>59.4465</v>
      </c>
      <c r="L444" s="1">
        <f t="shared" si="83"/>
        <v>56.495349293804381</v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 t="e">
        <f t="shared" si="86"/>
        <v>#N/A</v>
      </c>
      <c r="Q444" s="1" t="e">
        <f t="shared" si="87"/>
        <v>#N/A</v>
      </c>
      <c r="R444" s="1" t="e">
        <f t="shared" si="88"/>
        <v>#N/A</v>
      </c>
      <c r="S444" s="1" t="e">
        <f t="shared" si="89"/>
        <v>#N/A</v>
      </c>
    </row>
    <row r="445" spans="1:19">
      <c r="A445" s="1">
        <f t="shared" si="90"/>
        <v>444</v>
      </c>
      <c r="B445">
        <v>0.84862000000000004</v>
      </c>
      <c r="C445">
        <v>61.054499999999997</v>
      </c>
      <c r="H445" s="1">
        <f t="shared" si="79"/>
        <v>0.84803000000000006</v>
      </c>
      <c r="I445" s="1">
        <f t="shared" si="80"/>
        <v>59.412799999999997</v>
      </c>
      <c r="J445" s="1">
        <f t="shared" si="81"/>
        <v>0.84803000000000006</v>
      </c>
      <c r="K445" s="1">
        <f t="shared" si="82"/>
        <v>59.412799999999997</v>
      </c>
      <c r="L445" s="1">
        <f t="shared" si="83"/>
        <v>55.667076048157774</v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 t="e">
        <f t="shared" si="86"/>
        <v>#N/A</v>
      </c>
      <c r="Q445" s="1" t="e">
        <f t="shared" si="87"/>
        <v>#N/A</v>
      </c>
      <c r="R445" s="1" t="e">
        <f t="shared" si="88"/>
        <v>#N/A</v>
      </c>
      <c r="S445" s="1" t="e">
        <f t="shared" si="89"/>
        <v>#N/A</v>
      </c>
    </row>
    <row r="446" spans="1:19">
      <c r="A446" s="1">
        <f t="shared" si="90"/>
        <v>445</v>
      </c>
      <c r="B446">
        <v>0.86029</v>
      </c>
      <c r="C446">
        <v>61.177199999999999</v>
      </c>
      <c r="H446" s="1">
        <f t="shared" si="79"/>
        <v>0.85970000000000002</v>
      </c>
      <c r="I446" s="1">
        <f t="shared" si="80"/>
        <v>59.535499999999999</v>
      </c>
      <c r="J446" s="1">
        <f t="shared" si="81"/>
        <v>0.85970000000000002</v>
      </c>
      <c r="K446" s="1">
        <f t="shared" si="82"/>
        <v>59.535499999999999</v>
      </c>
      <c r="L446" s="1">
        <f t="shared" si="83"/>
        <v>55.03836562783372</v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 t="e">
        <f t="shared" si="86"/>
        <v>#N/A</v>
      </c>
      <c r="Q446" s="1" t="e">
        <f t="shared" si="87"/>
        <v>#N/A</v>
      </c>
      <c r="R446" s="1" t="e">
        <f t="shared" si="88"/>
        <v>#N/A</v>
      </c>
      <c r="S446" s="1" t="e">
        <f t="shared" si="89"/>
        <v>#N/A</v>
      </c>
    </row>
    <row r="447" spans="1:19">
      <c r="A447" s="1">
        <f t="shared" si="90"/>
        <v>446</v>
      </c>
      <c r="B447">
        <v>0.87190000000000001</v>
      </c>
      <c r="C447">
        <v>61.2438</v>
      </c>
      <c r="H447" s="1">
        <f t="shared" si="79"/>
        <v>0.87131000000000003</v>
      </c>
      <c r="I447" s="1">
        <f t="shared" si="80"/>
        <v>59.6021</v>
      </c>
      <c r="J447" s="1">
        <f t="shared" si="81"/>
        <v>0.87131000000000003</v>
      </c>
      <c r="K447" s="1">
        <f t="shared" si="82"/>
        <v>59.6021</v>
      </c>
      <c r="L447" s="1">
        <f t="shared" si="83"/>
        <v>54.364745272027584</v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 t="e">
        <f t="shared" si="86"/>
        <v>#N/A</v>
      </c>
      <c r="Q447" s="1" t="e">
        <f t="shared" si="87"/>
        <v>#N/A</v>
      </c>
      <c r="R447" s="1" t="e">
        <f t="shared" si="88"/>
        <v>#N/A</v>
      </c>
      <c r="S447" s="1" t="e">
        <f t="shared" si="89"/>
        <v>#N/A</v>
      </c>
    </row>
    <row r="448" spans="1:19">
      <c r="A448" s="1">
        <f t="shared" si="90"/>
        <v>447</v>
      </c>
      <c r="B448">
        <v>0.88368999999999998</v>
      </c>
      <c r="C448">
        <v>61.175899999999999</v>
      </c>
      <c r="H448" s="1">
        <f t="shared" si="79"/>
        <v>0.8831</v>
      </c>
      <c r="I448" s="1">
        <f t="shared" si="80"/>
        <v>59.534199999999998</v>
      </c>
      <c r="J448" s="1">
        <f t="shared" si="81"/>
        <v>0.8831</v>
      </c>
      <c r="K448" s="1">
        <f t="shared" si="82"/>
        <v>59.534199999999998</v>
      </c>
      <c r="L448" s="1">
        <f t="shared" si="83"/>
        <v>53.541943309499487</v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 t="e">
        <f t="shared" si="86"/>
        <v>#N/A</v>
      </c>
      <c r="Q448" s="1" t="e">
        <f t="shared" si="87"/>
        <v>#N/A</v>
      </c>
      <c r="R448" s="1" t="e">
        <f t="shared" si="88"/>
        <v>#N/A</v>
      </c>
      <c r="S448" s="1" t="e">
        <f t="shared" si="89"/>
        <v>#N/A</v>
      </c>
    </row>
    <row r="449" spans="1:19">
      <c r="A449" s="1">
        <f t="shared" si="90"/>
        <v>448</v>
      </c>
      <c r="B449">
        <v>0.89415</v>
      </c>
      <c r="C449">
        <v>61.342199999999998</v>
      </c>
      <c r="H449" s="1">
        <f t="shared" si="79"/>
        <v>0.89356000000000002</v>
      </c>
      <c r="I449" s="1">
        <f t="shared" si="80"/>
        <v>59.700499999999998</v>
      </c>
      <c r="J449" s="1">
        <f t="shared" si="81"/>
        <v>0.89356000000000002</v>
      </c>
      <c r="K449" s="1">
        <f t="shared" si="82"/>
        <v>59.700499999999998</v>
      </c>
      <c r="L449" s="1">
        <f t="shared" si="83"/>
        <v>53.090386247390995</v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 t="e">
        <f t="shared" si="86"/>
        <v>#N/A</v>
      </c>
      <c r="Q449" s="1" t="e">
        <f t="shared" si="87"/>
        <v>#N/A</v>
      </c>
      <c r="R449" s="1" t="e">
        <f t="shared" si="88"/>
        <v>#N/A</v>
      </c>
      <c r="S449" s="1" t="e">
        <f t="shared" si="89"/>
        <v>#N/A</v>
      </c>
    </row>
    <row r="450" spans="1:19">
      <c r="A450" s="1">
        <f t="shared" si="90"/>
        <v>449</v>
      </c>
      <c r="B450">
        <v>0.90544000000000002</v>
      </c>
      <c r="C450">
        <v>61.299700000000001</v>
      </c>
      <c r="H450" s="1">
        <f t="shared" si="79"/>
        <v>0.90485000000000004</v>
      </c>
      <c r="I450" s="1">
        <f t="shared" si="80"/>
        <v>59.658000000000001</v>
      </c>
      <c r="J450" s="1">
        <f t="shared" si="81"/>
        <v>0.90485000000000004</v>
      </c>
      <c r="K450" s="1">
        <f t="shared" si="82"/>
        <v>59.658000000000001</v>
      </c>
      <c r="L450" s="1">
        <f t="shared" si="83"/>
        <v>52.363665696785809</v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 t="e">
        <f t="shared" si="86"/>
        <v>#N/A</v>
      </c>
      <c r="Q450" s="1" t="e">
        <f t="shared" si="87"/>
        <v>#N/A</v>
      </c>
      <c r="R450" s="1" t="e">
        <f t="shared" si="88"/>
        <v>#N/A</v>
      </c>
      <c r="S450" s="1" t="e">
        <f t="shared" si="89"/>
        <v>#N/A</v>
      </c>
    </row>
    <row r="451" spans="1:19">
      <c r="A451" s="1">
        <f t="shared" si="90"/>
        <v>450</v>
      </c>
      <c r="B451">
        <v>0.91552</v>
      </c>
      <c r="C451">
        <v>61.366700000000002</v>
      </c>
      <c r="H451" s="1">
        <f t="shared" ref="H451:H514" si="92">IF($A451&lt;=$F$39,B451-$F$1,NA())</f>
        <v>0.91493000000000002</v>
      </c>
      <c r="I451" s="1">
        <f t="shared" ref="I451:I514" si="93">IF($A451&lt;=$F$39,$C451-$F$2,NA())</f>
        <v>59.725000000000001</v>
      </c>
      <c r="J451" s="1">
        <f t="shared" ref="J451:J514" si="94">IF($A451&lt;=$F$39,IF($I451&lt;$F$4,FALSE,$H451))</f>
        <v>0.91493000000000002</v>
      </c>
      <c r="K451" s="1">
        <f t="shared" ref="K451:K514" si="95">IF($A451&lt;=$F$39,IF($I451&lt;$F$4,FALSE,$I451))</f>
        <v>59.725000000000001</v>
      </c>
      <c r="L451" s="1">
        <f t="shared" ref="L451:L514" si="96">IF($A451&lt;=$F$39,IF($I451&lt;=$F$11,"",($I451-$F$11)/($H451-$F$10)))</f>
        <v>51.847825600268656</v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 t="e">
        <f t="shared" ref="P451:P514" si="99">IF($A451&lt;=$F$39,IF($A451&lt;=$F$17,$H451,NA()))</f>
        <v>#N/A</v>
      </c>
      <c r="Q451" s="1" t="e">
        <f t="shared" ref="Q451:Q514" si="100">IF($A451&lt;=$F$39,IF($A451&lt;=$F$17,$I451,NA()))</f>
        <v>#N/A</v>
      </c>
      <c r="R451" s="1" t="e">
        <f t="shared" ref="R451:R514" si="101">IF($A451&lt;=$F$39,IF($A451&lt;=$F$17,$P451/$F$15,NA()),NA())</f>
        <v>#N/A</v>
      </c>
      <c r="S451" s="1" t="e">
        <f t="shared" ref="S451:S514" si="102">IF($A451&lt;=$F$39,IF($A451&lt;=$F$17,$Q451/$F$16,NA()),NA())</f>
        <v>#N/A</v>
      </c>
    </row>
    <row r="452" spans="1:19">
      <c r="A452" s="1">
        <f t="shared" ref="A452:A515" si="103">IF(B452=0,"",A451+1)</f>
        <v>451</v>
      </c>
      <c r="B452">
        <v>0.92540999999999995</v>
      </c>
      <c r="C452">
        <v>61.464700000000001</v>
      </c>
      <c r="H452" s="1">
        <f t="shared" si="92"/>
        <v>0.92481999999999998</v>
      </c>
      <c r="I452" s="1">
        <f t="shared" si="93"/>
        <v>59.823</v>
      </c>
      <c r="J452" s="1">
        <f t="shared" si="94"/>
        <v>0.92481999999999998</v>
      </c>
      <c r="K452" s="1">
        <f t="shared" si="95"/>
        <v>59.823</v>
      </c>
      <c r="L452" s="1">
        <f t="shared" si="96"/>
        <v>51.388617643151328</v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 t="e">
        <f t="shared" si="99"/>
        <v>#N/A</v>
      </c>
      <c r="Q452" s="1" t="e">
        <f t="shared" si="100"/>
        <v>#N/A</v>
      </c>
      <c r="R452" s="1" t="e">
        <f t="shared" si="101"/>
        <v>#N/A</v>
      </c>
      <c r="S452" s="1" t="e">
        <f t="shared" si="102"/>
        <v>#N/A</v>
      </c>
    </row>
    <row r="453" spans="1:19">
      <c r="A453" s="1">
        <f t="shared" si="103"/>
        <v>452</v>
      </c>
      <c r="B453">
        <v>0.93554999999999999</v>
      </c>
      <c r="C453">
        <v>61.4084</v>
      </c>
      <c r="H453" s="1">
        <f t="shared" si="92"/>
        <v>0.93496000000000001</v>
      </c>
      <c r="I453" s="1">
        <f t="shared" si="93"/>
        <v>59.7667</v>
      </c>
      <c r="J453" s="1">
        <f t="shared" si="94"/>
        <v>0.93496000000000001</v>
      </c>
      <c r="K453" s="1">
        <f t="shared" si="95"/>
        <v>59.7667</v>
      </c>
      <c r="L453" s="1">
        <f t="shared" si="96"/>
        <v>50.756481420657337</v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 t="e">
        <f t="shared" si="99"/>
        <v>#N/A</v>
      </c>
      <c r="Q453" s="1" t="e">
        <f t="shared" si="100"/>
        <v>#N/A</v>
      </c>
      <c r="R453" s="1" t="e">
        <f t="shared" si="101"/>
        <v>#N/A</v>
      </c>
      <c r="S453" s="1" t="e">
        <f t="shared" si="102"/>
        <v>#N/A</v>
      </c>
    </row>
    <row r="454" spans="1:19">
      <c r="A454" s="1">
        <f t="shared" si="103"/>
        <v>453</v>
      </c>
      <c r="B454">
        <v>0.94550999999999996</v>
      </c>
      <c r="C454">
        <v>61.600200000000001</v>
      </c>
      <c r="H454" s="1">
        <f t="shared" si="92"/>
        <v>0.94491999999999998</v>
      </c>
      <c r="I454" s="1">
        <f t="shared" si="93"/>
        <v>59.958500000000001</v>
      </c>
      <c r="J454" s="1">
        <f t="shared" si="94"/>
        <v>0.94491999999999998</v>
      </c>
      <c r="K454" s="1">
        <f t="shared" si="95"/>
        <v>59.958500000000001</v>
      </c>
      <c r="L454" s="1">
        <f t="shared" si="96"/>
        <v>50.416699157406811</v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 t="e">
        <f t="shared" si="99"/>
        <v>#N/A</v>
      </c>
      <c r="Q454" s="1" t="e">
        <f t="shared" si="100"/>
        <v>#N/A</v>
      </c>
      <c r="R454" s="1" t="e">
        <f t="shared" si="101"/>
        <v>#N/A</v>
      </c>
      <c r="S454" s="1" t="e">
        <f t="shared" si="102"/>
        <v>#N/A</v>
      </c>
    </row>
    <row r="455" spans="1:19">
      <c r="A455" s="1">
        <f t="shared" si="103"/>
        <v>454</v>
      </c>
      <c r="B455">
        <v>0.95648999999999995</v>
      </c>
      <c r="C455">
        <v>61.540999999999997</v>
      </c>
      <c r="H455" s="1">
        <f t="shared" si="92"/>
        <v>0.95589999999999997</v>
      </c>
      <c r="I455" s="1">
        <f t="shared" si="93"/>
        <v>59.899299999999997</v>
      </c>
      <c r="J455" s="1">
        <f t="shared" si="94"/>
        <v>0.95589999999999997</v>
      </c>
      <c r="K455" s="1">
        <f t="shared" si="95"/>
        <v>59.899299999999997</v>
      </c>
      <c r="L455" s="1">
        <f t="shared" si="96"/>
        <v>49.760847461255246</v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 t="e">
        <f t="shared" si="99"/>
        <v>#N/A</v>
      </c>
      <c r="Q455" s="1" t="e">
        <f t="shared" si="100"/>
        <v>#N/A</v>
      </c>
      <c r="R455" s="1" t="e">
        <f t="shared" si="101"/>
        <v>#N/A</v>
      </c>
      <c r="S455" s="1" t="e">
        <f t="shared" si="102"/>
        <v>#N/A</v>
      </c>
    </row>
    <row r="456" spans="1:19">
      <c r="A456" s="1">
        <f t="shared" si="103"/>
        <v>455</v>
      </c>
      <c r="B456">
        <v>0.96816999999999998</v>
      </c>
      <c r="C456">
        <v>61.604599999999998</v>
      </c>
      <c r="H456" s="1">
        <f t="shared" si="92"/>
        <v>0.96758</v>
      </c>
      <c r="I456" s="1">
        <f t="shared" si="93"/>
        <v>59.962899999999998</v>
      </c>
      <c r="J456" s="1">
        <f t="shared" si="94"/>
        <v>0.96758</v>
      </c>
      <c r="K456" s="1">
        <f t="shared" si="95"/>
        <v>59.962899999999998</v>
      </c>
      <c r="L456" s="1">
        <f t="shared" si="96"/>
        <v>49.213694503171247</v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 t="e">
        <f t="shared" si="99"/>
        <v>#N/A</v>
      </c>
      <c r="Q456" s="1" t="e">
        <f t="shared" si="100"/>
        <v>#N/A</v>
      </c>
      <c r="R456" s="1" t="e">
        <f t="shared" si="101"/>
        <v>#N/A</v>
      </c>
      <c r="S456" s="1" t="e">
        <f t="shared" si="102"/>
        <v>#N/A</v>
      </c>
    </row>
    <row r="457" spans="1:19">
      <c r="A457" s="1">
        <f t="shared" si="103"/>
        <v>456</v>
      </c>
      <c r="B457">
        <v>0.97938000000000003</v>
      </c>
      <c r="C457">
        <v>61.718699999999998</v>
      </c>
      <c r="H457" s="1">
        <f t="shared" si="92"/>
        <v>0.97879000000000005</v>
      </c>
      <c r="I457" s="1">
        <f t="shared" si="93"/>
        <v>60.076999999999998</v>
      </c>
      <c r="J457" s="1">
        <f t="shared" si="94"/>
        <v>0.97879000000000005</v>
      </c>
      <c r="K457" s="1">
        <f t="shared" si="95"/>
        <v>60.076999999999998</v>
      </c>
      <c r="L457" s="1">
        <f t="shared" si="96"/>
        <v>48.756547675013842</v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 t="e">
        <f t="shared" si="99"/>
        <v>#N/A</v>
      </c>
      <c r="Q457" s="1" t="e">
        <f t="shared" si="100"/>
        <v>#N/A</v>
      </c>
      <c r="R457" s="1" t="e">
        <f t="shared" si="101"/>
        <v>#N/A</v>
      </c>
      <c r="S457" s="1" t="e">
        <f t="shared" si="102"/>
        <v>#N/A</v>
      </c>
    </row>
    <row r="458" spans="1:19">
      <c r="A458" s="1">
        <f t="shared" si="103"/>
        <v>457</v>
      </c>
      <c r="B458">
        <v>0.99160000000000004</v>
      </c>
      <c r="C458">
        <v>61.652700000000003</v>
      </c>
      <c r="H458" s="1">
        <f t="shared" si="92"/>
        <v>0.99101000000000006</v>
      </c>
      <c r="I458" s="1">
        <f t="shared" si="93"/>
        <v>60.011000000000003</v>
      </c>
      <c r="J458" s="1">
        <f t="shared" si="94"/>
        <v>0.99101000000000006</v>
      </c>
      <c r="K458" s="1">
        <f t="shared" si="95"/>
        <v>60.011000000000003</v>
      </c>
      <c r="L458" s="1">
        <f t="shared" si="96"/>
        <v>48.073873306994834</v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 t="e">
        <f t="shared" si="99"/>
        <v>#N/A</v>
      </c>
      <c r="Q458" s="1" t="e">
        <f t="shared" si="100"/>
        <v>#N/A</v>
      </c>
      <c r="R458" s="1" t="e">
        <f t="shared" si="101"/>
        <v>#N/A</v>
      </c>
      <c r="S458" s="1" t="e">
        <f t="shared" si="102"/>
        <v>#N/A</v>
      </c>
    </row>
    <row r="459" spans="1:19">
      <c r="A459" s="1">
        <f t="shared" si="103"/>
        <v>458</v>
      </c>
      <c r="B459">
        <v>1.00231</v>
      </c>
      <c r="C459">
        <v>61.801200000000001</v>
      </c>
      <c r="H459" s="1">
        <f t="shared" si="92"/>
        <v>1.0017199999999999</v>
      </c>
      <c r="I459" s="1">
        <f t="shared" si="93"/>
        <v>60.159500000000001</v>
      </c>
      <c r="J459" s="1">
        <f t="shared" si="94"/>
        <v>1.0017199999999999</v>
      </c>
      <c r="K459" s="1">
        <f t="shared" si="95"/>
        <v>60.159500000000001</v>
      </c>
      <c r="L459" s="1">
        <f t="shared" si="96"/>
        <v>47.700078560205689</v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 t="e">
        <f t="shared" si="99"/>
        <v>#N/A</v>
      </c>
      <c r="Q459" s="1" t="e">
        <f t="shared" si="100"/>
        <v>#N/A</v>
      </c>
      <c r="R459" s="1" t="e">
        <f t="shared" si="101"/>
        <v>#N/A</v>
      </c>
      <c r="S459" s="1" t="e">
        <f t="shared" si="102"/>
        <v>#N/A</v>
      </c>
    </row>
    <row r="460" spans="1:19">
      <c r="A460" s="1">
        <f t="shared" si="103"/>
        <v>459</v>
      </c>
      <c r="B460">
        <v>1.01328</v>
      </c>
      <c r="C460">
        <v>61.766300000000001</v>
      </c>
      <c r="H460" s="1">
        <f t="shared" si="92"/>
        <v>1.0126899999999999</v>
      </c>
      <c r="I460" s="1">
        <f t="shared" si="93"/>
        <v>60.124600000000001</v>
      </c>
      <c r="J460" s="1">
        <f t="shared" si="94"/>
        <v>1.0126899999999999</v>
      </c>
      <c r="K460" s="1">
        <f t="shared" si="95"/>
        <v>60.124600000000001</v>
      </c>
      <c r="L460" s="1">
        <f t="shared" si="96"/>
        <v>47.136902059307246</v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 t="e">
        <f t="shared" si="99"/>
        <v>#N/A</v>
      </c>
      <c r="Q460" s="1" t="e">
        <f t="shared" si="100"/>
        <v>#N/A</v>
      </c>
      <c r="R460" s="1" t="e">
        <f t="shared" si="101"/>
        <v>#N/A</v>
      </c>
      <c r="S460" s="1" t="e">
        <f t="shared" si="102"/>
        <v>#N/A</v>
      </c>
    </row>
    <row r="461" spans="1:19">
      <c r="A461" s="1">
        <f t="shared" si="103"/>
        <v>460</v>
      </c>
      <c r="B461">
        <v>1.0249200000000001</v>
      </c>
      <c r="C461">
        <v>61.816200000000002</v>
      </c>
      <c r="H461" s="1">
        <f t="shared" si="92"/>
        <v>1.02433</v>
      </c>
      <c r="I461" s="1">
        <f t="shared" si="93"/>
        <v>60.174500000000002</v>
      </c>
      <c r="J461" s="1">
        <f t="shared" si="94"/>
        <v>1.02433</v>
      </c>
      <c r="K461" s="1">
        <f t="shared" si="95"/>
        <v>60.174500000000002</v>
      </c>
      <c r="L461" s="1">
        <f t="shared" si="96"/>
        <v>46.63949638494141</v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 t="e">
        <f t="shared" si="99"/>
        <v>#N/A</v>
      </c>
      <c r="Q461" s="1" t="e">
        <f t="shared" si="100"/>
        <v>#N/A</v>
      </c>
      <c r="R461" s="1" t="e">
        <f t="shared" si="101"/>
        <v>#N/A</v>
      </c>
      <c r="S461" s="1" t="e">
        <f t="shared" si="102"/>
        <v>#N/A</v>
      </c>
    </row>
    <row r="462" spans="1:19">
      <c r="A462" s="1">
        <f t="shared" si="103"/>
        <v>461</v>
      </c>
      <c r="B462">
        <v>1.0361800000000001</v>
      </c>
      <c r="C462">
        <v>61.9176</v>
      </c>
      <c r="H462" s="1">
        <f t="shared" si="92"/>
        <v>1.03559</v>
      </c>
      <c r="I462" s="1">
        <f t="shared" si="93"/>
        <v>60.2759</v>
      </c>
      <c r="J462" s="1">
        <f t="shared" si="94"/>
        <v>1.03559</v>
      </c>
      <c r="K462" s="1">
        <f t="shared" si="95"/>
        <v>60.2759</v>
      </c>
      <c r="L462" s="1">
        <f t="shared" si="96"/>
        <v>46.221590516858804</v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 t="e">
        <f t="shared" si="99"/>
        <v>#N/A</v>
      </c>
      <c r="Q462" s="1" t="e">
        <f t="shared" si="100"/>
        <v>#N/A</v>
      </c>
      <c r="R462" s="1" t="e">
        <f t="shared" si="101"/>
        <v>#N/A</v>
      </c>
      <c r="S462" s="1" t="e">
        <f t="shared" si="102"/>
        <v>#N/A</v>
      </c>
    </row>
    <row r="463" spans="1:19">
      <c r="A463" s="1">
        <f t="shared" si="103"/>
        <v>462</v>
      </c>
      <c r="B463">
        <v>1.04745</v>
      </c>
      <c r="C463">
        <v>61.875999999999998</v>
      </c>
      <c r="H463" s="1">
        <f t="shared" si="92"/>
        <v>1.0468599999999999</v>
      </c>
      <c r="I463" s="1">
        <f t="shared" si="93"/>
        <v>60.234299999999998</v>
      </c>
      <c r="J463" s="1">
        <f t="shared" si="94"/>
        <v>1.0468599999999999</v>
      </c>
      <c r="K463" s="1">
        <f t="shared" si="95"/>
        <v>60.234299999999998</v>
      </c>
      <c r="L463" s="1">
        <f t="shared" si="96"/>
        <v>45.672943000936328</v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 t="e">
        <f t="shared" si="99"/>
        <v>#N/A</v>
      </c>
      <c r="Q463" s="1" t="e">
        <f t="shared" si="100"/>
        <v>#N/A</v>
      </c>
      <c r="R463" s="1" t="e">
        <f t="shared" si="101"/>
        <v>#N/A</v>
      </c>
      <c r="S463" s="1" t="e">
        <f t="shared" si="102"/>
        <v>#N/A</v>
      </c>
    </row>
    <row r="464" spans="1:19">
      <c r="A464" s="1">
        <f t="shared" si="103"/>
        <v>463</v>
      </c>
      <c r="B464">
        <v>1.05999</v>
      </c>
      <c r="C464">
        <v>62.017099999999999</v>
      </c>
      <c r="H464" s="1">
        <f t="shared" si="92"/>
        <v>1.0593999999999999</v>
      </c>
      <c r="I464" s="1">
        <f t="shared" si="93"/>
        <v>60.375399999999999</v>
      </c>
      <c r="J464" s="1">
        <f t="shared" si="94"/>
        <v>1.0593999999999999</v>
      </c>
      <c r="K464" s="1">
        <f t="shared" si="95"/>
        <v>60.375399999999999</v>
      </c>
      <c r="L464" s="1">
        <f t="shared" si="96"/>
        <v>45.257033975063116</v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 t="e">
        <f t="shared" si="99"/>
        <v>#N/A</v>
      </c>
      <c r="Q464" s="1" t="e">
        <f t="shared" si="100"/>
        <v>#N/A</v>
      </c>
      <c r="R464" s="1" t="e">
        <f t="shared" si="101"/>
        <v>#N/A</v>
      </c>
      <c r="S464" s="1" t="e">
        <f t="shared" si="102"/>
        <v>#N/A</v>
      </c>
    </row>
    <row r="465" spans="1:19">
      <c r="A465" s="1">
        <f t="shared" si="103"/>
        <v>464</v>
      </c>
      <c r="B465">
        <v>1.07158</v>
      </c>
      <c r="C465">
        <v>61.954500000000003</v>
      </c>
      <c r="H465" s="1">
        <f t="shared" si="92"/>
        <v>1.0709899999999999</v>
      </c>
      <c r="I465" s="1">
        <f t="shared" si="93"/>
        <v>60.312800000000003</v>
      </c>
      <c r="J465" s="1">
        <f t="shared" si="94"/>
        <v>1.0709899999999999</v>
      </c>
      <c r="K465" s="1">
        <f t="shared" si="95"/>
        <v>60.312800000000003</v>
      </c>
      <c r="L465" s="1">
        <f t="shared" si="96"/>
        <v>44.69754909901755</v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 t="e">
        <f t="shared" si="99"/>
        <v>#N/A</v>
      </c>
      <c r="Q465" s="1" t="e">
        <f t="shared" si="100"/>
        <v>#N/A</v>
      </c>
      <c r="R465" s="1" t="e">
        <f t="shared" si="101"/>
        <v>#N/A</v>
      </c>
      <c r="S465" s="1" t="e">
        <f t="shared" si="102"/>
        <v>#N/A</v>
      </c>
    </row>
    <row r="466" spans="1:19">
      <c r="A466" s="1">
        <f t="shared" si="103"/>
        <v>465</v>
      </c>
      <c r="B466">
        <v>1.08457</v>
      </c>
      <c r="C466">
        <v>62.063299999999998</v>
      </c>
      <c r="H466" s="1">
        <f t="shared" si="92"/>
        <v>1.0839799999999999</v>
      </c>
      <c r="I466" s="1">
        <f t="shared" si="93"/>
        <v>60.421599999999998</v>
      </c>
      <c r="J466" s="1">
        <f t="shared" si="94"/>
        <v>1.0839799999999999</v>
      </c>
      <c r="K466" s="1">
        <f t="shared" si="95"/>
        <v>60.421599999999998</v>
      </c>
      <c r="L466" s="1">
        <f t="shared" si="96"/>
        <v>44.253440323795175</v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 t="e">
        <f t="shared" si="99"/>
        <v>#N/A</v>
      </c>
      <c r="Q466" s="1" t="e">
        <f t="shared" si="100"/>
        <v>#N/A</v>
      </c>
      <c r="R466" s="1" t="e">
        <f t="shared" si="101"/>
        <v>#N/A</v>
      </c>
      <c r="S466" s="1" t="e">
        <f t="shared" si="102"/>
        <v>#N/A</v>
      </c>
    </row>
    <row r="467" spans="1:19">
      <c r="A467" s="1">
        <f t="shared" si="103"/>
        <v>466</v>
      </c>
      <c r="B467">
        <v>1.0968800000000001</v>
      </c>
      <c r="C467">
        <v>62.113100000000003</v>
      </c>
      <c r="H467" s="1">
        <f t="shared" si="92"/>
        <v>1.09629</v>
      </c>
      <c r="I467" s="1">
        <f t="shared" si="93"/>
        <v>60.471400000000003</v>
      </c>
      <c r="J467" s="1">
        <f t="shared" si="94"/>
        <v>1.09629</v>
      </c>
      <c r="K467" s="1">
        <f t="shared" si="95"/>
        <v>60.471400000000003</v>
      </c>
      <c r="L467" s="1">
        <f t="shared" si="96"/>
        <v>43.792888314056817</v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 t="e">
        <f t="shared" si="99"/>
        <v>#N/A</v>
      </c>
      <c r="Q467" s="1" t="e">
        <f t="shared" si="100"/>
        <v>#N/A</v>
      </c>
      <c r="R467" s="1" t="e">
        <f t="shared" si="101"/>
        <v>#N/A</v>
      </c>
      <c r="S467" s="1" t="e">
        <f t="shared" si="102"/>
        <v>#N/A</v>
      </c>
    </row>
    <row r="468" spans="1:19">
      <c r="A468" s="1">
        <f t="shared" si="103"/>
        <v>467</v>
      </c>
      <c r="B468">
        <v>1.1080099999999999</v>
      </c>
      <c r="C468">
        <v>62.032800000000002</v>
      </c>
      <c r="H468" s="1">
        <f t="shared" si="92"/>
        <v>1.1074199999999998</v>
      </c>
      <c r="I468" s="1">
        <f t="shared" si="93"/>
        <v>60.391100000000002</v>
      </c>
      <c r="J468" s="1">
        <f t="shared" si="94"/>
        <v>1.1074199999999998</v>
      </c>
      <c r="K468" s="1">
        <f t="shared" si="95"/>
        <v>60.391100000000002</v>
      </c>
      <c r="L468" s="1">
        <f t="shared" si="96"/>
        <v>43.270053599056958</v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 t="e">
        <f t="shared" si="99"/>
        <v>#N/A</v>
      </c>
      <c r="Q468" s="1" t="e">
        <f t="shared" si="100"/>
        <v>#N/A</v>
      </c>
      <c r="R468" s="1" t="e">
        <f t="shared" si="101"/>
        <v>#N/A</v>
      </c>
      <c r="S468" s="1" t="e">
        <f t="shared" si="102"/>
        <v>#N/A</v>
      </c>
    </row>
    <row r="469" spans="1:19">
      <c r="A469" s="1">
        <f t="shared" si="103"/>
        <v>468</v>
      </c>
      <c r="B469">
        <v>1.1187100000000001</v>
      </c>
      <c r="C469">
        <v>62.200400000000002</v>
      </c>
      <c r="H469" s="1">
        <f t="shared" si="92"/>
        <v>1.11812</v>
      </c>
      <c r="I469" s="1">
        <f t="shared" si="93"/>
        <v>60.558700000000002</v>
      </c>
      <c r="J469" s="1">
        <f t="shared" si="94"/>
        <v>1.11812</v>
      </c>
      <c r="K469" s="1">
        <f t="shared" si="95"/>
        <v>60.558700000000002</v>
      </c>
      <c r="L469" s="1">
        <f t="shared" si="96"/>
        <v>43.000670290185489</v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 t="e">
        <f t="shared" si="99"/>
        <v>#N/A</v>
      </c>
      <c r="Q469" s="1" t="e">
        <f t="shared" si="100"/>
        <v>#N/A</v>
      </c>
      <c r="R469" s="1" t="e">
        <f t="shared" si="101"/>
        <v>#N/A</v>
      </c>
      <c r="S469" s="1" t="e">
        <f t="shared" si="102"/>
        <v>#N/A</v>
      </c>
    </row>
    <row r="470" spans="1:19">
      <c r="A470" s="1">
        <f t="shared" si="103"/>
        <v>469</v>
      </c>
      <c r="B470">
        <v>1.13069</v>
      </c>
      <c r="C470">
        <v>62.183399999999999</v>
      </c>
      <c r="H470" s="1">
        <f t="shared" si="92"/>
        <v>1.1300999999999999</v>
      </c>
      <c r="I470" s="1">
        <f t="shared" si="93"/>
        <v>60.541699999999999</v>
      </c>
      <c r="J470" s="1">
        <f t="shared" si="94"/>
        <v>1.1300999999999999</v>
      </c>
      <c r="K470" s="1">
        <f t="shared" si="95"/>
        <v>60.541699999999999</v>
      </c>
      <c r="L470" s="1">
        <f t="shared" si="96"/>
        <v>42.520617580197019</v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 t="e">
        <f t="shared" si="99"/>
        <v>#N/A</v>
      </c>
      <c r="Q470" s="1" t="e">
        <f t="shared" si="100"/>
        <v>#N/A</v>
      </c>
      <c r="R470" s="1" t="e">
        <f t="shared" si="101"/>
        <v>#N/A</v>
      </c>
      <c r="S470" s="1" t="e">
        <f t="shared" si="102"/>
        <v>#N/A</v>
      </c>
    </row>
    <row r="471" spans="1:19">
      <c r="A471" s="1">
        <f t="shared" si="103"/>
        <v>470</v>
      </c>
      <c r="B471">
        <v>1.1426799999999999</v>
      </c>
      <c r="C471">
        <v>62.2515</v>
      </c>
      <c r="H471" s="1">
        <f t="shared" si="92"/>
        <v>1.1420899999999998</v>
      </c>
      <c r="I471" s="1">
        <f t="shared" si="93"/>
        <v>60.6098</v>
      </c>
      <c r="J471" s="1">
        <f t="shared" si="94"/>
        <v>1.1420899999999998</v>
      </c>
      <c r="K471" s="1">
        <f t="shared" si="95"/>
        <v>60.6098</v>
      </c>
      <c r="L471" s="1">
        <f t="shared" si="96"/>
        <v>42.12640226325513</v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 t="e">
        <f t="shared" si="99"/>
        <v>#N/A</v>
      </c>
      <c r="Q471" s="1" t="e">
        <f t="shared" si="100"/>
        <v>#N/A</v>
      </c>
      <c r="R471" s="1" t="e">
        <f t="shared" si="101"/>
        <v>#N/A</v>
      </c>
      <c r="S471" s="1" t="e">
        <f t="shared" si="102"/>
        <v>#N/A</v>
      </c>
    </row>
    <row r="472" spans="1:19">
      <c r="A472" s="1">
        <f t="shared" si="103"/>
        <v>471</v>
      </c>
      <c r="B472">
        <v>1.15391</v>
      </c>
      <c r="C472">
        <v>62.320300000000003</v>
      </c>
      <c r="H472" s="1">
        <f t="shared" si="92"/>
        <v>1.1533199999999999</v>
      </c>
      <c r="I472" s="1">
        <f t="shared" si="93"/>
        <v>60.678600000000003</v>
      </c>
      <c r="J472" s="1">
        <f t="shared" si="94"/>
        <v>1.1533199999999999</v>
      </c>
      <c r="K472" s="1">
        <f t="shared" si="95"/>
        <v>60.678600000000003</v>
      </c>
      <c r="L472" s="1">
        <f t="shared" si="96"/>
        <v>41.769182851184901</v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 t="e">
        <f t="shared" si="99"/>
        <v>#N/A</v>
      </c>
      <c r="Q472" s="1" t="e">
        <f t="shared" si="100"/>
        <v>#N/A</v>
      </c>
      <c r="R472" s="1" t="e">
        <f t="shared" si="101"/>
        <v>#N/A</v>
      </c>
      <c r="S472" s="1" t="e">
        <f t="shared" si="102"/>
        <v>#N/A</v>
      </c>
    </row>
    <row r="473" spans="1:19">
      <c r="A473" s="1">
        <f t="shared" si="103"/>
        <v>472</v>
      </c>
      <c r="B473">
        <v>1.16631</v>
      </c>
      <c r="C473">
        <v>62.277900000000002</v>
      </c>
      <c r="H473" s="1">
        <f t="shared" si="92"/>
        <v>1.1657199999999999</v>
      </c>
      <c r="I473" s="1">
        <f t="shared" si="93"/>
        <v>60.636200000000002</v>
      </c>
      <c r="J473" s="1">
        <f t="shared" si="94"/>
        <v>1.1657199999999999</v>
      </c>
      <c r="K473" s="1">
        <f t="shared" si="95"/>
        <v>60.636200000000002</v>
      </c>
      <c r="L473" s="1">
        <f t="shared" si="96"/>
        <v>41.279436957015754</v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 t="e">
        <f t="shared" si="99"/>
        <v>#N/A</v>
      </c>
      <c r="Q473" s="1" t="e">
        <f t="shared" si="100"/>
        <v>#N/A</v>
      </c>
      <c r="R473" s="1" t="e">
        <f t="shared" si="101"/>
        <v>#N/A</v>
      </c>
      <c r="S473" s="1" t="e">
        <f t="shared" si="102"/>
        <v>#N/A</v>
      </c>
    </row>
    <row r="474" spans="1:19">
      <c r="A474" s="1">
        <f t="shared" si="103"/>
        <v>473</v>
      </c>
      <c r="B474">
        <v>1.17719</v>
      </c>
      <c r="C474">
        <v>62.418399999999998</v>
      </c>
      <c r="H474" s="1">
        <f t="shared" si="92"/>
        <v>1.1765999999999999</v>
      </c>
      <c r="I474" s="1">
        <f t="shared" si="93"/>
        <v>60.776699999999998</v>
      </c>
      <c r="J474" s="1">
        <f t="shared" si="94"/>
        <v>1.1765999999999999</v>
      </c>
      <c r="K474" s="1">
        <f t="shared" si="95"/>
        <v>60.776699999999998</v>
      </c>
      <c r="L474" s="1">
        <f t="shared" si="96"/>
        <v>41.012237883326698</v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 t="e">
        <f t="shared" si="99"/>
        <v>#N/A</v>
      </c>
      <c r="Q474" s="1" t="e">
        <f t="shared" si="100"/>
        <v>#N/A</v>
      </c>
      <c r="R474" s="1" t="e">
        <f t="shared" si="101"/>
        <v>#N/A</v>
      </c>
      <c r="S474" s="1" t="e">
        <f t="shared" si="102"/>
        <v>#N/A</v>
      </c>
    </row>
    <row r="475" spans="1:19">
      <c r="A475" s="1">
        <f t="shared" si="103"/>
        <v>474</v>
      </c>
      <c r="B475">
        <v>1.1894400000000001</v>
      </c>
      <c r="C475">
        <v>62.366799999999998</v>
      </c>
      <c r="H475" s="1">
        <f t="shared" si="92"/>
        <v>1.18885</v>
      </c>
      <c r="I475" s="1">
        <f t="shared" si="93"/>
        <v>60.725099999999998</v>
      </c>
      <c r="J475" s="1">
        <f t="shared" si="94"/>
        <v>1.18885</v>
      </c>
      <c r="K475" s="1">
        <f t="shared" si="95"/>
        <v>60.725099999999998</v>
      </c>
      <c r="L475" s="1">
        <f t="shared" si="96"/>
        <v>40.537626256136107</v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 t="e">
        <f t="shared" si="99"/>
        <v>#N/A</v>
      </c>
      <c r="Q475" s="1" t="e">
        <f t="shared" si="100"/>
        <v>#N/A</v>
      </c>
      <c r="R475" s="1" t="e">
        <f t="shared" si="101"/>
        <v>#N/A</v>
      </c>
      <c r="S475" s="1" t="e">
        <f t="shared" si="102"/>
        <v>#N/A</v>
      </c>
    </row>
    <row r="476" spans="1:19">
      <c r="A476" s="1">
        <f t="shared" si="103"/>
        <v>475</v>
      </c>
      <c r="B476">
        <v>1.2006300000000001</v>
      </c>
      <c r="C476">
        <v>62.4236</v>
      </c>
      <c r="H476" s="1">
        <f t="shared" si="92"/>
        <v>1.20004</v>
      </c>
      <c r="I476" s="1">
        <f t="shared" si="93"/>
        <v>60.7819</v>
      </c>
      <c r="J476" s="1">
        <f t="shared" si="94"/>
        <v>1.20004</v>
      </c>
      <c r="K476" s="1">
        <f t="shared" si="95"/>
        <v>60.7819</v>
      </c>
      <c r="L476" s="1">
        <f t="shared" si="96"/>
        <v>40.200902024676267</v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 t="e">
        <f t="shared" si="99"/>
        <v>#N/A</v>
      </c>
      <c r="Q476" s="1" t="e">
        <f t="shared" si="100"/>
        <v>#N/A</v>
      </c>
      <c r="R476" s="1" t="e">
        <f t="shared" si="101"/>
        <v>#N/A</v>
      </c>
      <c r="S476" s="1" t="e">
        <f t="shared" si="102"/>
        <v>#N/A</v>
      </c>
    </row>
    <row r="477" spans="1:19">
      <c r="A477" s="1">
        <f t="shared" si="103"/>
        <v>476</v>
      </c>
      <c r="B477">
        <v>1.2117899999999999</v>
      </c>
      <c r="C477">
        <v>62.509900000000002</v>
      </c>
      <c r="H477" s="1">
        <f t="shared" si="92"/>
        <v>1.2111999999999998</v>
      </c>
      <c r="I477" s="1">
        <f t="shared" si="93"/>
        <v>60.868200000000002</v>
      </c>
      <c r="J477" s="1">
        <f t="shared" si="94"/>
        <v>1.2111999999999998</v>
      </c>
      <c r="K477" s="1">
        <f t="shared" si="95"/>
        <v>60.868200000000002</v>
      </c>
      <c r="L477" s="1">
        <f t="shared" si="96"/>
        <v>39.896315630201244</v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 t="e">
        <f t="shared" si="99"/>
        <v>#N/A</v>
      </c>
      <c r="Q477" s="1" t="e">
        <f t="shared" si="100"/>
        <v>#N/A</v>
      </c>
      <c r="R477" s="1" t="e">
        <f t="shared" si="101"/>
        <v>#N/A</v>
      </c>
      <c r="S477" s="1" t="e">
        <f t="shared" si="102"/>
        <v>#N/A</v>
      </c>
    </row>
    <row r="478" spans="1:19">
      <c r="A478" s="1">
        <f t="shared" si="103"/>
        <v>477</v>
      </c>
      <c r="B478">
        <v>1.2238100000000001</v>
      </c>
      <c r="C478">
        <v>62.4649</v>
      </c>
      <c r="H478" s="1">
        <f t="shared" si="92"/>
        <v>1.22322</v>
      </c>
      <c r="I478" s="1">
        <f t="shared" si="93"/>
        <v>60.8232</v>
      </c>
      <c r="J478" s="1">
        <f t="shared" si="94"/>
        <v>1.22322</v>
      </c>
      <c r="K478" s="1">
        <f t="shared" si="95"/>
        <v>60.8232</v>
      </c>
      <c r="L478" s="1">
        <f t="shared" si="96"/>
        <v>39.45978412835791</v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 t="e">
        <f t="shared" si="99"/>
        <v>#N/A</v>
      </c>
      <c r="Q478" s="1" t="e">
        <f t="shared" si="100"/>
        <v>#N/A</v>
      </c>
      <c r="R478" s="1" t="e">
        <f t="shared" si="101"/>
        <v>#N/A</v>
      </c>
      <c r="S478" s="1" t="e">
        <f t="shared" si="102"/>
        <v>#N/A</v>
      </c>
    </row>
    <row r="479" spans="1:19">
      <c r="A479" s="1">
        <f t="shared" si="103"/>
        <v>478</v>
      </c>
      <c r="B479">
        <v>1.236</v>
      </c>
      <c r="C479">
        <v>62.647599999999997</v>
      </c>
      <c r="H479" s="1">
        <f t="shared" si="92"/>
        <v>1.2354099999999999</v>
      </c>
      <c r="I479" s="1">
        <f t="shared" si="93"/>
        <v>61.005899999999997</v>
      </c>
      <c r="J479" s="1">
        <f t="shared" si="94"/>
        <v>1.2354099999999999</v>
      </c>
      <c r="K479" s="1">
        <f t="shared" si="95"/>
        <v>61.005899999999997</v>
      </c>
      <c r="L479" s="1">
        <f t="shared" si="96"/>
        <v>39.214020909023503</v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 t="e">
        <f t="shared" si="99"/>
        <v>#N/A</v>
      </c>
      <c r="Q479" s="1" t="e">
        <f t="shared" si="100"/>
        <v>#N/A</v>
      </c>
      <c r="R479" s="1" t="e">
        <f t="shared" si="101"/>
        <v>#N/A</v>
      </c>
      <c r="S479" s="1" t="e">
        <f t="shared" si="102"/>
        <v>#N/A</v>
      </c>
    </row>
    <row r="480" spans="1:19">
      <c r="A480" s="1">
        <f t="shared" si="103"/>
        <v>479</v>
      </c>
      <c r="B480">
        <v>1.24715</v>
      </c>
      <c r="C480">
        <v>62.540999999999997</v>
      </c>
      <c r="H480" s="1">
        <f t="shared" si="92"/>
        <v>1.2465599999999999</v>
      </c>
      <c r="I480" s="1">
        <f t="shared" si="93"/>
        <v>60.899299999999997</v>
      </c>
      <c r="J480" s="1">
        <f t="shared" si="94"/>
        <v>1.2465599999999999</v>
      </c>
      <c r="K480" s="1">
        <f t="shared" si="95"/>
        <v>60.899299999999997</v>
      </c>
      <c r="L480" s="1">
        <f t="shared" si="96"/>
        <v>38.770065633724627</v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 t="e">
        <f t="shared" si="99"/>
        <v>#N/A</v>
      </c>
      <c r="Q480" s="1" t="e">
        <f t="shared" si="100"/>
        <v>#N/A</v>
      </c>
      <c r="R480" s="1" t="e">
        <f t="shared" si="101"/>
        <v>#N/A</v>
      </c>
      <c r="S480" s="1" t="e">
        <f t="shared" si="102"/>
        <v>#N/A</v>
      </c>
    </row>
    <row r="481" spans="1:19">
      <c r="A481" s="1">
        <f t="shared" si="103"/>
        <v>480</v>
      </c>
      <c r="B481">
        <v>1.25871</v>
      </c>
      <c r="C481">
        <v>62.616100000000003</v>
      </c>
      <c r="H481" s="1">
        <f t="shared" si="92"/>
        <v>1.2581199999999999</v>
      </c>
      <c r="I481" s="1">
        <f t="shared" si="93"/>
        <v>60.974400000000003</v>
      </c>
      <c r="J481" s="1">
        <f t="shared" si="94"/>
        <v>1.2581199999999999</v>
      </c>
      <c r="K481" s="1">
        <f t="shared" si="95"/>
        <v>60.974400000000003</v>
      </c>
      <c r="L481" s="1">
        <f t="shared" si="96"/>
        <v>38.468351205783883</v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 t="e">
        <f t="shared" si="99"/>
        <v>#N/A</v>
      </c>
      <c r="Q481" s="1" t="e">
        <f t="shared" si="100"/>
        <v>#N/A</v>
      </c>
      <c r="R481" s="1" t="e">
        <f t="shared" si="101"/>
        <v>#N/A</v>
      </c>
      <c r="S481" s="1" t="e">
        <f t="shared" si="102"/>
        <v>#N/A</v>
      </c>
    </row>
    <row r="482" spans="1:19">
      <c r="A482" s="1">
        <f t="shared" si="103"/>
        <v>481</v>
      </c>
      <c r="B482">
        <v>1.2707999999999999</v>
      </c>
      <c r="C482">
        <v>62.7166</v>
      </c>
      <c r="H482" s="1">
        <f t="shared" si="92"/>
        <v>1.2702099999999998</v>
      </c>
      <c r="I482" s="1">
        <f t="shared" si="93"/>
        <v>61.0749</v>
      </c>
      <c r="J482" s="1">
        <f t="shared" si="94"/>
        <v>1.2702099999999998</v>
      </c>
      <c r="K482" s="1">
        <f t="shared" si="95"/>
        <v>61.0749</v>
      </c>
      <c r="L482" s="1">
        <f t="shared" si="96"/>
        <v>38.176365296364814</v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 t="e">
        <f t="shared" si="99"/>
        <v>#N/A</v>
      </c>
      <c r="Q482" s="1" t="e">
        <f t="shared" si="100"/>
        <v>#N/A</v>
      </c>
      <c r="R482" s="1" t="e">
        <f t="shared" si="101"/>
        <v>#N/A</v>
      </c>
      <c r="S482" s="1" t="e">
        <f t="shared" si="102"/>
        <v>#N/A</v>
      </c>
    </row>
    <row r="483" spans="1:19">
      <c r="A483" s="1">
        <f t="shared" si="103"/>
        <v>482</v>
      </c>
      <c r="B483">
        <v>1.2817099999999999</v>
      </c>
      <c r="C483">
        <v>62.633299999999998</v>
      </c>
      <c r="H483" s="1">
        <f t="shared" si="92"/>
        <v>1.2811199999999998</v>
      </c>
      <c r="I483" s="1">
        <f t="shared" si="93"/>
        <v>60.991599999999998</v>
      </c>
      <c r="J483" s="1">
        <f t="shared" si="94"/>
        <v>1.2811199999999998</v>
      </c>
      <c r="K483" s="1">
        <f t="shared" si="95"/>
        <v>60.991599999999998</v>
      </c>
      <c r="L483" s="1">
        <f t="shared" si="96"/>
        <v>37.779550470806804</v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 t="e">
        <f t="shared" si="99"/>
        <v>#N/A</v>
      </c>
      <c r="Q483" s="1" t="e">
        <f t="shared" si="100"/>
        <v>#N/A</v>
      </c>
      <c r="R483" s="1" t="e">
        <f t="shared" si="101"/>
        <v>#N/A</v>
      </c>
      <c r="S483" s="1" t="e">
        <f t="shared" si="102"/>
        <v>#N/A</v>
      </c>
    </row>
    <row r="484" spans="1:19">
      <c r="A484" s="1">
        <f t="shared" si="103"/>
        <v>483</v>
      </c>
      <c r="B484">
        <v>1.2930699999999999</v>
      </c>
      <c r="C484">
        <v>62.790399999999998</v>
      </c>
      <c r="H484" s="1">
        <f t="shared" si="92"/>
        <v>1.2924799999999999</v>
      </c>
      <c r="I484" s="1">
        <f t="shared" si="93"/>
        <v>61.148699999999998</v>
      </c>
      <c r="J484" s="1">
        <f t="shared" si="94"/>
        <v>1.2924799999999999</v>
      </c>
      <c r="K484" s="1">
        <f t="shared" si="95"/>
        <v>61.148699999999998</v>
      </c>
      <c r="L484" s="1">
        <f t="shared" si="96"/>
        <v>37.565469352427414</v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 t="e">
        <f t="shared" si="99"/>
        <v>#N/A</v>
      </c>
      <c r="Q484" s="1" t="e">
        <f t="shared" si="100"/>
        <v>#N/A</v>
      </c>
      <c r="R484" s="1" t="e">
        <f t="shared" si="101"/>
        <v>#N/A</v>
      </c>
      <c r="S484" s="1" t="e">
        <f t="shared" si="102"/>
        <v>#N/A</v>
      </c>
    </row>
    <row r="485" spans="1:19">
      <c r="A485" s="1">
        <f t="shared" si="103"/>
        <v>484</v>
      </c>
      <c r="B485">
        <v>1.3050900000000001</v>
      </c>
      <c r="C485">
        <v>62.770499999999998</v>
      </c>
      <c r="H485" s="1">
        <f t="shared" si="92"/>
        <v>1.3045</v>
      </c>
      <c r="I485" s="1">
        <f t="shared" si="93"/>
        <v>61.128799999999998</v>
      </c>
      <c r="J485" s="1">
        <f t="shared" si="94"/>
        <v>1.3045</v>
      </c>
      <c r="K485" s="1">
        <f t="shared" si="95"/>
        <v>61.128799999999998</v>
      </c>
      <c r="L485" s="1">
        <f t="shared" si="96"/>
        <v>37.197997536869011</v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 t="e">
        <f t="shared" si="99"/>
        <v>#N/A</v>
      </c>
      <c r="Q485" s="1" t="e">
        <f t="shared" si="100"/>
        <v>#N/A</v>
      </c>
      <c r="R485" s="1" t="e">
        <f t="shared" si="101"/>
        <v>#N/A</v>
      </c>
      <c r="S485" s="1" t="e">
        <f t="shared" si="102"/>
        <v>#N/A</v>
      </c>
    </row>
    <row r="486" spans="1:19">
      <c r="A486" s="1">
        <f t="shared" si="103"/>
        <v>485</v>
      </c>
      <c r="B486">
        <v>1.3171900000000001</v>
      </c>
      <c r="C486">
        <v>62.8035</v>
      </c>
      <c r="H486" s="1">
        <f t="shared" si="92"/>
        <v>1.3166</v>
      </c>
      <c r="I486" s="1">
        <f t="shared" si="93"/>
        <v>61.161799999999999</v>
      </c>
      <c r="J486" s="1">
        <f t="shared" si="94"/>
        <v>1.3166</v>
      </c>
      <c r="K486" s="1">
        <f t="shared" si="95"/>
        <v>61.161799999999999</v>
      </c>
      <c r="L486" s="1">
        <f t="shared" si="96"/>
        <v>36.875920835199452</v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 t="e">
        <f t="shared" si="99"/>
        <v>#N/A</v>
      </c>
      <c r="Q486" s="1" t="e">
        <f t="shared" si="100"/>
        <v>#N/A</v>
      </c>
      <c r="R486" s="1" t="e">
        <f t="shared" si="101"/>
        <v>#N/A</v>
      </c>
      <c r="S486" s="1" t="e">
        <f t="shared" si="102"/>
        <v>#N/A</v>
      </c>
    </row>
    <row r="487" spans="1:19">
      <c r="A487" s="1">
        <f t="shared" si="103"/>
        <v>486</v>
      </c>
      <c r="B487">
        <v>1.3286800000000001</v>
      </c>
      <c r="C487">
        <v>62.872700000000002</v>
      </c>
      <c r="H487" s="1">
        <f t="shared" si="92"/>
        <v>1.32809</v>
      </c>
      <c r="I487" s="1">
        <f t="shared" si="93"/>
        <v>61.231000000000002</v>
      </c>
      <c r="J487" s="1">
        <f t="shared" si="94"/>
        <v>1.32809</v>
      </c>
      <c r="K487" s="1">
        <f t="shared" si="95"/>
        <v>61.231000000000002</v>
      </c>
      <c r="L487" s="1">
        <f t="shared" si="96"/>
        <v>36.604583967975749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 t="e">
        <f t="shared" si="99"/>
        <v>#N/A</v>
      </c>
      <c r="Q487" s="1" t="e">
        <f t="shared" si="100"/>
        <v>#N/A</v>
      </c>
      <c r="R487" s="1" t="e">
        <f t="shared" si="101"/>
        <v>#N/A</v>
      </c>
      <c r="S487" s="1" t="e">
        <f t="shared" si="102"/>
        <v>#N/A</v>
      </c>
    </row>
    <row r="488" spans="1:19">
      <c r="A488" s="1">
        <f t="shared" si="103"/>
        <v>487</v>
      </c>
      <c r="B488">
        <v>1.34111</v>
      </c>
      <c r="C488">
        <v>62.832999999999998</v>
      </c>
      <c r="H488" s="1">
        <f t="shared" si="92"/>
        <v>1.3405199999999999</v>
      </c>
      <c r="I488" s="1">
        <f t="shared" si="93"/>
        <v>61.191299999999998</v>
      </c>
      <c r="J488" s="1">
        <f t="shared" si="94"/>
        <v>1.3405199999999999</v>
      </c>
      <c r="K488" s="1">
        <f t="shared" si="95"/>
        <v>61.191299999999998</v>
      </c>
      <c r="L488" s="1">
        <f t="shared" si="96"/>
        <v>36.229513852032689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 t="e">
        <f t="shared" si="99"/>
        <v>#N/A</v>
      </c>
      <c r="Q488" s="1" t="e">
        <f t="shared" si="100"/>
        <v>#N/A</v>
      </c>
      <c r="R488" s="1" t="e">
        <f t="shared" si="101"/>
        <v>#N/A</v>
      </c>
      <c r="S488" s="1" t="e">
        <f t="shared" si="102"/>
        <v>#N/A</v>
      </c>
    </row>
    <row r="489" spans="1:19">
      <c r="A489" s="1">
        <f t="shared" si="103"/>
        <v>488</v>
      </c>
      <c r="B489">
        <v>1.3515699999999999</v>
      </c>
      <c r="C489">
        <v>62.963700000000003</v>
      </c>
      <c r="H489" s="1">
        <f t="shared" si="92"/>
        <v>1.3509799999999998</v>
      </c>
      <c r="I489" s="1">
        <f t="shared" si="93"/>
        <v>61.322000000000003</v>
      </c>
      <c r="J489" s="1">
        <f t="shared" si="94"/>
        <v>1.3509799999999998</v>
      </c>
      <c r="K489" s="1">
        <f t="shared" si="95"/>
        <v>61.322000000000003</v>
      </c>
      <c r="L489" s="1">
        <f t="shared" si="96"/>
        <v>36.042767413870926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 t="e">
        <f t="shared" si="99"/>
        <v>#N/A</v>
      </c>
      <c r="Q489" s="1" t="e">
        <f t="shared" si="100"/>
        <v>#N/A</v>
      </c>
      <c r="R489" s="1" t="e">
        <f t="shared" si="101"/>
        <v>#N/A</v>
      </c>
      <c r="S489" s="1" t="e">
        <f t="shared" si="102"/>
        <v>#N/A</v>
      </c>
    </row>
    <row r="490" spans="1:19">
      <c r="A490" s="1">
        <f t="shared" si="103"/>
        <v>489</v>
      </c>
      <c r="B490">
        <v>1.3628499999999999</v>
      </c>
      <c r="C490">
        <v>62.926600000000001</v>
      </c>
      <c r="H490" s="1">
        <f t="shared" si="92"/>
        <v>1.3622599999999998</v>
      </c>
      <c r="I490" s="1">
        <f t="shared" si="93"/>
        <v>61.2849</v>
      </c>
      <c r="J490" s="1">
        <f t="shared" si="94"/>
        <v>1.3622599999999998</v>
      </c>
      <c r="K490" s="1">
        <f t="shared" si="95"/>
        <v>61.2849</v>
      </c>
      <c r="L490" s="1">
        <f t="shared" si="96"/>
        <v>35.711843989617215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 t="e">
        <f t="shared" si="99"/>
        <v>#N/A</v>
      </c>
      <c r="Q490" s="1" t="e">
        <f t="shared" si="100"/>
        <v>#N/A</v>
      </c>
      <c r="R490" s="1" t="e">
        <f t="shared" si="101"/>
        <v>#N/A</v>
      </c>
      <c r="S490" s="1" t="e">
        <f t="shared" si="102"/>
        <v>#N/A</v>
      </c>
    </row>
    <row r="491" spans="1:19">
      <c r="A491" s="1">
        <f t="shared" si="103"/>
        <v>490</v>
      </c>
      <c r="B491">
        <v>1.3748499999999999</v>
      </c>
      <c r="C491">
        <v>62.975900000000003</v>
      </c>
      <c r="H491" s="1">
        <f t="shared" si="92"/>
        <v>1.3742599999999998</v>
      </c>
      <c r="I491" s="1">
        <f t="shared" si="93"/>
        <v>61.334200000000003</v>
      </c>
      <c r="J491" s="1">
        <f t="shared" si="94"/>
        <v>1.3742599999999998</v>
      </c>
      <c r="K491" s="1">
        <f t="shared" si="95"/>
        <v>61.334200000000003</v>
      </c>
      <c r="L491" s="1">
        <f t="shared" si="96"/>
        <v>35.431480468403471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 t="e">
        <f t="shared" si="99"/>
        <v>#N/A</v>
      </c>
      <c r="Q491" s="1" t="e">
        <f t="shared" si="100"/>
        <v>#N/A</v>
      </c>
      <c r="R491" s="1" t="e">
        <f t="shared" si="101"/>
        <v>#N/A</v>
      </c>
      <c r="S491" s="1" t="e">
        <f t="shared" si="102"/>
        <v>#N/A</v>
      </c>
    </row>
    <row r="492" spans="1:19">
      <c r="A492" s="1">
        <f t="shared" si="103"/>
        <v>491</v>
      </c>
      <c r="B492">
        <v>1.3870400000000001</v>
      </c>
      <c r="C492">
        <v>63.085099999999997</v>
      </c>
      <c r="H492" s="1">
        <f t="shared" si="92"/>
        <v>1.38645</v>
      </c>
      <c r="I492" s="1">
        <f t="shared" si="93"/>
        <v>61.443399999999997</v>
      </c>
      <c r="J492" s="1">
        <f t="shared" si="94"/>
        <v>1.38645</v>
      </c>
      <c r="K492" s="1">
        <f t="shared" si="95"/>
        <v>61.443399999999997</v>
      </c>
      <c r="L492" s="1">
        <f t="shared" si="96"/>
        <v>35.195040553312765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 t="e">
        <f t="shared" si="99"/>
        <v>#N/A</v>
      </c>
      <c r="Q492" s="1" t="e">
        <f t="shared" si="100"/>
        <v>#N/A</v>
      </c>
      <c r="R492" s="1" t="e">
        <f t="shared" si="101"/>
        <v>#N/A</v>
      </c>
      <c r="S492" s="1" t="e">
        <f t="shared" si="102"/>
        <v>#N/A</v>
      </c>
    </row>
    <row r="493" spans="1:19">
      <c r="A493" s="1">
        <f t="shared" si="103"/>
        <v>492</v>
      </c>
      <c r="B493">
        <v>1.39873</v>
      </c>
      <c r="C493">
        <v>63.003399999999999</v>
      </c>
      <c r="H493" s="1">
        <f t="shared" si="92"/>
        <v>1.3981399999999999</v>
      </c>
      <c r="I493" s="1">
        <f t="shared" si="93"/>
        <v>61.361699999999999</v>
      </c>
      <c r="J493" s="1">
        <f t="shared" si="94"/>
        <v>1.3981399999999999</v>
      </c>
      <c r="K493" s="1">
        <f t="shared" si="95"/>
        <v>61.361699999999999</v>
      </c>
      <c r="L493" s="1">
        <f t="shared" si="96"/>
        <v>34.836806968094379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 t="e">
        <f t="shared" si="99"/>
        <v>#N/A</v>
      </c>
      <c r="Q493" s="1" t="e">
        <f t="shared" si="100"/>
        <v>#N/A</v>
      </c>
      <c r="R493" s="1" t="e">
        <f t="shared" si="101"/>
        <v>#N/A</v>
      </c>
      <c r="S493" s="1" t="e">
        <f t="shared" si="102"/>
        <v>#N/A</v>
      </c>
    </row>
    <row r="494" spans="1:19">
      <c r="A494" s="1">
        <f t="shared" si="103"/>
        <v>493</v>
      </c>
      <c r="B494">
        <v>1.4104099999999999</v>
      </c>
      <c r="C494">
        <v>63.153399999999998</v>
      </c>
      <c r="H494" s="1">
        <f t="shared" si="92"/>
        <v>1.4098199999999999</v>
      </c>
      <c r="I494" s="1">
        <f t="shared" si="93"/>
        <v>61.511699999999998</v>
      </c>
      <c r="J494" s="1">
        <f t="shared" si="94"/>
        <v>1.4098199999999999</v>
      </c>
      <c r="K494" s="1">
        <f t="shared" si="95"/>
        <v>61.511699999999998</v>
      </c>
      <c r="L494" s="1">
        <f t="shared" si="96"/>
        <v>34.651756900824061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 t="e">
        <f t="shared" si="99"/>
        <v>#N/A</v>
      </c>
      <c r="Q494" s="1" t="e">
        <f t="shared" si="100"/>
        <v>#N/A</v>
      </c>
      <c r="R494" s="1" t="e">
        <f t="shared" si="101"/>
        <v>#N/A</v>
      </c>
      <c r="S494" s="1" t="e">
        <f t="shared" si="102"/>
        <v>#N/A</v>
      </c>
    </row>
    <row r="495" spans="1:19">
      <c r="A495" s="1">
        <f t="shared" si="103"/>
        <v>494</v>
      </c>
      <c r="B495">
        <v>1.42187</v>
      </c>
      <c r="C495">
        <v>63.093699999999998</v>
      </c>
      <c r="H495" s="1">
        <f t="shared" si="92"/>
        <v>1.4212799999999999</v>
      </c>
      <c r="I495" s="1">
        <f t="shared" si="93"/>
        <v>61.451999999999998</v>
      </c>
      <c r="J495" s="1">
        <f t="shared" si="94"/>
        <v>1.4212799999999999</v>
      </c>
      <c r="K495" s="1">
        <f t="shared" si="95"/>
        <v>61.451999999999998</v>
      </c>
      <c r="L495" s="1">
        <f t="shared" si="96"/>
        <v>34.325394727441591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 t="e">
        <f t="shared" si="99"/>
        <v>#N/A</v>
      </c>
      <c r="Q495" s="1" t="e">
        <f t="shared" si="100"/>
        <v>#N/A</v>
      </c>
      <c r="R495" s="1" t="e">
        <f t="shared" si="101"/>
        <v>#N/A</v>
      </c>
      <c r="S495" s="1" t="e">
        <f t="shared" si="102"/>
        <v>#N/A</v>
      </c>
    </row>
    <row r="496" spans="1:19">
      <c r="A496" s="1">
        <f t="shared" si="103"/>
        <v>495</v>
      </c>
      <c r="B496">
        <v>1.4335199999999999</v>
      </c>
      <c r="C496">
        <v>63.147100000000002</v>
      </c>
      <c r="H496" s="1">
        <f t="shared" si="92"/>
        <v>1.4329299999999998</v>
      </c>
      <c r="I496" s="1">
        <f t="shared" si="93"/>
        <v>61.505400000000002</v>
      </c>
      <c r="J496" s="1">
        <f t="shared" si="94"/>
        <v>1.4329299999999998</v>
      </c>
      <c r="K496" s="1">
        <f t="shared" si="95"/>
        <v>61.505400000000002</v>
      </c>
      <c r="L496" s="1">
        <f t="shared" si="96"/>
        <v>34.079891593155494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 t="e">
        <f t="shared" si="99"/>
        <v>#N/A</v>
      </c>
      <c r="Q496" s="1" t="e">
        <f t="shared" si="100"/>
        <v>#N/A</v>
      </c>
      <c r="R496" s="1" t="e">
        <f t="shared" si="101"/>
        <v>#N/A</v>
      </c>
      <c r="S496" s="1" t="e">
        <f t="shared" si="102"/>
        <v>#N/A</v>
      </c>
    </row>
    <row r="497" spans="1:19">
      <c r="A497" s="1">
        <f t="shared" si="103"/>
        <v>496</v>
      </c>
      <c r="B497">
        <v>1.44445</v>
      </c>
      <c r="C497">
        <v>63.217500000000001</v>
      </c>
      <c r="H497" s="1">
        <f t="shared" si="92"/>
        <v>1.4438599999999999</v>
      </c>
      <c r="I497" s="1">
        <f t="shared" si="93"/>
        <v>61.575800000000001</v>
      </c>
      <c r="J497" s="1">
        <f t="shared" si="94"/>
        <v>1.4438599999999999</v>
      </c>
      <c r="K497" s="1">
        <f t="shared" si="95"/>
        <v>61.575800000000001</v>
      </c>
      <c r="L497" s="1">
        <f t="shared" si="96"/>
        <v>33.867490930055965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 t="e">
        <f t="shared" si="99"/>
        <v>#N/A</v>
      </c>
      <c r="Q497" s="1" t="e">
        <f t="shared" si="100"/>
        <v>#N/A</v>
      </c>
      <c r="R497" s="1" t="e">
        <f t="shared" si="101"/>
        <v>#N/A</v>
      </c>
      <c r="S497" s="1" t="e">
        <f t="shared" si="102"/>
        <v>#N/A</v>
      </c>
    </row>
    <row r="498" spans="1:19">
      <c r="A498" s="1">
        <f t="shared" si="103"/>
        <v>497</v>
      </c>
      <c r="B498">
        <v>1.4564600000000001</v>
      </c>
      <c r="C498">
        <v>63.163699999999999</v>
      </c>
      <c r="H498" s="1">
        <f t="shared" si="92"/>
        <v>1.45587</v>
      </c>
      <c r="I498" s="1">
        <f t="shared" si="93"/>
        <v>61.521999999999998</v>
      </c>
      <c r="J498" s="1">
        <f t="shared" si="94"/>
        <v>1.45587</v>
      </c>
      <c r="K498" s="1">
        <f t="shared" si="95"/>
        <v>61.521999999999998</v>
      </c>
      <c r="L498" s="1">
        <f t="shared" si="96"/>
        <v>33.546392291656495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 t="e">
        <f t="shared" si="99"/>
        <v>#N/A</v>
      </c>
      <c r="Q498" s="1" t="e">
        <f t="shared" si="100"/>
        <v>#N/A</v>
      </c>
      <c r="R498" s="1" t="e">
        <f t="shared" si="101"/>
        <v>#N/A</v>
      </c>
      <c r="S498" s="1" t="e">
        <f t="shared" si="102"/>
        <v>#N/A</v>
      </c>
    </row>
    <row r="499" spans="1:19">
      <c r="A499" s="1">
        <f t="shared" si="103"/>
        <v>498</v>
      </c>
      <c r="B499">
        <v>1.4680200000000001</v>
      </c>
      <c r="C499">
        <v>63.336199999999998</v>
      </c>
      <c r="H499" s="1">
        <f t="shared" si="92"/>
        <v>1.46743</v>
      </c>
      <c r="I499" s="1">
        <f t="shared" si="93"/>
        <v>61.694499999999998</v>
      </c>
      <c r="J499" s="1">
        <f t="shared" si="94"/>
        <v>1.46743</v>
      </c>
      <c r="K499" s="1">
        <f t="shared" si="95"/>
        <v>61.694499999999998</v>
      </c>
      <c r="L499" s="1">
        <f t="shared" si="96"/>
        <v>33.39748590794342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 t="e">
        <f t="shared" si="99"/>
        <v>#N/A</v>
      </c>
      <c r="Q499" s="1" t="e">
        <f t="shared" si="100"/>
        <v>#N/A</v>
      </c>
      <c r="R499" s="1" t="e">
        <f t="shared" si="101"/>
        <v>#N/A</v>
      </c>
      <c r="S499" s="1" t="e">
        <f t="shared" si="102"/>
        <v>#N/A</v>
      </c>
    </row>
    <row r="500" spans="1:19">
      <c r="A500" s="1">
        <f t="shared" si="103"/>
        <v>499</v>
      </c>
      <c r="B500">
        <v>1.47953</v>
      </c>
      <c r="C500">
        <v>63.252699999999997</v>
      </c>
      <c r="H500" s="1">
        <f t="shared" si="92"/>
        <v>1.4789399999999999</v>
      </c>
      <c r="I500" s="1">
        <f t="shared" si="93"/>
        <v>61.610999999999997</v>
      </c>
      <c r="J500" s="1">
        <f t="shared" si="94"/>
        <v>1.4789399999999999</v>
      </c>
      <c r="K500" s="1">
        <f t="shared" si="95"/>
        <v>61.610999999999997</v>
      </c>
      <c r="L500" s="1">
        <f t="shared" si="96"/>
        <v>33.076422435088105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 t="e">
        <f t="shared" si="99"/>
        <v>#N/A</v>
      </c>
      <c r="Q500" s="1" t="e">
        <f t="shared" si="100"/>
        <v>#N/A</v>
      </c>
      <c r="R500" s="1" t="e">
        <f t="shared" si="101"/>
        <v>#N/A</v>
      </c>
      <c r="S500" s="1" t="e">
        <f t="shared" si="102"/>
        <v>#N/A</v>
      </c>
    </row>
    <row r="501" spans="1:19">
      <c r="A501" s="1">
        <f t="shared" si="103"/>
        <v>500</v>
      </c>
      <c r="B501">
        <v>1.48926</v>
      </c>
      <c r="C501">
        <v>63.231900000000003</v>
      </c>
      <c r="H501" s="1">
        <f t="shared" si="92"/>
        <v>1.4886699999999999</v>
      </c>
      <c r="I501" s="1">
        <f t="shared" si="93"/>
        <v>61.590200000000003</v>
      </c>
      <c r="J501" s="1">
        <f t="shared" si="94"/>
        <v>1.4886699999999999</v>
      </c>
      <c r="K501" s="1">
        <f t="shared" si="95"/>
        <v>61.590200000000003</v>
      </c>
      <c r="L501" s="1">
        <f t="shared" si="96"/>
        <v>32.84287603350851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 t="e">
        <f t="shared" si="99"/>
        <v>#N/A</v>
      </c>
      <c r="Q501" s="1" t="e">
        <f t="shared" si="100"/>
        <v>#N/A</v>
      </c>
      <c r="R501" s="1" t="e">
        <f t="shared" si="101"/>
        <v>#N/A</v>
      </c>
      <c r="S501" s="1" t="e">
        <f t="shared" si="102"/>
        <v>#N/A</v>
      </c>
    </row>
    <row r="502" spans="1:19">
      <c r="A502" s="1">
        <f t="shared" si="103"/>
        <v>501</v>
      </c>
      <c r="B502">
        <v>1.50013</v>
      </c>
      <c r="C502">
        <v>63.406399999999998</v>
      </c>
      <c r="H502" s="1">
        <f t="shared" si="92"/>
        <v>1.4995399999999999</v>
      </c>
      <c r="I502" s="1">
        <f t="shared" si="93"/>
        <v>61.764699999999998</v>
      </c>
      <c r="J502" s="1">
        <f t="shared" si="94"/>
        <v>1.4995399999999999</v>
      </c>
      <c r="K502" s="1">
        <f t="shared" si="95"/>
        <v>61.764699999999998</v>
      </c>
      <c r="L502" s="1">
        <f t="shared" si="96"/>
        <v>32.719393623643398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 t="e">
        <f t="shared" si="99"/>
        <v>#N/A</v>
      </c>
      <c r="Q502" s="1" t="e">
        <f t="shared" si="100"/>
        <v>#N/A</v>
      </c>
      <c r="R502" s="1" t="e">
        <f t="shared" si="101"/>
        <v>#N/A</v>
      </c>
      <c r="S502" s="1" t="e">
        <f t="shared" si="102"/>
        <v>#N/A</v>
      </c>
    </row>
    <row r="503" spans="1:19">
      <c r="A503" s="1">
        <f t="shared" si="103"/>
        <v>502</v>
      </c>
      <c r="B503">
        <v>1.5097400000000001</v>
      </c>
      <c r="C503">
        <v>63.315100000000001</v>
      </c>
      <c r="H503" s="1">
        <f t="shared" si="92"/>
        <v>1.50915</v>
      </c>
      <c r="I503" s="1">
        <f t="shared" si="93"/>
        <v>61.673400000000001</v>
      </c>
      <c r="J503" s="1">
        <f t="shared" si="94"/>
        <v>1.50915</v>
      </c>
      <c r="K503" s="1">
        <f t="shared" si="95"/>
        <v>61.673400000000001</v>
      </c>
      <c r="L503" s="1">
        <f t="shared" si="96"/>
        <v>32.446644527652481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 t="e">
        <f t="shared" si="99"/>
        <v>#N/A</v>
      </c>
      <c r="Q503" s="1" t="e">
        <f t="shared" si="100"/>
        <v>#N/A</v>
      </c>
      <c r="R503" s="1" t="e">
        <f t="shared" si="101"/>
        <v>#N/A</v>
      </c>
      <c r="S503" s="1" t="e">
        <f t="shared" si="102"/>
        <v>#N/A</v>
      </c>
    </row>
    <row r="504" spans="1:19">
      <c r="A504" s="1">
        <f t="shared" si="103"/>
        <v>503</v>
      </c>
      <c r="B504">
        <v>1.5199800000000001</v>
      </c>
      <c r="C504">
        <v>63.446599999999997</v>
      </c>
      <c r="H504" s="1">
        <f t="shared" si="92"/>
        <v>1.51939</v>
      </c>
      <c r="I504" s="1">
        <f t="shared" si="93"/>
        <v>61.804899999999996</v>
      </c>
      <c r="J504" s="1">
        <f t="shared" si="94"/>
        <v>1.51939</v>
      </c>
      <c r="K504" s="1">
        <f t="shared" si="95"/>
        <v>61.804899999999996</v>
      </c>
      <c r="L504" s="1">
        <f t="shared" si="96"/>
        <v>32.312613081766038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 t="e">
        <f t="shared" si="99"/>
        <v>#N/A</v>
      </c>
      <c r="Q504" s="1" t="e">
        <f t="shared" si="100"/>
        <v>#N/A</v>
      </c>
      <c r="R504" s="1" t="e">
        <f t="shared" si="101"/>
        <v>#N/A</v>
      </c>
      <c r="S504" s="1" t="e">
        <f t="shared" si="102"/>
        <v>#N/A</v>
      </c>
    </row>
    <row r="505" spans="1:19">
      <c r="A505" s="1">
        <f t="shared" si="103"/>
        <v>504</v>
      </c>
      <c r="B505">
        <v>1.54992</v>
      </c>
      <c r="C505">
        <v>63.668500000000002</v>
      </c>
      <c r="H505" s="1">
        <f t="shared" si="92"/>
        <v>1.5493299999999999</v>
      </c>
      <c r="I505" s="1">
        <f t="shared" si="93"/>
        <v>62.026800000000001</v>
      </c>
      <c r="J505" s="1">
        <f t="shared" si="94"/>
        <v>1.5493299999999999</v>
      </c>
      <c r="K505" s="1">
        <f t="shared" si="95"/>
        <v>62.026800000000001</v>
      </c>
      <c r="L505" s="1">
        <f t="shared" si="96"/>
        <v>31.824614629356898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 t="e">
        <f t="shared" si="99"/>
        <v>#N/A</v>
      </c>
      <c r="Q505" s="1" t="e">
        <f t="shared" si="100"/>
        <v>#N/A</v>
      </c>
      <c r="R505" s="1" t="e">
        <f t="shared" si="101"/>
        <v>#N/A</v>
      </c>
      <c r="S505" s="1" t="e">
        <f t="shared" si="102"/>
        <v>#N/A</v>
      </c>
    </row>
    <row r="506" spans="1:19">
      <c r="A506" s="1">
        <f t="shared" si="103"/>
        <v>505</v>
      </c>
      <c r="B506">
        <v>1.5781799999999999</v>
      </c>
      <c r="C506">
        <v>63.679000000000002</v>
      </c>
      <c r="H506" s="1">
        <f t="shared" si="92"/>
        <v>1.5775899999999998</v>
      </c>
      <c r="I506" s="1">
        <f t="shared" si="93"/>
        <v>62.037300000000002</v>
      </c>
      <c r="J506" s="1">
        <f t="shared" si="94"/>
        <v>1.5775899999999998</v>
      </c>
      <c r="K506" s="1">
        <f t="shared" si="95"/>
        <v>62.037300000000002</v>
      </c>
      <c r="L506" s="1">
        <f t="shared" si="96"/>
        <v>31.253369194285387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 t="e">
        <f t="shared" si="99"/>
        <v>#N/A</v>
      </c>
      <c r="Q506" s="1" t="e">
        <f t="shared" si="100"/>
        <v>#N/A</v>
      </c>
      <c r="R506" s="1" t="e">
        <f t="shared" si="101"/>
        <v>#N/A</v>
      </c>
      <c r="S506" s="1" t="e">
        <f t="shared" si="102"/>
        <v>#N/A</v>
      </c>
    </row>
    <row r="507" spans="1:19">
      <c r="A507" s="1">
        <f t="shared" si="103"/>
        <v>506</v>
      </c>
      <c r="B507">
        <v>1.6079000000000001</v>
      </c>
      <c r="C507">
        <v>63.505299999999998</v>
      </c>
      <c r="H507" s="1">
        <f t="shared" si="92"/>
        <v>1.60731</v>
      </c>
      <c r="I507" s="1">
        <f t="shared" si="93"/>
        <v>61.863599999999998</v>
      </c>
      <c r="J507" s="1">
        <f t="shared" si="94"/>
        <v>1.60731</v>
      </c>
      <c r="K507" s="1">
        <f t="shared" si="95"/>
        <v>61.863599999999998</v>
      </c>
      <c r="L507" s="1">
        <f t="shared" si="96"/>
        <v>30.558074199264688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 t="e">
        <f t="shared" si="99"/>
        <v>#N/A</v>
      </c>
      <c r="Q507" s="1" t="e">
        <f t="shared" si="100"/>
        <v>#N/A</v>
      </c>
      <c r="R507" s="1" t="e">
        <f t="shared" si="101"/>
        <v>#N/A</v>
      </c>
      <c r="S507" s="1" t="e">
        <f t="shared" si="102"/>
        <v>#N/A</v>
      </c>
    </row>
    <row r="508" spans="1:19">
      <c r="A508" s="1">
        <f t="shared" si="103"/>
        <v>507</v>
      </c>
      <c r="B508">
        <v>1.6343300000000001</v>
      </c>
      <c r="C508">
        <v>63.662399999999998</v>
      </c>
      <c r="H508" s="1">
        <f t="shared" si="92"/>
        <v>1.63374</v>
      </c>
      <c r="I508" s="1">
        <f t="shared" si="93"/>
        <v>62.020699999999998</v>
      </c>
      <c r="J508" s="1">
        <f t="shared" si="94"/>
        <v>1.63374</v>
      </c>
      <c r="K508" s="1">
        <f t="shared" si="95"/>
        <v>62.020699999999998</v>
      </c>
      <c r="L508" s="1">
        <f t="shared" si="96"/>
        <v>30.154547315402937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 t="e">
        <f t="shared" si="99"/>
        <v>#N/A</v>
      </c>
      <c r="Q508" s="1" t="e">
        <f t="shared" si="100"/>
        <v>#N/A</v>
      </c>
      <c r="R508" s="1" t="e">
        <f t="shared" si="101"/>
        <v>#N/A</v>
      </c>
      <c r="S508" s="1" t="e">
        <f t="shared" si="102"/>
        <v>#N/A</v>
      </c>
    </row>
    <row r="509" spans="1:19">
      <c r="A509" s="1">
        <f t="shared" si="103"/>
        <v>508</v>
      </c>
      <c r="B509">
        <v>1.6620600000000001</v>
      </c>
      <c r="C509">
        <v>63.597700000000003</v>
      </c>
      <c r="H509" s="1">
        <f t="shared" si="92"/>
        <v>1.66147</v>
      </c>
      <c r="I509" s="1">
        <f t="shared" si="93"/>
        <v>61.956000000000003</v>
      </c>
      <c r="J509" s="1">
        <f t="shared" si="94"/>
        <v>1.66147</v>
      </c>
      <c r="K509" s="1">
        <f t="shared" si="95"/>
        <v>61.956000000000003</v>
      </c>
      <c r="L509" s="1">
        <f t="shared" si="96"/>
        <v>29.605189982254906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 t="e">
        <f t="shared" si="99"/>
        <v>#N/A</v>
      </c>
      <c r="Q509" s="1" t="e">
        <f t="shared" si="100"/>
        <v>#N/A</v>
      </c>
      <c r="R509" s="1" t="e">
        <f t="shared" si="101"/>
        <v>#N/A</v>
      </c>
      <c r="S509" s="1" t="e">
        <f t="shared" si="102"/>
        <v>#N/A</v>
      </c>
    </row>
    <row r="510" spans="1:19">
      <c r="A510" s="1">
        <f t="shared" si="103"/>
        <v>509</v>
      </c>
      <c r="B510">
        <v>1.68723</v>
      </c>
      <c r="C510">
        <v>63.71</v>
      </c>
      <c r="H510" s="1">
        <f t="shared" si="92"/>
        <v>1.6866399999999999</v>
      </c>
      <c r="I510" s="1">
        <f t="shared" si="93"/>
        <v>62.068300000000001</v>
      </c>
      <c r="J510" s="1">
        <f t="shared" si="94"/>
        <v>1.6866399999999999</v>
      </c>
      <c r="K510" s="1">
        <f t="shared" si="95"/>
        <v>62.068300000000001</v>
      </c>
      <c r="L510" s="1">
        <f t="shared" si="96"/>
        <v>29.225106002186109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 t="e">
        <f t="shared" si="99"/>
        <v>#N/A</v>
      </c>
      <c r="Q510" s="1" t="e">
        <f t="shared" si="100"/>
        <v>#N/A</v>
      </c>
      <c r="R510" s="1" t="e">
        <f t="shared" si="101"/>
        <v>#N/A</v>
      </c>
      <c r="S510" s="1" t="e">
        <f t="shared" si="102"/>
        <v>#N/A</v>
      </c>
    </row>
    <row r="511" spans="1:19">
      <c r="A511" s="1">
        <f t="shared" si="103"/>
        <v>510</v>
      </c>
      <c r="B511">
        <v>1.71408</v>
      </c>
      <c r="C511">
        <v>63.793799999999997</v>
      </c>
      <c r="H511" s="1">
        <f t="shared" si="92"/>
        <v>1.71349</v>
      </c>
      <c r="I511" s="1">
        <f t="shared" si="93"/>
        <v>62.152099999999997</v>
      </c>
      <c r="J511" s="1">
        <f t="shared" si="94"/>
        <v>1.71349</v>
      </c>
      <c r="K511" s="1">
        <f t="shared" si="95"/>
        <v>62.152099999999997</v>
      </c>
      <c r="L511" s="1">
        <f t="shared" si="96"/>
        <v>28.8108439574209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 t="e">
        <f t="shared" si="99"/>
        <v>#N/A</v>
      </c>
      <c r="Q511" s="1" t="e">
        <f t="shared" si="100"/>
        <v>#N/A</v>
      </c>
      <c r="R511" s="1" t="e">
        <f t="shared" si="101"/>
        <v>#N/A</v>
      </c>
      <c r="S511" s="1" t="e">
        <f t="shared" si="102"/>
        <v>#N/A</v>
      </c>
    </row>
    <row r="512" spans="1:19">
      <c r="A512" s="1">
        <f t="shared" si="103"/>
        <v>511</v>
      </c>
      <c r="B512">
        <v>1.7406299999999999</v>
      </c>
      <c r="C512">
        <v>63.729500000000002</v>
      </c>
      <c r="H512" s="1">
        <f t="shared" si="92"/>
        <v>1.7400399999999998</v>
      </c>
      <c r="I512" s="1">
        <f t="shared" si="93"/>
        <v>62.087800000000001</v>
      </c>
      <c r="J512" s="1">
        <f t="shared" si="94"/>
        <v>1.7400399999999998</v>
      </c>
      <c r="K512" s="1">
        <f t="shared" si="95"/>
        <v>62.087800000000001</v>
      </c>
      <c r="L512" s="1">
        <f t="shared" si="96"/>
        <v>28.328302666340797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 t="e">
        <f t="shared" si="99"/>
        <v>#N/A</v>
      </c>
      <c r="Q512" s="1" t="e">
        <f t="shared" si="100"/>
        <v>#N/A</v>
      </c>
      <c r="R512" s="1" t="e">
        <f t="shared" si="101"/>
        <v>#N/A</v>
      </c>
      <c r="S512" s="1" t="e">
        <f t="shared" si="102"/>
        <v>#N/A</v>
      </c>
    </row>
    <row r="513" spans="1:19">
      <c r="A513" s="1">
        <f t="shared" si="103"/>
        <v>512</v>
      </c>
      <c r="B513">
        <v>1.7656400000000001</v>
      </c>
      <c r="C513">
        <v>63.931699999999999</v>
      </c>
      <c r="H513" s="1">
        <f t="shared" si="92"/>
        <v>1.76505</v>
      </c>
      <c r="I513" s="1">
        <f t="shared" si="93"/>
        <v>62.29</v>
      </c>
      <c r="J513" s="1">
        <f t="shared" si="94"/>
        <v>1.76505</v>
      </c>
      <c r="K513" s="1">
        <f t="shared" si="95"/>
        <v>62.29</v>
      </c>
      <c r="L513" s="1">
        <f t="shared" si="96"/>
        <v>28.037910029997647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 t="e">
        <f t="shared" si="99"/>
        <v>#N/A</v>
      </c>
      <c r="Q513" s="1" t="e">
        <f t="shared" si="100"/>
        <v>#N/A</v>
      </c>
      <c r="R513" s="1" t="e">
        <f t="shared" si="101"/>
        <v>#N/A</v>
      </c>
      <c r="S513" s="1" t="e">
        <f t="shared" si="102"/>
        <v>#N/A</v>
      </c>
    </row>
    <row r="514" spans="1:19">
      <c r="A514" s="1">
        <f t="shared" si="103"/>
        <v>513</v>
      </c>
      <c r="B514">
        <v>1.7901499999999999</v>
      </c>
      <c r="C514">
        <v>63.854900000000001</v>
      </c>
      <c r="H514" s="1">
        <f t="shared" si="92"/>
        <v>1.7895599999999998</v>
      </c>
      <c r="I514" s="1">
        <f t="shared" si="93"/>
        <v>62.213200000000001</v>
      </c>
      <c r="J514" s="1">
        <f t="shared" si="94"/>
        <v>1.7895599999999998</v>
      </c>
      <c r="K514" s="1">
        <f t="shared" si="95"/>
        <v>62.213200000000001</v>
      </c>
      <c r="L514" s="1">
        <f t="shared" si="96"/>
        <v>27.605773255353569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 t="e">
        <f t="shared" si="99"/>
        <v>#N/A</v>
      </c>
      <c r="Q514" s="1" t="e">
        <f t="shared" si="100"/>
        <v>#N/A</v>
      </c>
      <c r="R514" s="1" t="e">
        <f t="shared" si="101"/>
        <v>#N/A</v>
      </c>
      <c r="S514" s="1" t="e">
        <f t="shared" si="102"/>
        <v>#N/A</v>
      </c>
    </row>
    <row r="515" spans="1:19">
      <c r="A515" s="1">
        <f t="shared" si="103"/>
        <v>514</v>
      </c>
      <c r="B515">
        <v>1.8148299999999999</v>
      </c>
      <c r="C515">
        <v>63.988399999999999</v>
      </c>
      <c r="H515" s="1">
        <f t="shared" ref="H515:H578" si="105">IF($A515&lt;=$F$39,B515-$F$1,NA())</f>
        <v>1.8142399999999999</v>
      </c>
      <c r="I515" s="1">
        <f t="shared" ref="I515:I578" si="106">IF($A515&lt;=$F$39,$C515-$F$2,NA())</f>
        <v>62.346699999999998</v>
      </c>
      <c r="J515" s="1">
        <f t="shared" ref="J515:J578" si="107">IF($A515&lt;=$F$39,IF($I515&lt;$F$4,FALSE,$H515))</f>
        <v>1.8142399999999999</v>
      </c>
      <c r="K515" s="1">
        <f t="shared" ref="K515:K578" si="108">IF($A515&lt;=$F$39,IF($I515&lt;$F$4,FALSE,$I515))</f>
        <v>62.346699999999998</v>
      </c>
      <c r="L515" s="1">
        <f t="shared" ref="L515:L578" si="109">IF($A515&lt;=$F$39,IF($I515&lt;=$F$11,"",($I515-$F$11)/($H515-$F$10)))</f>
        <v>27.300187988798768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 t="e">
        <f t="shared" ref="P515:P578" si="112">IF($A515&lt;=$F$39,IF($A515&lt;=$F$17,$H515,NA()))</f>
        <v>#N/A</v>
      </c>
      <c r="Q515" s="1" t="e">
        <f t="shared" ref="Q515:Q578" si="113">IF($A515&lt;=$F$39,IF($A515&lt;=$F$17,$I515,NA()))</f>
        <v>#N/A</v>
      </c>
      <c r="R515" s="1" t="e">
        <f t="shared" ref="R515:R578" si="114">IF($A515&lt;=$F$39,IF($A515&lt;=$F$17,$P515/$F$15,NA()),NA())</f>
        <v>#N/A</v>
      </c>
      <c r="S515" s="1" t="e">
        <f t="shared" ref="S515:S578" si="115">IF($A515&lt;=$F$39,IF($A515&lt;=$F$17,$Q515/$F$16,NA()),NA())</f>
        <v>#N/A</v>
      </c>
    </row>
    <row r="516" spans="1:19">
      <c r="A516" s="1">
        <f t="shared" ref="A516:A579" si="116">IF(B516=0,"",A515+1)</f>
        <v>515</v>
      </c>
      <c r="B516">
        <v>1.83941</v>
      </c>
      <c r="C516">
        <v>64.064099999999996</v>
      </c>
      <c r="H516" s="1">
        <f t="shared" si="105"/>
        <v>1.8388199999999999</v>
      </c>
      <c r="I516" s="1">
        <f t="shared" si="106"/>
        <v>62.422399999999996</v>
      </c>
      <c r="J516" s="1">
        <f t="shared" si="107"/>
        <v>1.8388199999999999</v>
      </c>
      <c r="K516" s="1">
        <f t="shared" si="108"/>
        <v>62.422399999999996</v>
      </c>
      <c r="L516" s="1">
        <f t="shared" si="109"/>
        <v>26.972582047500602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 t="e">
        <f t="shared" si="112"/>
        <v>#N/A</v>
      </c>
      <c r="Q516" s="1" t="e">
        <f t="shared" si="113"/>
        <v>#N/A</v>
      </c>
      <c r="R516" s="1" t="e">
        <f t="shared" si="114"/>
        <v>#N/A</v>
      </c>
      <c r="S516" s="1" t="e">
        <f t="shared" si="115"/>
        <v>#N/A</v>
      </c>
    </row>
    <row r="517" spans="1:19">
      <c r="A517" s="1">
        <f t="shared" si="116"/>
        <v>516</v>
      </c>
      <c r="B517">
        <v>1.8628899999999999</v>
      </c>
      <c r="C517">
        <v>64.027100000000004</v>
      </c>
      <c r="H517" s="1">
        <f t="shared" si="105"/>
        <v>1.8622999999999998</v>
      </c>
      <c r="I517" s="1">
        <f t="shared" si="106"/>
        <v>62.385400000000004</v>
      </c>
      <c r="J517" s="1">
        <f t="shared" si="107"/>
        <v>1.8622999999999998</v>
      </c>
      <c r="K517" s="1">
        <f t="shared" si="108"/>
        <v>62.385400000000004</v>
      </c>
      <c r="L517" s="1">
        <f t="shared" si="109"/>
        <v>26.608422247816076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 t="e">
        <f t="shared" si="112"/>
        <v>#N/A</v>
      </c>
      <c r="Q517" s="1" t="e">
        <f t="shared" si="113"/>
        <v>#N/A</v>
      </c>
      <c r="R517" s="1" t="e">
        <f t="shared" si="114"/>
        <v>#N/A</v>
      </c>
      <c r="S517" s="1" t="e">
        <f t="shared" si="115"/>
        <v>#N/A</v>
      </c>
    </row>
    <row r="518" spans="1:19">
      <c r="A518" s="1">
        <f t="shared" si="116"/>
        <v>517</v>
      </c>
      <c r="B518">
        <v>1.8854900000000001</v>
      </c>
      <c r="C518">
        <v>64.150899999999993</v>
      </c>
      <c r="H518" s="1">
        <f t="shared" si="105"/>
        <v>1.8849</v>
      </c>
      <c r="I518" s="1">
        <f t="shared" si="106"/>
        <v>62.509199999999993</v>
      </c>
      <c r="J518" s="1">
        <f t="shared" si="107"/>
        <v>1.8849</v>
      </c>
      <c r="K518" s="1">
        <f t="shared" si="108"/>
        <v>62.509199999999993</v>
      </c>
      <c r="L518" s="1">
        <f t="shared" si="109"/>
        <v>26.352132215615132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 t="e">
        <f t="shared" si="112"/>
        <v>#N/A</v>
      </c>
      <c r="Q518" s="1" t="e">
        <f t="shared" si="113"/>
        <v>#N/A</v>
      </c>
      <c r="R518" s="1" t="e">
        <f t="shared" si="114"/>
        <v>#N/A</v>
      </c>
      <c r="S518" s="1" t="e">
        <f t="shared" si="115"/>
        <v>#N/A</v>
      </c>
    </row>
    <row r="519" spans="1:19">
      <c r="A519" s="1">
        <f t="shared" si="116"/>
        <v>518</v>
      </c>
      <c r="B519">
        <v>1.9080900000000001</v>
      </c>
      <c r="C519">
        <v>64.127799999999993</v>
      </c>
      <c r="H519" s="1">
        <f t="shared" si="105"/>
        <v>1.9075</v>
      </c>
      <c r="I519" s="1">
        <f t="shared" si="106"/>
        <v>62.486099999999993</v>
      </c>
      <c r="J519" s="1">
        <f t="shared" si="107"/>
        <v>1.9075</v>
      </c>
      <c r="K519" s="1">
        <f t="shared" si="108"/>
        <v>62.486099999999993</v>
      </c>
      <c r="L519" s="1">
        <f t="shared" si="109"/>
        <v>26.024091689997451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 t="e">
        <f t="shared" si="112"/>
        <v>#N/A</v>
      </c>
      <c r="Q519" s="1" t="e">
        <f t="shared" si="113"/>
        <v>#N/A</v>
      </c>
      <c r="R519" s="1" t="e">
        <f t="shared" si="114"/>
        <v>#N/A</v>
      </c>
      <c r="S519" s="1" t="e">
        <f t="shared" si="115"/>
        <v>#N/A</v>
      </c>
    </row>
    <row r="520" spans="1:19">
      <c r="A520" s="1">
        <f t="shared" si="116"/>
        <v>519</v>
      </c>
      <c r="B520">
        <v>1.9311</v>
      </c>
      <c r="C520">
        <v>64.240700000000004</v>
      </c>
      <c r="H520" s="1">
        <f t="shared" si="105"/>
        <v>1.9305099999999999</v>
      </c>
      <c r="I520" s="1">
        <f t="shared" si="106"/>
        <v>62.599000000000004</v>
      </c>
      <c r="J520" s="1">
        <f t="shared" si="107"/>
        <v>1.9305099999999999</v>
      </c>
      <c r="K520" s="1">
        <f t="shared" si="108"/>
        <v>62.599000000000004</v>
      </c>
      <c r="L520" s="1">
        <f t="shared" si="109"/>
        <v>25.7695436710618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 t="e">
        <f t="shared" si="112"/>
        <v>#N/A</v>
      </c>
      <c r="Q520" s="1" t="e">
        <f t="shared" si="113"/>
        <v>#N/A</v>
      </c>
      <c r="R520" s="1" t="e">
        <f t="shared" si="114"/>
        <v>#N/A</v>
      </c>
      <c r="S520" s="1" t="e">
        <f t="shared" si="115"/>
        <v>#N/A</v>
      </c>
    </row>
    <row r="521" spans="1:19">
      <c r="A521" s="1">
        <f t="shared" si="116"/>
        <v>520</v>
      </c>
      <c r="B521">
        <v>1.95451</v>
      </c>
      <c r="C521">
        <v>64.322599999999994</v>
      </c>
      <c r="H521" s="1">
        <f t="shared" si="105"/>
        <v>1.9539199999999999</v>
      </c>
      <c r="I521" s="1">
        <f t="shared" si="106"/>
        <v>62.680899999999994</v>
      </c>
      <c r="J521" s="1">
        <f t="shared" si="107"/>
        <v>1.9539199999999999</v>
      </c>
      <c r="K521" s="1">
        <f t="shared" si="108"/>
        <v>62.680899999999994</v>
      </c>
      <c r="L521" s="1">
        <f t="shared" si="109"/>
        <v>25.499733483755445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 t="e">
        <f t="shared" si="112"/>
        <v>#N/A</v>
      </c>
      <c r="Q521" s="1" t="e">
        <f t="shared" si="113"/>
        <v>#N/A</v>
      </c>
      <c r="R521" s="1" t="e">
        <f t="shared" si="114"/>
        <v>#N/A</v>
      </c>
      <c r="S521" s="1" t="e">
        <f t="shared" si="115"/>
        <v>#N/A</v>
      </c>
    </row>
    <row r="522" spans="1:19">
      <c r="A522" s="1">
        <f t="shared" si="116"/>
        <v>521</v>
      </c>
      <c r="B522">
        <v>1.9772700000000001</v>
      </c>
      <c r="C522">
        <v>64.263300000000001</v>
      </c>
      <c r="H522" s="1">
        <f t="shared" si="105"/>
        <v>1.97668</v>
      </c>
      <c r="I522" s="1">
        <f t="shared" si="106"/>
        <v>62.621600000000001</v>
      </c>
      <c r="J522" s="1">
        <f t="shared" si="107"/>
        <v>1.97668</v>
      </c>
      <c r="K522" s="1">
        <f t="shared" si="108"/>
        <v>62.621600000000001</v>
      </c>
      <c r="L522" s="1">
        <f t="shared" si="109"/>
        <v>25.172551276149555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 t="e">
        <f t="shared" si="112"/>
        <v>#N/A</v>
      </c>
      <c r="Q522" s="1" t="e">
        <f t="shared" si="113"/>
        <v>#N/A</v>
      </c>
      <c r="R522" s="1" t="e">
        <f t="shared" si="114"/>
        <v>#N/A</v>
      </c>
      <c r="S522" s="1" t="e">
        <f t="shared" si="115"/>
        <v>#N/A</v>
      </c>
    </row>
    <row r="523" spans="1:19">
      <c r="A523" s="1">
        <f t="shared" si="116"/>
        <v>522</v>
      </c>
      <c r="B523">
        <v>2.0011299999999999</v>
      </c>
      <c r="C523">
        <v>64.457999999999998</v>
      </c>
      <c r="H523" s="1">
        <f t="shared" si="105"/>
        <v>2.00054</v>
      </c>
      <c r="I523" s="1">
        <f t="shared" si="106"/>
        <v>62.816299999999998</v>
      </c>
      <c r="J523" s="1">
        <f t="shared" si="107"/>
        <v>2.00054</v>
      </c>
      <c r="K523" s="1">
        <f t="shared" si="108"/>
        <v>62.816299999999998</v>
      </c>
      <c r="L523" s="1">
        <f t="shared" si="109"/>
        <v>24.967434915309049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 t="e">
        <f t="shared" si="112"/>
        <v>#N/A</v>
      </c>
      <c r="Q523" s="1" t="e">
        <f t="shared" si="113"/>
        <v>#N/A</v>
      </c>
      <c r="R523" s="1" t="e">
        <f t="shared" si="114"/>
        <v>#N/A</v>
      </c>
      <c r="S523" s="1" t="e">
        <f t="shared" si="115"/>
        <v>#N/A</v>
      </c>
    </row>
    <row r="524" spans="1:19">
      <c r="A524" s="1">
        <f t="shared" si="116"/>
        <v>523</v>
      </c>
      <c r="B524">
        <v>2.0247700000000002</v>
      </c>
      <c r="C524">
        <v>64.392799999999994</v>
      </c>
      <c r="H524" s="1">
        <f t="shared" si="105"/>
        <v>2.0241800000000003</v>
      </c>
      <c r="I524" s="1">
        <f t="shared" si="106"/>
        <v>62.751099999999994</v>
      </c>
      <c r="J524" s="1">
        <f t="shared" si="107"/>
        <v>2.0241800000000003</v>
      </c>
      <c r="K524" s="1">
        <f t="shared" si="108"/>
        <v>62.751099999999994</v>
      </c>
      <c r="L524" s="1">
        <f t="shared" si="109"/>
        <v>24.640145311095569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 t="e">
        <f t="shared" si="112"/>
        <v>#N/A</v>
      </c>
      <c r="Q524" s="1" t="e">
        <f t="shared" si="113"/>
        <v>#N/A</v>
      </c>
      <c r="R524" s="1" t="e">
        <f t="shared" si="114"/>
        <v>#N/A</v>
      </c>
      <c r="S524" s="1" t="e">
        <f t="shared" si="115"/>
        <v>#N/A</v>
      </c>
    </row>
    <row r="525" spans="1:19">
      <c r="A525" s="1">
        <f t="shared" si="116"/>
        <v>524</v>
      </c>
      <c r="B525">
        <v>2.0480800000000001</v>
      </c>
      <c r="C525">
        <v>64.4863</v>
      </c>
      <c r="H525" s="1">
        <f t="shared" si="105"/>
        <v>2.0474900000000003</v>
      </c>
      <c r="I525" s="1">
        <f t="shared" si="106"/>
        <v>62.8446</v>
      </c>
      <c r="J525" s="1">
        <f t="shared" si="107"/>
        <v>2.0474900000000003</v>
      </c>
      <c r="K525" s="1">
        <f t="shared" si="108"/>
        <v>62.8446</v>
      </c>
      <c r="L525" s="1">
        <f t="shared" si="109"/>
        <v>24.402789363792071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 t="e">
        <f t="shared" si="112"/>
        <v>#N/A</v>
      </c>
      <c r="Q525" s="1" t="e">
        <f t="shared" si="113"/>
        <v>#N/A</v>
      </c>
      <c r="R525" s="1" t="e">
        <f t="shared" si="114"/>
        <v>#N/A</v>
      </c>
      <c r="S525" s="1" t="e">
        <f t="shared" si="115"/>
        <v>#N/A</v>
      </c>
    </row>
    <row r="526" spans="1:19">
      <c r="A526" s="1">
        <f t="shared" si="116"/>
        <v>525</v>
      </c>
      <c r="B526">
        <v>2.0718999999999999</v>
      </c>
      <c r="C526">
        <v>64.559399999999997</v>
      </c>
      <c r="H526" s="1">
        <f t="shared" si="105"/>
        <v>2.07131</v>
      </c>
      <c r="I526" s="1">
        <f t="shared" si="106"/>
        <v>62.917699999999996</v>
      </c>
      <c r="J526" s="1">
        <f t="shared" si="107"/>
        <v>2.07131</v>
      </c>
      <c r="K526" s="1">
        <f t="shared" si="108"/>
        <v>62.917699999999996</v>
      </c>
      <c r="L526" s="1">
        <f t="shared" si="109"/>
        <v>24.154866738546051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 t="e">
        <f t="shared" si="112"/>
        <v>#N/A</v>
      </c>
      <c r="Q526" s="1" t="e">
        <f t="shared" si="113"/>
        <v>#N/A</v>
      </c>
      <c r="R526" s="1" t="e">
        <f t="shared" si="114"/>
        <v>#N/A</v>
      </c>
      <c r="S526" s="1" t="e">
        <f t="shared" si="115"/>
        <v>#N/A</v>
      </c>
    </row>
    <row r="527" spans="1:19">
      <c r="A527" s="1">
        <f t="shared" si="116"/>
        <v>526</v>
      </c>
      <c r="B527">
        <v>2.0969000000000002</v>
      </c>
      <c r="C527">
        <v>64.542900000000003</v>
      </c>
      <c r="H527" s="1">
        <f t="shared" si="105"/>
        <v>2.0963100000000003</v>
      </c>
      <c r="I527" s="1">
        <f t="shared" si="106"/>
        <v>62.901200000000003</v>
      </c>
      <c r="J527" s="1">
        <f t="shared" si="107"/>
        <v>2.0963100000000003</v>
      </c>
      <c r="K527" s="1">
        <f t="shared" si="108"/>
        <v>62.901200000000003</v>
      </c>
      <c r="L527" s="1">
        <f t="shared" si="109"/>
        <v>23.855853532748839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 t="e">
        <f t="shared" si="112"/>
        <v>#N/A</v>
      </c>
      <c r="Q527" s="1" t="e">
        <f t="shared" si="113"/>
        <v>#N/A</v>
      </c>
      <c r="R527" s="1" t="e">
        <f t="shared" si="114"/>
        <v>#N/A</v>
      </c>
      <c r="S527" s="1" t="e">
        <f t="shared" si="115"/>
        <v>#N/A</v>
      </c>
    </row>
    <row r="528" spans="1:19">
      <c r="A528" s="1">
        <f t="shared" si="116"/>
        <v>527</v>
      </c>
      <c r="B528">
        <v>2.1233</v>
      </c>
      <c r="C528">
        <v>64.652500000000003</v>
      </c>
      <c r="H528" s="1">
        <f t="shared" si="105"/>
        <v>2.1227100000000001</v>
      </c>
      <c r="I528" s="1">
        <f t="shared" si="106"/>
        <v>63.010800000000003</v>
      </c>
      <c r="J528" s="1">
        <f t="shared" si="107"/>
        <v>2.1227100000000001</v>
      </c>
      <c r="K528" s="1">
        <f t="shared" si="108"/>
        <v>63.010800000000003</v>
      </c>
      <c r="L528" s="1">
        <f t="shared" si="109"/>
        <v>23.608275071033209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 t="e">
        <f t="shared" si="112"/>
        <v>#N/A</v>
      </c>
      <c r="Q528" s="1" t="e">
        <f t="shared" si="113"/>
        <v>#N/A</v>
      </c>
      <c r="R528" s="1" t="e">
        <f t="shared" si="114"/>
        <v>#N/A</v>
      </c>
      <c r="S528" s="1" t="e">
        <f t="shared" si="115"/>
        <v>#N/A</v>
      </c>
    </row>
    <row r="529" spans="1:19">
      <c r="A529" s="1">
        <f t="shared" si="116"/>
        <v>528</v>
      </c>
      <c r="B529">
        <v>2.15002</v>
      </c>
      <c r="C529">
        <v>64.648499999999999</v>
      </c>
      <c r="H529" s="1">
        <f t="shared" si="105"/>
        <v>2.1494300000000002</v>
      </c>
      <c r="I529" s="1">
        <f t="shared" si="106"/>
        <v>63.006799999999998</v>
      </c>
      <c r="J529" s="1">
        <f t="shared" si="107"/>
        <v>2.1494300000000002</v>
      </c>
      <c r="K529" s="1">
        <f t="shared" si="108"/>
        <v>63.006799999999998</v>
      </c>
      <c r="L529" s="1">
        <f t="shared" si="109"/>
        <v>23.309939610404868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 t="e">
        <f t="shared" si="112"/>
        <v>#N/A</v>
      </c>
      <c r="Q529" s="1" t="e">
        <f t="shared" si="113"/>
        <v>#N/A</v>
      </c>
      <c r="R529" s="1" t="e">
        <f t="shared" si="114"/>
        <v>#N/A</v>
      </c>
      <c r="S529" s="1" t="e">
        <f t="shared" si="115"/>
        <v>#N/A</v>
      </c>
    </row>
    <row r="530" spans="1:19">
      <c r="A530" s="1">
        <f t="shared" si="116"/>
        <v>529</v>
      </c>
      <c r="B530">
        <v>2.1760999999999999</v>
      </c>
      <c r="C530">
        <v>64.705600000000004</v>
      </c>
      <c r="H530" s="1">
        <f t="shared" si="105"/>
        <v>2.1755100000000001</v>
      </c>
      <c r="I530" s="1">
        <f t="shared" si="106"/>
        <v>63.063900000000004</v>
      </c>
      <c r="J530" s="1">
        <f t="shared" si="107"/>
        <v>2.1755100000000001</v>
      </c>
      <c r="K530" s="1">
        <f t="shared" si="108"/>
        <v>63.063900000000004</v>
      </c>
      <c r="L530" s="1">
        <f t="shared" si="109"/>
        <v>23.0542102111025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 t="e">
        <f t="shared" si="112"/>
        <v>#N/A</v>
      </c>
      <c r="Q530" s="1" t="e">
        <f t="shared" si="113"/>
        <v>#N/A</v>
      </c>
      <c r="R530" s="1" t="e">
        <f t="shared" si="114"/>
        <v>#N/A</v>
      </c>
      <c r="S530" s="1" t="e">
        <f t="shared" si="115"/>
        <v>#N/A</v>
      </c>
    </row>
    <row r="531" spans="1:19">
      <c r="A531" s="1">
        <f t="shared" si="116"/>
        <v>530</v>
      </c>
      <c r="B531">
        <v>2.2034600000000002</v>
      </c>
      <c r="C531">
        <v>64.814999999999998</v>
      </c>
      <c r="H531" s="1">
        <f t="shared" si="105"/>
        <v>2.2028700000000003</v>
      </c>
      <c r="I531" s="1">
        <f t="shared" si="106"/>
        <v>63.173299999999998</v>
      </c>
      <c r="J531" s="1">
        <f t="shared" si="107"/>
        <v>2.2028700000000003</v>
      </c>
      <c r="K531" s="1">
        <f t="shared" si="108"/>
        <v>63.173299999999998</v>
      </c>
      <c r="L531" s="1">
        <f t="shared" si="109"/>
        <v>22.815194219934071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 t="e">
        <f t="shared" si="112"/>
        <v>#N/A</v>
      </c>
      <c r="Q531" s="1" t="e">
        <f t="shared" si="113"/>
        <v>#N/A</v>
      </c>
      <c r="R531" s="1" t="e">
        <f t="shared" si="114"/>
        <v>#N/A</v>
      </c>
      <c r="S531" s="1" t="e">
        <f t="shared" si="115"/>
        <v>#N/A</v>
      </c>
    </row>
    <row r="532" spans="1:19">
      <c r="A532" s="1">
        <f t="shared" si="116"/>
        <v>531</v>
      </c>
      <c r="B532">
        <v>2.2315700000000001</v>
      </c>
      <c r="C532">
        <v>64.7667</v>
      </c>
      <c r="H532" s="1">
        <f t="shared" si="105"/>
        <v>2.2309800000000002</v>
      </c>
      <c r="I532" s="1">
        <f t="shared" si="106"/>
        <v>63.125</v>
      </c>
      <c r="J532" s="1">
        <f t="shared" si="107"/>
        <v>2.2309800000000002</v>
      </c>
      <c r="K532" s="1">
        <f t="shared" si="108"/>
        <v>63.125</v>
      </c>
      <c r="L532" s="1">
        <f t="shared" si="109"/>
        <v>22.503057391146918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 t="e">
        <f t="shared" si="112"/>
        <v>#N/A</v>
      </c>
      <c r="Q532" s="1" t="e">
        <f t="shared" si="113"/>
        <v>#N/A</v>
      </c>
      <c r="R532" s="1" t="e">
        <f t="shared" si="114"/>
        <v>#N/A</v>
      </c>
      <c r="S532" s="1" t="e">
        <f t="shared" si="115"/>
        <v>#N/A</v>
      </c>
    </row>
    <row r="533" spans="1:19">
      <c r="A533" s="1">
        <f t="shared" si="116"/>
        <v>532</v>
      </c>
      <c r="B533">
        <v>2.2618800000000001</v>
      </c>
      <c r="C533">
        <v>64.910200000000003</v>
      </c>
      <c r="H533" s="1">
        <f t="shared" si="105"/>
        <v>2.2612900000000002</v>
      </c>
      <c r="I533" s="1">
        <f t="shared" si="106"/>
        <v>63.268500000000003</v>
      </c>
      <c r="J533" s="1">
        <f t="shared" si="107"/>
        <v>2.2612900000000002</v>
      </c>
      <c r="K533" s="1">
        <f t="shared" si="108"/>
        <v>63.268500000000003</v>
      </c>
      <c r="L533" s="1">
        <f t="shared" si="109"/>
        <v>22.262594264436022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 t="e">
        <f t="shared" si="112"/>
        <v>#N/A</v>
      </c>
      <c r="Q533" s="1" t="e">
        <f t="shared" si="113"/>
        <v>#N/A</v>
      </c>
      <c r="R533" s="1" t="e">
        <f t="shared" si="114"/>
        <v>#N/A</v>
      </c>
      <c r="S533" s="1" t="e">
        <f t="shared" si="115"/>
        <v>#N/A</v>
      </c>
    </row>
    <row r="534" spans="1:19">
      <c r="A534" s="1">
        <f t="shared" si="116"/>
        <v>533</v>
      </c>
      <c r="B534">
        <v>2.2913000000000001</v>
      </c>
      <c r="C534">
        <v>64.829599999999999</v>
      </c>
      <c r="H534" s="1">
        <f t="shared" si="105"/>
        <v>2.2907100000000002</v>
      </c>
      <c r="I534" s="1">
        <f t="shared" si="106"/>
        <v>63.187899999999999</v>
      </c>
      <c r="J534" s="1">
        <f t="shared" si="107"/>
        <v>2.2907100000000002</v>
      </c>
      <c r="K534" s="1">
        <f t="shared" si="108"/>
        <v>63.187899999999999</v>
      </c>
      <c r="L534" s="1">
        <f t="shared" si="109"/>
        <v>21.938432350724725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 t="e">
        <f t="shared" si="112"/>
        <v>#N/A</v>
      </c>
      <c r="Q534" s="1" t="e">
        <f t="shared" si="113"/>
        <v>#N/A</v>
      </c>
      <c r="R534" s="1" t="e">
        <f t="shared" si="114"/>
        <v>#N/A</v>
      </c>
      <c r="S534" s="1" t="e">
        <f t="shared" si="115"/>
        <v>#N/A</v>
      </c>
    </row>
    <row r="535" spans="1:19">
      <c r="A535" s="1">
        <f t="shared" si="116"/>
        <v>534</v>
      </c>
      <c r="B535">
        <v>2.3176000000000001</v>
      </c>
      <c r="C535">
        <v>64.927700000000002</v>
      </c>
      <c r="H535" s="1">
        <f t="shared" si="105"/>
        <v>2.3170100000000002</v>
      </c>
      <c r="I535" s="1">
        <f t="shared" si="106"/>
        <v>63.286000000000001</v>
      </c>
      <c r="J535" s="1">
        <f t="shared" si="107"/>
        <v>2.3170100000000002</v>
      </c>
      <c r="K535" s="1">
        <f t="shared" si="108"/>
        <v>63.286000000000001</v>
      </c>
      <c r="L535" s="1">
        <f t="shared" si="109"/>
        <v>21.729808793995023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 t="e">
        <f t="shared" si="112"/>
        <v>#N/A</v>
      </c>
      <c r="Q535" s="1" t="e">
        <f t="shared" si="113"/>
        <v>#N/A</v>
      </c>
      <c r="R535" s="1" t="e">
        <f t="shared" si="114"/>
        <v>#N/A</v>
      </c>
      <c r="S535" s="1" t="e">
        <f t="shared" si="115"/>
        <v>#N/A</v>
      </c>
    </row>
    <row r="536" spans="1:19">
      <c r="A536" s="1">
        <f t="shared" si="116"/>
        <v>535</v>
      </c>
      <c r="B536">
        <v>2.3439100000000002</v>
      </c>
      <c r="C536">
        <v>65.034499999999994</v>
      </c>
      <c r="H536" s="1">
        <f t="shared" si="105"/>
        <v>2.3433200000000003</v>
      </c>
      <c r="I536" s="1">
        <f t="shared" si="106"/>
        <v>63.392799999999994</v>
      </c>
      <c r="J536" s="1">
        <f t="shared" si="107"/>
        <v>2.3433200000000003</v>
      </c>
      <c r="K536" s="1">
        <f t="shared" si="108"/>
        <v>63.392799999999994</v>
      </c>
      <c r="L536" s="1">
        <f t="shared" si="109"/>
        <v>21.52956618742839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 t="e">
        <f t="shared" si="112"/>
        <v>#N/A</v>
      </c>
      <c r="Q536" s="1" t="e">
        <f t="shared" si="113"/>
        <v>#N/A</v>
      </c>
      <c r="R536" s="1" t="e">
        <f t="shared" si="114"/>
        <v>#N/A</v>
      </c>
      <c r="S536" s="1" t="e">
        <f t="shared" si="115"/>
        <v>#N/A</v>
      </c>
    </row>
    <row r="537" spans="1:19">
      <c r="A537" s="1">
        <f t="shared" si="116"/>
        <v>536</v>
      </c>
      <c r="B537">
        <v>2.3710300000000002</v>
      </c>
      <c r="C537">
        <v>64.966399999999993</v>
      </c>
      <c r="H537" s="1">
        <f t="shared" si="105"/>
        <v>2.3704400000000003</v>
      </c>
      <c r="I537" s="1">
        <f t="shared" si="106"/>
        <v>63.324699999999993</v>
      </c>
      <c r="J537" s="1">
        <f t="shared" si="107"/>
        <v>2.3704400000000003</v>
      </c>
      <c r="K537" s="1">
        <f t="shared" si="108"/>
        <v>63.324699999999993</v>
      </c>
      <c r="L537" s="1">
        <f t="shared" si="109"/>
        <v>21.251992455914781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 t="e">
        <f t="shared" si="112"/>
        <v>#N/A</v>
      </c>
      <c r="Q537" s="1" t="e">
        <f t="shared" si="113"/>
        <v>#N/A</v>
      </c>
      <c r="R537" s="1" t="e">
        <f t="shared" si="114"/>
        <v>#N/A</v>
      </c>
      <c r="S537" s="1" t="e">
        <f t="shared" si="115"/>
        <v>#N/A</v>
      </c>
    </row>
    <row r="538" spans="1:19">
      <c r="A538" s="1">
        <f t="shared" si="116"/>
        <v>537</v>
      </c>
      <c r="B538">
        <v>2.3969299999999998</v>
      </c>
      <c r="C538">
        <v>65.150099999999995</v>
      </c>
      <c r="H538" s="1">
        <f t="shared" si="105"/>
        <v>2.3963399999999999</v>
      </c>
      <c r="I538" s="1">
        <f t="shared" si="106"/>
        <v>63.508399999999995</v>
      </c>
      <c r="J538" s="1">
        <f t="shared" si="107"/>
        <v>2.3963399999999999</v>
      </c>
      <c r="K538" s="1">
        <f t="shared" si="108"/>
        <v>63.508399999999995</v>
      </c>
      <c r="L538" s="1">
        <f t="shared" si="109"/>
        <v>21.097565648739241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 t="e">
        <f t="shared" si="112"/>
        <v>#N/A</v>
      </c>
      <c r="Q538" s="1" t="e">
        <f t="shared" si="113"/>
        <v>#N/A</v>
      </c>
      <c r="R538" s="1" t="e">
        <f t="shared" si="114"/>
        <v>#N/A</v>
      </c>
      <c r="S538" s="1" t="e">
        <f t="shared" si="115"/>
        <v>#N/A</v>
      </c>
    </row>
    <row r="539" spans="1:19">
      <c r="A539" s="1">
        <f t="shared" si="116"/>
        <v>538</v>
      </c>
      <c r="B539">
        <v>2.4214699999999998</v>
      </c>
      <c r="C539">
        <v>65.104900000000001</v>
      </c>
      <c r="H539" s="1">
        <f t="shared" si="105"/>
        <v>2.4208799999999999</v>
      </c>
      <c r="I539" s="1">
        <f t="shared" si="106"/>
        <v>63.463200000000001</v>
      </c>
      <c r="J539" s="1">
        <f t="shared" si="107"/>
        <v>2.4208799999999999</v>
      </c>
      <c r="K539" s="1">
        <f t="shared" si="108"/>
        <v>63.463200000000001</v>
      </c>
      <c r="L539" s="1">
        <f t="shared" si="109"/>
        <v>20.862941274538407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 t="e">
        <f t="shared" si="112"/>
        <v>#N/A</v>
      </c>
      <c r="Q539" s="1" t="e">
        <f t="shared" si="113"/>
        <v>#N/A</v>
      </c>
      <c r="R539" s="1" t="e">
        <f t="shared" si="114"/>
        <v>#N/A</v>
      </c>
      <c r="S539" s="1" t="e">
        <f t="shared" si="115"/>
        <v>#N/A</v>
      </c>
    </row>
    <row r="540" spans="1:19">
      <c r="A540" s="1">
        <f t="shared" si="116"/>
        <v>539</v>
      </c>
      <c r="B540">
        <v>2.4454799999999999</v>
      </c>
      <c r="C540">
        <v>65.156199999999998</v>
      </c>
      <c r="H540" s="1">
        <f t="shared" si="105"/>
        <v>2.44489</v>
      </c>
      <c r="I540" s="1">
        <f t="shared" si="106"/>
        <v>63.514499999999998</v>
      </c>
      <c r="J540" s="1">
        <f t="shared" si="107"/>
        <v>2.44489</v>
      </c>
      <c r="K540" s="1">
        <f t="shared" si="108"/>
        <v>63.514499999999998</v>
      </c>
      <c r="L540" s="1">
        <f t="shared" si="109"/>
        <v>20.677401983237804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 t="e">
        <f t="shared" si="112"/>
        <v>#N/A</v>
      </c>
      <c r="Q540" s="1" t="e">
        <f t="shared" si="113"/>
        <v>#N/A</v>
      </c>
      <c r="R540" s="1" t="e">
        <f t="shared" si="114"/>
        <v>#N/A</v>
      </c>
      <c r="S540" s="1" t="e">
        <f t="shared" si="115"/>
        <v>#N/A</v>
      </c>
    </row>
    <row r="541" spans="1:19">
      <c r="A541" s="1">
        <f t="shared" si="116"/>
        <v>540</v>
      </c>
      <c r="B541">
        <v>2.4689399999999999</v>
      </c>
      <c r="C541">
        <v>65.271000000000001</v>
      </c>
      <c r="H541" s="1">
        <f t="shared" si="105"/>
        <v>2.46835</v>
      </c>
      <c r="I541" s="1">
        <f t="shared" si="106"/>
        <v>63.629300000000001</v>
      </c>
      <c r="J541" s="1">
        <f t="shared" si="107"/>
        <v>2.46835</v>
      </c>
      <c r="K541" s="1">
        <f t="shared" si="108"/>
        <v>63.629300000000001</v>
      </c>
      <c r="L541" s="1">
        <f t="shared" si="109"/>
        <v>20.526062931947017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 t="e">
        <f t="shared" si="112"/>
        <v>#N/A</v>
      </c>
      <c r="Q541" s="1" t="e">
        <f t="shared" si="113"/>
        <v>#N/A</v>
      </c>
      <c r="R541" s="1" t="e">
        <f t="shared" si="114"/>
        <v>#N/A</v>
      </c>
      <c r="S541" s="1" t="e">
        <f t="shared" si="115"/>
        <v>#N/A</v>
      </c>
    </row>
    <row r="542" spans="1:19">
      <c r="A542" s="1">
        <f t="shared" si="116"/>
        <v>541</v>
      </c>
      <c r="B542">
        <v>2.49288</v>
      </c>
      <c r="C542">
        <v>65.174800000000005</v>
      </c>
      <c r="H542" s="1">
        <f t="shared" si="105"/>
        <v>2.4922900000000001</v>
      </c>
      <c r="I542" s="1">
        <f t="shared" si="106"/>
        <v>63.533100000000005</v>
      </c>
      <c r="J542" s="1">
        <f t="shared" si="107"/>
        <v>2.4922900000000001</v>
      </c>
      <c r="K542" s="1">
        <f t="shared" si="108"/>
        <v>63.533100000000005</v>
      </c>
      <c r="L542" s="1">
        <f t="shared" si="109"/>
        <v>20.288239008220312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 t="e">
        <f t="shared" si="112"/>
        <v>#N/A</v>
      </c>
      <c r="Q542" s="1" t="e">
        <f t="shared" si="113"/>
        <v>#N/A</v>
      </c>
      <c r="R542" s="1" t="e">
        <f t="shared" si="114"/>
        <v>#N/A</v>
      </c>
      <c r="S542" s="1" t="e">
        <f t="shared" si="115"/>
        <v>#N/A</v>
      </c>
    </row>
    <row r="543" spans="1:19">
      <c r="A543" s="1">
        <f t="shared" si="116"/>
        <v>542</v>
      </c>
      <c r="B543">
        <v>2.5152600000000001</v>
      </c>
      <c r="C543">
        <v>65.386700000000005</v>
      </c>
      <c r="H543" s="1">
        <f t="shared" si="105"/>
        <v>2.5146700000000002</v>
      </c>
      <c r="I543" s="1">
        <f t="shared" si="106"/>
        <v>63.745000000000005</v>
      </c>
      <c r="J543" s="1">
        <f t="shared" si="107"/>
        <v>2.5146700000000002</v>
      </c>
      <c r="K543" s="1">
        <f t="shared" si="108"/>
        <v>63.745000000000005</v>
      </c>
      <c r="L543" s="1">
        <f t="shared" si="109"/>
        <v>20.191110228672052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 t="e">
        <f t="shared" si="112"/>
        <v>#N/A</v>
      </c>
      <c r="Q543" s="1" t="e">
        <f t="shared" si="113"/>
        <v>#N/A</v>
      </c>
      <c r="R543" s="1" t="e">
        <f t="shared" si="114"/>
        <v>#N/A</v>
      </c>
      <c r="S543" s="1" t="e">
        <f t="shared" si="115"/>
        <v>#N/A</v>
      </c>
    </row>
    <row r="544" spans="1:19">
      <c r="A544" s="1">
        <f t="shared" si="116"/>
        <v>543</v>
      </c>
      <c r="B544">
        <v>2.53756</v>
      </c>
      <c r="C544">
        <v>65.308199999999999</v>
      </c>
      <c r="H544" s="1">
        <f t="shared" si="105"/>
        <v>2.5369700000000002</v>
      </c>
      <c r="I544" s="1">
        <f t="shared" si="106"/>
        <v>63.666499999999999</v>
      </c>
      <c r="J544" s="1">
        <f t="shared" si="107"/>
        <v>2.5369700000000002</v>
      </c>
      <c r="K544" s="1">
        <f t="shared" si="108"/>
        <v>63.666499999999999</v>
      </c>
      <c r="L544" s="1">
        <f t="shared" si="109"/>
        <v>19.980899582172146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 t="e">
        <f t="shared" si="112"/>
        <v>#N/A</v>
      </c>
      <c r="Q544" s="1" t="e">
        <f t="shared" si="113"/>
        <v>#N/A</v>
      </c>
      <c r="R544" s="1" t="e">
        <f t="shared" si="114"/>
        <v>#N/A</v>
      </c>
      <c r="S544" s="1" t="e">
        <f t="shared" si="115"/>
        <v>#N/A</v>
      </c>
    </row>
    <row r="545" spans="1:19">
      <c r="A545" s="1">
        <f t="shared" si="116"/>
        <v>544</v>
      </c>
      <c r="B545">
        <v>2.5616300000000001</v>
      </c>
      <c r="C545">
        <v>65.407899999999998</v>
      </c>
      <c r="H545" s="1">
        <f t="shared" si="105"/>
        <v>2.5610400000000002</v>
      </c>
      <c r="I545" s="1">
        <f t="shared" si="106"/>
        <v>63.766199999999998</v>
      </c>
      <c r="J545" s="1">
        <f t="shared" si="107"/>
        <v>2.5610400000000002</v>
      </c>
      <c r="K545" s="1">
        <f t="shared" si="108"/>
        <v>63.766199999999998</v>
      </c>
      <c r="L545" s="1">
        <f t="shared" si="109"/>
        <v>19.830773077740936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 t="e">
        <f t="shared" si="112"/>
        <v>#N/A</v>
      </c>
      <c r="Q545" s="1" t="e">
        <f t="shared" si="113"/>
        <v>#N/A</v>
      </c>
      <c r="R545" s="1" t="e">
        <f t="shared" si="114"/>
        <v>#N/A</v>
      </c>
      <c r="S545" s="1" t="e">
        <f t="shared" si="115"/>
        <v>#N/A</v>
      </c>
    </row>
    <row r="546" spans="1:19">
      <c r="A546" s="1">
        <f t="shared" si="116"/>
        <v>545</v>
      </c>
      <c r="B546">
        <v>2.5834999999999999</v>
      </c>
      <c r="C546">
        <v>65.463300000000004</v>
      </c>
      <c r="H546" s="1">
        <f t="shared" si="105"/>
        <v>2.58291</v>
      </c>
      <c r="I546" s="1">
        <f t="shared" si="106"/>
        <v>63.821600000000004</v>
      </c>
      <c r="J546" s="1">
        <f t="shared" si="107"/>
        <v>2.58291</v>
      </c>
      <c r="K546" s="1">
        <f t="shared" si="108"/>
        <v>63.821600000000004</v>
      </c>
      <c r="L546" s="1">
        <f t="shared" si="109"/>
        <v>19.683076760901564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 t="e">
        <f t="shared" si="112"/>
        <v>#N/A</v>
      </c>
      <c r="Q546" s="1" t="e">
        <f t="shared" si="113"/>
        <v>#N/A</v>
      </c>
      <c r="R546" s="1" t="e">
        <f t="shared" si="114"/>
        <v>#N/A</v>
      </c>
      <c r="S546" s="1" t="e">
        <f t="shared" si="115"/>
        <v>#N/A</v>
      </c>
    </row>
    <row r="547" spans="1:19">
      <c r="A547" s="1">
        <f t="shared" si="116"/>
        <v>546</v>
      </c>
      <c r="B547">
        <v>2.6068500000000001</v>
      </c>
      <c r="C547">
        <v>65.395700000000005</v>
      </c>
      <c r="H547" s="1">
        <f t="shared" si="105"/>
        <v>2.6062600000000002</v>
      </c>
      <c r="I547" s="1">
        <f t="shared" si="106"/>
        <v>63.754000000000005</v>
      </c>
      <c r="J547" s="1">
        <f t="shared" si="107"/>
        <v>2.6062600000000002</v>
      </c>
      <c r="K547" s="1">
        <f t="shared" si="108"/>
        <v>63.754000000000005</v>
      </c>
      <c r="L547" s="1">
        <f t="shared" si="109"/>
        <v>19.479105730690065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 t="e">
        <f t="shared" si="112"/>
        <v>#N/A</v>
      </c>
      <c r="Q547" s="1" t="e">
        <f t="shared" si="113"/>
        <v>#N/A</v>
      </c>
      <c r="R547" s="1" t="e">
        <f t="shared" si="114"/>
        <v>#N/A</v>
      </c>
      <c r="S547" s="1" t="e">
        <f t="shared" si="115"/>
        <v>#N/A</v>
      </c>
    </row>
    <row r="548" spans="1:19">
      <c r="A548" s="1">
        <f t="shared" si="116"/>
        <v>547</v>
      </c>
      <c r="B548">
        <v>2.6284700000000001</v>
      </c>
      <c r="C548">
        <v>65.549199999999999</v>
      </c>
      <c r="H548" s="1">
        <f t="shared" si="105"/>
        <v>2.6278800000000002</v>
      </c>
      <c r="I548" s="1">
        <f t="shared" si="106"/>
        <v>63.907499999999999</v>
      </c>
      <c r="J548" s="1">
        <f t="shared" si="107"/>
        <v>2.6278800000000002</v>
      </c>
      <c r="K548" s="1">
        <f t="shared" si="108"/>
        <v>63.907499999999999</v>
      </c>
      <c r="L548" s="1">
        <f t="shared" si="109"/>
        <v>19.376416759390708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 t="e">
        <f t="shared" si="112"/>
        <v>#N/A</v>
      </c>
      <c r="Q548" s="1" t="e">
        <f t="shared" si="113"/>
        <v>#N/A</v>
      </c>
      <c r="R548" s="1" t="e">
        <f t="shared" si="114"/>
        <v>#N/A</v>
      </c>
      <c r="S548" s="1" t="e">
        <f t="shared" si="115"/>
        <v>#N/A</v>
      </c>
    </row>
    <row r="549" spans="1:19">
      <c r="A549" s="1">
        <f t="shared" si="116"/>
        <v>548</v>
      </c>
      <c r="B549">
        <v>2.6485300000000001</v>
      </c>
      <c r="C549">
        <v>65.493799999999993</v>
      </c>
      <c r="H549" s="1">
        <f t="shared" si="105"/>
        <v>2.6479400000000002</v>
      </c>
      <c r="I549" s="1">
        <f t="shared" si="106"/>
        <v>63.852099999999993</v>
      </c>
      <c r="J549" s="1">
        <f t="shared" si="107"/>
        <v>2.6479400000000002</v>
      </c>
      <c r="K549" s="1">
        <f t="shared" si="108"/>
        <v>63.852099999999993</v>
      </c>
      <c r="L549" s="1">
        <f t="shared" si="109"/>
        <v>19.207326870649869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 t="e">
        <f t="shared" si="112"/>
        <v>#N/A</v>
      </c>
      <c r="Q549" s="1" t="e">
        <f t="shared" si="113"/>
        <v>#N/A</v>
      </c>
      <c r="R549" s="1" t="e">
        <f t="shared" si="114"/>
        <v>#N/A</v>
      </c>
      <c r="S549" s="1" t="e">
        <f t="shared" si="115"/>
        <v>#N/A</v>
      </c>
    </row>
    <row r="550" spans="1:19">
      <c r="A550" s="1">
        <f t="shared" si="116"/>
        <v>549</v>
      </c>
      <c r="B550">
        <v>2.67014</v>
      </c>
      <c r="C550">
        <v>65.611199999999997</v>
      </c>
      <c r="H550" s="1">
        <f t="shared" si="105"/>
        <v>2.6695500000000001</v>
      </c>
      <c r="I550" s="1">
        <f t="shared" si="106"/>
        <v>63.969499999999996</v>
      </c>
      <c r="J550" s="1">
        <f t="shared" si="107"/>
        <v>2.6695500000000001</v>
      </c>
      <c r="K550" s="1">
        <f t="shared" si="108"/>
        <v>63.969499999999996</v>
      </c>
      <c r="L550" s="1">
        <f t="shared" si="109"/>
        <v>19.094912329067171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 t="e">
        <f t="shared" si="112"/>
        <v>#N/A</v>
      </c>
      <c r="Q550" s="1" t="e">
        <f t="shared" si="113"/>
        <v>#N/A</v>
      </c>
      <c r="R550" s="1" t="e">
        <f t="shared" si="114"/>
        <v>#N/A</v>
      </c>
      <c r="S550" s="1" t="e">
        <f t="shared" si="115"/>
        <v>#N/A</v>
      </c>
    </row>
    <row r="551" spans="1:19">
      <c r="A551" s="1">
        <f t="shared" si="116"/>
        <v>550</v>
      </c>
      <c r="B551">
        <v>2.69252</v>
      </c>
      <c r="C551">
        <v>65.698400000000007</v>
      </c>
      <c r="H551" s="1">
        <f t="shared" si="105"/>
        <v>2.6919300000000002</v>
      </c>
      <c r="I551" s="1">
        <f t="shared" si="106"/>
        <v>64.056700000000006</v>
      </c>
      <c r="J551" s="1">
        <f t="shared" si="107"/>
        <v>2.6919300000000002</v>
      </c>
      <c r="K551" s="1">
        <f t="shared" si="108"/>
        <v>64.056700000000006</v>
      </c>
      <c r="L551" s="1">
        <f t="shared" si="109"/>
        <v>18.967534218360893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 t="e">
        <f t="shared" si="112"/>
        <v>#N/A</v>
      </c>
      <c r="Q551" s="1" t="e">
        <f t="shared" si="113"/>
        <v>#N/A</v>
      </c>
      <c r="R551" s="1" t="e">
        <f t="shared" si="114"/>
        <v>#N/A</v>
      </c>
      <c r="S551" s="1" t="e">
        <f t="shared" si="115"/>
        <v>#N/A</v>
      </c>
    </row>
    <row r="552" spans="1:19">
      <c r="A552" s="1">
        <f t="shared" si="116"/>
        <v>551</v>
      </c>
      <c r="B552">
        <v>2.7177699999999998</v>
      </c>
      <c r="C552">
        <v>65.623400000000004</v>
      </c>
      <c r="H552" s="1">
        <f t="shared" si="105"/>
        <v>2.7171799999999999</v>
      </c>
      <c r="I552" s="1">
        <f t="shared" si="106"/>
        <v>63.981700000000004</v>
      </c>
      <c r="J552" s="1">
        <f t="shared" si="107"/>
        <v>2.7171799999999999</v>
      </c>
      <c r="K552" s="1">
        <f t="shared" si="108"/>
        <v>63.981700000000004</v>
      </c>
      <c r="L552" s="1">
        <f t="shared" si="109"/>
        <v>18.762039991096604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 t="e">
        <f t="shared" si="112"/>
        <v>#N/A</v>
      </c>
      <c r="Q552" s="1" t="e">
        <f t="shared" si="113"/>
        <v>#N/A</v>
      </c>
      <c r="R552" s="1" t="e">
        <f t="shared" si="114"/>
        <v>#N/A</v>
      </c>
      <c r="S552" s="1" t="e">
        <f t="shared" si="115"/>
        <v>#N/A</v>
      </c>
    </row>
    <row r="553" spans="1:19">
      <c r="A553" s="1">
        <f t="shared" si="116"/>
        <v>552</v>
      </c>
      <c r="B553">
        <v>2.7428400000000002</v>
      </c>
      <c r="C553">
        <v>65.780600000000007</v>
      </c>
      <c r="H553" s="1">
        <f t="shared" si="105"/>
        <v>2.7422500000000003</v>
      </c>
      <c r="I553" s="1">
        <f t="shared" si="106"/>
        <v>64.138900000000007</v>
      </c>
      <c r="J553" s="1">
        <f t="shared" si="107"/>
        <v>2.7422500000000003</v>
      </c>
      <c r="K553" s="1">
        <f t="shared" si="108"/>
        <v>64.138900000000007</v>
      </c>
      <c r="L553" s="1">
        <f t="shared" si="109"/>
        <v>18.646934394836567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 t="e">
        <f t="shared" si="112"/>
        <v>#N/A</v>
      </c>
      <c r="Q553" s="1" t="e">
        <f t="shared" si="113"/>
        <v>#N/A</v>
      </c>
      <c r="R553" s="1" t="e">
        <f t="shared" si="114"/>
        <v>#N/A</v>
      </c>
      <c r="S553" s="1" t="e">
        <f t="shared" si="115"/>
        <v>#N/A</v>
      </c>
    </row>
    <row r="554" spans="1:19">
      <c r="A554" s="1">
        <f t="shared" si="116"/>
        <v>553</v>
      </c>
      <c r="B554">
        <v>2.7684899999999999</v>
      </c>
      <c r="C554">
        <v>65.731700000000004</v>
      </c>
      <c r="H554" s="1">
        <f t="shared" si="105"/>
        <v>2.7679</v>
      </c>
      <c r="I554" s="1">
        <f t="shared" si="106"/>
        <v>64.09</v>
      </c>
      <c r="J554" s="1">
        <f t="shared" si="107"/>
        <v>2.7679</v>
      </c>
      <c r="K554" s="1">
        <f t="shared" si="108"/>
        <v>64.09</v>
      </c>
      <c r="L554" s="1">
        <f t="shared" si="109"/>
        <v>18.454970651635644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 t="e">
        <f t="shared" si="112"/>
        <v>#N/A</v>
      </c>
      <c r="Q554" s="1" t="e">
        <f t="shared" si="113"/>
        <v>#N/A</v>
      </c>
      <c r="R554" s="1" t="e">
        <f t="shared" si="114"/>
        <v>#N/A</v>
      </c>
      <c r="S554" s="1" t="e">
        <f t="shared" si="115"/>
        <v>#N/A</v>
      </c>
    </row>
    <row r="555" spans="1:19">
      <c r="A555" s="1">
        <f t="shared" si="116"/>
        <v>554</v>
      </c>
      <c r="B555">
        <v>2.7955800000000002</v>
      </c>
      <c r="C555">
        <v>65.807500000000005</v>
      </c>
      <c r="H555" s="1">
        <f t="shared" si="105"/>
        <v>2.7949900000000003</v>
      </c>
      <c r="I555" s="1">
        <f t="shared" si="106"/>
        <v>64.165800000000004</v>
      </c>
      <c r="J555" s="1">
        <f t="shared" si="107"/>
        <v>2.7949900000000003</v>
      </c>
      <c r="K555" s="1">
        <f t="shared" si="108"/>
        <v>64.165800000000004</v>
      </c>
      <c r="L555" s="1">
        <f t="shared" si="109"/>
        <v>18.302037924432376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 t="e">
        <f t="shared" si="112"/>
        <v>#N/A</v>
      </c>
      <c r="Q555" s="1" t="e">
        <f t="shared" si="113"/>
        <v>#N/A</v>
      </c>
      <c r="R555" s="1" t="e">
        <f t="shared" si="114"/>
        <v>#N/A</v>
      </c>
      <c r="S555" s="1" t="e">
        <f t="shared" si="115"/>
        <v>#N/A</v>
      </c>
    </row>
    <row r="556" spans="1:19">
      <c r="A556" s="1">
        <f t="shared" si="116"/>
        <v>555</v>
      </c>
      <c r="B556">
        <v>2.82179</v>
      </c>
      <c r="C556">
        <v>65.853200000000001</v>
      </c>
      <c r="H556" s="1">
        <f t="shared" si="105"/>
        <v>2.8212000000000002</v>
      </c>
      <c r="I556" s="1">
        <f t="shared" si="106"/>
        <v>64.211500000000001</v>
      </c>
      <c r="J556" s="1">
        <f t="shared" si="107"/>
        <v>2.8212000000000002</v>
      </c>
      <c r="K556" s="1">
        <f t="shared" si="108"/>
        <v>64.211500000000001</v>
      </c>
      <c r="L556" s="1">
        <f t="shared" si="109"/>
        <v>18.147018166751202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 t="e">
        <f t="shared" si="112"/>
        <v>#N/A</v>
      </c>
      <c r="Q556" s="1" t="e">
        <f t="shared" si="113"/>
        <v>#N/A</v>
      </c>
      <c r="R556" s="1" t="e">
        <f t="shared" si="114"/>
        <v>#N/A</v>
      </c>
      <c r="S556" s="1" t="e">
        <f t="shared" si="115"/>
        <v>#N/A</v>
      </c>
    </row>
    <row r="557" spans="1:19">
      <c r="A557" s="1">
        <f t="shared" si="116"/>
        <v>556</v>
      </c>
      <c r="B557">
        <v>2.8487900000000002</v>
      </c>
      <c r="C557">
        <v>65.805999999999997</v>
      </c>
      <c r="H557" s="1">
        <f t="shared" si="105"/>
        <v>2.8482000000000003</v>
      </c>
      <c r="I557" s="1">
        <f t="shared" si="106"/>
        <v>64.164299999999997</v>
      </c>
      <c r="J557" s="1">
        <f t="shared" si="107"/>
        <v>2.8482000000000003</v>
      </c>
      <c r="K557" s="1">
        <f t="shared" si="108"/>
        <v>64.164299999999997</v>
      </c>
      <c r="L557" s="1">
        <f t="shared" si="109"/>
        <v>17.956978652949456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 t="e">
        <f t="shared" si="112"/>
        <v>#N/A</v>
      </c>
      <c r="Q557" s="1" t="e">
        <f t="shared" si="113"/>
        <v>#N/A</v>
      </c>
      <c r="R557" s="1" t="e">
        <f t="shared" si="114"/>
        <v>#N/A</v>
      </c>
      <c r="S557" s="1" t="e">
        <f t="shared" si="115"/>
        <v>#N/A</v>
      </c>
    </row>
    <row r="558" spans="1:19">
      <c r="A558" s="1">
        <f t="shared" si="116"/>
        <v>557</v>
      </c>
      <c r="B558">
        <v>2.8768799999999999</v>
      </c>
      <c r="C558">
        <v>65.957899999999995</v>
      </c>
      <c r="H558" s="1">
        <f t="shared" si="105"/>
        <v>2.87629</v>
      </c>
      <c r="I558" s="1">
        <f t="shared" si="106"/>
        <v>64.316199999999995</v>
      </c>
      <c r="J558" s="1">
        <f t="shared" si="107"/>
        <v>2.87629</v>
      </c>
      <c r="K558" s="1">
        <f t="shared" si="108"/>
        <v>64.316199999999995</v>
      </c>
      <c r="L558" s="1">
        <f t="shared" si="109"/>
        <v>17.833494470541666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 t="e">
        <f t="shared" si="112"/>
        <v>#N/A</v>
      </c>
      <c r="Q558" s="1" t="e">
        <f t="shared" si="113"/>
        <v>#N/A</v>
      </c>
      <c r="R558" s="1" t="e">
        <f t="shared" si="114"/>
        <v>#N/A</v>
      </c>
      <c r="S558" s="1" t="e">
        <f t="shared" si="115"/>
        <v>#N/A</v>
      </c>
    </row>
    <row r="559" spans="1:19">
      <c r="A559" s="1">
        <f t="shared" si="116"/>
        <v>558</v>
      </c>
      <c r="B559">
        <v>2.9048799999999999</v>
      </c>
      <c r="C559">
        <v>65.869399999999999</v>
      </c>
      <c r="H559" s="1">
        <f t="shared" si="105"/>
        <v>2.90429</v>
      </c>
      <c r="I559" s="1">
        <f t="shared" si="106"/>
        <v>64.227699999999999</v>
      </c>
      <c r="J559" s="1">
        <f t="shared" si="107"/>
        <v>2.90429</v>
      </c>
      <c r="K559" s="1">
        <f t="shared" si="108"/>
        <v>64.227699999999999</v>
      </c>
      <c r="L559" s="1">
        <f t="shared" si="109"/>
        <v>17.629575989260108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 t="e">
        <f t="shared" si="112"/>
        <v>#N/A</v>
      </c>
      <c r="Q559" s="1" t="e">
        <f t="shared" si="113"/>
        <v>#N/A</v>
      </c>
      <c r="R559" s="1" t="e">
        <f t="shared" si="114"/>
        <v>#N/A</v>
      </c>
      <c r="S559" s="1" t="e">
        <f t="shared" si="115"/>
        <v>#N/A</v>
      </c>
    </row>
    <row r="560" spans="1:19">
      <c r="A560" s="1">
        <f t="shared" si="116"/>
        <v>559</v>
      </c>
      <c r="B560">
        <v>2.9327200000000002</v>
      </c>
      <c r="C560">
        <v>65.969300000000004</v>
      </c>
      <c r="H560" s="1">
        <f t="shared" si="105"/>
        <v>2.9321300000000003</v>
      </c>
      <c r="I560" s="1">
        <f t="shared" si="106"/>
        <v>64.327600000000004</v>
      </c>
      <c r="J560" s="1">
        <f t="shared" si="107"/>
        <v>2.9321300000000003</v>
      </c>
      <c r="K560" s="1">
        <f t="shared" si="108"/>
        <v>64.327600000000004</v>
      </c>
      <c r="L560" s="1">
        <f t="shared" si="109"/>
        <v>17.495268935424576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 t="e">
        <f t="shared" si="112"/>
        <v>#N/A</v>
      </c>
      <c r="Q560" s="1" t="e">
        <f t="shared" si="113"/>
        <v>#N/A</v>
      </c>
      <c r="R560" s="1" t="e">
        <f t="shared" si="114"/>
        <v>#N/A</v>
      </c>
      <c r="S560" s="1" t="e">
        <f t="shared" si="115"/>
        <v>#N/A</v>
      </c>
    </row>
    <row r="561" spans="1:19">
      <c r="A561" s="1">
        <f t="shared" si="116"/>
        <v>560</v>
      </c>
      <c r="B561">
        <v>2.9619900000000001</v>
      </c>
      <c r="C561">
        <v>66.030600000000007</v>
      </c>
      <c r="H561" s="1">
        <f t="shared" si="105"/>
        <v>2.9614000000000003</v>
      </c>
      <c r="I561" s="1">
        <f t="shared" si="106"/>
        <v>64.388900000000007</v>
      </c>
      <c r="J561" s="1">
        <f t="shared" si="107"/>
        <v>2.9614000000000003</v>
      </c>
      <c r="K561" s="1">
        <f t="shared" si="108"/>
        <v>64.388900000000007</v>
      </c>
      <c r="L561" s="1">
        <f t="shared" si="109"/>
        <v>17.341930798484263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 t="e">
        <f t="shared" si="112"/>
        <v>#N/A</v>
      </c>
      <c r="Q561" s="1" t="e">
        <f t="shared" si="113"/>
        <v>#N/A</v>
      </c>
      <c r="R561" s="1" t="e">
        <f t="shared" si="114"/>
        <v>#N/A</v>
      </c>
      <c r="S561" s="1" t="e">
        <f t="shared" si="115"/>
        <v>#N/A</v>
      </c>
    </row>
    <row r="562" spans="1:19">
      <c r="A562" s="1">
        <f t="shared" si="116"/>
        <v>561</v>
      </c>
      <c r="B562">
        <v>2.99152</v>
      </c>
      <c r="C562">
        <v>65.927700000000002</v>
      </c>
      <c r="H562" s="1">
        <f t="shared" si="105"/>
        <v>2.9909300000000001</v>
      </c>
      <c r="I562" s="1">
        <f t="shared" si="106"/>
        <v>64.286000000000001</v>
      </c>
      <c r="J562" s="1">
        <f t="shared" si="107"/>
        <v>2.9909300000000001</v>
      </c>
      <c r="K562" s="1">
        <f t="shared" si="108"/>
        <v>64.286000000000001</v>
      </c>
      <c r="L562" s="1">
        <f t="shared" si="109"/>
        <v>17.134812332665398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 t="e">
        <f t="shared" si="112"/>
        <v>#N/A</v>
      </c>
      <c r="Q562" s="1" t="e">
        <f t="shared" si="113"/>
        <v>#N/A</v>
      </c>
      <c r="R562" s="1" t="e">
        <f t="shared" si="114"/>
        <v>#N/A</v>
      </c>
      <c r="S562" s="1" t="e">
        <f t="shared" si="115"/>
        <v>#N/A</v>
      </c>
    </row>
    <row r="563" spans="1:19">
      <c r="A563" s="1">
        <f t="shared" si="116"/>
        <v>562</v>
      </c>
      <c r="B563">
        <v>3.0214300000000001</v>
      </c>
      <c r="C563">
        <v>66.123900000000006</v>
      </c>
      <c r="H563" s="1">
        <f t="shared" si="105"/>
        <v>3.0208400000000002</v>
      </c>
      <c r="I563" s="1">
        <f t="shared" si="106"/>
        <v>64.482200000000006</v>
      </c>
      <c r="J563" s="1">
        <f t="shared" si="107"/>
        <v>3.0208400000000002</v>
      </c>
      <c r="K563" s="1">
        <f t="shared" si="108"/>
        <v>64.482200000000006</v>
      </c>
      <c r="L563" s="1">
        <f t="shared" si="109"/>
        <v>17.029352240219257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 t="e">
        <f t="shared" si="112"/>
        <v>#N/A</v>
      </c>
      <c r="Q563" s="1" t="e">
        <f t="shared" si="113"/>
        <v>#N/A</v>
      </c>
      <c r="R563" s="1" t="e">
        <f t="shared" si="114"/>
        <v>#N/A</v>
      </c>
      <c r="S563" s="1" t="e">
        <f t="shared" si="115"/>
        <v>#N/A</v>
      </c>
    </row>
    <row r="564" spans="1:19">
      <c r="A564" s="1">
        <f t="shared" si="116"/>
        <v>563</v>
      </c>
      <c r="B564">
        <v>3.0507599999999999</v>
      </c>
      <c r="C564">
        <v>66.0321</v>
      </c>
      <c r="H564" s="1">
        <f t="shared" si="105"/>
        <v>3.05017</v>
      </c>
      <c r="I564" s="1">
        <f t="shared" si="106"/>
        <v>64.3904</v>
      </c>
      <c r="J564" s="1">
        <f t="shared" si="107"/>
        <v>3.05017</v>
      </c>
      <c r="K564" s="1">
        <f t="shared" si="108"/>
        <v>64.3904</v>
      </c>
      <c r="L564" s="1">
        <f t="shared" si="109"/>
        <v>16.834122479437628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 t="e">
        <f t="shared" si="112"/>
        <v>#N/A</v>
      </c>
      <c r="Q564" s="1" t="e">
        <f t="shared" si="113"/>
        <v>#N/A</v>
      </c>
      <c r="R564" s="1" t="e">
        <f t="shared" si="114"/>
        <v>#N/A</v>
      </c>
      <c r="S564" s="1" t="e">
        <f t="shared" si="115"/>
        <v>#N/A</v>
      </c>
    </row>
    <row r="565" spans="1:19">
      <c r="A565" s="1">
        <f t="shared" si="116"/>
        <v>564</v>
      </c>
      <c r="B565">
        <v>3.0772599999999999</v>
      </c>
      <c r="C565">
        <v>66.032499999999999</v>
      </c>
      <c r="H565" s="1">
        <f t="shared" si="105"/>
        <v>3.07667</v>
      </c>
      <c r="I565" s="1">
        <f t="shared" si="106"/>
        <v>64.390799999999999</v>
      </c>
      <c r="J565" s="1">
        <f t="shared" si="107"/>
        <v>3.07667</v>
      </c>
      <c r="K565" s="1">
        <f t="shared" si="108"/>
        <v>64.390799999999999</v>
      </c>
      <c r="L565" s="1">
        <f t="shared" si="109"/>
        <v>16.688233407199132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 t="e">
        <f t="shared" si="112"/>
        <v>#N/A</v>
      </c>
      <c r="Q565" s="1" t="e">
        <f t="shared" si="113"/>
        <v>#N/A</v>
      </c>
      <c r="R565" s="1" t="e">
        <f t="shared" si="114"/>
        <v>#N/A</v>
      </c>
      <c r="S565" s="1" t="e">
        <f t="shared" si="115"/>
        <v>#N/A</v>
      </c>
    </row>
    <row r="566" spans="1:19">
      <c r="A566" s="1">
        <f t="shared" si="116"/>
        <v>565</v>
      </c>
      <c r="B566">
        <v>3.1034199999999998</v>
      </c>
      <c r="C566">
        <v>66.1768</v>
      </c>
      <c r="H566" s="1">
        <f t="shared" si="105"/>
        <v>3.10283</v>
      </c>
      <c r="I566" s="1">
        <f t="shared" si="106"/>
        <v>64.5351</v>
      </c>
      <c r="J566" s="1">
        <f t="shared" si="107"/>
        <v>3.10283</v>
      </c>
      <c r="K566" s="1">
        <f t="shared" si="108"/>
        <v>64.5351</v>
      </c>
      <c r="L566" s="1">
        <f t="shared" si="109"/>
        <v>16.593380933062882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 t="e">
        <f t="shared" si="112"/>
        <v>#N/A</v>
      </c>
      <c r="Q566" s="1" t="e">
        <f t="shared" si="113"/>
        <v>#N/A</v>
      </c>
      <c r="R566" s="1" t="e">
        <f t="shared" si="114"/>
        <v>#N/A</v>
      </c>
      <c r="S566" s="1" t="e">
        <f t="shared" si="115"/>
        <v>#N/A</v>
      </c>
    </row>
    <row r="567" spans="1:19">
      <c r="A567" s="1">
        <f t="shared" si="116"/>
        <v>566</v>
      </c>
      <c r="B567">
        <v>3.1320100000000002</v>
      </c>
      <c r="C567">
        <v>66.128399999999999</v>
      </c>
      <c r="H567" s="1">
        <f t="shared" si="105"/>
        <v>3.1314200000000003</v>
      </c>
      <c r="I567" s="1">
        <f t="shared" si="106"/>
        <v>64.486699999999999</v>
      </c>
      <c r="J567" s="1">
        <f t="shared" si="107"/>
        <v>3.1314200000000003</v>
      </c>
      <c r="K567" s="1">
        <f t="shared" si="108"/>
        <v>64.486699999999999</v>
      </c>
      <c r="L567" s="1">
        <f t="shared" si="109"/>
        <v>16.425267859439714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 t="e">
        <f t="shared" si="112"/>
        <v>#N/A</v>
      </c>
      <c r="Q567" s="1" t="e">
        <f t="shared" si="113"/>
        <v>#N/A</v>
      </c>
      <c r="R567" s="1" t="e">
        <f t="shared" si="114"/>
        <v>#N/A</v>
      </c>
      <c r="S567" s="1" t="e">
        <f t="shared" si="115"/>
        <v>#N/A</v>
      </c>
    </row>
    <row r="568" spans="1:19">
      <c r="A568" s="1">
        <f t="shared" si="116"/>
        <v>567</v>
      </c>
      <c r="B568">
        <v>3.1594600000000002</v>
      </c>
      <c r="C568">
        <v>66.270700000000005</v>
      </c>
      <c r="H568" s="1">
        <f t="shared" si="105"/>
        <v>3.1588700000000003</v>
      </c>
      <c r="I568" s="1">
        <f t="shared" si="106"/>
        <v>64.629000000000005</v>
      </c>
      <c r="J568" s="1">
        <f t="shared" si="107"/>
        <v>3.1588700000000003</v>
      </c>
      <c r="K568" s="1">
        <f t="shared" si="108"/>
        <v>64.629000000000005</v>
      </c>
      <c r="L568" s="1">
        <f t="shared" si="109"/>
        <v>16.326911123931801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 t="e">
        <f t="shared" si="112"/>
        <v>#N/A</v>
      </c>
      <c r="Q568" s="1" t="e">
        <f t="shared" si="113"/>
        <v>#N/A</v>
      </c>
      <c r="R568" s="1" t="e">
        <f t="shared" si="114"/>
        <v>#N/A</v>
      </c>
      <c r="S568" s="1" t="e">
        <f t="shared" si="115"/>
        <v>#N/A</v>
      </c>
    </row>
    <row r="569" spans="1:19">
      <c r="A569" s="1">
        <f t="shared" si="116"/>
        <v>568</v>
      </c>
      <c r="B569">
        <v>3.1873200000000002</v>
      </c>
      <c r="C569">
        <v>66.221699999999998</v>
      </c>
      <c r="H569" s="1">
        <f t="shared" si="105"/>
        <v>3.1867300000000003</v>
      </c>
      <c r="I569" s="1">
        <f t="shared" si="106"/>
        <v>64.58</v>
      </c>
      <c r="J569" s="1">
        <f t="shared" si="107"/>
        <v>3.1867300000000003</v>
      </c>
      <c r="K569" s="1">
        <f t="shared" si="108"/>
        <v>64.58</v>
      </c>
      <c r="L569" s="1">
        <f t="shared" si="109"/>
        <v>16.167718749506342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 t="e">
        <f t="shared" si="112"/>
        <v>#N/A</v>
      </c>
      <c r="Q569" s="1" t="e">
        <f t="shared" si="113"/>
        <v>#N/A</v>
      </c>
      <c r="R569" s="1" t="e">
        <f t="shared" si="114"/>
        <v>#N/A</v>
      </c>
      <c r="S569" s="1" t="e">
        <f t="shared" si="115"/>
        <v>#N/A</v>
      </c>
    </row>
    <row r="570" spans="1:19">
      <c r="A570" s="1">
        <f t="shared" si="116"/>
        <v>569</v>
      </c>
      <c r="B570">
        <v>3.2147399999999999</v>
      </c>
      <c r="C570">
        <v>66.301500000000004</v>
      </c>
      <c r="H570" s="1">
        <f t="shared" si="105"/>
        <v>3.2141500000000001</v>
      </c>
      <c r="I570" s="1">
        <f t="shared" si="106"/>
        <v>64.659800000000004</v>
      </c>
      <c r="J570" s="1">
        <f t="shared" si="107"/>
        <v>3.2141500000000001</v>
      </c>
      <c r="K570" s="1">
        <f t="shared" si="108"/>
        <v>64.659800000000004</v>
      </c>
      <c r="L570" s="1">
        <f t="shared" si="109"/>
        <v>16.053854731454599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 t="e">
        <f t="shared" si="112"/>
        <v>#N/A</v>
      </c>
      <c r="Q570" s="1" t="e">
        <f t="shared" si="113"/>
        <v>#N/A</v>
      </c>
      <c r="R570" s="1" t="e">
        <f t="shared" si="114"/>
        <v>#N/A</v>
      </c>
      <c r="S570" s="1" t="e">
        <f t="shared" si="115"/>
        <v>#N/A</v>
      </c>
    </row>
    <row r="571" spans="1:19">
      <c r="A571" s="1">
        <f t="shared" si="116"/>
        <v>570</v>
      </c>
      <c r="B571">
        <v>3.24335</v>
      </c>
      <c r="C571">
        <v>66.374300000000005</v>
      </c>
      <c r="H571" s="1">
        <f t="shared" si="105"/>
        <v>3.2427600000000001</v>
      </c>
      <c r="I571" s="1">
        <f t="shared" si="106"/>
        <v>64.732600000000005</v>
      </c>
      <c r="J571" s="1">
        <f t="shared" si="107"/>
        <v>3.2427600000000001</v>
      </c>
      <c r="K571" s="1">
        <f t="shared" si="108"/>
        <v>64.732600000000005</v>
      </c>
      <c r="L571" s="1">
        <f t="shared" si="109"/>
        <v>15.933867402628852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 t="e">
        <f t="shared" si="112"/>
        <v>#N/A</v>
      </c>
      <c r="Q571" s="1" t="e">
        <f t="shared" si="113"/>
        <v>#N/A</v>
      </c>
      <c r="R571" s="1" t="e">
        <f t="shared" si="114"/>
        <v>#N/A</v>
      </c>
      <c r="S571" s="1" t="e">
        <f t="shared" si="115"/>
        <v>#N/A</v>
      </c>
    </row>
    <row r="572" spans="1:19">
      <c r="A572" s="1">
        <f t="shared" si="116"/>
        <v>571</v>
      </c>
      <c r="B572">
        <v>3.2680400000000001</v>
      </c>
      <c r="C572">
        <v>66.228999999999999</v>
      </c>
      <c r="H572" s="1">
        <f t="shared" si="105"/>
        <v>3.2674500000000002</v>
      </c>
      <c r="I572" s="1">
        <f t="shared" si="106"/>
        <v>64.587299999999999</v>
      </c>
      <c r="J572" s="1">
        <f t="shared" si="107"/>
        <v>3.2674500000000002</v>
      </c>
      <c r="K572" s="1">
        <f t="shared" si="108"/>
        <v>64.587299999999999</v>
      </c>
      <c r="L572" s="1">
        <f t="shared" si="109"/>
        <v>15.767900439635598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 t="e">
        <f t="shared" si="112"/>
        <v>#N/A</v>
      </c>
      <c r="Q572" s="1" t="e">
        <f t="shared" si="113"/>
        <v>#N/A</v>
      </c>
      <c r="R572" s="1" t="e">
        <f t="shared" si="114"/>
        <v>#N/A</v>
      </c>
      <c r="S572" s="1" t="e">
        <f t="shared" si="115"/>
        <v>#N/A</v>
      </c>
    </row>
    <row r="573" spans="1:19">
      <c r="A573" s="1">
        <f t="shared" si="116"/>
        <v>572</v>
      </c>
      <c r="B573">
        <v>3.29379</v>
      </c>
      <c r="C573">
        <v>66.4863</v>
      </c>
      <c r="H573" s="1">
        <f t="shared" si="105"/>
        <v>3.2932000000000001</v>
      </c>
      <c r="I573" s="1">
        <f t="shared" si="106"/>
        <v>64.8446</v>
      </c>
      <c r="J573" s="1">
        <f t="shared" si="107"/>
        <v>3.2932000000000001</v>
      </c>
      <c r="K573" s="1">
        <f t="shared" si="108"/>
        <v>64.8446</v>
      </c>
      <c r="L573" s="1">
        <f t="shared" si="109"/>
        <v>15.72244178724913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 t="e">
        <f t="shared" si="112"/>
        <v>#N/A</v>
      </c>
      <c r="Q573" s="1" t="e">
        <f t="shared" si="113"/>
        <v>#N/A</v>
      </c>
      <c r="R573" s="1" t="e">
        <f t="shared" si="114"/>
        <v>#N/A</v>
      </c>
      <c r="S573" s="1" t="e">
        <f t="shared" si="115"/>
        <v>#N/A</v>
      </c>
    </row>
    <row r="574" spans="1:19">
      <c r="A574" s="1">
        <f t="shared" si="116"/>
        <v>573</v>
      </c>
      <c r="B574">
        <v>3.3197800000000002</v>
      </c>
      <c r="C574">
        <v>66.390799999999999</v>
      </c>
      <c r="H574" s="1">
        <f t="shared" si="105"/>
        <v>3.3191900000000003</v>
      </c>
      <c r="I574" s="1">
        <f t="shared" si="106"/>
        <v>64.749099999999999</v>
      </c>
      <c r="J574" s="1">
        <f t="shared" si="107"/>
        <v>3.3191900000000003</v>
      </c>
      <c r="K574" s="1">
        <f t="shared" si="108"/>
        <v>64.749099999999999</v>
      </c>
      <c r="L574" s="1">
        <f t="shared" si="109"/>
        <v>15.569565533826012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 t="e">
        <f t="shared" si="112"/>
        <v>#N/A</v>
      </c>
      <c r="Q574" s="1" t="e">
        <f t="shared" si="113"/>
        <v>#N/A</v>
      </c>
      <c r="R574" s="1" t="e">
        <f t="shared" si="114"/>
        <v>#N/A</v>
      </c>
      <c r="S574" s="1" t="e">
        <f t="shared" si="115"/>
        <v>#N/A</v>
      </c>
    </row>
    <row r="575" spans="1:19">
      <c r="A575" s="1">
        <f t="shared" si="116"/>
        <v>574</v>
      </c>
      <c r="B575">
        <v>3.34294</v>
      </c>
      <c r="C575">
        <v>66.438500000000005</v>
      </c>
      <c r="H575" s="1">
        <f t="shared" si="105"/>
        <v>3.3423500000000002</v>
      </c>
      <c r="I575" s="1">
        <f t="shared" si="106"/>
        <v>64.796800000000005</v>
      </c>
      <c r="J575" s="1">
        <f t="shared" si="107"/>
        <v>3.3423500000000002</v>
      </c>
      <c r="K575" s="1">
        <f t="shared" si="108"/>
        <v>64.796800000000005</v>
      </c>
      <c r="L575" s="1">
        <f t="shared" si="109"/>
        <v>15.475343068023381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 t="e">
        <f t="shared" si="112"/>
        <v>#N/A</v>
      </c>
      <c r="Q575" s="1" t="e">
        <f t="shared" si="113"/>
        <v>#N/A</v>
      </c>
      <c r="R575" s="1" t="e">
        <f t="shared" si="114"/>
        <v>#N/A</v>
      </c>
      <c r="S575" s="1" t="e">
        <f t="shared" si="115"/>
        <v>#N/A</v>
      </c>
    </row>
    <row r="576" spans="1:19">
      <c r="A576" s="1">
        <f t="shared" si="116"/>
        <v>575</v>
      </c>
      <c r="B576">
        <v>3.3665699999999998</v>
      </c>
      <c r="C576">
        <v>66.521100000000004</v>
      </c>
      <c r="H576" s="1">
        <f t="shared" si="105"/>
        <v>3.36598</v>
      </c>
      <c r="I576" s="1">
        <f t="shared" si="106"/>
        <v>64.879400000000004</v>
      </c>
      <c r="J576" s="1">
        <f t="shared" si="107"/>
        <v>3.36598</v>
      </c>
      <c r="K576" s="1">
        <f t="shared" si="108"/>
        <v>64.879400000000004</v>
      </c>
      <c r="L576" s="1">
        <f t="shared" si="109"/>
        <v>15.390699378064827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 t="e">
        <f t="shared" si="112"/>
        <v>#N/A</v>
      </c>
      <c r="Q576" s="1" t="e">
        <f t="shared" si="113"/>
        <v>#N/A</v>
      </c>
      <c r="R576" s="1" t="e">
        <f t="shared" si="114"/>
        <v>#N/A</v>
      </c>
      <c r="S576" s="1" t="e">
        <f t="shared" si="115"/>
        <v>#N/A</v>
      </c>
    </row>
    <row r="577" spans="1:19">
      <c r="A577" s="1">
        <f t="shared" si="116"/>
        <v>576</v>
      </c>
      <c r="B577">
        <v>3.3886599999999998</v>
      </c>
      <c r="C577">
        <v>66.467200000000005</v>
      </c>
      <c r="H577" s="1">
        <f t="shared" si="105"/>
        <v>3.3880699999999999</v>
      </c>
      <c r="I577" s="1">
        <f t="shared" si="106"/>
        <v>64.825500000000005</v>
      </c>
      <c r="J577" s="1">
        <f t="shared" si="107"/>
        <v>3.3880699999999999</v>
      </c>
      <c r="K577" s="1">
        <f t="shared" si="108"/>
        <v>64.825500000000005</v>
      </c>
      <c r="L577" s="1">
        <f t="shared" si="109"/>
        <v>15.273699015888955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 t="e">
        <f t="shared" si="112"/>
        <v>#N/A</v>
      </c>
      <c r="Q577" s="1" t="e">
        <f t="shared" si="113"/>
        <v>#N/A</v>
      </c>
      <c r="R577" s="1" t="e">
        <f t="shared" si="114"/>
        <v>#N/A</v>
      </c>
      <c r="S577" s="1" t="e">
        <f t="shared" si="115"/>
        <v>#N/A</v>
      </c>
    </row>
    <row r="578" spans="1:19">
      <c r="A578" s="1">
        <f t="shared" si="116"/>
        <v>577</v>
      </c>
      <c r="B578">
        <v>3.4107799999999999</v>
      </c>
      <c r="C578">
        <v>66.602599999999995</v>
      </c>
      <c r="H578" s="1">
        <f t="shared" si="105"/>
        <v>3.4101900000000001</v>
      </c>
      <c r="I578" s="1">
        <f t="shared" si="106"/>
        <v>64.960899999999995</v>
      </c>
      <c r="J578" s="1">
        <f t="shared" si="107"/>
        <v>3.4101900000000001</v>
      </c>
      <c r="K578" s="1">
        <f t="shared" si="108"/>
        <v>64.960899999999995</v>
      </c>
      <c r="L578" s="1">
        <f t="shared" si="109"/>
        <v>15.2139535089609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 t="e">
        <f t="shared" si="112"/>
        <v>#N/A</v>
      </c>
      <c r="Q578" s="1" t="e">
        <f t="shared" si="113"/>
        <v>#N/A</v>
      </c>
      <c r="R578" s="1" t="e">
        <f t="shared" si="114"/>
        <v>#N/A</v>
      </c>
      <c r="S578" s="1" t="e">
        <f t="shared" si="115"/>
        <v>#N/A</v>
      </c>
    </row>
    <row r="579" spans="1:19">
      <c r="A579" s="1">
        <f t="shared" si="116"/>
        <v>578</v>
      </c>
      <c r="B579">
        <v>3.4343400000000002</v>
      </c>
      <c r="C579">
        <v>66.5548</v>
      </c>
      <c r="H579" s="1">
        <f t="shared" ref="H579:H642" si="118">IF($A579&lt;=$F$39,B579-$F$1,NA())</f>
        <v>3.4337500000000003</v>
      </c>
      <c r="I579" s="1">
        <f t="shared" ref="I579:I642" si="119">IF($A579&lt;=$F$39,$C579-$F$2,NA())</f>
        <v>64.9131</v>
      </c>
      <c r="J579" s="1">
        <f t="shared" ref="J579:J642" si="120">IF($A579&lt;=$F$39,IF($I579&lt;$F$4,FALSE,$H579))</f>
        <v>3.4337500000000003</v>
      </c>
      <c r="K579" s="1">
        <f t="shared" ref="K579:K642" si="121">IF($A579&lt;=$F$39,IF($I579&lt;$F$4,FALSE,$I579))</f>
        <v>64.9131</v>
      </c>
      <c r="L579" s="1">
        <f t="shared" ref="L579:L642" si="122">IF($A579&lt;=$F$39,IF($I579&lt;=$F$11,"",($I579-$F$11)/($H579-$F$10)))</f>
        <v>15.09489708894926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 t="e">
        <f t="shared" ref="P579:P642" si="125">IF($A579&lt;=$F$39,IF($A579&lt;=$F$17,$H579,NA()))</f>
        <v>#N/A</v>
      </c>
      <c r="Q579" s="1" t="e">
        <f t="shared" ref="Q579:Q642" si="126">IF($A579&lt;=$F$39,IF($A579&lt;=$F$17,$I579,NA()))</f>
        <v>#N/A</v>
      </c>
      <c r="R579" s="1" t="e">
        <f t="shared" ref="R579:R642" si="127">IF($A579&lt;=$F$39,IF($A579&lt;=$F$17,$P579/$F$15,NA()),NA())</f>
        <v>#N/A</v>
      </c>
      <c r="S579" s="1" t="e">
        <f t="shared" ref="S579:S642" si="128">IF($A579&lt;=$F$39,IF($A579&lt;=$F$17,$Q579/$F$16,NA()),NA())</f>
        <v>#N/A</v>
      </c>
    </row>
    <row r="580" spans="1:19">
      <c r="A580" s="1">
        <f t="shared" ref="A580:A643" si="129">IF(B580=0,"",A579+1)</f>
        <v>579</v>
      </c>
      <c r="B580">
        <v>3.4578799999999998</v>
      </c>
      <c r="C580">
        <v>66.638900000000007</v>
      </c>
      <c r="H580" s="1">
        <f t="shared" si="118"/>
        <v>3.45729</v>
      </c>
      <c r="I580" s="1">
        <f t="shared" si="119"/>
        <v>64.997200000000007</v>
      </c>
      <c r="J580" s="1">
        <f t="shared" si="120"/>
        <v>3.45729</v>
      </c>
      <c r="K580" s="1">
        <f t="shared" si="121"/>
        <v>64.997200000000007</v>
      </c>
      <c r="L580" s="1">
        <f t="shared" si="122"/>
        <v>15.015951579149581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 t="e">
        <f t="shared" si="125"/>
        <v>#N/A</v>
      </c>
      <c r="Q580" s="1" t="e">
        <f t="shared" si="126"/>
        <v>#N/A</v>
      </c>
      <c r="R580" s="1" t="e">
        <f t="shared" si="127"/>
        <v>#N/A</v>
      </c>
      <c r="S580" s="1" t="e">
        <f t="shared" si="128"/>
        <v>#N/A</v>
      </c>
    </row>
    <row r="581" spans="1:19">
      <c r="A581" s="1">
        <f t="shared" si="129"/>
        <v>580</v>
      </c>
      <c r="B581">
        <v>3.48088</v>
      </c>
      <c r="C581">
        <v>66.668700000000001</v>
      </c>
      <c r="H581" s="1">
        <f t="shared" si="118"/>
        <v>3.4802900000000001</v>
      </c>
      <c r="I581" s="1">
        <f t="shared" si="119"/>
        <v>65.027000000000001</v>
      </c>
      <c r="J581" s="1">
        <f t="shared" si="120"/>
        <v>3.4802900000000001</v>
      </c>
      <c r="K581" s="1">
        <f t="shared" si="121"/>
        <v>65.027000000000001</v>
      </c>
      <c r="L581" s="1">
        <f t="shared" si="122"/>
        <v>14.924713260146124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 t="e">
        <f t="shared" si="125"/>
        <v>#N/A</v>
      </c>
      <c r="Q581" s="1" t="e">
        <f t="shared" si="126"/>
        <v>#N/A</v>
      </c>
      <c r="R581" s="1" t="e">
        <f t="shared" si="127"/>
        <v>#N/A</v>
      </c>
      <c r="S581" s="1" t="e">
        <f t="shared" si="128"/>
        <v>#N/A</v>
      </c>
    </row>
    <row r="582" spans="1:19">
      <c r="A582" s="1">
        <f t="shared" si="129"/>
        <v>581</v>
      </c>
      <c r="B582">
        <v>3.50535</v>
      </c>
      <c r="C582">
        <v>66.592799999999997</v>
      </c>
      <c r="H582" s="1">
        <f t="shared" si="118"/>
        <v>3.5047600000000001</v>
      </c>
      <c r="I582" s="1">
        <f t="shared" si="119"/>
        <v>64.951099999999997</v>
      </c>
      <c r="J582" s="1">
        <f t="shared" si="120"/>
        <v>3.5047600000000001</v>
      </c>
      <c r="K582" s="1">
        <f t="shared" si="121"/>
        <v>64.951099999999997</v>
      </c>
      <c r="L582" s="1">
        <f t="shared" si="122"/>
        <v>14.798073886506009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 t="e">
        <f t="shared" si="125"/>
        <v>#N/A</v>
      </c>
      <c r="Q582" s="1" t="e">
        <f t="shared" si="126"/>
        <v>#N/A</v>
      </c>
      <c r="R582" s="1" t="e">
        <f t="shared" si="127"/>
        <v>#N/A</v>
      </c>
      <c r="S582" s="1" t="e">
        <f t="shared" si="128"/>
        <v>#N/A</v>
      </c>
    </row>
    <row r="583" spans="1:19">
      <c r="A583" s="1">
        <f t="shared" si="129"/>
        <v>582</v>
      </c>
      <c r="B583">
        <v>3.5289199999999998</v>
      </c>
      <c r="C583">
        <v>66.745000000000005</v>
      </c>
      <c r="H583" s="1">
        <f t="shared" si="118"/>
        <v>3.52833</v>
      </c>
      <c r="I583" s="1">
        <f t="shared" si="119"/>
        <v>65.103300000000004</v>
      </c>
      <c r="J583" s="1">
        <f t="shared" si="120"/>
        <v>3.52833</v>
      </c>
      <c r="K583" s="1">
        <f t="shared" si="121"/>
        <v>65.103300000000004</v>
      </c>
      <c r="L583" s="1">
        <f t="shared" si="122"/>
        <v>14.742013260141158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 t="e">
        <f t="shared" si="125"/>
        <v>#N/A</v>
      </c>
      <c r="Q583" s="1" t="e">
        <f t="shared" si="126"/>
        <v>#N/A</v>
      </c>
      <c r="R583" s="1" t="e">
        <f t="shared" si="127"/>
        <v>#N/A</v>
      </c>
      <c r="S583" s="1" t="e">
        <f t="shared" si="128"/>
        <v>#N/A</v>
      </c>
    </row>
    <row r="584" spans="1:19">
      <c r="A584" s="1">
        <f t="shared" si="129"/>
        <v>583</v>
      </c>
      <c r="B584">
        <v>3.55328</v>
      </c>
      <c r="C584">
        <v>66.658900000000003</v>
      </c>
      <c r="H584" s="1">
        <f t="shared" si="118"/>
        <v>3.5526900000000001</v>
      </c>
      <c r="I584" s="1">
        <f t="shared" si="119"/>
        <v>65.017200000000003</v>
      </c>
      <c r="J584" s="1">
        <f t="shared" si="120"/>
        <v>3.5526900000000001</v>
      </c>
      <c r="K584" s="1">
        <f t="shared" si="121"/>
        <v>65.017200000000003</v>
      </c>
      <c r="L584" s="1">
        <f t="shared" si="122"/>
        <v>14.615929551897279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 t="e">
        <f t="shared" si="125"/>
        <v>#N/A</v>
      </c>
      <c r="Q584" s="1" t="e">
        <f t="shared" si="126"/>
        <v>#N/A</v>
      </c>
      <c r="R584" s="1" t="e">
        <f t="shared" si="127"/>
        <v>#N/A</v>
      </c>
      <c r="S584" s="1" t="e">
        <f t="shared" si="128"/>
        <v>#N/A</v>
      </c>
    </row>
    <row r="585" spans="1:19">
      <c r="A585" s="1">
        <f t="shared" si="129"/>
        <v>584</v>
      </c>
      <c r="B585">
        <v>3.5770400000000002</v>
      </c>
      <c r="C585">
        <v>66.684399999999997</v>
      </c>
      <c r="H585" s="1">
        <f t="shared" si="118"/>
        <v>3.5764500000000004</v>
      </c>
      <c r="I585" s="1">
        <f t="shared" si="119"/>
        <v>65.042699999999996</v>
      </c>
      <c r="J585" s="1">
        <f t="shared" si="120"/>
        <v>3.5764500000000004</v>
      </c>
      <c r="K585" s="1">
        <f t="shared" si="121"/>
        <v>65.042699999999996</v>
      </c>
      <c r="L585" s="1">
        <f t="shared" si="122"/>
        <v>14.525413024948872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 t="e">
        <f t="shared" si="125"/>
        <v>#N/A</v>
      </c>
      <c r="Q585" s="1" t="e">
        <f t="shared" si="126"/>
        <v>#N/A</v>
      </c>
      <c r="R585" s="1" t="e">
        <f t="shared" si="127"/>
        <v>#N/A</v>
      </c>
      <c r="S585" s="1" t="e">
        <f t="shared" si="128"/>
        <v>#N/A</v>
      </c>
    </row>
    <row r="586" spans="1:19">
      <c r="A586" s="1">
        <f t="shared" si="129"/>
        <v>585</v>
      </c>
      <c r="B586">
        <v>3.59979</v>
      </c>
      <c r="C586">
        <v>66.7273</v>
      </c>
      <c r="H586" s="1">
        <f t="shared" si="118"/>
        <v>3.5992000000000002</v>
      </c>
      <c r="I586" s="1">
        <f t="shared" si="119"/>
        <v>65.085599999999999</v>
      </c>
      <c r="J586" s="1">
        <f t="shared" si="120"/>
        <v>3.5992000000000002</v>
      </c>
      <c r="K586" s="1">
        <f t="shared" si="121"/>
        <v>65.085599999999999</v>
      </c>
      <c r="L586" s="1">
        <f t="shared" si="122"/>
        <v>14.445037483019437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 t="e">
        <f t="shared" si="125"/>
        <v>#N/A</v>
      </c>
      <c r="Q586" s="1" t="e">
        <f t="shared" si="126"/>
        <v>#N/A</v>
      </c>
      <c r="R586" s="1" t="e">
        <f t="shared" si="127"/>
        <v>#N/A</v>
      </c>
      <c r="S586" s="1" t="e">
        <f t="shared" si="128"/>
        <v>#N/A</v>
      </c>
    </row>
    <row r="587" spans="1:19">
      <c r="A587" s="1">
        <f t="shared" si="129"/>
        <v>586</v>
      </c>
      <c r="B587">
        <v>3.6229200000000001</v>
      </c>
      <c r="C587">
        <v>66.679100000000005</v>
      </c>
      <c r="H587" s="1">
        <f t="shared" si="118"/>
        <v>3.6223300000000003</v>
      </c>
      <c r="I587" s="1">
        <f t="shared" si="119"/>
        <v>65.037400000000005</v>
      </c>
      <c r="J587" s="1">
        <f t="shared" si="120"/>
        <v>3.6223300000000003</v>
      </c>
      <c r="K587" s="1">
        <f t="shared" si="121"/>
        <v>65.037400000000005</v>
      </c>
      <c r="L587" s="1">
        <f t="shared" si="122"/>
        <v>14.338861348330211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 t="e">
        <f t="shared" si="125"/>
        <v>#N/A</v>
      </c>
      <c r="Q587" s="1" t="e">
        <f t="shared" si="126"/>
        <v>#N/A</v>
      </c>
      <c r="R587" s="1" t="e">
        <f t="shared" si="127"/>
        <v>#N/A</v>
      </c>
      <c r="S587" s="1" t="e">
        <f t="shared" si="128"/>
        <v>#N/A</v>
      </c>
    </row>
    <row r="588" spans="1:19">
      <c r="A588" s="1">
        <f t="shared" si="129"/>
        <v>587</v>
      </c>
      <c r="B588">
        <v>3.6461800000000002</v>
      </c>
      <c r="C588">
        <v>66.829400000000007</v>
      </c>
      <c r="H588" s="1">
        <f t="shared" si="118"/>
        <v>3.6455900000000003</v>
      </c>
      <c r="I588" s="1">
        <f t="shared" si="119"/>
        <v>65.187700000000007</v>
      </c>
      <c r="J588" s="1">
        <f t="shared" si="120"/>
        <v>3.6455900000000003</v>
      </c>
      <c r="K588" s="1">
        <f t="shared" si="121"/>
        <v>65.187700000000007</v>
      </c>
      <c r="L588" s="1">
        <f t="shared" si="122"/>
        <v>14.288303564283764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 t="e">
        <f t="shared" si="125"/>
        <v>#N/A</v>
      </c>
      <c r="Q588" s="1" t="e">
        <f t="shared" si="126"/>
        <v>#N/A</v>
      </c>
      <c r="R588" s="1" t="e">
        <f t="shared" si="127"/>
        <v>#N/A</v>
      </c>
      <c r="S588" s="1" t="e">
        <f t="shared" si="128"/>
        <v>#N/A</v>
      </c>
    </row>
    <row r="589" spans="1:19">
      <c r="A589" s="1">
        <f t="shared" si="129"/>
        <v>588</v>
      </c>
      <c r="B589">
        <v>3.6687799999999999</v>
      </c>
      <c r="C589">
        <v>66.735699999999994</v>
      </c>
      <c r="H589" s="1">
        <f t="shared" si="118"/>
        <v>3.6681900000000001</v>
      </c>
      <c r="I589" s="1">
        <f t="shared" si="119"/>
        <v>65.093999999999994</v>
      </c>
      <c r="J589" s="1">
        <f t="shared" si="120"/>
        <v>3.6681900000000001</v>
      </c>
      <c r="K589" s="1">
        <f t="shared" si="121"/>
        <v>65.093999999999994</v>
      </c>
      <c r="L589" s="1">
        <f t="shared" si="122"/>
        <v>14.174056178203864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 t="e">
        <f t="shared" si="125"/>
        <v>#N/A</v>
      </c>
      <c r="Q589" s="1" t="e">
        <f t="shared" si="126"/>
        <v>#N/A</v>
      </c>
      <c r="R589" s="1" t="e">
        <f t="shared" si="127"/>
        <v>#N/A</v>
      </c>
      <c r="S589" s="1" t="e">
        <f t="shared" si="128"/>
        <v>#N/A</v>
      </c>
    </row>
    <row r="590" spans="1:19">
      <c r="A590" s="1">
        <f t="shared" si="129"/>
        <v>589</v>
      </c>
      <c r="B590">
        <v>3.6901000000000002</v>
      </c>
      <c r="C590">
        <v>66.828199999999995</v>
      </c>
      <c r="H590" s="1">
        <f t="shared" si="118"/>
        <v>3.6895100000000003</v>
      </c>
      <c r="I590" s="1">
        <f t="shared" si="119"/>
        <v>65.186499999999995</v>
      </c>
      <c r="J590" s="1">
        <f t="shared" si="120"/>
        <v>3.6895100000000003</v>
      </c>
      <c r="K590" s="1">
        <f t="shared" si="121"/>
        <v>65.186499999999995</v>
      </c>
      <c r="L590" s="1">
        <f t="shared" si="122"/>
        <v>14.116887454231676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 t="e">
        <f t="shared" si="125"/>
        <v>#N/A</v>
      </c>
      <c r="Q590" s="1" t="e">
        <f t="shared" si="126"/>
        <v>#N/A</v>
      </c>
      <c r="R590" s="1" t="e">
        <f t="shared" si="127"/>
        <v>#N/A</v>
      </c>
      <c r="S590" s="1" t="e">
        <f t="shared" si="128"/>
        <v>#N/A</v>
      </c>
    </row>
    <row r="591" spans="1:19">
      <c r="A591" s="1">
        <f t="shared" si="129"/>
        <v>590</v>
      </c>
      <c r="B591">
        <v>3.71062</v>
      </c>
      <c r="C591">
        <v>66.888099999999994</v>
      </c>
      <c r="H591" s="1">
        <f t="shared" si="118"/>
        <v>3.7100300000000002</v>
      </c>
      <c r="I591" s="1">
        <f t="shared" si="119"/>
        <v>65.246399999999994</v>
      </c>
      <c r="J591" s="1">
        <f t="shared" si="120"/>
        <v>3.7100300000000002</v>
      </c>
      <c r="K591" s="1">
        <f t="shared" si="121"/>
        <v>65.246399999999994</v>
      </c>
      <c r="L591" s="1">
        <f t="shared" si="122"/>
        <v>14.054590681722672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 t="e">
        <f t="shared" si="125"/>
        <v>#N/A</v>
      </c>
      <c r="Q591" s="1" t="e">
        <f t="shared" si="126"/>
        <v>#N/A</v>
      </c>
      <c r="R591" s="1" t="e">
        <f t="shared" si="127"/>
        <v>#N/A</v>
      </c>
      <c r="S591" s="1" t="e">
        <f t="shared" si="128"/>
        <v>#N/A</v>
      </c>
    </row>
    <row r="592" spans="1:19">
      <c r="A592" s="1">
        <f t="shared" si="129"/>
        <v>591</v>
      </c>
      <c r="B592">
        <v>3.7317200000000001</v>
      </c>
      <c r="C592">
        <v>66.830600000000004</v>
      </c>
      <c r="H592" s="1">
        <f t="shared" si="118"/>
        <v>3.7311300000000003</v>
      </c>
      <c r="I592" s="1">
        <f t="shared" si="119"/>
        <v>65.188900000000004</v>
      </c>
      <c r="J592" s="1">
        <f t="shared" si="120"/>
        <v>3.7311300000000003</v>
      </c>
      <c r="K592" s="1">
        <f t="shared" si="121"/>
        <v>65.188900000000004</v>
      </c>
      <c r="L592" s="1">
        <f t="shared" si="122"/>
        <v>13.959147335930234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 t="e">
        <f t="shared" si="125"/>
        <v>#N/A</v>
      </c>
      <c r="Q592" s="1" t="e">
        <f t="shared" si="126"/>
        <v>#N/A</v>
      </c>
      <c r="R592" s="1" t="e">
        <f t="shared" si="127"/>
        <v>#N/A</v>
      </c>
      <c r="S592" s="1" t="e">
        <f t="shared" si="128"/>
        <v>#N/A</v>
      </c>
    </row>
    <row r="593" spans="1:19">
      <c r="A593" s="1">
        <f t="shared" si="129"/>
        <v>592</v>
      </c>
      <c r="B593">
        <v>3.7525200000000001</v>
      </c>
      <c r="C593">
        <v>66.975899999999996</v>
      </c>
      <c r="H593" s="1">
        <f t="shared" si="118"/>
        <v>3.7519300000000002</v>
      </c>
      <c r="I593" s="1">
        <f t="shared" si="119"/>
        <v>65.334199999999996</v>
      </c>
      <c r="J593" s="1">
        <f t="shared" si="120"/>
        <v>3.7519300000000002</v>
      </c>
      <c r="K593" s="1">
        <f t="shared" si="121"/>
        <v>65.334199999999996</v>
      </c>
      <c r="L593" s="1">
        <f t="shared" si="122"/>
        <v>13.920263514147464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 t="e">
        <f t="shared" si="125"/>
        <v>#N/A</v>
      </c>
      <c r="Q593" s="1" t="e">
        <f t="shared" si="126"/>
        <v>#N/A</v>
      </c>
      <c r="R593" s="1" t="e">
        <f t="shared" si="127"/>
        <v>#N/A</v>
      </c>
      <c r="S593" s="1" t="e">
        <f t="shared" si="128"/>
        <v>#N/A</v>
      </c>
    </row>
    <row r="594" spans="1:19">
      <c r="A594" s="1">
        <f t="shared" si="129"/>
        <v>593</v>
      </c>
      <c r="B594">
        <v>3.7750499999999998</v>
      </c>
      <c r="C594">
        <v>66.921899999999994</v>
      </c>
      <c r="H594" s="1">
        <f t="shared" si="118"/>
        <v>3.7744599999999999</v>
      </c>
      <c r="I594" s="1">
        <f t="shared" si="119"/>
        <v>65.280199999999994</v>
      </c>
      <c r="J594" s="1">
        <f t="shared" si="120"/>
        <v>3.7744599999999999</v>
      </c>
      <c r="K594" s="1">
        <f t="shared" si="121"/>
        <v>65.280199999999994</v>
      </c>
      <c r="L594" s="1">
        <f t="shared" si="122"/>
        <v>13.822305802477031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 t="e">
        <f t="shared" si="125"/>
        <v>#N/A</v>
      </c>
      <c r="Q594" s="1" t="e">
        <f t="shared" si="126"/>
        <v>#N/A</v>
      </c>
      <c r="R594" s="1" t="e">
        <f t="shared" si="127"/>
        <v>#N/A</v>
      </c>
      <c r="S594" s="1" t="e">
        <f t="shared" si="128"/>
        <v>#N/A</v>
      </c>
    </row>
    <row r="595" spans="1:19">
      <c r="A595" s="1">
        <f t="shared" si="129"/>
        <v>594</v>
      </c>
      <c r="B595">
        <v>3.79738</v>
      </c>
      <c r="C595">
        <v>67.036199999999994</v>
      </c>
      <c r="H595" s="1">
        <f t="shared" si="118"/>
        <v>3.7967900000000001</v>
      </c>
      <c r="I595" s="1">
        <f t="shared" si="119"/>
        <v>65.394499999999994</v>
      </c>
      <c r="J595" s="1">
        <f t="shared" si="120"/>
        <v>3.7967900000000001</v>
      </c>
      <c r="K595" s="1">
        <f t="shared" si="121"/>
        <v>65.394499999999994</v>
      </c>
      <c r="L595" s="1">
        <f t="shared" si="122"/>
        <v>13.77082466935614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 t="e">
        <f t="shared" si="125"/>
        <v>#N/A</v>
      </c>
      <c r="Q595" s="1" t="e">
        <f t="shared" si="126"/>
        <v>#N/A</v>
      </c>
      <c r="R595" s="1" t="e">
        <f t="shared" si="127"/>
        <v>#N/A</v>
      </c>
      <c r="S595" s="1" t="e">
        <f t="shared" si="128"/>
        <v>#N/A</v>
      </c>
    </row>
    <row r="596" spans="1:19">
      <c r="A596" s="1">
        <f t="shared" si="129"/>
        <v>595</v>
      </c>
      <c r="B596">
        <v>3.8244699999999998</v>
      </c>
      <c r="C596">
        <v>67.103999999999999</v>
      </c>
      <c r="H596" s="1">
        <f t="shared" si="118"/>
        <v>3.8238799999999999</v>
      </c>
      <c r="I596" s="1">
        <f t="shared" si="119"/>
        <v>65.462299999999999</v>
      </c>
      <c r="J596" s="1">
        <f t="shared" si="120"/>
        <v>3.8238799999999999</v>
      </c>
      <c r="K596" s="1">
        <f t="shared" si="121"/>
        <v>65.462299999999999</v>
      </c>
      <c r="L596" s="1">
        <f t="shared" si="122"/>
        <v>13.690543881334982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 t="e">
        <f t="shared" si="125"/>
        <v>#N/A</v>
      </c>
      <c r="Q596" s="1" t="e">
        <f t="shared" si="126"/>
        <v>#N/A</v>
      </c>
      <c r="R596" s="1" t="e">
        <f t="shared" si="127"/>
        <v>#N/A</v>
      </c>
      <c r="S596" s="1" t="e">
        <f t="shared" si="128"/>
        <v>#N/A</v>
      </c>
    </row>
    <row r="597" spans="1:19">
      <c r="A597" s="1">
        <f t="shared" si="129"/>
        <v>596</v>
      </c>
      <c r="B597">
        <v>3.8524699999999998</v>
      </c>
      <c r="C597">
        <v>66.932900000000004</v>
      </c>
      <c r="H597" s="1">
        <f t="shared" si="118"/>
        <v>3.85188</v>
      </c>
      <c r="I597" s="1">
        <f t="shared" si="119"/>
        <v>65.291200000000003</v>
      </c>
      <c r="J597" s="1">
        <f t="shared" si="120"/>
        <v>3.85188</v>
      </c>
      <c r="K597" s="1">
        <f t="shared" si="121"/>
        <v>65.291200000000003</v>
      </c>
      <c r="L597" s="1">
        <f t="shared" si="122"/>
        <v>13.545794063128216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 t="e">
        <f t="shared" si="125"/>
        <v>#N/A</v>
      </c>
      <c r="Q597" s="1" t="e">
        <f t="shared" si="126"/>
        <v>#N/A</v>
      </c>
      <c r="R597" s="1" t="e">
        <f t="shared" si="127"/>
        <v>#N/A</v>
      </c>
      <c r="S597" s="1" t="e">
        <f t="shared" si="128"/>
        <v>#N/A</v>
      </c>
    </row>
    <row r="598" spans="1:19">
      <c r="A598" s="1">
        <f t="shared" si="129"/>
        <v>597</v>
      </c>
      <c r="B598">
        <v>3.87941</v>
      </c>
      <c r="C598">
        <v>67.064300000000003</v>
      </c>
      <c r="H598" s="1">
        <f t="shared" si="118"/>
        <v>3.8788200000000002</v>
      </c>
      <c r="I598" s="1">
        <f t="shared" si="119"/>
        <v>65.422600000000003</v>
      </c>
      <c r="J598" s="1">
        <f t="shared" si="120"/>
        <v>3.8788200000000002</v>
      </c>
      <c r="K598" s="1">
        <f t="shared" si="121"/>
        <v>65.422600000000003</v>
      </c>
      <c r="L598" s="1">
        <f t="shared" si="122"/>
        <v>13.485252408457862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 t="e">
        <f t="shared" si="125"/>
        <v>#N/A</v>
      </c>
      <c r="Q598" s="1" t="e">
        <f t="shared" si="126"/>
        <v>#N/A</v>
      </c>
      <c r="R598" s="1" t="e">
        <f t="shared" si="127"/>
        <v>#N/A</v>
      </c>
      <c r="S598" s="1" t="e">
        <f t="shared" si="128"/>
        <v>#N/A</v>
      </c>
    </row>
    <row r="599" spans="1:19">
      <c r="A599" s="1">
        <f t="shared" si="129"/>
        <v>598</v>
      </c>
      <c r="B599">
        <v>3.9072399999999998</v>
      </c>
      <c r="C599">
        <v>67.024699999999996</v>
      </c>
      <c r="H599" s="1">
        <f t="shared" si="118"/>
        <v>3.90665</v>
      </c>
      <c r="I599" s="1">
        <f t="shared" si="119"/>
        <v>65.382999999999996</v>
      </c>
      <c r="J599" s="1">
        <f t="shared" si="120"/>
        <v>3.90665</v>
      </c>
      <c r="K599" s="1">
        <f t="shared" si="121"/>
        <v>65.382999999999996</v>
      </c>
      <c r="L599" s="1">
        <f t="shared" si="122"/>
        <v>13.378460362361553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 t="e">
        <f t="shared" si="125"/>
        <v>#N/A</v>
      </c>
      <c r="Q599" s="1" t="e">
        <f t="shared" si="126"/>
        <v>#N/A</v>
      </c>
      <c r="R599" s="1" t="e">
        <f t="shared" si="127"/>
        <v>#N/A</v>
      </c>
      <c r="S599" s="1" t="e">
        <f t="shared" si="128"/>
        <v>#N/A</v>
      </c>
    </row>
    <row r="600" spans="1:19">
      <c r="A600" s="1">
        <f t="shared" si="129"/>
        <v>599</v>
      </c>
      <c r="B600">
        <v>3.93092</v>
      </c>
      <c r="C600">
        <v>67.012500000000003</v>
      </c>
      <c r="H600" s="1">
        <f t="shared" si="118"/>
        <v>3.9303300000000001</v>
      </c>
      <c r="I600" s="1">
        <f t="shared" si="119"/>
        <v>65.370800000000003</v>
      </c>
      <c r="J600" s="1">
        <f t="shared" si="120"/>
        <v>3.9303300000000001</v>
      </c>
      <c r="K600" s="1">
        <f t="shared" si="121"/>
        <v>65.370800000000003</v>
      </c>
      <c r="L600" s="1">
        <f t="shared" si="122"/>
        <v>13.294289734569876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 t="e">
        <f t="shared" si="125"/>
        <v>#N/A</v>
      </c>
      <c r="Q600" s="1" t="e">
        <f t="shared" si="126"/>
        <v>#N/A</v>
      </c>
      <c r="R600" s="1" t="e">
        <f t="shared" si="127"/>
        <v>#N/A</v>
      </c>
      <c r="S600" s="1" t="e">
        <f t="shared" si="128"/>
        <v>#N/A</v>
      </c>
    </row>
    <row r="601" spans="1:19">
      <c r="A601" s="1">
        <f t="shared" si="129"/>
        <v>600</v>
      </c>
      <c r="B601">
        <v>3.9570400000000001</v>
      </c>
      <c r="C601">
        <v>67.181200000000004</v>
      </c>
      <c r="H601" s="1">
        <f t="shared" si="118"/>
        <v>3.9564500000000002</v>
      </c>
      <c r="I601" s="1">
        <f t="shared" si="119"/>
        <v>65.539500000000004</v>
      </c>
      <c r="J601" s="1">
        <f t="shared" si="120"/>
        <v>3.9564500000000002</v>
      </c>
      <c r="K601" s="1">
        <f t="shared" si="121"/>
        <v>65.539500000000004</v>
      </c>
      <c r="L601" s="1">
        <f t="shared" si="122"/>
        <v>13.24891419538638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 t="e">
        <f t="shared" si="125"/>
        <v>#N/A</v>
      </c>
      <c r="Q601" s="1" t="e">
        <f t="shared" si="126"/>
        <v>#N/A</v>
      </c>
      <c r="R601" s="1" t="e">
        <f t="shared" si="127"/>
        <v>#N/A</v>
      </c>
      <c r="S601" s="1" t="e">
        <f t="shared" si="128"/>
        <v>#N/A</v>
      </c>
    </row>
    <row r="602" spans="1:19">
      <c r="A602" s="1">
        <f t="shared" si="129"/>
        <v>601</v>
      </c>
      <c r="B602">
        <v>3.9894400000000001</v>
      </c>
      <c r="C602">
        <v>67.135000000000005</v>
      </c>
      <c r="H602" s="1">
        <f t="shared" si="118"/>
        <v>3.9888500000000002</v>
      </c>
      <c r="I602" s="1">
        <f t="shared" si="119"/>
        <v>65.493300000000005</v>
      </c>
      <c r="J602" s="1">
        <f t="shared" si="120"/>
        <v>3.9888500000000002</v>
      </c>
      <c r="K602" s="1">
        <f t="shared" si="121"/>
        <v>65.493300000000005</v>
      </c>
      <c r="L602" s="1">
        <f t="shared" si="122"/>
        <v>13.129067343538505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 t="e">
        <f t="shared" si="125"/>
        <v>#N/A</v>
      </c>
      <c r="Q602" s="1" t="e">
        <f t="shared" si="126"/>
        <v>#N/A</v>
      </c>
      <c r="R602" s="1" t="e">
        <f t="shared" si="127"/>
        <v>#N/A</v>
      </c>
      <c r="S602" s="1" t="e">
        <f t="shared" si="128"/>
        <v>#N/A</v>
      </c>
    </row>
    <row r="603" spans="1:19">
      <c r="A603" s="1">
        <f t="shared" si="129"/>
        <v>602</v>
      </c>
      <c r="B603">
        <v>4.0250599999999999</v>
      </c>
      <c r="C603">
        <v>67.224699999999999</v>
      </c>
      <c r="H603" s="1">
        <f t="shared" si="118"/>
        <v>4.02447</v>
      </c>
      <c r="I603" s="1">
        <f t="shared" si="119"/>
        <v>65.582999999999998</v>
      </c>
      <c r="J603" s="1">
        <f t="shared" si="120"/>
        <v>4.02447</v>
      </c>
      <c r="K603" s="1">
        <f t="shared" si="121"/>
        <v>65.582999999999998</v>
      </c>
      <c r="L603" s="1">
        <f t="shared" si="122"/>
        <v>13.034646218107417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 t="e">
        <f t="shared" si="125"/>
        <v>#N/A</v>
      </c>
      <c r="Q603" s="1" t="e">
        <f t="shared" si="126"/>
        <v>#N/A</v>
      </c>
      <c r="R603" s="1" t="e">
        <f t="shared" si="127"/>
        <v>#N/A</v>
      </c>
      <c r="S603" s="1" t="e">
        <f t="shared" si="128"/>
        <v>#N/A</v>
      </c>
    </row>
    <row r="604" spans="1:19">
      <c r="A604" s="1">
        <f t="shared" si="129"/>
        <v>603</v>
      </c>
      <c r="B604">
        <v>4.0574300000000001</v>
      </c>
      <c r="C604">
        <v>67.099000000000004</v>
      </c>
      <c r="H604" s="1">
        <f t="shared" si="118"/>
        <v>4.0568400000000002</v>
      </c>
      <c r="I604" s="1">
        <f t="shared" si="119"/>
        <v>65.457300000000004</v>
      </c>
      <c r="J604" s="1">
        <f t="shared" si="120"/>
        <v>4.0568400000000002</v>
      </c>
      <c r="K604" s="1">
        <f t="shared" si="121"/>
        <v>65.457300000000004</v>
      </c>
      <c r="L604" s="1">
        <f t="shared" si="122"/>
        <v>12.898934641138366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 t="e">
        <f t="shared" si="125"/>
        <v>#N/A</v>
      </c>
      <c r="Q604" s="1" t="e">
        <f t="shared" si="126"/>
        <v>#N/A</v>
      </c>
      <c r="R604" s="1" t="e">
        <f t="shared" si="127"/>
        <v>#N/A</v>
      </c>
      <c r="S604" s="1" t="e">
        <f t="shared" si="128"/>
        <v>#N/A</v>
      </c>
    </row>
    <row r="605" spans="1:19">
      <c r="A605" s="1">
        <f t="shared" si="129"/>
        <v>604</v>
      </c>
      <c r="B605">
        <v>4.0893899999999999</v>
      </c>
      <c r="C605">
        <v>67.204400000000007</v>
      </c>
      <c r="H605" s="1">
        <f t="shared" si="118"/>
        <v>4.0888</v>
      </c>
      <c r="I605" s="1">
        <f t="shared" si="119"/>
        <v>65.562700000000007</v>
      </c>
      <c r="J605" s="1">
        <f t="shared" si="120"/>
        <v>4.0888</v>
      </c>
      <c r="K605" s="1">
        <f t="shared" si="121"/>
        <v>65.562700000000007</v>
      </c>
      <c r="L605" s="1">
        <f t="shared" si="122"/>
        <v>12.823490000540913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 t="e">
        <f t="shared" si="125"/>
        <v>#N/A</v>
      </c>
      <c r="Q605" s="1" t="e">
        <f t="shared" si="126"/>
        <v>#N/A</v>
      </c>
      <c r="R605" s="1" t="e">
        <f t="shared" si="127"/>
        <v>#N/A</v>
      </c>
      <c r="S605" s="1" t="e">
        <f t="shared" si="128"/>
        <v>#N/A</v>
      </c>
    </row>
    <row r="606" spans="1:19">
      <c r="A606" s="1">
        <f t="shared" si="129"/>
        <v>605</v>
      </c>
      <c r="B606">
        <v>4.1233599999999999</v>
      </c>
      <c r="C606">
        <v>67.220600000000005</v>
      </c>
      <c r="H606" s="1">
        <f t="shared" si="118"/>
        <v>4.12277</v>
      </c>
      <c r="I606" s="1">
        <f t="shared" si="119"/>
        <v>65.578900000000004</v>
      </c>
      <c r="J606" s="1">
        <f t="shared" si="120"/>
        <v>4.12277</v>
      </c>
      <c r="K606" s="1">
        <f t="shared" si="121"/>
        <v>65.578900000000004</v>
      </c>
      <c r="L606" s="1">
        <f t="shared" si="122"/>
        <v>12.721223596078213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 t="e">
        <f t="shared" si="125"/>
        <v>#N/A</v>
      </c>
      <c r="Q606" s="1" t="e">
        <f t="shared" si="126"/>
        <v>#N/A</v>
      </c>
      <c r="R606" s="1" t="e">
        <f t="shared" si="127"/>
        <v>#N/A</v>
      </c>
      <c r="S606" s="1" t="e">
        <f t="shared" si="128"/>
        <v>#N/A</v>
      </c>
    </row>
    <row r="607" spans="1:19">
      <c r="A607" s="1">
        <f t="shared" si="129"/>
        <v>606</v>
      </c>
      <c r="B607">
        <v>4.1547200000000002</v>
      </c>
      <c r="C607">
        <v>67.118700000000004</v>
      </c>
      <c r="H607" s="1">
        <f t="shared" si="118"/>
        <v>4.1541300000000003</v>
      </c>
      <c r="I607" s="1">
        <f t="shared" si="119"/>
        <v>65.477000000000004</v>
      </c>
      <c r="J607" s="1">
        <f t="shared" si="120"/>
        <v>4.1541300000000003</v>
      </c>
      <c r="K607" s="1">
        <f t="shared" si="121"/>
        <v>65.477000000000004</v>
      </c>
      <c r="L607" s="1">
        <f t="shared" si="122"/>
        <v>12.600030247667904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 t="e">
        <f t="shared" si="125"/>
        <v>#N/A</v>
      </c>
      <c r="Q607" s="1" t="e">
        <f t="shared" si="126"/>
        <v>#N/A</v>
      </c>
      <c r="R607" s="1" t="e">
        <f t="shared" si="127"/>
        <v>#N/A</v>
      </c>
      <c r="S607" s="1" t="e">
        <f t="shared" si="128"/>
        <v>#N/A</v>
      </c>
    </row>
    <row r="608" spans="1:19">
      <c r="A608" s="1">
        <f t="shared" si="129"/>
        <v>607</v>
      </c>
      <c r="B608">
        <v>4.1880899999999999</v>
      </c>
      <c r="C608">
        <v>67.347999999999999</v>
      </c>
      <c r="H608" s="1">
        <f t="shared" si="118"/>
        <v>4.1875</v>
      </c>
      <c r="I608" s="1">
        <f t="shared" si="119"/>
        <v>65.706299999999999</v>
      </c>
      <c r="J608" s="1">
        <f t="shared" si="120"/>
        <v>4.1875</v>
      </c>
      <c r="K608" s="1">
        <f t="shared" si="121"/>
        <v>65.706299999999999</v>
      </c>
      <c r="L608" s="1">
        <f t="shared" si="122"/>
        <v>12.554142902408111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 t="e">
        <f t="shared" si="125"/>
        <v>#N/A</v>
      </c>
      <c r="Q608" s="1" t="e">
        <f t="shared" si="126"/>
        <v>#N/A</v>
      </c>
      <c r="R608" s="1" t="e">
        <f t="shared" si="127"/>
        <v>#N/A</v>
      </c>
      <c r="S608" s="1" t="e">
        <f t="shared" si="128"/>
        <v>#N/A</v>
      </c>
    </row>
    <row r="609" spans="1:19">
      <c r="A609" s="1">
        <f t="shared" si="129"/>
        <v>608</v>
      </c>
      <c r="B609">
        <v>4.2194700000000003</v>
      </c>
      <c r="C609">
        <v>67.185299999999998</v>
      </c>
      <c r="H609" s="1">
        <f t="shared" si="118"/>
        <v>4.2188800000000004</v>
      </c>
      <c r="I609" s="1">
        <f t="shared" si="119"/>
        <v>65.543599999999998</v>
      </c>
      <c r="J609" s="1">
        <f t="shared" si="120"/>
        <v>4.2188800000000004</v>
      </c>
      <c r="K609" s="1">
        <f t="shared" si="121"/>
        <v>65.543599999999998</v>
      </c>
      <c r="L609" s="1">
        <f t="shared" si="122"/>
        <v>12.421522169013413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 t="e">
        <f t="shared" si="125"/>
        <v>#N/A</v>
      </c>
      <c r="Q609" s="1" t="e">
        <f t="shared" si="126"/>
        <v>#N/A</v>
      </c>
      <c r="R609" s="1" t="e">
        <f t="shared" si="127"/>
        <v>#N/A</v>
      </c>
      <c r="S609" s="1" t="e">
        <f t="shared" si="128"/>
        <v>#N/A</v>
      </c>
    </row>
    <row r="610" spans="1:19">
      <c r="A610" s="1">
        <f t="shared" si="129"/>
        <v>609</v>
      </c>
      <c r="B610">
        <v>4.2517500000000004</v>
      </c>
      <c r="C610">
        <v>67.259100000000004</v>
      </c>
      <c r="H610" s="1">
        <f t="shared" si="118"/>
        <v>4.2511600000000005</v>
      </c>
      <c r="I610" s="1">
        <f t="shared" si="119"/>
        <v>65.617400000000004</v>
      </c>
      <c r="J610" s="1">
        <f t="shared" si="120"/>
        <v>4.2511600000000005</v>
      </c>
      <c r="K610" s="1">
        <f t="shared" si="121"/>
        <v>65.617400000000004</v>
      </c>
      <c r="L610" s="1">
        <f t="shared" si="122"/>
        <v>12.344170106724544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 t="e">
        <f t="shared" si="125"/>
        <v>#N/A</v>
      </c>
      <c r="Q610" s="1" t="e">
        <f t="shared" si="126"/>
        <v>#N/A</v>
      </c>
      <c r="R610" s="1" t="e">
        <f t="shared" si="127"/>
        <v>#N/A</v>
      </c>
      <c r="S610" s="1" t="e">
        <f t="shared" si="128"/>
        <v>#N/A</v>
      </c>
    </row>
    <row r="611" spans="1:19">
      <c r="A611" s="1">
        <f t="shared" si="129"/>
        <v>610</v>
      </c>
      <c r="B611">
        <v>4.2847200000000001</v>
      </c>
      <c r="C611">
        <v>67.337800000000001</v>
      </c>
      <c r="H611" s="1">
        <f t="shared" si="118"/>
        <v>4.2841300000000002</v>
      </c>
      <c r="I611" s="1">
        <f t="shared" si="119"/>
        <v>65.696100000000001</v>
      </c>
      <c r="J611" s="1">
        <f t="shared" si="120"/>
        <v>4.2841300000000002</v>
      </c>
      <c r="K611" s="1">
        <f t="shared" si="121"/>
        <v>65.696100000000001</v>
      </c>
      <c r="L611" s="1">
        <f t="shared" si="122"/>
        <v>12.26715346447549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 t="e">
        <f t="shared" si="125"/>
        <v>#N/A</v>
      </c>
      <c r="Q611" s="1" t="e">
        <f t="shared" si="126"/>
        <v>#N/A</v>
      </c>
      <c r="R611" s="1" t="e">
        <f t="shared" si="127"/>
        <v>#N/A</v>
      </c>
      <c r="S611" s="1" t="e">
        <f t="shared" si="128"/>
        <v>#N/A</v>
      </c>
    </row>
    <row r="612" spans="1:19">
      <c r="A612" s="1">
        <f t="shared" si="129"/>
        <v>611</v>
      </c>
      <c r="B612">
        <v>4.3187300000000004</v>
      </c>
      <c r="C612">
        <v>67.254099999999994</v>
      </c>
      <c r="H612" s="1">
        <f t="shared" si="118"/>
        <v>4.3181400000000005</v>
      </c>
      <c r="I612" s="1">
        <f t="shared" si="119"/>
        <v>65.612399999999994</v>
      </c>
      <c r="J612" s="1">
        <f t="shared" si="120"/>
        <v>4.3181400000000005</v>
      </c>
      <c r="K612" s="1">
        <f t="shared" si="121"/>
        <v>65.612399999999994</v>
      </c>
      <c r="L612" s="1">
        <f t="shared" si="122"/>
        <v>12.15057045636509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 t="e">
        <f t="shared" si="125"/>
        <v>#N/A</v>
      </c>
      <c r="Q612" s="1" t="e">
        <f t="shared" si="126"/>
        <v>#N/A</v>
      </c>
      <c r="R612" s="1" t="e">
        <f t="shared" si="127"/>
        <v>#N/A</v>
      </c>
      <c r="S612" s="1" t="e">
        <f t="shared" si="128"/>
        <v>#N/A</v>
      </c>
    </row>
    <row r="613" spans="1:19">
      <c r="A613" s="1">
        <f t="shared" si="129"/>
        <v>612</v>
      </c>
      <c r="B613">
        <v>4.3528399999999996</v>
      </c>
      <c r="C613">
        <v>67.389099999999999</v>
      </c>
      <c r="H613" s="1">
        <f t="shared" si="118"/>
        <v>4.3522499999999997</v>
      </c>
      <c r="I613" s="1">
        <f t="shared" si="119"/>
        <v>65.747399999999999</v>
      </c>
      <c r="J613" s="1">
        <f t="shared" si="120"/>
        <v>4.3522499999999997</v>
      </c>
      <c r="K613" s="1">
        <f t="shared" si="121"/>
        <v>65.747399999999999</v>
      </c>
      <c r="L613" s="1">
        <f t="shared" si="122"/>
        <v>12.086040959020199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 t="e">
        <f t="shared" si="125"/>
        <v>#N/A</v>
      </c>
      <c r="Q613" s="1" t="e">
        <f t="shared" si="126"/>
        <v>#N/A</v>
      </c>
      <c r="R613" s="1" t="e">
        <f t="shared" si="127"/>
        <v>#N/A</v>
      </c>
      <c r="S613" s="1" t="e">
        <f t="shared" si="128"/>
        <v>#N/A</v>
      </c>
    </row>
    <row r="614" spans="1:19">
      <c r="A614" s="1">
        <f t="shared" si="129"/>
        <v>613</v>
      </c>
      <c r="B614">
        <v>4.38408</v>
      </c>
      <c r="C614">
        <v>67.309200000000004</v>
      </c>
      <c r="H614" s="1">
        <f t="shared" si="118"/>
        <v>4.3834900000000001</v>
      </c>
      <c r="I614" s="1">
        <f t="shared" si="119"/>
        <v>65.667500000000004</v>
      </c>
      <c r="J614" s="1">
        <f t="shared" si="120"/>
        <v>4.3834900000000001</v>
      </c>
      <c r="K614" s="1">
        <f t="shared" si="121"/>
        <v>65.667500000000004</v>
      </c>
      <c r="L614" s="1">
        <f t="shared" si="122"/>
        <v>11.981163068472299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 t="e">
        <f t="shared" si="125"/>
        <v>#N/A</v>
      </c>
      <c r="Q614" s="1" t="e">
        <f t="shared" si="126"/>
        <v>#N/A</v>
      </c>
      <c r="R614" s="1" t="e">
        <f t="shared" si="127"/>
        <v>#N/A</v>
      </c>
      <c r="S614" s="1" t="e">
        <f t="shared" si="128"/>
        <v>#N/A</v>
      </c>
    </row>
    <row r="615" spans="1:19">
      <c r="A615" s="1">
        <f t="shared" si="129"/>
        <v>614</v>
      </c>
      <c r="B615">
        <v>4.4137300000000002</v>
      </c>
      <c r="C615">
        <v>67.403800000000004</v>
      </c>
      <c r="H615" s="1">
        <f t="shared" si="118"/>
        <v>4.4131400000000003</v>
      </c>
      <c r="I615" s="1">
        <f t="shared" si="119"/>
        <v>65.762100000000004</v>
      </c>
      <c r="J615" s="1">
        <f t="shared" si="120"/>
        <v>4.4131400000000003</v>
      </c>
      <c r="K615" s="1">
        <f t="shared" si="121"/>
        <v>65.762100000000004</v>
      </c>
      <c r="L615" s="1">
        <f t="shared" si="122"/>
        <v>11.921812522201678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 t="e">
        <f t="shared" si="125"/>
        <v>#N/A</v>
      </c>
      <c r="Q615" s="1" t="e">
        <f t="shared" si="126"/>
        <v>#N/A</v>
      </c>
      <c r="R615" s="1" t="e">
        <f t="shared" si="127"/>
        <v>#N/A</v>
      </c>
      <c r="S615" s="1" t="e">
        <f t="shared" si="128"/>
        <v>#N/A</v>
      </c>
    </row>
    <row r="616" spans="1:19">
      <c r="A616" s="1">
        <f t="shared" si="129"/>
        <v>615</v>
      </c>
      <c r="B616">
        <v>4.4434699999999996</v>
      </c>
      <c r="C616">
        <v>67.490700000000004</v>
      </c>
      <c r="H616" s="1">
        <f t="shared" si="118"/>
        <v>4.4428799999999997</v>
      </c>
      <c r="I616" s="1">
        <f t="shared" si="119"/>
        <v>65.849000000000004</v>
      </c>
      <c r="J616" s="1">
        <f t="shared" si="120"/>
        <v>4.4428799999999997</v>
      </c>
      <c r="K616" s="1">
        <f t="shared" si="121"/>
        <v>65.849000000000004</v>
      </c>
      <c r="L616" s="1">
        <f t="shared" si="122"/>
        <v>11.861274964376996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 t="e">
        <f t="shared" si="125"/>
        <v>#N/A</v>
      </c>
      <c r="Q616" s="1" t="e">
        <f t="shared" si="126"/>
        <v>#N/A</v>
      </c>
      <c r="R616" s="1" t="e">
        <f t="shared" si="127"/>
        <v>#N/A</v>
      </c>
      <c r="S616" s="1" t="e">
        <f t="shared" si="128"/>
        <v>#N/A</v>
      </c>
    </row>
    <row r="617" spans="1:19">
      <c r="A617" s="1">
        <f t="shared" si="129"/>
        <v>616</v>
      </c>
      <c r="B617">
        <v>4.4723199999999999</v>
      </c>
      <c r="C617">
        <v>67.381699999999995</v>
      </c>
      <c r="H617" s="1">
        <f t="shared" si="118"/>
        <v>4.47173</v>
      </c>
      <c r="I617" s="1">
        <f t="shared" si="119"/>
        <v>65.739999999999995</v>
      </c>
      <c r="J617" s="1">
        <f t="shared" si="120"/>
        <v>4.47173</v>
      </c>
      <c r="K617" s="1">
        <f t="shared" si="121"/>
        <v>65.739999999999995</v>
      </c>
      <c r="L617" s="1">
        <f t="shared" si="122"/>
        <v>11.759885621832971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 t="e">
        <f t="shared" si="125"/>
        <v>#N/A</v>
      </c>
      <c r="Q617" s="1" t="e">
        <f t="shared" si="126"/>
        <v>#N/A</v>
      </c>
      <c r="R617" s="1" t="e">
        <f t="shared" si="127"/>
        <v>#N/A</v>
      </c>
      <c r="S617" s="1" t="e">
        <f t="shared" si="128"/>
        <v>#N/A</v>
      </c>
    </row>
    <row r="618" spans="1:19">
      <c r="A618" s="1">
        <f t="shared" si="129"/>
        <v>617</v>
      </c>
      <c r="B618">
        <v>4.50244</v>
      </c>
      <c r="C618">
        <v>67.624300000000005</v>
      </c>
      <c r="H618" s="1">
        <f t="shared" si="118"/>
        <v>4.5018500000000001</v>
      </c>
      <c r="I618" s="1">
        <f t="shared" si="119"/>
        <v>65.982600000000005</v>
      </c>
      <c r="J618" s="1">
        <f t="shared" si="120"/>
        <v>4.5018500000000001</v>
      </c>
      <c r="K618" s="1">
        <f t="shared" si="121"/>
        <v>65.982600000000005</v>
      </c>
      <c r="L618" s="1">
        <f t="shared" si="122"/>
        <v>11.734974677865397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 t="e">
        <f t="shared" si="125"/>
        <v>#N/A</v>
      </c>
      <c r="Q618" s="1" t="e">
        <f t="shared" si="126"/>
        <v>#N/A</v>
      </c>
      <c r="R618" s="1" t="e">
        <f t="shared" si="127"/>
        <v>#N/A</v>
      </c>
      <c r="S618" s="1" t="e">
        <f t="shared" si="128"/>
        <v>#N/A</v>
      </c>
    </row>
    <row r="619" spans="1:19">
      <c r="A619" s="1">
        <f t="shared" si="129"/>
        <v>618</v>
      </c>
      <c r="B619">
        <v>4.5307300000000001</v>
      </c>
      <c r="C619">
        <v>67.494100000000003</v>
      </c>
      <c r="H619" s="1">
        <f t="shared" si="118"/>
        <v>4.5301400000000003</v>
      </c>
      <c r="I619" s="1">
        <f t="shared" si="119"/>
        <v>65.852400000000003</v>
      </c>
      <c r="J619" s="1">
        <f t="shared" si="120"/>
        <v>4.5301400000000003</v>
      </c>
      <c r="K619" s="1">
        <f t="shared" si="121"/>
        <v>65.852400000000003</v>
      </c>
      <c r="L619" s="1">
        <f t="shared" si="122"/>
        <v>11.632462471387761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 t="e">
        <f t="shared" si="125"/>
        <v>#N/A</v>
      </c>
      <c r="Q619" s="1" t="e">
        <f t="shared" si="126"/>
        <v>#N/A</v>
      </c>
      <c r="R619" s="1" t="e">
        <f t="shared" si="127"/>
        <v>#N/A</v>
      </c>
      <c r="S619" s="1" t="e">
        <f t="shared" si="128"/>
        <v>#N/A</v>
      </c>
    </row>
    <row r="620" spans="1:19">
      <c r="A620" s="1">
        <f t="shared" si="129"/>
        <v>619</v>
      </c>
      <c r="B620">
        <v>4.5569100000000002</v>
      </c>
      <c r="C620">
        <v>67.562299999999993</v>
      </c>
      <c r="H620" s="1">
        <f t="shared" si="118"/>
        <v>4.5563200000000004</v>
      </c>
      <c r="I620" s="1">
        <f t="shared" si="119"/>
        <v>65.920599999999993</v>
      </c>
      <c r="J620" s="1">
        <f t="shared" si="120"/>
        <v>4.5563200000000004</v>
      </c>
      <c r="K620" s="1">
        <f t="shared" si="121"/>
        <v>65.920599999999993</v>
      </c>
      <c r="L620" s="1">
        <f t="shared" si="122"/>
        <v>11.580345289917391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 t="e">
        <f t="shared" si="125"/>
        <v>#N/A</v>
      </c>
      <c r="Q620" s="1" t="e">
        <f t="shared" si="126"/>
        <v>#N/A</v>
      </c>
      <c r="R620" s="1" t="e">
        <f t="shared" si="127"/>
        <v>#N/A</v>
      </c>
      <c r="S620" s="1" t="e">
        <f t="shared" si="128"/>
        <v>#N/A</v>
      </c>
    </row>
    <row r="621" spans="1:19">
      <c r="A621" s="1">
        <f t="shared" si="129"/>
        <v>620</v>
      </c>
      <c r="B621">
        <v>4.5824499999999997</v>
      </c>
      <c r="C621">
        <v>67.596000000000004</v>
      </c>
      <c r="H621" s="1">
        <f t="shared" si="118"/>
        <v>4.5818599999999998</v>
      </c>
      <c r="I621" s="1">
        <f t="shared" si="119"/>
        <v>65.954300000000003</v>
      </c>
      <c r="J621" s="1">
        <f t="shared" si="120"/>
        <v>4.5818599999999998</v>
      </c>
      <c r="K621" s="1">
        <f t="shared" si="121"/>
        <v>65.954300000000003</v>
      </c>
      <c r="L621" s="1">
        <f t="shared" si="122"/>
        <v>11.5228790776005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 t="e">
        <f t="shared" si="125"/>
        <v>#N/A</v>
      </c>
      <c r="Q621" s="1" t="e">
        <f t="shared" si="126"/>
        <v>#N/A</v>
      </c>
      <c r="R621" s="1" t="e">
        <f t="shared" si="127"/>
        <v>#N/A</v>
      </c>
      <c r="S621" s="1" t="e">
        <f t="shared" si="128"/>
        <v>#N/A</v>
      </c>
    </row>
    <row r="622" spans="1:19">
      <c r="A622" s="1">
        <f t="shared" si="129"/>
        <v>621</v>
      </c>
      <c r="B622">
        <v>4.6067600000000004</v>
      </c>
      <c r="C622">
        <v>67.534199999999998</v>
      </c>
      <c r="H622" s="1">
        <f t="shared" si="118"/>
        <v>4.6061700000000005</v>
      </c>
      <c r="I622" s="1">
        <f t="shared" si="119"/>
        <v>65.892499999999998</v>
      </c>
      <c r="J622" s="1">
        <f t="shared" si="120"/>
        <v>4.6061700000000005</v>
      </c>
      <c r="K622" s="1">
        <f t="shared" si="121"/>
        <v>65.892499999999998</v>
      </c>
      <c r="L622" s="1">
        <f t="shared" si="122"/>
        <v>11.448298539236877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 t="e">
        <f t="shared" si="125"/>
        <v>#N/A</v>
      </c>
      <c r="Q622" s="1" t="e">
        <f t="shared" si="126"/>
        <v>#N/A</v>
      </c>
      <c r="R622" s="1" t="e">
        <f t="shared" si="127"/>
        <v>#N/A</v>
      </c>
      <c r="S622" s="1" t="e">
        <f t="shared" si="128"/>
        <v>#N/A</v>
      </c>
    </row>
    <row r="623" spans="1:19">
      <c r="A623" s="1">
        <f t="shared" si="129"/>
        <v>622</v>
      </c>
      <c r="B623">
        <v>4.6288299999999998</v>
      </c>
      <c r="C623">
        <v>67.668199999999999</v>
      </c>
      <c r="H623" s="1">
        <f t="shared" si="118"/>
        <v>4.6282399999999999</v>
      </c>
      <c r="I623" s="1">
        <f t="shared" si="119"/>
        <v>66.026499999999999</v>
      </c>
      <c r="J623" s="1">
        <f t="shared" si="120"/>
        <v>4.6282399999999999</v>
      </c>
      <c r="K623" s="1">
        <f t="shared" si="121"/>
        <v>66.026499999999999</v>
      </c>
      <c r="L623" s="1">
        <f t="shared" si="122"/>
        <v>11.422539323501192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 t="e">
        <f t="shared" si="125"/>
        <v>#N/A</v>
      </c>
      <c r="Q623" s="1" t="e">
        <f t="shared" si="126"/>
        <v>#N/A</v>
      </c>
      <c r="R623" s="1" t="e">
        <f t="shared" si="127"/>
        <v>#N/A</v>
      </c>
      <c r="S623" s="1" t="e">
        <f t="shared" si="128"/>
        <v>#N/A</v>
      </c>
    </row>
    <row r="624" spans="1:19">
      <c r="A624" s="1">
        <f t="shared" si="129"/>
        <v>623</v>
      </c>
      <c r="B624">
        <v>4.6510400000000001</v>
      </c>
      <c r="C624">
        <v>67.576400000000007</v>
      </c>
      <c r="H624" s="1">
        <f t="shared" si="118"/>
        <v>4.6504500000000002</v>
      </c>
      <c r="I624" s="1">
        <f t="shared" si="119"/>
        <v>65.934700000000007</v>
      </c>
      <c r="J624" s="1">
        <f t="shared" si="120"/>
        <v>4.6504500000000002</v>
      </c>
      <c r="K624" s="1">
        <f t="shared" si="121"/>
        <v>65.934700000000007</v>
      </c>
      <c r="L624" s="1">
        <f t="shared" si="122"/>
        <v>11.347900243471949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 t="e">
        <f t="shared" si="125"/>
        <v>#N/A</v>
      </c>
      <c r="Q624" s="1" t="e">
        <f t="shared" si="126"/>
        <v>#N/A</v>
      </c>
      <c r="R624" s="1" t="e">
        <f t="shared" si="127"/>
        <v>#N/A</v>
      </c>
      <c r="S624" s="1" t="e">
        <f t="shared" si="128"/>
        <v>#N/A</v>
      </c>
    </row>
    <row r="625" spans="1:19">
      <c r="A625" s="1">
        <f t="shared" si="129"/>
        <v>624</v>
      </c>
      <c r="B625">
        <v>4.6714500000000001</v>
      </c>
      <c r="C625">
        <v>67.628799999999998</v>
      </c>
      <c r="H625" s="1">
        <f t="shared" si="118"/>
        <v>4.6708600000000002</v>
      </c>
      <c r="I625" s="1">
        <f t="shared" si="119"/>
        <v>65.987099999999998</v>
      </c>
      <c r="J625" s="1">
        <f t="shared" si="120"/>
        <v>4.6708600000000002</v>
      </c>
      <c r="K625" s="1">
        <f t="shared" si="121"/>
        <v>65.987099999999998</v>
      </c>
      <c r="L625" s="1">
        <f t="shared" si="122"/>
        <v>11.309354351641543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 t="e">
        <f t="shared" si="125"/>
        <v>#N/A</v>
      </c>
      <c r="Q625" s="1" t="e">
        <f t="shared" si="126"/>
        <v>#N/A</v>
      </c>
      <c r="R625" s="1" t="e">
        <f t="shared" si="127"/>
        <v>#N/A</v>
      </c>
      <c r="S625" s="1" t="e">
        <f t="shared" si="128"/>
        <v>#N/A</v>
      </c>
    </row>
    <row r="626" spans="1:19">
      <c r="A626" s="1">
        <f t="shared" si="129"/>
        <v>625</v>
      </c>
      <c r="B626">
        <v>4.6917900000000001</v>
      </c>
      <c r="C626">
        <v>67.660899999999998</v>
      </c>
      <c r="H626" s="1">
        <f t="shared" si="118"/>
        <v>4.6912000000000003</v>
      </c>
      <c r="I626" s="1">
        <f t="shared" si="119"/>
        <v>66.019199999999998</v>
      </c>
      <c r="J626" s="1">
        <f t="shared" si="120"/>
        <v>4.6912000000000003</v>
      </c>
      <c r="K626" s="1">
        <f t="shared" si="121"/>
        <v>66.019199999999998</v>
      </c>
      <c r="L626" s="1">
        <f t="shared" si="122"/>
        <v>11.266967119380164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 t="e">
        <f t="shared" si="125"/>
        <v>#N/A</v>
      </c>
      <c r="Q626" s="1" t="e">
        <f t="shared" si="126"/>
        <v>#N/A</v>
      </c>
      <c r="R626" s="1" t="e">
        <f t="shared" si="127"/>
        <v>#N/A</v>
      </c>
      <c r="S626" s="1" t="e">
        <f t="shared" si="128"/>
        <v>#N/A</v>
      </c>
    </row>
    <row r="627" spans="1:19">
      <c r="A627" s="1">
        <f t="shared" si="129"/>
        <v>626</v>
      </c>
      <c r="B627">
        <v>4.7151399999999999</v>
      </c>
      <c r="C627">
        <v>67.622900000000001</v>
      </c>
      <c r="H627" s="1">
        <f t="shared" si="118"/>
        <v>4.71455</v>
      </c>
      <c r="I627" s="1">
        <f t="shared" si="119"/>
        <v>65.981200000000001</v>
      </c>
      <c r="J627" s="1">
        <f t="shared" si="120"/>
        <v>4.71455</v>
      </c>
      <c r="K627" s="1">
        <f t="shared" si="121"/>
        <v>65.981200000000001</v>
      </c>
      <c r="L627" s="1">
        <f t="shared" si="122"/>
        <v>11.202810799983807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 t="e">
        <f t="shared" si="125"/>
        <v>#N/A</v>
      </c>
      <c r="Q627" s="1" t="e">
        <f t="shared" si="126"/>
        <v>#N/A</v>
      </c>
      <c r="R627" s="1" t="e">
        <f t="shared" si="127"/>
        <v>#N/A</v>
      </c>
      <c r="S627" s="1" t="e">
        <f t="shared" si="128"/>
        <v>#N/A</v>
      </c>
    </row>
    <row r="628" spans="1:19">
      <c r="A628" s="1">
        <f t="shared" si="129"/>
        <v>627</v>
      </c>
      <c r="B628">
        <v>4.7406499999999996</v>
      </c>
      <c r="C628">
        <v>67.796999999999997</v>
      </c>
      <c r="H628" s="1">
        <f t="shared" si="118"/>
        <v>4.7400599999999997</v>
      </c>
      <c r="I628" s="1">
        <f t="shared" si="119"/>
        <v>66.155299999999997</v>
      </c>
      <c r="J628" s="1">
        <f t="shared" si="120"/>
        <v>4.7400599999999997</v>
      </c>
      <c r="K628" s="1">
        <f t="shared" si="121"/>
        <v>66.155299999999997</v>
      </c>
      <c r="L628" s="1">
        <f t="shared" si="122"/>
        <v>11.17914137603635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 t="e">
        <f t="shared" si="125"/>
        <v>#N/A</v>
      </c>
      <c r="Q628" s="1" t="e">
        <f t="shared" si="126"/>
        <v>#N/A</v>
      </c>
      <c r="R628" s="1" t="e">
        <f t="shared" si="127"/>
        <v>#N/A</v>
      </c>
      <c r="S628" s="1" t="e">
        <f t="shared" si="128"/>
        <v>#N/A</v>
      </c>
    </row>
    <row r="629" spans="1:19">
      <c r="A629" s="1">
        <f t="shared" si="129"/>
        <v>628</v>
      </c>
      <c r="B629">
        <v>4.7680800000000003</v>
      </c>
      <c r="C629">
        <v>67.639499999999998</v>
      </c>
      <c r="H629" s="1">
        <f t="shared" si="118"/>
        <v>4.7674900000000004</v>
      </c>
      <c r="I629" s="1">
        <f t="shared" si="119"/>
        <v>65.997799999999998</v>
      </c>
      <c r="J629" s="1">
        <f t="shared" si="120"/>
        <v>4.7674900000000004</v>
      </c>
      <c r="K629" s="1">
        <f t="shared" si="121"/>
        <v>65.997799999999998</v>
      </c>
      <c r="L629" s="1">
        <f t="shared" si="122"/>
        <v>11.081342671900646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 t="e">
        <f t="shared" si="125"/>
        <v>#N/A</v>
      </c>
      <c r="Q629" s="1" t="e">
        <f t="shared" si="126"/>
        <v>#N/A</v>
      </c>
      <c r="R629" s="1" t="e">
        <f t="shared" si="127"/>
        <v>#N/A</v>
      </c>
      <c r="S629" s="1" t="e">
        <f t="shared" si="128"/>
        <v>#N/A</v>
      </c>
    </row>
    <row r="630" spans="1:19">
      <c r="A630" s="1">
        <f t="shared" si="129"/>
        <v>629</v>
      </c>
      <c r="B630">
        <v>4.7972099999999998</v>
      </c>
      <c r="C630">
        <v>67.697599999999994</v>
      </c>
      <c r="H630" s="1">
        <f t="shared" si="118"/>
        <v>4.7966199999999999</v>
      </c>
      <c r="I630" s="1">
        <f t="shared" si="119"/>
        <v>66.055899999999994</v>
      </c>
      <c r="J630" s="1">
        <f t="shared" si="120"/>
        <v>4.7966199999999999</v>
      </c>
      <c r="K630" s="1">
        <f t="shared" si="121"/>
        <v>66.055899999999994</v>
      </c>
      <c r="L630" s="1">
        <f t="shared" si="122"/>
        <v>11.025908683487467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 t="e">
        <f t="shared" si="125"/>
        <v>#N/A</v>
      </c>
      <c r="Q630" s="1" t="e">
        <f t="shared" si="126"/>
        <v>#N/A</v>
      </c>
      <c r="R630" s="1" t="e">
        <f t="shared" si="127"/>
        <v>#N/A</v>
      </c>
      <c r="S630" s="1" t="e">
        <f t="shared" si="128"/>
        <v>#N/A</v>
      </c>
    </row>
    <row r="631" spans="1:19">
      <c r="A631" s="1">
        <f t="shared" si="129"/>
        <v>630</v>
      </c>
      <c r="B631">
        <v>4.8268599999999999</v>
      </c>
      <c r="C631">
        <v>67.6982</v>
      </c>
      <c r="H631" s="1">
        <f t="shared" si="118"/>
        <v>4.8262700000000001</v>
      </c>
      <c r="I631" s="1">
        <f t="shared" si="119"/>
        <v>66.0565</v>
      </c>
      <c r="J631" s="1">
        <f t="shared" si="120"/>
        <v>4.8262700000000001</v>
      </c>
      <c r="K631" s="1">
        <f t="shared" si="121"/>
        <v>66.0565</v>
      </c>
      <c r="L631" s="1">
        <f t="shared" si="122"/>
        <v>10.957992086898427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 t="e">
        <f t="shared" si="125"/>
        <v>#N/A</v>
      </c>
      <c r="Q631" s="1" t="e">
        <f t="shared" si="126"/>
        <v>#N/A</v>
      </c>
      <c r="R631" s="1" t="e">
        <f t="shared" si="127"/>
        <v>#N/A</v>
      </c>
      <c r="S631" s="1" t="e">
        <f t="shared" si="128"/>
        <v>#N/A</v>
      </c>
    </row>
    <row r="632" spans="1:19">
      <c r="A632" s="1">
        <f t="shared" si="129"/>
        <v>631</v>
      </c>
      <c r="B632">
        <v>4.8541499999999997</v>
      </c>
      <c r="C632">
        <v>67.630300000000005</v>
      </c>
      <c r="H632" s="1">
        <f t="shared" si="118"/>
        <v>4.8535599999999999</v>
      </c>
      <c r="I632" s="1">
        <f t="shared" si="119"/>
        <v>65.988600000000005</v>
      </c>
      <c r="J632" s="1">
        <f t="shared" si="120"/>
        <v>4.8535599999999999</v>
      </c>
      <c r="K632" s="1">
        <f t="shared" si="121"/>
        <v>65.988600000000005</v>
      </c>
      <c r="L632" s="1">
        <f t="shared" si="122"/>
        <v>10.882051457166629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 t="e">
        <f t="shared" si="125"/>
        <v>#N/A</v>
      </c>
      <c r="Q632" s="1" t="e">
        <f t="shared" si="126"/>
        <v>#N/A</v>
      </c>
      <c r="R632" s="1" t="e">
        <f t="shared" si="127"/>
        <v>#N/A</v>
      </c>
      <c r="S632" s="1" t="e">
        <f t="shared" si="128"/>
        <v>#N/A</v>
      </c>
    </row>
    <row r="633" spans="1:19">
      <c r="A633" s="1">
        <f t="shared" si="129"/>
        <v>632</v>
      </c>
      <c r="B633">
        <v>4.88157</v>
      </c>
      <c r="C633">
        <v>67.806700000000006</v>
      </c>
      <c r="H633" s="1">
        <f t="shared" si="118"/>
        <v>4.8809800000000001</v>
      </c>
      <c r="I633" s="1">
        <f t="shared" si="119"/>
        <v>66.165000000000006</v>
      </c>
      <c r="J633" s="1">
        <f t="shared" si="120"/>
        <v>4.8809800000000001</v>
      </c>
      <c r="K633" s="1">
        <f t="shared" si="121"/>
        <v>66.165000000000006</v>
      </c>
      <c r="L633" s="1">
        <f t="shared" si="122"/>
        <v>10.856948388689963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 t="e">
        <f t="shared" si="125"/>
        <v>#N/A</v>
      </c>
      <c r="Q633" s="1" t="e">
        <f t="shared" si="126"/>
        <v>#N/A</v>
      </c>
      <c r="R633" s="1" t="e">
        <f t="shared" si="127"/>
        <v>#N/A</v>
      </c>
      <c r="S633" s="1" t="e">
        <f t="shared" si="128"/>
        <v>#N/A</v>
      </c>
    </row>
    <row r="634" spans="1:19">
      <c r="A634" s="1">
        <f t="shared" si="129"/>
        <v>633</v>
      </c>
      <c r="B634">
        <v>4.91282</v>
      </c>
      <c r="C634">
        <v>67.756799999999998</v>
      </c>
      <c r="H634" s="1">
        <f t="shared" si="118"/>
        <v>4.9122300000000001</v>
      </c>
      <c r="I634" s="1">
        <f t="shared" si="119"/>
        <v>66.115099999999998</v>
      </c>
      <c r="J634" s="1">
        <f t="shared" si="120"/>
        <v>4.9122300000000001</v>
      </c>
      <c r="K634" s="1">
        <f t="shared" si="121"/>
        <v>66.115099999999998</v>
      </c>
      <c r="L634" s="1">
        <f t="shared" si="122"/>
        <v>10.777372128449183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 t="e">
        <f t="shared" si="125"/>
        <v>#N/A</v>
      </c>
      <c r="Q634" s="1" t="e">
        <f t="shared" si="126"/>
        <v>#N/A</v>
      </c>
      <c r="R634" s="1" t="e">
        <f t="shared" si="127"/>
        <v>#N/A</v>
      </c>
      <c r="S634" s="1" t="e">
        <f t="shared" si="128"/>
        <v>#N/A</v>
      </c>
    </row>
    <row r="635" spans="1:19">
      <c r="A635" s="1">
        <f t="shared" si="129"/>
        <v>634</v>
      </c>
      <c r="B635">
        <v>4.9445800000000002</v>
      </c>
      <c r="C635">
        <v>67.729799999999997</v>
      </c>
      <c r="H635" s="1">
        <f t="shared" si="118"/>
        <v>4.9439900000000003</v>
      </c>
      <c r="I635" s="1">
        <f t="shared" si="119"/>
        <v>66.088099999999997</v>
      </c>
      <c r="J635" s="1">
        <f t="shared" si="120"/>
        <v>4.9439900000000003</v>
      </c>
      <c r="K635" s="1">
        <f t="shared" si="121"/>
        <v>66.088099999999997</v>
      </c>
      <c r="L635" s="1">
        <f t="shared" si="122"/>
        <v>10.702350068360822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 t="e">
        <f t="shared" si="125"/>
        <v>#N/A</v>
      </c>
      <c r="Q635" s="1" t="e">
        <f t="shared" si="126"/>
        <v>#N/A</v>
      </c>
      <c r="R635" s="1" t="e">
        <f t="shared" si="127"/>
        <v>#N/A</v>
      </c>
      <c r="S635" s="1" t="e">
        <f t="shared" si="128"/>
        <v>#N/A</v>
      </c>
    </row>
    <row r="636" spans="1:19">
      <c r="A636" s="1">
        <f t="shared" si="129"/>
        <v>635</v>
      </c>
      <c r="B636">
        <v>4.9762700000000004</v>
      </c>
      <c r="C636">
        <v>67.787700000000001</v>
      </c>
      <c r="H636" s="1">
        <f t="shared" si="118"/>
        <v>4.9756800000000005</v>
      </c>
      <c r="I636" s="1">
        <f t="shared" si="119"/>
        <v>66.146000000000001</v>
      </c>
      <c r="J636" s="1">
        <f t="shared" si="120"/>
        <v>4.9756800000000005</v>
      </c>
      <c r="K636" s="1">
        <f t="shared" si="121"/>
        <v>66.146000000000001</v>
      </c>
      <c r="L636" s="1">
        <f t="shared" si="122"/>
        <v>10.645577400536927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 t="e">
        <f t="shared" si="125"/>
        <v>#N/A</v>
      </c>
      <c r="Q636" s="1" t="e">
        <f t="shared" si="126"/>
        <v>#N/A</v>
      </c>
      <c r="R636" s="1" t="e">
        <f t="shared" si="127"/>
        <v>#N/A</v>
      </c>
      <c r="S636" s="1" t="e">
        <f t="shared" si="128"/>
        <v>#N/A</v>
      </c>
    </row>
    <row r="637" spans="1:19">
      <c r="A637" s="1">
        <f t="shared" si="129"/>
        <v>636</v>
      </c>
      <c r="B637">
        <v>5.0091000000000001</v>
      </c>
      <c r="C637">
        <v>67.712400000000002</v>
      </c>
      <c r="H637" s="1">
        <f t="shared" si="118"/>
        <v>5.0085100000000002</v>
      </c>
      <c r="I637" s="1">
        <f t="shared" si="119"/>
        <v>66.070700000000002</v>
      </c>
      <c r="J637" s="1">
        <f t="shared" si="120"/>
        <v>5.0085100000000002</v>
      </c>
      <c r="K637" s="1">
        <f t="shared" si="121"/>
        <v>66.070700000000002</v>
      </c>
      <c r="L637" s="1">
        <f t="shared" si="122"/>
        <v>10.560395874816772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 t="e">
        <f t="shared" si="125"/>
        <v>#N/A</v>
      </c>
      <c r="Q637" s="1" t="e">
        <f t="shared" si="126"/>
        <v>#N/A</v>
      </c>
      <c r="R637" s="1" t="e">
        <f t="shared" si="127"/>
        <v>#N/A</v>
      </c>
      <c r="S637" s="1" t="e">
        <f t="shared" si="128"/>
        <v>#N/A</v>
      </c>
    </row>
    <row r="638" spans="1:19">
      <c r="A638" s="1">
        <f t="shared" si="129"/>
        <v>637</v>
      </c>
      <c r="B638">
        <v>5.0412499999999998</v>
      </c>
      <c r="C638">
        <v>67.844099999999997</v>
      </c>
      <c r="H638" s="1">
        <f t="shared" si="118"/>
        <v>5.0406599999999999</v>
      </c>
      <c r="I638" s="1">
        <f t="shared" si="119"/>
        <v>66.202399999999997</v>
      </c>
      <c r="J638" s="1">
        <f t="shared" si="120"/>
        <v>5.0406599999999999</v>
      </c>
      <c r="K638" s="1">
        <f t="shared" si="121"/>
        <v>66.202399999999997</v>
      </c>
      <c r="L638" s="1">
        <f t="shared" si="122"/>
        <v>10.518990532129394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 t="e">
        <f t="shared" si="125"/>
        <v>#N/A</v>
      </c>
      <c r="Q638" s="1" t="e">
        <f t="shared" si="126"/>
        <v>#N/A</v>
      </c>
      <c r="R638" s="1" t="e">
        <f t="shared" si="127"/>
        <v>#N/A</v>
      </c>
      <c r="S638" s="1" t="e">
        <f t="shared" si="128"/>
        <v>#N/A</v>
      </c>
    </row>
    <row r="639" spans="1:19">
      <c r="A639" s="1">
        <f t="shared" si="129"/>
        <v>638</v>
      </c>
      <c r="B639">
        <v>5.0742700000000003</v>
      </c>
      <c r="C639">
        <v>67.722099999999998</v>
      </c>
      <c r="H639" s="1">
        <f t="shared" si="118"/>
        <v>5.0736800000000004</v>
      </c>
      <c r="I639" s="1">
        <f t="shared" si="119"/>
        <v>66.080399999999997</v>
      </c>
      <c r="J639" s="1">
        <f t="shared" si="120"/>
        <v>5.0736800000000004</v>
      </c>
      <c r="K639" s="1">
        <f t="shared" si="121"/>
        <v>66.080399999999997</v>
      </c>
      <c r="L639" s="1">
        <f t="shared" si="122"/>
        <v>10.426091130421012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 t="e">
        <f t="shared" si="125"/>
        <v>#N/A</v>
      </c>
      <c r="Q639" s="1" t="e">
        <f t="shared" si="126"/>
        <v>#N/A</v>
      </c>
      <c r="R639" s="1" t="e">
        <f t="shared" si="127"/>
        <v>#N/A</v>
      </c>
      <c r="S639" s="1" t="e">
        <f t="shared" si="128"/>
        <v>#N/A</v>
      </c>
    </row>
    <row r="640" spans="1:19">
      <c r="A640" s="1">
        <f t="shared" si="129"/>
        <v>639</v>
      </c>
      <c r="B640">
        <v>5.10717</v>
      </c>
      <c r="C640">
        <v>67.790300000000002</v>
      </c>
      <c r="H640" s="1">
        <f t="shared" si="118"/>
        <v>5.1065800000000001</v>
      </c>
      <c r="I640" s="1">
        <f t="shared" si="119"/>
        <v>66.148600000000002</v>
      </c>
      <c r="J640" s="1">
        <f t="shared" si="120"/>
        <v>5.1065800000000001</v>
      </c>
      <c r="K640" s="1">
        <f t="shared" si="121"/>
        <v>66.148600000000002</v>
      </c>
      <c r="L640" s="1">
        <f t="shared" si="122"/>
        <v>10.372046214355949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 t="e">
        <f t="shared" si="125"/>
        <v>#N/A</v>
      </c>
      <c r="Q640" s="1" t="e">
        <f t="shared" si="126"/>
        <v>#N/A</v>
      </c>
      <c r="R640" s="1" t="e">
        <f t="shared" si="127"/>
        <v>#N/A</v>
      </c>
      <c r="S640" s="1" t="e">
        <f t="shared" si="128"/>
        <v>#N/A</v>
      </c>
    </row>
    <row r="641" spans="1:19">
      <c r="A641" s="1">
        <f t="shared" si="129"/>
        <v>640</v>
      </c>
      <c r="B641">
        <v>5.1396100000000002</v>
      </c>
      <c r="C641">
        <v>67.848600000000005</v>
      </c>
      <c r="H641" s="1">
        <f t="shared" si="118"/>
        <v>5.1390200000000004</v>
      </c>
      <c r="I641" s="1">
        <f t="shared" si="119"/>
        <v>66.206900000000005</v>
      </c>
      <c r="J641" s="1">
        <f t="shared" si="120"/>
        <v>5.1390200000000004</v>
      </c>
      <c r="K641" s="1">
        <f t="shared" si="121"/>
        <v>66.206900000000005</v>
      </c>
      <c r="L641" s="1">
        <f t="shared" si="122"/>
        <v>10.317689117996499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 t="e">
        <f t="shared" si="125"/>
        <v>#N/A</v>
      </c>
      <c r="Q641" s="1" t="e">
        <f t="shared" si="126"/>
        <v>#N/A</v>
      </c>
      <c r="R641" s="1" t="e">
        <f t="shared" si="127"/>
        <v>#N/A</v>
      </c>
      <c r="S641" s="1" t="e">
        <f t="shared" si="128"/>
        <v>#N/A</v>
      </c>
    </row>
    <row r="642" spans="1:19">
      <c r="A642" s="1">
        <f t="shared" si="129"/>
        <v>641</v>
      </c>
      <c r="B642">
        <v>5.17347</v>
      </c>
      <c r="C642">
        <v>67.740399999999994</v>
      </c>
      <c r="H642" s="1">
        <f t="shared" si="118"/>
        <v>5.1728800000000001</v>
      </c>
      <c r="I642" s="1">
        <f t="shared" si="119"/>
        <v>66.098699999999994</v>
      </c>
      <c r="J642" s="1">
        <f t="shared" si="120"/>
        <v>5.1728800000000001</v>
      </c>
      <c r="K642" s="1">
        <f t="shared" si="121"/>
        <v>66.098699999999994</v>
      </c>
      <c r="L642" s="1">
        <f t="shared" si="122"/>
        <v>10.228865529089743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 t="e">
        <f t="shared" si="125"/>
        <v>#N/A</v>
      </c>
      <c r="Q642" s="1" t="e">
        <f t="shared" si="126"/>
        <v>#N/A</v>
      </c>
      <c r="R642" s="1" t="e">
        <f t="shared" si="127"/>
        <v>#N/A</v>
      </c>
      <c r="S642" s="1" t="e">
        <f t="shared" si="128"/>
        <v>#N/A</v>
      </c>
    </row>
    <row r="643" spans="1:19">
      <c r="A643" s="1">
        <f t="shared" si="129"/>
        <v>642</v>
      </c>
      <c r="B643">
        <v>5.2091900000000004</v>
      </c>
      <c r="C643">
        <v>67.889499999999998</v>
      </c>
      <c r="H643" s="1">
        <f t="shared" ref="H643:H706" si="131">IF($A643&lt;=$F$39,B643-$F$1,NA())</f>
        <v>5.2086000000000006</v>
      </c>
      <c r="I643" s="1">
        <f t="shared" ref="I643:I706" si="132">IF($A643&lt;=$F$39,$C643-$F$2,NA())</f>
        <v>66.247799999999998</v>
      </c>
      <c r="J643" s="1">
        <f t="shared" ref="J643:J706" si="133">IF($A643&lt;=$F$39,IF($I643&lt;$F$4,FALSE,$H643))</f>
        <v>5.2086000000000006</v>
      </c>
      <c r="K643" s="1">
        <f t="shared" ref="K643:K706" si="134">IF($A643&lt;=$F$39,IF($I643&lt;$F$4,FALSE,$I643))</f>
        <v>66.247799999999998</v>
      </c>
      <c r="L643" s="1">
        <f t="shared" ref="L643:L706" si="135">IF($A643&lt;=$F$39,IF($I643&lt;=$F$11,"",($I643-$F$11)/($H643-$F$10)))</f>
        <v>10.187170089955311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 t="e">
        <f t="shared" ref="P643:P706" si="138">IF($A643&lt;=$F$39,IF($A643&lt;=$F$17,$H643,NA()))</f>
        <v>#N/A</v>
      </c>
      <c r="Q643" s="1" t="e">
        <f t="shared" ref="Q643:Q706" si="139">IF($A643&lt;=$F$39,IF($A643&lt;=$F$17,$I643,NA()))</f>
        <v>#N/A</v>
      </c>
      <c r="R643" s="1" t="e">
        <f t="shared" ref="R643:R706" si="140">IF($A643&lt;=$F$39,IF($A643&lt;=$F$17,$P643/$F$15,NA()),NA())</f>
        <v>#N/A</v>
      </c>
      <c r="S643" s="1" t="e">
        <f t="shared" ref="S643:S706" si="141">IF($A643&lt;=$F$39,IF($A643&lt;=$F$17,$Q643/$F$16,NA()),NA())</f>
        <v>#N/A</v>
      </c>
    </row>
    <row r="644" spans="1:19">
      <c r="A644" s="1">
        <f t="shared" ref="A644:A707" si="142">IF(B644=0,"",A643+1)</f>
        <v>643</v>
      </c>
      <c r="B644">
        <v>5.2451999999999996</v>
      </c>
      <c r="C644">
        <v>67.779600000000002</v>
      </c>
      <c r="H644" s="1">
        <f t="shared" si="131"/>
        <v>5.2446099999999998</v>
      </c>
      <c r="I644" s="1">
        <f t="shared" si="132"/>
        <v>66.137900000000002</v>
      </c>
      <c r="J644" s="1">
        <f t="shared" si="133"/>
        <v>5.2446099999999998</v>
      </c>
      <c r="K644" s="1">
        <f t="shared" si="134"/>
        <v>66.137900000000002</v>
      </c>
      <c r="L644" s="1">
        <f t="shared" si="135"/>
        <v>10.095893571356092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 t="e">
        <f t="shared" si="138"/>
        <v>#N/A</v>
      </c>
      <c r="Q644" s="1" t="e">
        <f t="shared" si="139"/>
        <v>#N/A</v>
      </c>
      <c r="R644" s="1" t="e">
        <f t="shared" si="140"/>
        <v>#N/A</v>
      </c>
      <c r="S644" s="1" t="e">
        <f t="shared" si="141"/>
        <v>#N/A</v>
      </c>
    </row>
    <row r="645" spans="1:19">
      <c r="A645" s="1">
        <f t="shared" si="142"/>
        <v>644</v>
      </c>
      <c r="B645">
        <v>5.2810899999999998</v>
      </c>
      <c r="C645">
        <v>67.813100000000006</v>
      </c>
      <c r="H645" s="1">
        <f t="shared" si="131"/>
        <v>5.2805</v>
      </c>
      <c r="I645" s="1">
        <f t="shared" si="132"/>
        <v>66.171400000000006</v>
      </c>
      <c r="J645" s="1">
        <f t="shared" si="133"/>
        <v>5.2805</v>
      </c>
      <c r="K645" s="1">
        <f t="shared" si="134"/>
        <v>66.171400000000006</v>
      </c>
      <c r="L645" s="1">
        <f t="shared" si="135"/>
        <v>10.033363314140548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 t="e">
        <f t="shared" si="138"/>
        <v>#N/A</v>
      </c>
      <c r="Q645" s="1" t="e">
        <f t="shared" si="139"/>
        <v>#N/A</v>
      </c>
      <c r="R645" s="1" t="e">
        <f t="shared" si="140"/>
        <v>#N/A</v>
      </c>
      <c r="S645" s="1" t="e">
        <f t="shared" si="141"/>
        <v>#N/A</v>
      </c>
    </row>
    <row r="646" spans="1:19">
      <c r="A646" s="1">
        <f t="shared" si="142"/>
        <v>645</v>
      </c>
      <c r="B646">
        <v>5.3140900000000002</v>
      </c>
      <c r="C646">
        <v>67.9041</v>
      </c>
      <c r="H646" s="1">
        <f t="shared" si="131"/>
        <v>5.3135000000000003</v>
      </c>
      <c r="I646" s="1">
        <f t="shared" si="132"/>
        <v>66.2624</v>
      </c>
      <c r="J646" s="1">
        <f t="shared" si="133"/>
        <v>5.3135000000000003</v>
      </c>
      <c r="K646" s="1">
        <f t="shared" si="134"/>
        <v>66.2624</v>
      </c>
      <c r="L646" s="1">
        <f t="shared" si="135"/>
        <v>9.9879920709307761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 t="e">
        <f t="shared" si="138"/>
        <v>#N/A</v>
      </c>
      <c r="Q646" s="1" t="e">
        <f t="shared" si="139"/>
        <v>#N/A</v>
      </c>
      <c r="R646" s="1" t="e">
        <f t="shared" si="140"/>
        <v>#N/A</v>
      </c>
      <c r="S646" s="1" t="e">
        <f t="shared" si="141"/>
        <v>#N/A</v>
      </c>
    </row>
    <row r="647" spans="1:19">
      <c r="A647" s="1">
        <f t="shared" si="142"/>
        <v>646</v>
      </c>
      <c r="B647">
        <v>5.3492199999999999</v>
      </c>
      <c r="C647">
        <v>67.825500000000005</v>
      </c>
      <c r="H647" s="1">
        <f t="shared" si="131"/>
        <v>5.34863</v>
      </c>
      <c r="I647" s="1">
        <f t="shared" si="132"/>
        <v>66.183800000000005</v>
      </c>
      <c r="J647" s="1">
        <f t="shared" si="133"/>
        <v>5.34863</v>
      </c>
      <c r="K647" s="1">
        <f t="shared" si="134"/>
        <v>66.183800000000005</v>
      </c>
      <c r="L647" s="1">
        <f t="shared" si="135"/>
        <v>9.9073699327019664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 t="e">
        <f t="shared" si="138"/>
        <v>#N/A</v>
      </c>
      <c r="Q647" s="1" t="e">
        <f t="shared" si="139"/>
        <v>#N/A</v>
      </c>
      <c r="R647" s="1" t="e">
        <f t="shared" si="140"/>
        <v>#N/A</v>
      </c>
      <c r="S647" s="1" t="e">
        <f t="shared" si="141"/>
        <v>#N/A</v>
      </c>
    </row>
    <row r="648" spans="1:19">
      <c r="A648" s="1">
        <f t="shared" si="142"/>
        <v>647</v>
      </c>
      <c r="B648">
        <v>5.3824899999999998</v>
      </c>
      <c r="C648">
        <v>67.970600000000005</v>
      </c>
      <c r="H648" s="1">
        <f t="shared" si="131"/>
        <v>5.3818999999999999</v>
      </c>
      <c r="I648" s="1">
        <f t="shared" si="132"/>
        <v>66.328900000000004</v>
      </c>
      <c r="J648" s="1">
        <f t="shared" si="133"/>
        <v>5.3818999999999999</v>
      </c>
      <c r="K648" s="1">
        <f t="shared" si="134"/>
        <v>66.328900000000004</v>
      </c>
      <c r="L648" s="1">
        <f t="shared" si="135"/>
        <v>9.8729469509283039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 t="e">
        <f t="shared" si="138"/>
        <v>#N/A</v>
      </c>
      <c r="Q648" s="1" t="e">
        <f t="shared" si="139"/>
        <v>#N/A</v>
      </c>
      <c r="R648" s="1" t="e">
        <f t="shared" si="140"/>
        <v>#N/A</v>
      </c>
      <c r="S648" s="1" t="e">
        <f t="shared" si="141"/>
        <v>#N/A</v>
      </c>
    </row>
    <row r="649" spans="1:19">
      <c r="A649" s="1">
        <f t="shared" si="142"/>
        <v>648</v>
      </c>
      <c r="B649">
        <v>5.4182699999999997</v>
      </c>
      <c r="C649">
        <v>67.852800000000002</v>
      </c>
      <c r="H649" s="1">
        <f t="shared" si="131"/>
        <v>5.4176799999999998</v>
      </c>
      <c r="I649" s="1">
        <f t="shared" si="132"/>
        <v>66.211100000000002</v>
      </c>
      <c r="J649" s="1">
        <f t="shared" si="133"/>
        <v>5.4176799999999998</v>
      </c>
      <c r="K649" s="1">
        <f t="shared" si="134"/>
        <v>66.211100000000002</v>
      </c>
      <c r="L649" s="1">
        <f t="shared" si="135"/>
        <v>9.7856516743574069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 t="e">
        <f t="shared" si="138"/>
        <v>#N/A</v>
      </c>
      <c r="Q649" s="1" t="e">
        <f t="shared" si="139"/>
        <v>#N/A</v>
      </c>
      <c r="R649" s="1" t="e">
        <f t="shared" si="140"/>
        <v>#N/A</v>
      </c>
      <c r="S649" s="1" t="e">
        <f t="shared" si="141"/>
        <v>#N/A</v>
      </c>
    </row>
    <row r="650" spans="1:19">
      <c r="A650" s="1">
        <f t="shared" si="142"/>
        <v>649</v>
      </c>
      <c r="B650">
        <v>5.4506600000000001</v>
      </c>
      <c r="C650">
        <v>67.908900000000003</v>
      </c>
      <c r="H650" s="1">
        <f t="shared" si="131"/>
        <v>5.4500700000000002</v>
      </c>
      <c r="I650" s="1">
        <f t="shared" si="132"/>
        <v>66.267200000000003</v>
      </c>
      <c r="J650" s="1">
        <f t="shared" si="133"/>
        <v>5.4500700000000002</v>
      </c>
      <c r="K650" s="1">
        <f t="shared" si="134"/>
        <v>66.267200000000003</v>
      </c>
      <c r="L650" s="1">
        <f t="shared" si="135"/>
        <v>9.737598300816618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 t="e">
        <f t="shared" si="138"/>
        <v>#N/A</v>
      </c>
      <c r="Q650" s="1" t="e">
        <f t="shared" si="139"/>
        <v>#N/A</v>
      </c>
      <c r="R650" s="1" t="e">
        <f t="shared" si="140"/>
        <v>#N/A</v>
      </c>
      <c r="S650" s="1" t="e">
        <f t="shared" si="141"/>
        <v>#N/A</v>
      </c>
    </row>
    <row r="651" spans="1:19">
      <c r="A651" s="1">
        <f t="shared" si="142"/>
        <v>650</v>
      </c>
      <c r="B651">
        <v>5.4833499999999997</v>
      </c>
      <c r="C651">
        <v>68.003100000000003</v>
      </c>
      <c r="H651" s="1">
        <f t="shared" si="131"/>
        <v>5.4827599999999999</v>
      </c>
      <c r="I651" s="1">
        <f t="shared" si="132"/>
        <v>66.361400000000003</v>
      </c>
      <c r="J651" s="1">
        <f t="shared" si="133"/>
        <v>5.4827599999999999</v>
      </c>
      <c r="K651" s="1">
        <f t="shared" si="134"/>
        <v>66.361400000000003</v>
      </c>
      <c r="L651" s="1">
        <f t="shared" si="135"/>
        <v>9.6965591685313441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 t="e">
        <f t="shared" si="138"/>
        <v>#N/A</v>
      </c>
      <c r="Q651" s="1" t="e">
        <f t="shared" si="139"/>
        <v>#N/A</v>
      </c>
      <c r="R651" s="1" t="e">
        <f t="shared" si="140"/>
        <v>#N/A</v>
      </c>
      <c r="S651" s="1" t="e">
        <f t="shared" si="141"/>
        <v>#N/A</v>
      </c>
    </row>
    <row r="652" spans="1:19">
      <c r="A652" s="1">
        <f t="shared" si="142"/>
        <v>651</v>
      </c>
      <c r="B652">
        <v>5.5189599999999999</v>
      </c>
      <c r="C652">
        <v>67.919700000000006</v>
      </c>
      <c r="H652" s="1">
        <f t="shared" si="131"/>
        <v>5.51837</v>
      </c>
      <c r="I652" s="1">
        <f t="shared" si="132"/>
        <v>66.278000000000006</v>
      </c>
      <c r="J652" s="1">
        <f t="shared" si="133"/>
        <v>5.51837</v>
      </c>
      <c r="K652" s="1">
        <f t="shared" si="134"/>
        <v>66.278000000000006</v>
      </c>
      <c r="L652" s="1">
        <f t="shared" si="135"/>
        <v>9.6185692012974862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 t="e">
        <f t="shared" si="138"/>
        <v>#N/A</v>
      </c>
      <c r="Q652" s="1" t="e">
        <f t="shared" si="139"/>
        <v>#N/A</v>
      </c>
      <c r="R652" s="1" t="e">
        <f t="shared" si="140"/>
        <v>#N/A</v>
      </c>
      <c r="S652" s="1" t="e">
        <f t="shared" si="141"/>
        <v>#N/A</v>
      </c>
    </row>
    <row r="653" spans="1:19">
      <c r="A653" s="1">
        <f t="shared" si="142"/>
        <v>652</v>
      </c>
      <c r="B653">
        <v>5.5511699999999999</v>
      </c>
      <c r="C653">
        <v>68.018699999999995</v>
      </c>
      <c r="H653" s="1">
        <f t="shared" si="131"/>
        <v>5.5505800000000001</v>
      </c>
      <c r="I653" s="1">
        <f t="shared" si="132"/>
        <v>66.376999999999995</v>
      </c>
      <c r="J653" s="1">
        <f t="shared" si="133"/>
        <v>5.5505800000000001</v>
      </c>
      <c r="K653" s="1">
        <f t="shared" si="134"/>
        <v>66.376999999999995</v>
      </c>
      <c r="L653" s="1">
        <f t="shared" si="135"/>
        <v>9.5804404051365513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 t="e">
        <f t="shared" si="138"/>
        <v>#N/A</v>
      </c>
      <c r="Q653" s="1" t="e">
        <f t="shared" si="139"/>
        <v>#N/A</v>
      </c>
      <c r="R653" s="1" t="e">
        <f t="shared" si="140"/>
        <v>#N/A</v>
      </c>
      <c r="S653" s="1" t="e">
        <f t="shared" si="141"/>
        <v>#N/A</v>
      </c>
    </row>
    <row r="654" spans="1:19">
      <c r="A654" s="1">
        <f t="shared" si="142"/>
        <v>653</v>
      </c>
      <c r="B654">
        <v>5.5843499999999997</v>
      </c>
      <c r="C654">
        <v>67.989500000000007</v>
      </c>
      <c r="H654" s="1">
        <f t="shared" si="131"/>
        <v>5.5837599999999998</v>
      </c>
      <c r="I654" s="1">
        <f t="shared" si="132"/>
        <v>66.347800000000007</v>
      </c>
      <c r="J654" s="1">
        <f t="shared" si="133"/>
        <v>5.5837599999999998</v>
      </c>
      <c r="K654" s="1">
        <f t="shared" si="134"/>
        <v>66.347800000000007</v>
      </c>
      <c r="L654" s="1">
        <f t="shared" si="135"/>
        <v>9.5180405884023909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 t="e">
        <f t="shared" si="138"/>
        <v>#N/A</v>
      </c>
      <c r="Q654" s="1" t="e">
        <f t="shared" si="139"/>
        <v>#N/A</v>
      </c>
      <c r="R654" s="1" t="e">
        <f t="shared" si="140"/>
        <v>#N/A</v>
      </c>
      <c r="S654" s="1" t="e">
        <f t="shared" si="141"/>
        <v>#N/A</v>
      </c>
    </row>
    <row r="655" spans="1:19">
      <c r="A655" s="1">
        <f t="shared" si="142"/>
        <v>654</v>
      </c>
      <c r="B655">
        <v>5.6189400000000003</v>
      </c>
      <c r="C655">
        <v>68.032700000000006</v>
      </c>
      <c r="H655" s="1">
        <f t="shared" si="131"/>
        <v>5.6183500000000004</v>
      </c>
      <c r="I655" s="1">
        <f t="shared" si="132"/>
        <v>66.391000000000005</v>
      </c>
      <c r="J655" s="1">
        <f t="shared" si="133"/>
        <v>5.6183500000000004</v>
      </c>
      <c r="K655" s="1">
        <f t="shared" si="134"/>
        <v>66.391000000000005</v>
      </c>
      <c r="L655" s="1">
        <f t="shared" si="135"/>
        <v>9.4669344997203755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 t="e">
        <f t="shared" si="138"/>
        <v>#N/A</v>
      </c>
      <c r="Q655" s="1" t="e">
        <f t="shared" si="139"/>
        <v>#N/A</v>
      </c>
      <c r="R655" s="1" t="e">
        <f t="shared" si="140"/>
        <v>#N/A</v>
      </c>
      <c r="S655" s="1" t="e">
        <f t="shared" si="141"/>
        <v>#N/A</v>
      </c>
    </row>
    <row r="656" spans="1:19">
      <c r="A656" s="1">
        <f t="shared" si="142"/>
        <v>655</v>
      </c>
      <c r="B656">
        <v>5.65543</v>
      </c>
      <c r="C656">
        <v>68.074700000000007</v>
      </c>
      <c r="H656" s="1">
        <f t="shared" si="131"/>
        <v>5.6548400000000001</v>
      </c>
      <c r="I656" s="1">
        <f t="shared" si="132"/>
        <v>66.433000000000007</v>
      </c>
      <c r="J656" s="1">
        <f t="shared" si="133"/>
        <v>5.6548400000000001</v>
      </c>
      <c r="K656" s="1">
        <f t="shared" si="134"/>
        <v>66.433000000000007</v>
      </c>
      <c r="L656" s="1">
        <f t="shared" si="135"/>
        <v>9.4130672115258314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 t="e">
        <f t="shared" si="138"/>
        <v>#N/A</v>
      </c>
      <c r="Q656" s="1" t="e">
        <f t="shared" si="139"/>
        <v>#N/A</v>
      </c>
      <c r="R656" s="1" t="e">
        <f t="shared" si="140"/>
        <v>#N/A</v>
      </c>
      <c r="S656" s="1" t="e">
        <f t="shared" si="141"/>
        <v>#N/A</v>
      </c>
    </row>
    <row r="657" spans="1:19">
      <c r="A657" s="1">
        <f t="shared" si="142"/>
        <v>656</v>
      </c>
      <c r="B657">
        <v>5.6909200000000002</v>
      </c>
      <c r="C657">
        <v>67.935000000000002</v>
      </c>
      <c r="H657" s="1">
        <f t="shared" si="131"/>
        <v>5.6903300000000003</v>
      </c>
      <c r="I657" s="1">
        <f t="shared" si="132"/>
        <v>66.293300000000002</v>
      </c>
      <c r="J657" s="1">
        <f t="shared" si="133"/>
        <v>5.6903300000000003</v>
      </c>
      <c r="K657" s="1">
        <f t="shared" si="134"/>
        <v>66.293300000000002</v>
      </c>
      <c r="L657" s="1">
        <f t="shared" si="135"/>
        <v>9.3294915104740905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 t="e">
        <f t="shared" si="138"/>
        <v>#N/A</v>
      </c>
      <c r="Q657" s="1" t="e">
        <f t="shared" si="139"/>
        <v>#N/A</v>
      </c>
      <c r="R657" s="1" t="e">
        <f t="shared" si="140"/>
        <v>#N/A</v>
      </c>
      <c r="S657" s="1" t="e">
        <f t="shared" si="141"/>
        <v>#N/A</v>
      </c>
    </row>
    <row r="658" spans="1:19">
      <c r="A658" s="1">
        <f t="shared" si="142"/>
        <v>657</v>
      </c>
      <c r="B658">
        <v>5.7253100000000003</v>
      </c>
      <c r="C658">
        <v>68.105599999999995</v>
      </c>
      <c r="H658" s="1">
        <f t="shared" si="131"/>
        <v>5.7247200000000005</v>
      </c>
      <c r="I658" s="1">
        <f t="shared" si="132"/>
        <v>66.463899999999995</v>
      </c>
      <c r="J658" s="1">
        <f t="shared" si="133"/>
        <v>5.7247200000000005</v>
      </c>
      <c r="K658" s="1">
        <f t="shared" si="134"/>
        <v>66.463899999999995</v>
      </c>
      <c r="L658" s="1">
        <f t="shared" si="135"/>
        <v>9.3031479150082212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 t="e">
        <f t="shared" si="138"/>
        <v>#N/A</v>
      </c>
      <c r="Q658" s="1" t="e">
        <f t="shared" si="139"/>
        <v>#N/A</v>
      </c>
      <c r="R658" s="1" t="e">
        <f t="shared" si="140"/>
        <v>#N/A</v>
      </c>
      <c r="S658" s="1" t="e">
        <f t="shared" si="141"/>
        <v>#N/A</v>
      </c>
    </row>
    <row r="659" spans="1:19">
      <c r="A659" s="1">
        <f t="shared" si="142"/>
        <v>658</v>
      </c>
      <c r="B659">
        <v>5.7607499999999998</v>
      </c>
      <c r="C659">
        <v>68.031800000000004</v>
      </c>
      <c r="H659" s="1">
        <f t="shared" si="131"/>
        <v>5.7601599999999999</v>
      </c>
      <c r="I659" s="1">
        <f t="shared" si="132"/>
        <v>66.390100000000004</v>
      </c>
      <c r="J659" s="1">
        <f t="shared" si="133"/>
        <v>5.7601599999999999</v>
      </c>
      <c r="K659" s="1">
        <f t="shared" si="134"/>
        <v>66.390100000000004</v>
      </c>
      <c r="L659" s="1">
        <f t="shared" si="135"/>
        <v>9.2328337323867586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 t="e">
        <f t="shared" si="138"/>
        <v>#N/A</v>
      </c>
      <c r="Q659" s="1" t="e">
        <f t="shared" si="139"/>
        <v>#N/A</v>
      </c>
      <c r="R659" s="1" t="e">
        <f t="shared" si="140"/>
        <v>#N/A</v>
      </c>
      <c r="S659" s="1" t="e">
        <f t="shared" si="141"/>
        <v>#N/A</v>
      </c>
    </row>
    <row r="660" spans="1:19">
      <c r="A660" s="1">
        <f t="shared" si="142"/>
        <v>659</v>
      </c>
      <c r="B660">
        <v>5.7964200000000003</v>
      </c>
      <c r="C660">
        <v>68.100700000000003</v>
      </c>
      <c r="H660" s="1">
        <f t="shared" si="131"/>
        <v>5.7958300000000005</v>
      </c>
      <c r="I660" s="1">
        <f t="shared" si="132"/>
        <v>66.459000000000003</v>
      </c>
      <c r="J660" s="1">
        <f t="shared" si="133"/>
        <v>5.7958300000000005</v>
      </c>
      <c r="K660" s="1">
        <f t="shared" si="134"/>
        <v>66.459000000000003</v>
      </c>
      <c r="L660" s="1">
        <f t="shared" si="135"/>
        <v>9.1877308741394987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 t="e">
        <f t="shared" si="138"/>
        <v>#N/A</v>
      </c>
      <c r="Q660" s="1" t="e">
        <f t="shared" si="139"/>
        <v>#N/A</v>
      </c>
      <c r="R660" s="1" t="e">
        <f t="shared" si="140"/>
        <v>#N/A</v>
      </c>
      <c r="S660" s="1" t="e">
        <f t="shared" si="141"/>
        <v>#N/A</v>
      </c>
    </row>
    <row r="661" spans="1:19">
      <c r="A661" s="1">
        <f t="shared" si="142"/>
        <v>660</v>
      </c>
      <c r="B661">
        <v>5.8332800000000002</v>
      </c>
      <c r="C661">
        <v>68.110200000000006</v>
      </c>
      <c r="H661" s="1">
        <f t="shared" si="131"/>
        <v>5.8326900000000004</v>
      </c>
      <c r="I661" s="1">
        <f t="shared" si="132"/>
        <v>66.468500000000006</v>
      </c>
      <c r="J661" s="1">
        <f t="shared" si="133"/>
        <v>5.8326900000000004</v>
      </c>
      <c r="K661" s="1">
        <f t="shared" si="134"/>
        <v>66.468500000000006</v>
      </c>
      <c r="L661" s="1">
        <f t="shared" si="135"/>
        <v>9.1310876923685846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 t="e">
        <f t="shared" si="138"/>
        <v>#N/A</v>
      </c>
      <c r="Q661" s="1" t="e">
        <f t="shared" si="139"/>
        <v>#N/A</v>
      </c>
      <c r="R661" s="1" t="e">
        <f t="shared" si="140"/>
        <v>#N/A</v>
      </c>
      <c r="S661" s="1" t="e">
        <f t="shared" si="141"/>
        <v>#N/A</v>
      </c>
    </row>
    <row r="662" spans="1:19">
      <c r="A662" s="1">
        <f t="shared" si="142"/>
        <v>661</v>
      </c>
      <c r="B662">
        <v>5.8709699999999998</v>
      </c>
      <c r="C662">
        <v>67.993200000000002</v>
      </c>
      <c r="H662" s="1">
        <f t="shared" si="131"/>
        <v>5.8703799999999999</v>
      </c>
      <c r="I662" s="1">
        <f t="shared" si="132"/>
        <v>66.351500000000001</v>
      </c>
      <c r="J662" s="1">
        <f t="shared" si="133"/>
        <v>5.8703799999999999</v>
      </c>
      <c r="K662" s="1">
        <f t="shared" si="134"/>
        <v>66.351500000000001</v>
      </c>
      <c r="L662" s="1">
        <f t="shared" si="135"/>
        <v>9.0522423403091246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 t="e">
        <f t="shared" si="138"/>
        <v>#N/A</v>
      </c>
      <c r="Q662" s="1" t="e">
        <f t="shared" si="139"/>
        <v>#N/A</v>
      </c>
      <c r="R662" s="1" t="e">
        <f t="shared" si="140"/>
        <v>#N/A</v>
      </c>
      <c r="S662" s="1" t="e">
        <f t="shared" si="141"/>
        <v>#N/A</v>
      </c>
    </row>
    <row r="663" spans="1:19">
      <c r="A663" s="1">
        <f t="shared" si="142"/>
        <v>662</v>
      </c>
      <c r="B663">
        <v>5.9077700000000002</v>
      </c>
      <c r="C663">
        <v>68.157700000000006</v>
      </c>
      <c r="H663" s="1">
        <f t="shared" si="131"/>
        <v>5.9071800000000003</v>
      </c>
      <c r="I663" s="1">
        <f t="shared" si="132"/>
        <v>66.516000000000005</v>
      </c>
      <c r="J663" s="1">
        <f t="shared" si="133"/>
        <v>5.9071800000000003</v>
      </c>
      <c r="K663" s="1">
        <f t="shared" si="134"/>
        <v>66.516000000000005</v>
      </c>
      <c r="L663" s="1">
        <f t="shared" si="135"/>
        <v>9.0235923270354768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 t="e">
        <f t="shared" si="138"/>
        <v>#N/A</v>
      </c>
      <c r="Q663" s="1" t="e">
        <f t="shared" si="139"/>
        <v>#N/A</v>
      </c>
      <c r="R663" s="1" t="e">
        <f t="shared" si="140"/>
        <v>#N/A</v>
      </c>
      <c r="S663" s="1" t="e">
        <f t="shared" si="141"/>
        <v>#N/A</v>
      </c>
    </row>
    <row r="664" spans="1:19">
      <c r="A664" s="1">
        <f t="shared" si="142"/>
        <v>663</v>
      </c>
      <c r="B664">
        <v>5.94658</v>
      </c>
      <c r="C664">
        <v>68.102800000000002</v>
      </c>
      <c r="H664" s="1">
        <f t="shared" si="131"/>
        <v>5.9459900000000001</v>
      </c>
      <c r="I664" s="1">
        <f t="shared" si="132"/>
        <v>66.461100000000002</v>
      </c>
      <c r="J664" s="1">
        <f t="shared" si="133"/>
        <v>5.9459900000000001</v>
      </c>
      <c r="K664" s="1">
        <f t="shared" si="134"/>
        <v>66.461100000000002</v>
      </c>
      <c r="L664" s="1">
        <f t="shared" si="135"/>
        <v>8.9552132617425197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 t="e">
        <f t="shared" si="138"/>
        <v>#N/A</v>
      </c>
      <c r="Q664" s="1" t="e">
        <f t="shared" si="139"/>
        <v>#N/A</v>
      </c>
      <c r="R664" s="1" t="e">
        <f t="shared" si="140"/>
        <v>#N/A</v>
      </c>
      <c r="S664" s="1" t="e">
        <f t="shared" si="141"/>
        <v>#N/A</v>
      </c>
    </row>
    <row r="665" spans="1:19">
      <c r="A665" s="1">
        <f t="shared" si="142"/>
        <v>664</v>
      </c>
      <c r="B665">
        <v>5.98611</v>
      </c>
      <c r="C665">
        <v>68.093100000000007</v>
      </c>
      <c r="H665" s="1">
        <f t="shared" si="131"/>
        <v>5.9855200000000002</v>
      </c>
      <c r="I665" s="1">
        <f t="shared" si="132"/>
        <v>66.451400000000007</v>
      </c>
      <c r="J665" s="1">
        <f t="shared" si="133"/>
        <v>5.9855200000000002</v>
      </c>
      <c r="K665" s="1">
        <f t="shared" si="134"/>
        <v>66.451400000000007</v>
      </c>
      <c r="L665" s="1">
        <f t="shared" si="135"/>
        <v>8.8942301565743467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 t="e">
        <f t="shared" si="138"/>
        <v>#N/A</v>
      </c>
      <c r="Q665" s="1" t="e">
        <f t="shared" si="139"/>
        <v>#N/A</v>
      </c>
      <c r="R665" s="1" t="e">
        <f t="shared" si="140"/>
        <v>#N/A</v>
      </c>
      <c r="S665" s="1" t="e">
        <f t="shared" si="141"/>
        <v>#N/A</v>
      </c>
    </row>
    <row r="666" spans="1:19">
      <c r="A666" s="1">
        <f t="shared" si="142"/>
        <v>665</v>
      </c>
      <c r="B666">
        <v>6.0252999999999997</v>
      </c>
      <c r="C666">
        <v>68.200199999999995</v>
      </c>
      <c r="H666" s="1">
        <f t="shared" si="131"/>
        <v>6.0247099999999998</v>
      </c>
      <c r="I666" s="1">
        <f t="shared" si="132"/>
        <v>66.558499999999995</v>
      </c>
      <c r="J666" s="1">
        <f t="shared" si="133"/>
        <v>6.0247099999999998</v>
      </c>
      <c r="K666" s="1">
        <f t="shared" si="134"/>
        <v>66.558499999999995</v>
      </c>
      <c r="L666" s="1">
        <f t="shared" si="135"/>
        <v>8.8540069930186416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 t="e">
        <f t="shared" si="138"/>
        <v>#N/A</v>
      </c>
      <c r="Q666" s="1" t="e">
        <f t="shared" si="139"/>
        <v>#N/A</v>
      </c>
      <c r="R666" s="1" t="e">
        <f t="shared" si="140"/>
        <v>#N/A</v>
      </c>
      <c r="S666" s="1" t="e">
        <f t="shared" si="141"/>
        <v>#N/A</v>
      </c>
    </row>
    <row r="667" spans="1:19">
      <c r="A667" s="1">
        <f t="shared" si="142"/>
        <v>666</v>
      </c>
      <c r="B667">
        <v>6.0694499999999998</v>
      </c>
      <c r="C667">
        <v>68.103200000000001</v>
      </c>
      <c r="H667" s="1">
        <f t="shared" si="131"/>
        <v>6.0688599999999999</v>
      </c>
      <c r="I667" s="1">
        <f t="shared" si="132"/>
        <v>66.461500000000001</v>
      </c>
      <c r="J667" s="1">
        <f t="shared" si="133"/>
        <v>6.0688599999999999</v>
      </c>
      <c r="K667" s="1">
        <f t="shared" si="134"/>
        <v>66.461500000000001</v>
      </c>
      <c r="L667" s="1">
        <f t="shared" si="135"/>
        <v>8.7733253628077428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 t="e">
        <f t="shared" si="138"/>
        <v>#N/A</v>
      </c>
      <c r="Q667" s="1" t="e">
        <f t="shared" si="139"/>
        <v>#N/A</v>
      </c>
      <c r="R667" s="1" t="e">
        <f t="shared" si="140"/>
        <v>#N/A</v>
      </c>
      <c r="S667" s="1" t="e">
        <f t="shared" si="141"/>
        <v>#N/A</v>
      </c>
    </row>
    <row r="668" spans="1:19">
      <c r="A668" s="1">
        <f t="shared" si="142"/>
        <v>667</v>
      </c>
      <c r="B668">
        <v>6.1112700000000002</v>
      </c>
      <c r="C668">
        <v>68.242500000000007</v>
      </c>
      <c r="H668" s="1">
        <f t="shared" si="131"/>
        <v>6.1106800000000003</v>
      </c>
      <c r="I668" s="1">
        <f t="shared" si="132"/>
        <v>66.600800000000007</v>
      </c>
      <c r="J668" s="1">
        <f t="shared" si="133"/>
        <v>6.1106800000000003</v>
      </c>
      <c r="K668" s="1">
        <f t="shared" si="134"/>
        <v>66.600800000000007</v>
      </c>
      <c r="L668" s="1">
        <f t="shared" si="135"/>
        <v>8.7359470200850708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 t="e">
        <f t="shared" si="138"/>
        <v>#N/A</v>
      </c>
      <c r="Q668" s="1" t="e">
        <f t="shared" si="139"/>
        <v>#N/A</v>
      </c>
      <c r="R668" s="1" t="e">
        <f t="shared" si="140"/>
        <v>#N/A</v>
      </c>
      <c r="S668" s="1" t="e">
        <f t="shared" si="141"/>
        <v>#N/A</v>
      </c>
    </row>
    <row r="669" spans="1:19">
      <c r="A669" s="1">
        <f t="shared" si="142"/>
        <v>668</v>
      </c>
      <c r="B669">
        <v>6.1508099999999999</v>
      </c>
      <c r="C669">
        <v>68.079599999999999</v>
      </c>
      <c r="H669" s="1">
        <f t="shared" si="131"/>
        <v>6.15022</v>
      </c>
      <c r="I669" s="1">
        <f t="shared" si="132"/>
        <v>66.437899999999999</v>
      </c>
      <c r="J669" s="1">
        <f t="shared" si="133"/>
        <v>6.15022</v>
      </c>
      <c r="K669" s="1">
        <f t="shared" si="134"/>
        <v>66.437899999999999</v>
      </c>
      <c r="L669" s="1">
        <f t="shared" si="135"/>
        <v>8.6530053976086041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 t="e">
        <f t="shared" si="138"/>
        <v>#N/A</v>
      </c>
      <c r="Q669" s="1" t="e">
        <f t="shared" si="139"/>
        <v>#N/A</v>
      </c>
      <c r="R669" s="1" t="e">
        <f t="shared" si="140"/>
        <v>#N/A</v>
      </c>
      <c r="S669" s="1" t="e">
        <f t="shared" si="141"/>
        <v>#N/A</v>
      </c>
    </row>
    <row r="670" spans="1:19">
      <c r="A670" s="1">
        <f t="shared" si="142"/>
        <v>669</v>
      </c>
      <c r="B670">
        <v>6.1856499999999999</v>
      </c>
      <c r="C670">
        <v>68.233599999999996</v>
      </c>
      <c r="H670" s="1">
        <f t="shared" si="131"/>
        <v>6.18506</v>
      </c>
      <c r="I670" s="1">
        <f t="shared" si="132"/>
        <v>66.591899999999995</v>
      </c>
      <c r="J670" s="1">
        <f t="shared" si="133"/>
        <v>6.18506</v>
      </c>
      <c r="K670" s="1">
        <f t="shared" si="134"/>
        <v>66.591899999999995</v>
      </c>
      <c r="L670" s="1">
        <f t="shared" si="135"/>
        <v>8.6290788645375649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 t="e">
        <f t="shared" si="138"/>
        <v>#N/A</v>
      </c>
      <c r="Q670" s="1" t="e">
        <f t="shared" si="139"/>
        <v>#N/A</v>
      </c>
      <c r="R670" s="1" t="e">
        <f t="shared" si="140"/>
        <v>#N/A</v>
      </c>
      <c r="S670" s="1" t="e">
        <f t="shared" si="141"/>
        <v>#N/A</v>
      </c>
    </row>
    <row r="671" spans="1:19">
      <c r="A671" s="1">
        <f t="shared" si="142"/>
        <v>670</v>
      </c>
      <c r="B671">
        <v>6.22342</v>
      </c>
      <c r="C671">
        <v>68.272400000000005</v>
      </c>
      <c r="H671" s="1">
        <f t="shared" si="131"/>
        <v>6.2228300000000001</v>
      </c>
      <c r="I671" s="1">
        <f t="shared" si="132"/>
        <v>66.630700000000004</v>
      </c>
      <c r="J671" s="1">
        <f t="shared" si="133"/>
        <v>6.2228300000000001</v>
      </c>
      <c r="K671" s="1">
        <f t="shared" si="134"/>
        <v>66.630700000000004</v>
      </c>
      <c r="L671" s="1">
        <f t="shared" si="135"/>
        <v>8.5827784720822429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 t="e">
        <f t="shared" si="138"/>
        <v>#N/A</v>
      </c>
      <c r="Q671" s="1" t="e">
        <f t="shared" si="139"/>
        <v>#N/A</v>
      </c>
      <c r="R671" s="1" t="e">
        <f t="shared" si="140"/>
        <v>#N/A</v>
      </c>
      <c r="S671" s="1" t="e">
        <f t="shared" si="141"/>
        <v>#N/A</v>
      </c>
    </row>
    <row r="672" spans="1:19">
      <c r="A672" s="1">
        <f t="shared" si="142"/>
        <v>671</v>
      </c>
      <c r="B672">
        <v>6.2607400000000002</v>
      </c>
      <c r="C672">
        <v>68.167699999999996</v>
      </c>
      <c r="H672" s="1">
        <f t="shared" si="131"/>
        <v>6.2601500000000003</v>
      </c>
      <c r="I672" s="1">
        <f t="shared" si="132"/>
        <v>66.525999999999996</v>
      </c>
      <c r="J672" s="1">
        <f t="shared" si="133"/>
        <v>6.2601500000000003</v>
      </c>
      <c r="K672" s="1">
        <f t="shared" si="134"/>
        <v>66.525999999999996</v>
      </c>
      <c r="L672" s="1">
        <f t="shared" si="135"/>
        <v>8.5146523963023562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 t="e">
        <f t="shared" si="138"/>
        <v>#N/A</v>
      </c>
      <c r="Q672" s="1" t="e">
        <f t="shared" si="139"/>
        <v>#N/A</v>
      </c>
      <c r="R672" s="1" t="e">
        <f t="shared" si="140"/>
        <v>#N/A</v>
      </c>
      <c r="S672" s="1" t="e">
        <f t="shared" si="141"/>
        <v>#N/A</v>
      </c>
    </row>
    <row r="673" spans="1:19">
      <c r="A673" s="1">
        <f t="shared" si="142"/>
        <v>672</v>
      </c>
      <c r="B673">
        <v>6.2952399999999997</v>
      </c>
      <c r="C673">
        <v>68.324200000000005</v>
      </c>
      <c r="H673" s="1">
        <f t="shared" si="131"/>
        <v>6.2946499999999999</v>
      </c>
      <c r="I673" s="1">
        <f t="shared" si="132"/>
        <v>66.682500000000005</v>
      </c>
      <c r="J673" s="1">
        <f t="shared" si="133"/>
        <v>6.2946499999999999</v>
      </c>
      <c r="K673" s="1">
        <f t="shared" si="134"/>
        <v>66.682500000000005</v>
      </c>
      <c r="L673" s="1">
        <f t="shared" si="135"/>
        <v>8.4927722789638889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 t="e">
        <f t="shared" si="138"/>
        <v>#N/A</v>
      </c>
      <c r="Q673" s="1" t="e">
        <f t="shared" si="139"/>
        <v>#N/A</v>
      </c>
      <c r="R673" s="1" t="e">
        <f t="shared" si="140"/>
        <v>#N/A</v>
      </c>
      <c r="S673" s="1" t="e">
        <f t="shared" si="141"/>
        <v>#N/A</v>
      </c>
    </row>
    <row r="674" spans="1:19">
      <c r="A674" s="1">
        <f t="shared" si="142"/>
        <v>673</v>
      </c>
      <c r="B674">
        <v>6.3285600000000004</v>
      </c>
      <c r="C674">
        <v>68.202399999999997</v>
      </c>
      <c r="H674" s="1">
        <f t="shared" si="131"/>
        <v>6.3279700000000005</v>
      </c>
      <c r="I674" s="1">
        <f t="shared" si="132"/>
        <v>66.560699999999997</v>
      </c>
      <c r="J674" s="1">
        <f t="shared" si="133"/>
        <v>6.3279700000000005</v>
      </c>
      <c r="K674" s="1">
        <f t="shared" si="134"/>
        <v>66.560699999999997</v>
      </c>
      <c r="L674" s="1">
        <f t="shared" si="135"/>
        <v>8.4285867191848265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 t="e">
        <f t="shared" si="138"/>
        <v>#N/A</v>
      </c>
      <c r="Q674" s="1" t="e">
        <f t="shared" si="139"/>
        <v>#N/A</v>
      </c>
      <c r="R674" s="1" t="e">
        <f t="shared" si="140"/>
        <v>#N/A</v>
      </c>
      <c r="S674" s="1" t="e">
        <f t="shared" si="141"/>
        <v>#N/A</v>
      </c>
    </row>
    <row r="675" spans="1:19">
      <c r="A675" s="1">
        <f t="shared" si="142"/>
        <v>674</v>
      </c>
      <c r="B675">
        <v>6.3575100000000004</v>
      </c>
      <c r="C675">
        <v>68.283000000000001</v>
      </c>
      <c r="H675" s="1">
        <f t="shared" si="131"/>
        <v>6.3569200000000006</v>
      </c>
      <c r="I675" s="1">
        <f t="shared" si="132"/>
        <v>66.641300000000001</v>
      </c>
      <c r="J675" s="1">
        <f t="shared" si="133"/>
        <v>6.3569200000000006</v>
      </c>
      <c r="K675" s="1">
        <f t="shared" si="134"/>
        <v>66.641300000000001</v>
      </c>
      <c r="L675" s="1">
        <f t="shared" si="135"/>
        <v>8.4027936937875474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 t="e">
        <f t="shared" si="138"/>
        <v>#N/A</v>
      </c>
      <c r="Q675" s="1" t="e">
        <f t="shared" si="139"/>
        <v>#N/A</v>
      </c>
      <c r="R675" s="1" t="e">
        <f t="shared" si="140"/>
        <v>#N/A</v>
      </c>
      <c r="S675" s="1" t="e">
        <f t="shared" si="141"/>
        <v>#N/A</v>
      </c>
    </row>
    <row r="676" spans="1:19">
      <c r="A676" s="1">
        <f t="shared" si="142"/>
        <v>675</v>
      </c>
      <c r="B676">
        <v>6.3837299999999999</v>
      </c>
      <c r="C676">
        <v>68.315100000000001</v>
      </c>
      <c r="H676" s="1">
        <f t="shared" si="131"/>
        <v>6.38314</v>
      </c>
      <c r="I676" s="1">
        <f t="shared" si="132"/>
        <v>66.673400000000001</v>
      </c>
      <c r="J676" s="1">
        <f t="shared" si="133"/>
        <v>6.38314</v>
      </c>
      <c r="K676" s="1">
        <f t="shared" si="134"/>
        <v>66.673400000000001</v>
      </c>
      <c r="L676" s="1">
        <f t="shared" si="135"/>
        <v>8.3732064147787657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 t="e">
        <f t="shared" si="138"/>
        <v>#N/A</v>
      </c>
      <c r="Q676" s="1" t="e">
        <f t="shared" si="139"/>
        <v>#N/A</v>
      </c>
      <c r="R676" s="1" t="e">
        <f t="shared" si="140"/>
        <v>#N/A</v>
      </c>
      <c r="S676" s="1" t="e">
        <f t="shared" si="141"/>
        <v>#N/A</v>
      </c>
    </row>
    <row r="677" spans="1:19">
      <c r="A677" s="1">
        <f t="shared" si="142"/>
        <v>676</v>
      </c>
      <c r="B677">
        <v>6.4058400000000004</v>
      </c>
      <c r="C677">
        <v>68.189899999999994</v>
      </c>
      <c r="H677" s="1">
        <f t="shared" si="131"/>
        <v>6.4052500000000006</v>
      </c>
      <c r="I677" s="1">
        <f t="shared" si="132"/>
        <v>66.548199999999994</v>
      </c>
      <c r="J677" s="1">
        <f t="shared" si="133"/>
        <v>6.4052500000000006</v>
      </c>
      <c r="K677" s="1">
        <f t="shared" si="134"/>
        <v>66.548199999999994</v>
      </c>
      <c r="L677" s="1">
        <f t="shared" si="135"/>
        <v>8.3245930632379164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 t="e">
        <f t="shared" si="138"/>
        <v>#N/A</v>
      </c>
      <c r="Q677" s="1" t="e">
        <f t="shared" si="139"/>
        <v>#N/A</v>
      </c>
      <c r="R677" s="1" t="e">
        <f t="shared" si="140"/>
        <v>#N/A</v>
      </c>
      <c r="S677" s="1" t="e">
        <f t="shared" si="141"/>
        <v>#N/A</v>
      </c>
    </row>
    <row r="678" spans="1:19">
      <c r="A678" s="1">
        <f t="shared" si="142"/>
        <v>677</v>
      </c>
      <c r="B678">
        <v>6.4261400000000002</v>
      </c>
      <c r="C678">
        <v>68.332099999999997</v>
      </c>
      <c r="H678" s="1">
        <f t="shared" si="131"/>
        <v>6.4255500000000003</v>
      </c>
      <c r="I678" s="1">
        <f t="shared" si="132"/>
        <v>66.690399999999997</v>
      </c>
      <c r="J678" s="1">
        <f t="shared" si="133"/>
        <v>6.4255500000000003</v>
      </c>
      <c r="K678" s="1">
        <f t="shared" si="134"/>
        <v>66.690399999999997</v>
      </c>
      <c r="L678" s="1">
        <f t="shared" si="135"/>
        <v>8.320409839521421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 t="e">
        <f t="shared" si="138"/>
        <v>#N/A</v>
      </c>
      <c r="Q678" s="1" t="e">
        <f t="shared" si="139"/>
        <v>#N/A</v>
      </c>
      <c r="R678" s="1" t="e">
        <f t="shared" si="140"/>
        <v>#N/A</v>
      </c>
      <c r="S678" s="1" t="e">
        <f t="shared" si="141"/>
        <v>#N/A</v>
      </c>
    </row>
    <row r="679" spans="1:19">
      <c r="A679" s="1">
        <f t="shared" si="142"/>
        <v>678</v>
      </c>
      <c r="B679">
        <v>6.4438300000000002</v>
      </c>
      <c r="C679">
        <v>68.204400000000007</v>
      </c>
      <c r="H679" s="1">
        <f t="shared" si="131"/>
        <v>6.4432400000000003</v>
      </c>
      <c r="I679" s="1">
        <f t="shared" si="132"/>
        <v>66.562700000000007</v>
      </c>
      <c r="J679" s="1">
        <f t="shared" si="133"/>
        <v>6.4432400000000003</v>
      </c>
      <c r="K679" s="1">
        <f t="shared" si="134"/>
        <v>66.562700000000007</v>
      </c>
      <c r="L679" s="1">
        <f t="shared" si="135"/>
        <v>8.2776034545584789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 t="e">
        <f t="shared" si="138"/>
        <v>#N/A</v>
      </c>
      <c r="Q679" s="1" t="e">
        <f t="shared" si="139"/>
        <v>#N/A</v>
      </c>
      <c r="R679" s="1" t="e">
        <f t="shared" si="140"/>
        <v>#N/A</v>
      </c>
      <c r="S679" s="1" t="e">
        <f t="shared" si="141"/>
        <v>#N/A</v>
      </c>
    </row>
    <row r="680" spans="1:19">
      <c r="A680" s="1">
        <f t="shared" si="142"/>
        <v>679</v>
      </c>
      <c r="B680">
        <v>6.4617199999999997</v>
      </c>
      <c r="C680">
        <v>68.296899999999994</v>
      </c>
      <c r="H680" s="1">
        <f t="shared" si="131"/>
        <v>6.4611299999999998</v>
      </c>
      <c r="I680" s="1">
        <f t="shared" si="132"/>
        <v>66.655199999999994</v>
      </c>
      <c r="J680" s="1">
        <f t="shared" si="133"/>
        <v>6.4611299999999998</v>
      </c>
      <c r="K680" s="1">
        <f t="shared" si="134"/>
        <v>66.655199999999994</v>
      </c>
      <c r="L680" s="1">
        <f t="shared" si="135"/>
        <v>8.2689714343393561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 t="e">
        <f t="shared" si="138"/>
        <v>#N/A</v>
      </c>
      <c r="Q680" s="1" t="e">
        <f t="shared" si="139"/>
        <v>#N/A</v>
      </c>
      <c r="R680" s="1" t="e">
        <f t="shared" si="140"/>
        <v>#N/A</v>
      </c>
      <c r="S680" s="1" t="e">
        <f t="shared" si="141"/>
        <v>#N/A</v>
      </c>
    </row>
    <row r="681" spans="1:19">
      <c r="A681" s="1">
        <f t="shared" si="142"/>
        <v>680</v>
      </c>
      <c r="B681">
        <v>6.4800500000000003</v>
      </c>
      <c r="C681">
        <v>68.349100000000007</v>
      </c>
      <c r="H681" s="1">
        <f t="shared" si="131"/>
        <v>6.4794600000000004</v>
      </c>
      <c r="I681" s="1">
        <f t="shared" si="132"/>
        <v>66.707400000000007</v>
      </c>
      <c r="J681" s="1">
        <f t="shared" si="133"/>
        <v>6.4794600000000004</v>
      </c>
      <c r="K681" s="1">
        <f t="shared" si="134"/>
        <v>66.707400000000007</v>
      </c>
      <c r="L681" s="1">
        <f t="shared" si="135"/>
        <v>8.2535839935087054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 t="e">
        <f t="shared" si="138"/>
        <v>#N/A</v>
      </c>
      <c r="Q681" s="1" t="e">
        <f t="shared" si="139"/>
        <v>#N/A</v>
      </c>
      <c r="R681" s="1" t="e">
        <f t="shared" si="140"/>
        <v>#N/A</v>
      </c>
      <c r="S681" s="1" t="e">
        <f t="shared" si="141"/>
        <v>#N/A</v>
      </c>
    </row>
    <row r="682" spans="1:19">
      <c r="A682" s="1">
        <f t="shared" si="142"/>
        <v>681</v>
      </c>
      <c r="B682">
        <v>6.4978400000000001</v>
      </c>
      <c r="C682">
        <v>68.205500000000001</v>
      </c>
      <c r="H682" s="1">
        <f t="shared" si="131"/>
        <v>6.4972500000000002</v>
      </c>
      <c r="I682" s="1">
        <f t="shared" si="132"/>
        <v>66.563800000000001</v>
      </c>
      <c r="J682" s="1">
        <f t="shared" si="133"/>
        <v>6.4972500000000002</v>
      </c>
      <c r="K682" s="1">
        <f t="shared" si="134"/>
        <v>66.563800000000001</v>
      </c>
      <c r="L682" s="1">
        <f t="shared" si="135"/>
        <v>8.2087343857855632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 t="e">
        <f t="shared" si="138"/>
        <v>#N/A</v>
      </c>
      <c r="Q682" s="1" t="e">
        <f t="shared" si="139"/>
        <v>#N/A</v>
      </c>
      <c r="R682" s="1" t="e">
        <f t="shared" si="140"/>
        <v>#N/A</v>
      </c>
      <c r="S682" s="1" t="e">
        <f t="shared" si="141"/>
        <v>#N/A</v>
      </c>
    </row>
    <row r="683" spans="1:19">
      <c r="A683" s="1">
        <f t="shared" si="142"/>
        <v>682</v>
      </c>
      <c r="B683">
        <v>6.5171200000000002</v>
      </c>
      <c r="C683">
        <v>68.330299999999994</v>
      </c>
      <c r="H683" s="1">
        <f t="shared" si="131"/>
        <v>6.5165300000000004</v>
      </c>
      <c r="I683" s="1">
        <f t="shared" si="132"/>
        <v>66.688599999999994</v>
      </c>
      <c r="J683" s="1">
        <f t="shared" si="133"/>
        <v>6.5165300000000004</v>
      </c>
      <c r="K683" s="1">
        <f t="shared" si="134"/>
        <v>66.688599999999994</v>
      </c>
      <c r="L683" s="1">
        <f t="shared" si="135"/>
        <v>8.2035820137183499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 t="e">
        <f t="shared" si="138"/>
        <v>#N/A</v>
      </c>
      <c r="Q683" s="1" t="e">
        <f t="shared" si="139"/>
        <v>#N/A</v>
      </c>
      <c r="R683" s="1" t="e">
        <f t="shared" si="140"/>
        <v>#N/A</v>
      </c>
      <c r="S683" s="1" t="e">
        <f t="shared" si="141"/>
        <v>#N/A</v>
      </c>
    </row>
    <row r="684" spans="1:19">
      <c r="A684" s="1">
        <f t="shared" si="142"/>
        <v>683</v>
      </c>
      <c r="B684">
        <v>6.5398100000000001</v>
      </c>
      <c r="C684">
        <v>68.212000000000003</v>
      </c>
      <c r="H684" s="1">
        <f t="shared" si="131"/>
        <v>6.5392200000000003</v>
      </c>
      <c r="I684" s="1">
        <f t="shared" si="132"/>
        <v>66.570300000000003</v>
      </c>
      <c r="J684" s="1">
        <f t="shared" si="133"/>
        <v>6.5392200000000003</v>
      </c>
      <c r="K684" s="1">
        <f t="shared" si="134"/>
        <v>66.570300000000003</v>
      </c>
      <c r="L684" s="1">
        <f t="shared" si="135"/>
        <v>8.1568719659263174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 t="e">
        <f t="shared" si="138"/>
        <v>#N/A</v>
      </c>
      <c r="Q684" s="1" t="e">
        <f t="shared" si="139"/>
        <v>#N/A</v>
      </c>
      <c r="R684" s="1" t="e">
        <f t="shared" si="140"/>
        <v>#N/A</v>
      </c>
      <c r="S684" s="1" t="e">
        <f t="shared" si="141"/>
        <v>#N/A</v>
      </c>
    </row>
    <row r="685" spans="1:19">
      <c r="A685" s="1">
        <f t="shared" si="142"/>
        <v>684</v>
      </c>
      <c r="B685">
        <v>6.5620099999999999</v>
      </c>
      <c r="C685">
        <v>68.213399999999993</v>
      </c>
      <c r="H685" s="1">
        <f t="shared" si="131"/>
        <v>6.56142</v>
      </c>
      <c r="I685" s="1">
        <f t="shared" si="132"/>
        <v>66.571699999999993</v>
      </c>
      <c r="J685" s="1">
        <f t="shared" si="133"/>
        <v>6.56142</v>
      </c>
      <c r="K685" s="1">
        <f t="shared" si="134"/>
        <v>66.571699999999993</v>
      </c>
      <c r="L685" s="1">
        <f t="shared" si="135"/>
        <v>8.1293968965601593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 t="e">
        <f t="shared" si="138"/>
        <v>#N/A</v>
      </c>
      <c r="Q685" s="1" t="e">
        <f t="shared" si="139"/>
        <v>#N/A</v>
      </c>
      <c r="R685" s="1" t="e">
        <f t="shared" si="140"/>
        <v>#N/A</v>
      </c>
      <c r="S685" s="1" t="e">
        <f t="shared" si="141"/>
        <v>#N/A</v>
      </c>
    </row>
    <row r="686" spans="1:19">
      <c r="A686" s="1">
        <f t="shared" si="142"/>
        <v>685</v>
      </c>
      <c r="B686">
        <v>6.5838999999999999</v>
      </c>
      <c r="C686">
        <v>68.231300000000005</v>
      </c>
      <c r="H686" s="1">
        <f t="shared" si="131"/>
        <v>6.58331</v>
      </c>
      <c r="I686" s="1">
        <f t="shared" si="132"/>
        <v>66.589600000000004</v>
      </c>
      <c r="J686" s="1">
        <f t="shared" si="133"/>
        <v>6.58331</v>
      </c>
      <c r="K686" s="1">
        <f t="shared" si="134"/>
        <v>66.589600000000004</v>
      </c>
      <c r="L686" s="1">
        <f t="shared" si="135"/>
        <v>8.1050050825011102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 t="e">
        <f t="shared" si="138"/>
        <v>#N/A</v>
      </c>
      <c r="Q686" s="1" t="e">
        <f t="shared" si="139"/>
        <v>#N/A</v>
      </c>
      <c r="R686" s="1" t="e">
        <f t="shared" si="140"/>
        <v>#N/A</v>
      </c>
      <c r="S686" s="1" t="e">
        <f t="shared" si="141"/>
        <v>#N/A</v>
      </c>
    </row>
    <row r="687" spans="1:19">
      <c r="A687" s="1">
        <f t="shared" si="142"/>
        <v>686</v>
      </c>
      <c r="B687">
        <v>6.60825</v>
      </c>
      <c r="C687">
        <v>68.203000000000003</v>
      </c>
      <c r="H687" s="1">
        <f t="shared" si="131"/>
        <v>6.6076600000000001</v>
      </c>
      <c r="I687" s="1">
        <f t="shared" si="132"/>
        <v>66.561300000000003</v>
      </c>
      <c r="J687" s="1">
        <f t="shared" si="133"/>
        <v>6.6076600000000001</v>
      </c>
      <c r="K687" s="1">
        <f t="shared" si="134"/>
        <v>66.561300000000003</v>
      </c>
      <c r="L687" s="1">
        <f t="shared" si="135"/>
        <v>8.0707423839370307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 t="e">
        <f t="shared" si="138"/>
        <v>#N/A</v>
      </c>
      <c r="Q687" s="1" t="e">
        <f t="shared" si="139"/>
        <v>#N/A</v>
      </c>
      <c r="R687" s="1" t="e">
        <f t="shared" si="140"/>
        <v>#N/A</v>
      </c>
      <c r="S687" s="1" t="e">
        <f t="shared" si="141"/>
        <v>#N/A</v>
      </c>
    </row>
    <row r="688" spans="1:19">
      <c r="A688" s="1">
        <f t="shared" si="142"/>
        <v>687</v>
      </c>
      <c r="B688">
        <v>6.63523</v>
      </c>
      <c r="C688">
        <v>68.3005</v>
      </c>
      <c r="H688" s="1">
        <f t="shared" si="131"/>
        <v>6.6346400000000001</v>
      </c>
      <c r="I688" s="1">
        <f t="shared" si="132"/>
        <v>66.658799999999999</v>
      </c>
      <c r="J688" s="1">
        <f t="shared" si="133"/>
        <v>6.6346400000000001</v>
      </c>
      <c r="K688" s="1">
        <f t="shared" si="134"/>
        <v>66.658799999999999</v>
      </c>
      <c r="L688" s="1">
        <f t="shared" si="135"/>
        <v>8.0525588759212834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 t="e">
        <f t="shared" si="138"/>
        <v>#N/A</v>
      </c>
      <c r="Q688" s="1" t="e">
        <f t="shared" si="139"/>
        <v>#N/A</v>
      </c>
      <c r="R688" s="1" t="e">
        <f t="shared" si="140"/>
        <v>#N/A</v>
      </c>
      <c r="S688" s="1" t="e">
        <f t="shared" si="141"/>
        <v>#N/A</v>
      </c>
    </row>
    <row r="689" spans="1:19">
      <c r="A689" s="1">
        <f t="shared" si="142"/>
        <v>688</v>
      </c>
      <c r="B689">
        <v>6.6645300000000001</v>
      </c>
      <c r="C689">
        <v>68.178600000000003</v>
      </c>
      <c r="H689" s="1">
        <f t="shared" si="131"/>
        <v>6.6639400000000002</v>
      </c>
      <c r="I689" s="1">
        <f t="shared" si="132"/>
        <v>66.536900000000003</v>
      </c>
      <c r="J689" s="1">
        <f t="shared" si="133"/>
        <v>6.6639400000000002</v>
      </c>
      <c r="K689" s="1">
        <f t="shared" si="134"/>
        <v>66.536900000000003</v>
      </c>
      <c r="L689" s="1">
        <f t="shared" si="135"/>
        <v>7.9986864608362094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 t="e">
        <f t="shared" si="138"/>
        <v>#N/A</v>
      </c>
      <c r="Q689" s="1" t="e">
        <f t="shared" si="139"/>
        <v>#N/A</v>
      </c>
      <c r="R689" s="1" t="e">
        <f t="shared" si="140"/>
        <v>#N/A</v>
      </c>
      <c r="S689" s="1" t="e">
        <f t="shared" si="141"/>
        <v>#N/A</v>
      </c>
    </row>
    <row r="690" spans="1:19">
      <c r="A690" s="1">
        <f t="shared" si="142"/>
        <v>689</v>
      </c>
      <c r="B690">
        <v>6.6954000000000002</v>
      </c>
      <c r="C690">
        <v>68.245800000000003</v>
      </c>
      <c r="H690" s="1">
        <f t="shared" si="131"/>
        <v>6.6948100000000004</v>
      </c>
      <c r="I690" s="1">
        <f t="shared" si="132"/>
        <v>66.604100000000003</v>
      </c>
      <c r="J690" s="1">
        <f t="shared" si="133"/>
        <v>6.6948100000000004</v>
      </c>
      <c r="K690" s="1">
        <f t="shared" si="134"/>
        <v>66.604100000000003</v>
      </c>
      <c r="L690" s="1">
        <f t="shared" si="135"/>
        <v>7.9717550571462397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 t="e">
        <f t="shared" si="138"/>
        <v>#N/A</v>
      </c>
      <c r="Q690" s="1" t="e">
        <f t="shared" si="139"/>
        <v>#N/A</v>
      </c>
      <c r="R690" s="1" t="e">
        <f t="shared" si="140"/>
        <v>#N/A</v>
      </c>
      <c r="S690" s="1" t="e">
        <f t="shared" si="141"/>
        <v>#N/A</v>
      </c>
    </row>
    <row r="691" spans="1:19">
      <c r="A691" s="1">
        <f t="shared" si="142"/>
        <v>690</v>
      </c>
      <c r="B691">
        <v>6.7270099999999999</v>
      </c>
      <c r="C691">
        <v>68.265600000000006</v>
      </c>
      <c r="H691" s="1">
        <f t="shared" si="131"/>
        <v>6.7264200000000001</v>
      </c>
      <c r="I691" s="1">
        <f t="shared" si="132"/>
        <v>66.623900000000006</v>
      </c>
      <c r="J691" s="1">
        <f t="shared" si="133"/>
        <v>6.7264200000000001</v>
      </c>
      <c r="K691" s="1">
        <f t="shared" si="134"/>
        <v>66.623900000000006</v>
      </c>
      <c r="L691" s="1">
        <f t="shared" si="135"/>
        <v>7.9371252706999726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 t="e">
        <f t="shared" si="138"/>
        <v>#N/A</v>
      </c>
      <c r="Q691" s="1" t="e">
        <f t="shared" si="139"/>
        <v>#N/A</v>
      </c>
      <c r="R691" s="1" t="e">
        <f t="shared" si="140"/>
        <v>#N/A</v>
      </c>
      <c r="S691" s="1" t="e">
        <f t="shared" si="141"/>
        <v>#N/A</v>
      </c>
    </row>
    <row r="692" spans="1:19">
      <c r="A692" s="1">
        <f t="shared" si="142"/>
        <v>691</v>
      </c>
      <c r="B692">
        <v>6.75685</v>
      </c>
      <c r="C692">
        <v>68.1477</v>
      </c>
      <c r="H692" s="1">
        <f t="shared" si="131"/>
        <v>6.7562600000000002</v>
      </c>
      <c r="I692" s="1">
        <f t="shared" si="132"/>
        <v>66.506</v>
      </c>
      <c r="J692" s="1">
        <f t="shared" si="133"/>
        <v>6.7562600000000002</v>
      </c>
      <c r="K692" s="1">
        <f t="shared" si="134"/>
        <v>66.506</v>
      </c>
      <c r="L692" s="1">
        <f t="shared" si="135"/>
        <v>7.8844510800810133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 t="e">
        <f t="shared" si="138"/>
        <v>#N/A</v>
      </c>
      <c r="Q692" s="1" t="e">
        <f t="shared" si="139"/>
        <v>#N/A</v>
      </c>
      <c r="R692" s="1" t="e">
        <f t="shared" si="140"/>
        <v>#N/A</v>
      </c>
      <c r="S692" s="1" t="e">
        <f t="shared" si="141"/>
        <v>#N/A</v>
      </c>
    </row>
    <row r="693" spans="1:19">
      <c r="A693" s="1">
        <f t="shared" si="142"/>
        <v>692</v>
      </c>
      <c r="B693">
        <v>6.7871699999999997</v>
      </c>
      <c r="C693">
        <v>68.282499999999999</v>
      </c>
      <c r="H693" s="1">
        <f t="shared" si="131"/>
        <v>6.7865799999999998</v>
      </c>
      <c r="I693" s="1">
        <f t="shared" si="132"/>
        <v>66.640799999999999</v>
      </c>
      <c r="J693" s="1">
        <f t="shared" si="133"/>
        <v>6.7865799999999998</v>
      </c>
      <c r="K693" s="1">
        <f t="shared" si="134"/>
        <v>66.640799999999999</v>
      </c>
      <c r="L693" s="1">
        <f t="shared" si="135"/>
        <v>7.8690399113082039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 t="e">
        <f t="shared" si="138"/>
        <v>#N/A</v>
      </c>
      <c r="Q693" s="1" t="e">
        <f t="shared" si="139"/>
        <v>#N/A</v>
      </c>
      <c r="R693" s="1" t="e">
        <f t="shared" si="140"/>
        <v>#N/A</v>
      </c>
      <c r="S693" s="1" t="e">
        <f t="shared" si="141"/>
        <v>#N/A</v>
      </c>
    </row>
    <row r="694" spans="1:19">
      <c r="A694" s="1">
        <f t="shared" si="142"/>
        <v>693</v>
      </c>
      <c r="B694">
        <v>6.8189200000000003</v>
      </c>
      <c r="C694">
        <v>68.222800000000007</v>
      </c>
      <c r="H694" s="1">
        <f t="shared" si="131"/>
        <v>6.8183300000000004</v>
      </c>
      <c r="I694" s="1">
        <f t="shared" si="132"/>
        <v>66.581100000000006</v>
      </c>
      <c r="J694" s="1">
        <f t="shared" si="133"/>
        <v>6.8183300000000004</v>
      </c>
      <c r="K694" s="1">
        <f t="shared" si="134"/>
        <v>66.581100000000006</v>
      </c>
      <c r="L694" s="1">
        <f t="shared" si="135"/>
        <v>7.8234972597197192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 t="e">
        <f t="shared" si="138"/>
        <v>#N/A</v>
      </c>
      <c r="Q694" s="1" t="e">
        <f t="shared" si="139"/>
        <v>#N/A</v>
      </c>
      <c r="R694" s="1" t="e">
        <f t="shared" si="140"/>
        <v>#N/A</v>
      </c>
      <c r="S694" s="1" t="e">
        <f t="shared" si="141"/>
        <v>#N/A</v>
      </c>
    </row>
    <row r="695" spans="1:19">
      <c r="A695" s="1">
        <f t="shared" si="142"/>
        <v>694</v>
      </c>
      <c r="B695">
        <v>6.8514999999999997</v>
      </c>
      <c r="C695">
        <v>68.295900000000003</v>
      </c>
      <c r="H695" s="1">
        <f t="shared" si="131"/>
        <v>6.8509099999999998</v>
      </c>
      <c r="I695" s="1">
        <f t="shared" si="132"/>
        <v>66.654200000000003</v>
      </c>
      <c r="J695" s="1">
        <f t="shared" si="133"/>
        <v>6.8509099999999998</v>
      </c>
      <c r="K695" s="1">
        <f t="shared" si="134"/>
        <v>66.654200000000003</v>
      </c>
      <c r="L695" s="1">
        <f t="shared" si="135"/>
        <v>7.7968783174923466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 t="e">
        <f t="shared" si="138"/>
        <v>#N/A</v>
      </c>
      <c r="Q695" s="1" t="e">
        <f t="shared" si="139"/>
        <v>#N/A</v>
      </c>
      <c r="R695" s="1" t="e">
        <f t="shared" si="140"/>
        <v>#N/A</v>
      </c>
      <c r="S695" s="1" t="e">
        <f t="shared" si="141"/>
        <v>#N/A</v>
      </c>
    </row>
    <row r="696" spans="1:19">
      <c r="A696" s="1">
        <f t="shared" si="142"/>
        <v>695</v>
      </c>
      <c r="B696">
        <v>6.8876799999999996</v>
      </c>
      <c r="C696">
        <v>68.322500000000005</v>
      </c>
      <c r="H696" s="1">
        <f t="shared" si="131"/>
        <v>6.8870899999999997</v>
      </c>
      <c r="I696" s="1">
        <f t="shared" si="132"/>
        <v>66.680800000000005</v>
      </c>
      <c r="J696" s="1">
        <f t="shared" si="133"/>
        <v>6.8870899999999997</v>
      </c>
      <c r="K696" s="1">
        <f t="shared" si="134"/>
        <v>66.680800000000005</v>
      </c>
      <c r="L696" s="1">
        <f t="shared" si="135"/>
        <v>7.7596646134081819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 t="e">
        <f t="shared" si="138"/>
        <v>#N/A</v>
      </c>
      <c r="Q696" s="1" t="e">
        <f t="shared" si="139"/>
        <v>#N/A</v>
      </c>
      <c r="R696" s="1" t="e">
        <f t="shared" si="140"/>
        <v>#N/A</v>
      </c>
      <c r="S696" s="1" t="e">
        <f t="shared" si="141"/>
        <v>#N/A</v>
      </c>
    </row>
    <row r="697" spans="1:19">
      <c r="A697" s="1">
        <f t="shared" si="142"/>
        <v>696</v>
      </c>
      <c r="B697">
        <v>6.92692</v>
      </c>
      <c r="C697">
        <v>68.237300000000005</v>
      </c>
      <c r="H697" s="1">
        <f t="shared" si="131"/>
        <v>6.9263300000000001</v>
      </c>
      <c r="I697" s="1">
        <f t="shared" si="132"/>
        <v>66.595600000000005</v>
      </c>
      <c r="J697" s="1">
        <f t="shared" si="133"/>
        <v>6.9263300000000001</v>
      </c>
      <c r="K697" s="1">
        <f t="shared" si="134"/>
        <v>66.595600000000005</v>
      </c>
      <c r="L697" s="1">
        <f t="shared" si="135"/>
        <v>7.7032267641840768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 t="e">
        <f t="shared" si="138"/>
        <v>#N/A</v>
      </c>
      <c r="Q697" s="1" t="e">
        <f t="shared" si="139"/>
        <v>#N/A</v>
      </c>
      <c r="R697" s="1" t="e">
        <f t="shared" si="140"/>
        <v>#N/A</v>
      </c>
      <c r="S697" s="1" t="e">
        <f t="shared" si="141"/>
        <v>#N/A</v>
      </c>
    </row>
    <row r="698" spans="1:19">
      <c r="A698" s="1">
        <f t="shared" si="142"/>
        <v>697</v>
      </c>
      <c r="B698">
        <v>6.9672599999999996</v>
      </c>
      <c r="C698">
        <v>68.325100000000006</v>
      </c>
      <c r="H698" s="1">
        <f t="shared" si="131"/>
        <v>6.9666699999999997</v>
      </c>
      <c r="I698" s="1">
        <f t="shared" si="132"/>
        <v>66.683400000000006</v>
      </c>
      <c r="J698" s="1">
        <f t="shared" si="133"/>
        <v>6.9666699999999997</v>
      </c>
      <c r="K698" s="1">
        <f t="shared" si="134"/>
        <v>66.683400000000006</v>
      </c>
      <c r="L698" s="1">
        <f t="shared" si="135"/>
        <v>7.6711252122002751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 t="e">
        <f t="shared" si="138"/>
        <v>#N/A</v>
      </c>
      <c r="Q698" s="1" t="e">
        <f t="shared" si="139"/>
        <v>#N/A</v>
      </c>
      <c r="R698" s="1" t="e">
        <f t="shared" si="140"/>
        <v>#N/A</v>
      </c>
      <c r="S698" s="1" t="e">
        <f t="shared" si="141"/>
        <v>#N/A</v>
      </c>
    </row>
    <row r="699" spans="1:19">
      <c r="A699" s="1">
        <f t="shared" si="142"/>
        <v>698</v>
      </c>
      <c r="B699">
        <v>7.0147899999999996</v>
      </c>
      <c r="C699">
        <v>68.201300000000003</v>
      </c>
      <c r="H699" s="1">
        <f t="shared" si="131"/>
        <v>7.0141999999999998</v>
      </c>
      <c r="I699" s="1">
        <f t="shared" si="132"/>
        <v>66.559600000000003</v>
      </c>
      <c r="J699" s="1">
        <f t="shared" si="133"/>
        <v>7.0141999999999998</v>
      </c>
      <c r="K699" s="1">
        <f t="shared" si="134"/>
        <v>66.559600000000003</v>
      </c>
      <c r="L699" s="1">
        <f t="shared" si="135"/>
        <v>7.6012789197754209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 t="e">
        <f t="shared" si="138"/>
        <v>#N/A</v>
      </c>
      <c r="Q699" s="1" t="e">
        <f t="shared" si="139"/>
        <v>#N/A</v>
      </c>
      <c r="R699" s="1" t="e">
        <f t="shared" si="140"/>
        <v>#N/A</v>
      </c>
      <c r="S699" s="1" t="e">
        <f t="shared" si="141"/>
        <v>#N/A</v>
      </c>
    </row>
    <row r="700" spans="1:19">
      <c r="A700" s="1">
        <f t="shared" si="142"/>
        <v>699</v>
      </c>
      <c r="B700">
        <v>7.0685700000000002</v>
      </c>
      <c r="C700">
        <v>68.217299999999994</v>
      </c>
      <c r="H700" s="1">
        <f t="shared" si="131"/>
        <v>7.0679800000000004</v>
      </c>
      <c r="I700" s="1">
        <f t="shared" si="132"/>
        <v>66.575599999999994</v>
      </c>
      <c r="J700" s="1">
        <f t="shared" si="133"/>
        <v>7.0679800000000004</v>
      </c>
      <c r="K700" s="1">
        <f t="shared" si="134"/>
        <v>66.575599999999994</v>
      </c>
      <c r="L700" s="1">
        <f t="shared" si="135"/>
        <v>7.545534599227973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 t="e">
        <f t="shared" si="138"/>
        <v>#N/A</v>
      </c>
      <c r="Q700" s="1" t="e">
        <f t="shared" si="139"/>
        <v>#N/A</v>
      </c>
      <c r="R700" s="1" t="e">
        <f t="shared" si="140"/>
        <v>#N/A</v>
      </c>
      <c r="S700" s="1" t="e">
        <f t="shared" si="141"/>
        <v>#N/A</v>
      </c>
    </row>
    <row r="701" spans="1:19">
      <c r="A701" s="1">
        <f t="shared" si="142"/>
        <v>700</v>
      </c>
      <c r="B701">
        <v>7.1276200000000003</v>
      </c>
      <c r="C701">
        <v>68.2239</v>
      </c>
      <c r="H701" s="1">
        <f t="shared" si="131"/>
        <v>7.1270300000000004</v>
      </c>
      <c r="I701" s="1">
        <f t="shared" si="132"/>
        <v>66.5822</v>
      </c>
      <c r="J701" s="1">
        <f t="shared" si="133"/>
        <v>7.1270300000000004</v>
      </c>
      <c r="K701" s="1">
        <f t="shared" si="134"/>
        <v>66.5822</v>
      </c>
      <c r="L701" s="1">
        <f t="shared" si="135"/>
        <v>7.4837561308572997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 t="e">
        <f t="shared" si="138"/>
        <v>#N/A</v>
      </c>
      <c r="Q701" s="1" t="e">
        <f t="shared" si="139"/>
        <v>#N/A</v>
      </c>
      <c r="R701" s="1" t="e">
        <f t="shared" si="140"/>
        <v>#N/A</v>
      </c>
      <c r="S701" s="1" t="e">
        <f t="shared" si="141"/>
        <v>#N/A</v>
      </c>
    </row>
    <row r="702" spans="1:19">
      <c r="A702" s="1">
        <f t="shared" si="142"/>
        <v>701</v>
      </c>
      <c r="B702">
        <v>7.1935099999999998</v>
      </c>
      <c r="C702">
        <v>68.098799999999997</v>
      </c>
      <c r="H702" s="1">
        <f t="shared" si="131"/>
        <v>7.19292</v>
      </c>
      <c r="I702" s="1">
        <f t="shared" si="132"/>
        <v>66.457099999999997</v>
      </c>
      <c r="J702" s="1">
        <f t="shared" si="133"/>
        <v>7.19292</v>
      </c>
      <c r="K702" s="1">
        <f t="shared" si="134"/>
        <v>66.457099999999997</v>
      </c>
      <c r="L702" s="1">
        <f t="shared" si="135"/>
        <v>7.3975512247362412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 t="e">
        <f t="shared" si="138"/>
        <v>#N/A</v>
      </c>
      <c r="Q702" s="1" t="e">
        <f t="shared" si="139"/>
        <v>#N/A</v>
      </c>
      <c r="R702" s="1" t="e">
        <f t="shared" si="140"/>
        <v>#N/A</v>
      </c>
      <c r="S702" s="1" t="e">
        <f t="shared" si="141"/>
        <v>#N/A</v>
      </c>
    </row>
    <row r="703" spans="1:19">
      <c r="A703" s="1">
        <f t="shared" si="142"/>
        <v>702</v>
      </c>
      <c r="B703">
        <v>7.2508600000000003</v>
      </c>
      <c r="C703">
        <v>68.255600000000001</v>
      </c>
      <c r="H703" s="1">
        <f t="shared" si="131"/>
        <v>7.2502700000000004</v>
      </c>
      <c r="I703" s="1">
        <f t="shared" si="132"/>
        <v>66.613900000000001</v>
      </c>
      <c r="J703" s="1">
        <f t="shared" si="133"/>
        <v>7.2502700000000004</v>
      </c>
      <c r="K703" s="1">
        <f t="shared" si="134"/>
        <v>66.613900000000001</v>
      </c>
      <c r="L703" s="1">
        <f t="shared" si="135"/>
        <v>7.3605528802590783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 t="e">
        <f t="shared" si="138"/>
        <v>#N/A</v>
      </c>
      <c r="Q703" s="1" t="e">
        <f t="shared" si="139"/>
        <v>#N/A</v>
      </c>
      <c r="R703" s="1" t="e">
        <f t="shared" si="140"/>
        <v>#N/A</v>
      </c>
      <c r="S703" s="1" t="e">
        <f t="shared" si="141"/>
        <v>#N/A</v>
      </c>
    </row>
    <row r="704" spans="1:19">
      <c r="A704" s="1">
        <f t="shared" si="142"/>
        <v>703</v>
      </c>
      <c r="B704">
        <v>7.3136099999999997</v>
      </c>
      <c r="C704">
        <v>68.177700000000002</v>
      </c>
      <c r="H704" s="1">
        <f t="shared" si="131"/>
        <v>7.3130199999999999</v>
      </c>
      <c r="I704" s="1">
        <f t="shared" si="132"/>
        <v>66.536000000000001</v>
      </c>
      <c r="J704" s="1">
        <f t="shared" si="133"/>
        <v>7.3130199999999999</v>
      </c>
      <c r="K704" s="1">
        <f t="shared" si="134"/>
        <v>66.536000000000001</v>
      </c>
      <c r="L704" s="1">
        <f t="shared" si="135"/>
        <v>7.2865243353850548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 t="e">
        <f t="shared" si="138"/>
        <v>#N/A</v>
      </c>
      <c r="Q704" s="1" t="e">
        <f t="shared" si="139"/>
        <v>#N/A</v>
      </c>
      <c r="R704" s="1" t="e">
        <f t="shared" si="140"/>
        <v>#N/A</v>
      </c>
      <c r="S704" s="1" t="e">
        <f t="shared" si="141"/>
        <v>#N/A</v>
      </c>
    </row>
    <row r="705" spans="1:19">
      <c r="A705" s="1">
        <f t="shared" si="142"/>
        <v>704</v>
      </c>
      <c r="B705">
        <v>7.3673099999999998</v>
      </c>
      <c r="C705">
        <v>68.218900000000005</v>
      </c>
      <c r="H705" s="1">
        <f t="shared" si="131"/>
        <v>7.3667199999999999</v>
      </c>
      <c r="I705" s="1">
        <f t="shared" si="132"/>
        <v>66.577200000000005</v>
      </c>
      <c r="J705" s="1">
        <f t="shared" si="133"/>
        <v>7.3667199999999999</v>
      </c>
      <c r="K705" s="1">
        <f t="shared" si="134"/>
        <v>66.577200000000005</v>
      </c>
      <c r="L705" s="1">
        <f t="shared" si="135"/>
        <v>7.2388620230519782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 t="e">
        <f t="shared" si="138"/>
        <v>#N/A</v>
      </c>
      <c r="Q705" s="1" t="e">
        <f t="shared" si="139"/>
        <v>#N/A</v>
      </c>
      <c r="R705" s="1" t="e">
        <f t="shared" si="140"/>
        <v>#N/A</v>
      </c>
      <c r="S705" s="1" t="e">
        <f t="shared" si="141"/>
        <v>#N/A</v>
      </c>
    </row>
    <row r="706" spans="1:19">
      <c r="A706" s="1">
        <f t="shared" si="142"/>
        <v>705</v>
      </c>
      <c r="B706">
        <v>7.4173200000000001</v>
      </c>
      <c r="C706">
        <v>68.295400000000001</v>
      </c>
      <c r="H706" s="1">
        <f t="shared" si="131"/>
        <v>7.4167300000000003</v>
      </c>
      <c r="I706" s="1">
        <f t="shared" si="132"/>
        <v>66.653700000000001</v>
      </c>
      <c r="J706" s="1">
        <f t="shared" si="133"/>
        <v>7.4167300000000003</v>
      </c>
      <c r="K706" s="1">
        <f t="shared" si="134"/>
        <v>66.653700000000001</v>
      </c>
      <c r="L706" s="1">
        <f t="shared" si="135"/>
        <v>7.200253544552849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 t="e">
        <f t="shared" si="138"/>
        <v>#N/A</v>
      </c>
      <c r="Q706" s="1" t="e">
        <f t="shared" si="139"/>
        <v>#N/A</v>
      </c>
      <c r="R706" s="1" t="e">
        <f t="shared" si="140"/>
        <v>#N/A</v>
      </c>
      <c r="S706" s="1" t="e">
        <f t="shared" si="141"/>
        <v>#N/A</v>
      </c>
    </row>
    <row r="707" spans="1:19">
      <c r="A707" s="1">
        <f t="shared" si="142"/>
        <v>706</v>
      </c>
      <c r="B707">
        <v>7.4635999999999996</v>
      </c>
      <c r="C707">
        <v>68.1982</v>
      </c>
      <c r="H707" s="1">
        <f t="shared" ref="H707:H770" si="144">IF($A707&lt;=$F$39,B707-$F$1,NA())</f>
        <v>7.4630099999999997</v>
      </c>
      <c r="I707" s="1">
        <f t="shared" ref="I707:I770" si="145">IF($A707&lt;=$F$39,$C707-$F$2,NA())</f>
        <v>66.5565</v>
      </c>
      <c r="J707" s="1">
        <f t="shared" ref="J707:J770" si="146">IF($A707&lt;=$F$39,IF($I707&lt;$F$4,FALSE,$H707))</f>
        <v>7.4630099999999997</v>
      </c>
      <c r="K707" s="1">
        <f t="shared" ref="K707:K770" si="147">IF($A707&lt;=$F$39,IF($I707&lt;$F$4,FALSE,$I707))</f>
        <v>66.5565</v>
      </c>
      <c r="L707" s="1">
        <f t="shared" ref="L707:L770" si="148">IF($A707&lt;=$F$39,IF($I707&lt;=$F$11,"",($I707-$F$11)/($H707-$F$10)))</f>
        <v>7.1424114719885834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 t="e">
        <f t="shared" ref="P707:P770" si="151">IF($A707&lt;=$F$39,IF($A707&lt;=$F$17,$H707,NA()))</f>
        <v>#N/A</v>
      </c>
      <c r="Q707" s="1" t="e">
        <f t="shared" ref="Q707:Q770" si="152">IF($A707&lt;=$F$39,IF($A707&lt;=$F$17,$I707,NA()))</f>
        <v>#N/A</v>
      </c>
      <c r="R707" s="1" t="e">
        <f t="shared" ref="R707:R770" si="153">IF($A707&lt;=$F$39,IF($A707&lt;=$F$17,$P707/$F$15,NA()),NA())</f>
        <v>#N/A</v>
      </c>
      <c r="S707" s="1" t="e">
        <f t="shared" ref="S707:S770" si="154">IF($A707&lt;=$F$39,IF($A707&lt;=$F$17,$Q707/$F$16,NA()),NA())</f>
        <v>#N/A</v>
      </c>
    </row>
    <row r="708" spans="1:19">
      <c r="A708" s="1">
        <f t="shared" ref="A708:A771" si="155">IF(B708=0,"",A707+1)</f>
        <v>707</v>
      </c>
      <c r="B708">
        <v>7.5044500000000003</v>
      </c>
      <c r="C708">
        <v>68.37</v>
      </c>
      <c r="H708" s="1">
        <f t="shared" si="144"/>
        <v>7.5038600000000004</v>
      </c>
      <c r="I708" s="1">
        <f t="shared" si="145"/>
        <v>66.728300000000004</v>
      </c>
      <c r="J708" s="1">
        <f t="shared" si="146"/>
        <v>7.5038600000000004</v>
      </c>
      <c r="K708" s="1">
        <f t="shared" si="147"/>
        <v>66.728300000000004</v>
      </c>
      <c r="L708" s="1">
        <f t="shared" si="148"/>
        <v>7.1263779222376069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 t="e">
        <f t="shared" si="151"/>
        <v>#N/A</v>
      </c>
      <c r="Q708" s="1" t="e">
        <f t="shared" si="152"/>
        <v>#N/A</v>
      </c>
      <c r="R708" s="1" t="e">
        <f t="shared" si="153"/>
        <v>#N/A</v>
      </c>
      <c r="S708" s="1" t="e">
        <f t="shared" si="154"/>
        <v>#N/A</v>
      </c>
    </row>
    <row r="709" spans="1:19">
      <c r="A709" s="1">
        <f t="shared" si="155"/>
        <v>708</v>
      </c>
      <c r="B709">
        <v>7.5376599999999998</v>
      </c>
      <c r="C709">
        <v>68.2517</v>
      </c>
      <c r="H709" s="1">
        <f t="shared" si="144"/>
        <v>7.5370699999999999</v>
      </c>
      <c r="I709" s="1">
        <f t="shared" si="145"/>
        <v>66.61</v>
      </c>
      <c r="J709" s="1">
        <f t="shared" si="146"/>
        <v>7.5370699999999999</v>
      </c>
      <c r="K709" s="1">
        <f t="shared" si="147"/>
        <v>66.61</v>
      </c>
      <c r="L709" s="1">
        <f t="shared" si="148"/>
        <v>7.0791465360209385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 t="e">
        <f t="shared" si="151"/>
        <v>#N/A</v>
      </c>
      <c r="Q709" s="1" t="e">
        <f t="shared" si="152"/>
        <v>#N/A</v>
      </c>
      <c r="R709" s="1" t="e">
        <f t="shared" si="153"/>
        <v>#N/A</v>
      </c>
      <c r="S709" s="1" t="e">
        <f t="shared" si="154"/>
        <v>#N/A</v>
      </c>
    </row>
    <row r="710" spans="1:19">
      <c r="A710" s="1">
        <f t="shared" si="155"/>
        <v>709</v>
      </c>
      <c r="B710">
        <v>7.5606499999999999</v>
      </c>
      <c r="C710">
        <v>68.331299999999999</v>
      </c>
      <c r="H710" s="1">
        <f t="shared" si="144"/>
        <v>7.56006</v>
      </c>
      <c r="I710" s="1">
        <f t="shared" si="145"/>
        <v>66.689599999999999</v>
      </c>
      <c r="J710" s="1">
        <f t="shared" si="146"/>
        <v>7.56006</v>
      </c>
      <c r="K710" s="1">
        <f t="shared" si="147"/>
        <v>66.689599999999999</v>
      </c>
      <c r="L710" s="1">
        <f t="shared" si="148"/>
        <v>7.0681165168575095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 t="e">
        <f t="shared" si="151"/>
        <v>#N/A</v>
      </c>
      <c r="Q710" s="1" t="e">
        <f t="shared" si="152"/>
        <v>#N/A</v>
      </c>
      <c r="R710" s="1" t="e">
        <f t="shared" si="153"/>
        <v>#N/A</v>
      </c>
      <c r="S710" s="1" t="e">
        <f t="shared" si="154"/>
        <v>#N/A</v>
      </c>
    </row>
    <row r="711" spans="1:19">
      <c r="A711" s="1">
        <f t="shared" si="155"/>
        <v>710</v>
      </c>
      <c r="B711">
        <v>7.5459300000000002</v>
      </c>
      <c r="C711">
        <v>68.335099999999997</v>
      </c>
      <c r="H711" s="1">
        <f t="shared" si="144"/>
        <v>7.5453400000000004</v>
      </c>
      <c r="I711" s="1">
        <f t="shared" si="145"/>
        <v>66.693399999999997</v>
      </c>
      <c r="J711" s="1">
        <f t="shared" si="146"/>
        <v>7.5453400000000004</v>
      </c>
      <c r="K711" s="1">
        <f t="shared" si="147"/>
        <v>66.693399999999997</v>
      </c>
      <c r="L711" s="1">
        <f t="shared" si="148"/>
        <v>7.0824501313173194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 t="e">
        <f t="shared" si="151"/>
        <v>#N/A</v>
      </c>
      <c r="Q711" s="1" t="e">
        <f t="shared" si="152"/>
        <v>#N/A</v>
      </c>
      <c r="R711" s="1" t="e">
        <f t="shared" si="153"/>
        <v>#N/A</v>
      </c>
      <c r="S711" s="1" t="e">
        <f t="shared" si="154"/>
        <v>#N/A</v>
      </c>
    </row>
    <row r="712" spans="1:19">
      <c r="A712" s="1">
        <f t="shared" si="155"/>
        <v>711</v>
      </c>
      <c r="B712">
        <v>7.5164299999999997</v>
      </c>
      <c r="C712">
        <v>68.191400000000002</v>
      </c>
      <c r="H712" s="1">
        <f t="shared" si="144"/>
        <v>7.5158399999999999</v>
      </c>
      <c r="I712" s="1">
        <f t="shared" si="145"/>
        <v>66.549700000000001</v>
      </c>
      <c r="J712" s="1">
        <f t="shared" si="146"/>
        <v>7.5158399999999999</v>
      </c>
      <c r="K712" s="1">
        <f t="shared" si="147"/>
        <v>66.549700000000001</v>
      </c>
      <c r="L712" s="1">
        <f t="shared" si="148"/>
        <v>7.0911544301905725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 t="e">
        <f t="shared" si="151"/>
        <v>#N/A</v>
      </c>
      <c r="Q712" s="1" t="e">
        <f t="shared" si="152"/>
        <v>#N/A</v>
      </c>
      <c r="R712" s="1" t="e">
        <f t="shared" si="153"/>
        <v>#N/A</v>
      </c>
      <c r="S712" s="1" t="e">
        <f t="shared" si="154"/>
        <v>#N/A</v>
      </c>
    </row>
    <row r="713" spans="1:19">
      <c r="A713" s="1">
        <f t="shared" si="155"/>
        <v>712</v>
      </c>
      <c r="B713">
        <v>7.5320099999999996</v>
      </c>
      <c r="C713">
        <v>68.325500000000005</v>
      </c>
      <c r="H713" s="1">
        <f t="shared" si="144"/>
        <v>7.5314199999999998</v>
      </c>
      <c r="I713" s="1">
        <f t="shared" si="145"/>
        <v>66.683800000000005</v>
      </c>
      <c r="J713" s="1">
        <f t="shared" si="146"/>
        <v>7.5314199999999998</v>
      </c>
      <c r="K713" s="1">
        <f t="shared" si="147"/>
        <v>66.683800000000005</v>
      </c>
      <c r="L713" s="1">
        <f t="shared" si="148"/>
        <v>7.0942996122420725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 t="e">
        <f t="shared" si="151"/>
        <v>#N/A</v>
      </c>
      <c r="Q713" s="1" t="e">
        <f t="shared" si="152"/>
        <v>#N/A</v>
      </c>
      <c r="R713" s="1" t="e">
        <f t="shared" si="153"/>
        <v>#N/A</v>
      </c>
      <c r="S713" s="1" t="e">
        <f t="shared" si="154"/>
        <v>#N/A</v>
      </c>
    </row>
    <row r="714" spans="1:19">
      <c r="A714" s="1">
        <f t="shared" si="155"/>
        <v>713</v>
      </c>
      <c r="B714">
        <v>7.5477499999999997</v>
      </c>
      <c r="C714">
        <v>68.245000000000005</v>
      </c>
      <c r="H714" s="1">
        <f t="shared" si="144"/>
        <v>7.5471599999999999</v>
      </c>
      <c r="I714" s="1">
        <f t="shared" si="145"/>
        <v>66.603300000000004</v>
      </c>
      <c r="J714" s="1">
        <f t="shared" si="146"/>
        <v>7.5471599999999999</v>
      </c>
      <c r="K714" s="1">
        <f t="shared" si="147"/>
        <v>66.603300000000004</v>
      </c>
      <c r="L714" s="1">
        <f t="shared" si="148"/>
        <v>7.0687647995237581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 t="e">
        <f t="shared" si="151"/>
        <v>#N/A</v>
      </c>
      <c r="Q714" s="1" t="e">
        <f t="shared" si="152"/>
        <v>#N/A</v>
      </c>
      <c r="R714" s="1" t="e">
        <f t="shared" si="153"/>
        <v>#N/A</v>
      </c>
      <c r="S714" s="1" t="e">
        <f t="shared" si="154"/>
        <v>#N/A</v>
      </c>
    </row>
    <row r="715" spans="1:19">
      <c r="A715" s="1">
        <f t="shared" si="155"/>
        <v>714</v>
      </c>
      <c r="B715">
        <v>7.5457400000000003</v>
      </c>
      <c r="C715">
        <v>68.266099999999994</v>
      </c>
      <c r="H715" s="1">
        <f t="shared" si="144"/>
        <v>7.5451500000000005</v>
      </c>
      <c r="I715" s="1">
        <f t="shared" si="145"/>
        <v>66.624399999999994</v>
      </c>
      <c r="J715" s="1">
        <f t="shared" si="146"/>
        <v>7.5451500000000005</v>
      </c>
      <c r="K715" s="1">
        <f t="shared" si="147"/>
        <v>66.624399999999994</v>
      </c>
      <c r="L715" s="1">
        <f t="shared" si="148"/>
        <v>7.0734578132455725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 t="e">
        <f t="shared" si="151"/>
        <v>#N/A</v>
      </c>
      <c r="Q715" s="1" t="e">
        <f t="shared" si="152"/>
        <v>#N/A</v>
      </c>
      <c r="R715" s="1" t="e">
        <f t="shared" si="153"/>
        <v>#N/A</v>
      </c>
      <c r="S715" s="1" t="e">
        <f t="shared" si="154"/>
        <v>#N/A</v>
      </c>
    </row>
    <row r="716" spans="1:19">
      <c r="A716" s="1">
        <f t="shared" si="155"/>
        <v>715</v>
      </c>
      <c r="B716">
        <v>7.5264899999999999</v>
      </c>
      <c r="C716">
        <v>68.253200000000007</v>
      </c>
      <c r="H716" s="1">
        <f t="shared" si="144"/>
        <v>7.5259</v>
      </c>
      <c r="I716" s="1">
        <f t="shared" si="145"/>
        <v>66.611500000000007</v>
      </c>
      <c r="J716" s="1">
        <f t="shared" si="146"/>
        <v>7.5259</v>
      </c>
      <c r="K716" s="1">
        <f t="shared" si="147"/>
        <v>66.611500000000007</v>
      </c>
      <c r="L716" s="1">
        <f t="shared" si="148"/>
        <v>7.0898835604025425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 t="e">
        <f t="shared" si="151"/>
        <v>#N/A</v>
      </c>
      <c r="Q716" s="1" t="e">
        <f t="shared" si="152"/>
        <v>#N/A</v>
      </c>
      <c r="R716" s="1" t="e">
        <f t="shared" si="153"/>
        <v>#N/A</v>
      </c>
      <c r="S716" s="1" t="e">
        <f t="shared" si="154"/>
        <v>#N/A</v>
      </c>
    </row>
    <row r="717" spans="1:19">
      <c r="A717" s="1">
        <f t="shared" si="155"/>
        <v>716</v>
      </c>
      <c r="B717">
        <v>7.5321800000000003</v>
      </c>
      <c r="C717">
        <v>68.188299999999998</v>
      </c>
      <c r="H717" s="1">
        <f t="shared" si="144"/>
        <v>7.5315900000000005</v>
      </c>
      <c r="I717" s="1">
        <f t="shared" si="145"/>
        <v>66.546599999999998</v>
      </c>
      <c r="J717" s="1">
        <f t="shared" si="146"/>
        <v>7.5315900000000005</v>
      </c>
      <c r="K717" s="1">
        <f t="shared" si="147"/>
        <v>66.546599999999998</v>
      </c>
      <c r="L717" s="1">
        <f t="shared" si="148"/>
        <v>7.0758700720771337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 t="e">
        <f t="shared" si="151"/>
        <v>#N/A</v>
      </c>
      <c r="Q717" s="1" t="e">
        <f t="shared" si="152"/>
        <v>#N/A</v>
      </c>
      <c r="R717" s="1" t="e">
        <f t="shared" si="153"/>
        <v>#N/A</v>
      </c>
      <c r="S717" s="1" t="e">
        <f t="shared" si="154"/>
        <v>#N/A</v>
      </c>
    </row>
    <row r="718" spans="1:19">
      <c r="A718" s="1">
        <f t="shared" si="155"/>
        <v>717</v>
      </c>
      <c r="B718">
        <v>7.5391000000000004</v>
      </c>
      <c r="C718">
        <v>68.292000000000002</v>
      </c>
      <c r="H718" s="1">
        <f t="shared" si="144"/>
        <v>7.5385100000000005</v>
      </c>
      <c r="I718" s="1">
        <f t="shared" si="145"/>
        <v>66.650300000000001</v>
      </c>
      <c r="J718" s="1">
        <f t="shared" si="146"/>
        <v>7.5385100000000005</v>
      </c>
      <c r="K718" s="1">
        <f t="shared" si="147"/>
        <v>66.650300000000001</v>
      </c>
      <c r="L718" s="1">
        <f t="shared" si="148"/>
        <v>7.0831516323818366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 t="e">
        <f t="shared" si="151"/>
        <v>#N/A</v>
      </c>
      <c r="Q718" s="1" t="e">
        <f t="shared" si="152"/>
        <v>#N/A</v>
      </c>
      <c r="R718" s="1" t="e">
        <f t="shared" si="153"/>
        <v>#N/A</v>
      </c>
      <c r="S718" s="1" t="e">
        <f t="shared" si="154"/>
        <v>#N/A</v>
      </c>
    </row>
    <row r="719" spans="1:19">
      <c r="A719" s="1">
        <f t="shared" si="155"/>
        <v>718</v>
      </c>
      <c r="B719">
        <v>7.5570000000000004</v>
      </c>
      <c r="C719">
        <v>68.210800000000006</v>
      </c>
      <c r="H719" s="1">
        <f t="shared" si="144"/>
        <v>7.5564100000000005</v>
      </c>
      <c r="I719" s="1">
        <f t="shared" si="145"/>
        <v>66.569100000000006</v>
      </c>
      <c r="J719" s="1">
        <f t="shared" si="146"/>
        <v>7.5564100000000005</v>
      </c>
      <c r="K719" s="1">
        <f t="shared" si="147"/>
        <v>66.569100000000006</v>
      </c>
      <c r="L719" s="1">
        <f t="shared" si="148"/>
        <v>7.0555480349258053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 t="e">
        <f t="shared" si="151"/>
        <v>#N/A</v>
      </c>
      <c r="Q719" s="1" t="e">
        <f t="shared" si="152"/>
        <v>#N/A</v>
      </c>
      <c r="R719" s="1" t="e">
        <f t="shared" si="153"/>
        <v>#N/A</v>
      </c>
      <c r="S719" s="1" t="e">
        <f t="shared" si="154"/>
        <v>#N/A</v>
      </c>
    </row>
    <row r="720" spans="1:19">
      <c r="A720" s="1">
        <f t="shared" si="155"/>
        <v>719</v>
      </c>
      <c r="B720">
        <v>7.5718199999999998</v>
      </c>
      <c r="C720">
        <v>68.240099999999998</v>
      </c>
      <c r="H720" s="1">
        <f t="shared" si="144"/>
        <v>7.5712299999999999</v>
      </c>
      <c r="I720" s="1">
        <f t="shared" si="145"/>
        <v>66.598399999999998</v>
      </c>
      <c r="J720" s="1">
        <f t="shared" si="146"/>
        <v>7.5712299999999999</v>
      </c>
      <c r="K720" s="1">
        <f t="shared" si="147"/>
        <v>66.598399999999998</v>
      </c>
      <c r="L720" s="1">
        <f t="shared" si="148"/>
        <v>7.0455789341227737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 t="e">
        <f t="shared" si="151"/>
        <v>#N/A</v>
      </c>
      <c r="Q720" s="1" t="e">
        <f t="shared" si="152"/>
        <v>#N/A</v>
      </c>
      <c r="R720" s="1" t="e">
        <f t="shared" si="153"/>
        <v>#N/A</v>
      </c>
      <c r="S720" s="1" t="e">
        <f t="shared" si="154"/>
        <v>#N/A</v>
      </c>
    </row>
    <row r="721" spans="1:19">
      <c r="A721" s="1">
        <f t="shared" si="155"/>
        <v>720</v>
      </c>
      <c r="B721">
        <v>7.5903099999999997</v>
      </c>
      <c r="C721">
        <v>68.338399999999993</v>
      </c>
      <c r="H721" s="1">
        <f t="shared" si="144"/>
        <v>7.5897199999999998</v>
      </c>
      <c r="I721" s="1">
        <f t="shared" si="145"/>
        <v>66.696699999999993</v>
      </c>
      <c r="J721" s="1">
        <f t="shared" si="146"/>
        <v>7.5897199999999998</v>
      </c>
      <c r="K721" s="1">
        <f t="shared" si="147"/>
        <v>66.696699999999993</v>
      </c>
      <c r="L721" s="1">
        <f t="shared" si="148"/>
        <v>7.0413542825581974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 t="e">
        <f t="shared" si="151"/>
        <v>#N/A</v>
      </c>
      <c r="Q721" s="1" t="e">
        <f t="shared" si="152"/>
        <v>#N/A</v>
      </c>
      <c r="R721" s="1" t="e">
        <f t="shared" si="153"/>
        <v>#N/A</v>
      </c>
      <c r="S721" s="1" t="e">
        <f t="shared" si="154"/>
        <v>#N/A</v>
      </c>
    </row>
    <row r="722" spans="1:19">
      <c r="A722" s="1">
        <f t="shared" si="155"/>
        <v>721</v>
      </c>
      <c r="B722">
        <v>7.6149699999999996</v>
      </c>
      <c r="C722">
        <v>68.199600000000004</v>
      </c>
      <c r="H722" s="1">
        <f t="shared" si="144"/>
        <v>7.6143799999999997</v>
      </c>
      <c r="I722" s="1">
        <f t="shared" si="145"/>
        <v>66.557900000000004</v>
      </c>
      <c r="J722" s="1">
        <f t="shared" si="146"/>
        <v>7.6143799999999997</v>
      </c>
      <c r="K722" s="1">
        <f t="shared" si="147"/>
        <v>66.557900000000004</v>
      </c>
      <c r="L722" s="1">
        <f t="shared" si="148"/>
        <v>7.0002047992835328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 t="e">
        <f t="shared" si="151"/>
        <v>#N/A</v>
      </c>
      <c r="Q722" s="1" t="e">
        <f t="shared" si="152"/>
        <v>#N/A</v>
      </c>
      <c r="R722" s="1" t="e">
        <f t="shared" si="153"/>
        <v>#N/A</v>
      </c>
      <c r="S722" s="1" t="e">
        <f t="shared" si="154"/>
        <v>#N/A</v>
      </c>
    </row>
    <row r="723" spans="1:19">
      <c r="A723" s="1">
        <f t="shared" si="155"/>
        <v>722</v>
      </c>
      <c r="B723">
        <v>7.64168</v>
      </c>
      <c r="C723">
        <v>68.293000000000006</v>
      </c>
      <c r="H723" s="1">
        <f t="shared" si="144"/>
        <v>7.6410900000000002</v>
      </c>
      <c r="I723" s="1">
        <f t="shared" si="145"/>
        <v>66.651300000000006</v>
      </c>
      <c r="J723" s="1">
        <f t="shared" si="146"/>
        <v>7.6410900000000002</v>
      </c>
      <c r="K723" s="1">
        <f t="shared" si="147"/>
        <v>66.651300000000006</v>
      </c>
      <c r="L723" s="1">
        <f t="shared" si="148"/>
        <v>6.987923764126565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 t="e">
        <f t="shared" si="151"/>
        <v>#N/A</v>
      </c>
      <c r="Q723" s="1" t="e">
        <f t="shared" si="152"/>
        <v>#N/A</v>
      </c>
      <c r="R723" s="1" t="e">
        <f t="shared" si="153"/>
        <v>#N/A</v>
      </c>
      <c r="S723" s="1" t="e">
        <f t="shared" si="154"/>
        <v>#N/A</v>
      </c>
    </row>
    <row r="724" spans="1:19">
      <c r="A724" s="1">
        <f t="shared" si="155"/>
        <v>723</v>
      </c>
      <c r="B724">
        <v>7.6684599999999996</v>
      </c>
      <c r="C724">
        <v>68.290199999999999</v>
      </c>
      <c r="H724" s="1">
        <f t="shared" si="144"/>
        <v>7.6678699999999997</v>
      </c>
      <c r="I724" s="1">
        <f t="shared" si="145"/>
        <v>66.648499999999999</v>
      </c>
      <c r="J724" s="1">
        <f t="shared" si="146"/>
        <v>7.6678699999999997</v>
      </c>
      <c r="K724" s="1">
        <f t="shared" si="147"/>
        <v>66.648499999999999</v>
      </c>
      <c r="L724" s="1">
        <f t="shared" si="148"/>
        <v>6.9630834038468326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 t="e">
        <f t="shared" si="151"/>
        <v>#N/A</v>
      </c>
      <c r="Q724" s="1" t="e">
        <f t="shared" si="152"/>
        <v>#N/A</v>
      </c>
      <c r="R724" s="1" t="e">
        <f t="shared" si="153"/>
        <v>#N/A</v>
      </c>
      <c r="S724" s="1" t="e">
        <f t="shared" si="154"/>
        <v>#N/A</v>
      </c>
    </row>
    <row r="725" spans="1:19">
      <c r="A725" s="1">
        <f t="shared" si="155"/>
        <v>724</v>
      </c>
      <c r="B725">
        <v>7.6968500000000004</v>
      </c>
      <c r="C725">
        <v>68.345100000000002</v>
      </c>
      <c r="H725" s="1">
        <f t="shared" si="144"/>
        <v>7.6962600000000005</v>
      </c>
      <c r="I725" s="1">
        <f t="shared" si="145"/>
        <v>66.703400000000002</v>
      </c>
      <c r="J725" s="1">
        <f t="shared" si="146"/>
        <v>7.6962600000000005</v>
      </c>
      <c r="K725" s="1">
        <f t="shared" si="147"/>
        <v>66.703400000000002</v>
      </c>
      <c r="L725" s="1">
        <f t="shared" si="148"/>
        <v>6.9444791183476049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 t="e">
        <f t="shared" si="151"/>
        <v>#N/A</v>
      </c>
      <c r="Q725" s="1" t="e">
        <f t="shared" si="152"/>
        <v>#N/A</v>
      </c>
      <c r="R725" s="1" t="e">
        <f t="shared" si="153"/>
        <v>#N/A</v>
      </c>
      <c r="S725" s="1" t="e">
        <f t="shared" si="154"/>
        <v>#N/A</v>
      </c>
    </row>
    <row r="726" spans="1:19">
      <c r="A726" s="1">
        <f t="shared" si="155"/>
        <v>725</v>
      </c>
      <c r="B726">
        <v>7.7283400000000002</v>
      </c>
      <c r="C726">
        <v>68.367000000000004</v>
      </c>
      <c r="H726" s="1">
        <f t="shared" si="144"/>
        <v>7.7277500000000003</v>
      </c>
      <c r="I726" s="1">
        <f t="shared" si="145"/>
        <v>66.725300000000004</v>
      </c>
      <c r="J726" s="1">
        <f t="shared" si="146"/>
        <v>7.7277500000000003</v>
      </c>
      <c r="K726" s="1">
        <f t="shared" si="147"/>
        <v>66.725300000000004</v>
      </c>
      <c r="L726" s="1">
        <f t="shared" si="148"/>
        <v>6.9189435218792221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 t="e">
        <f t="shared" si="151"/>
        <v>#N/A</v>
      </c>
      <c r="Q726" s="1" t="e">
        <f t="shared" si="152"/>
        <v>#N/A</v>
      </c>
      <c r="R726" s="1" t="e">
        <f t="shared" si="153"/>
        <v>#N/A</v>
      </c>
      <c r="S726" s="1" t="e">
        <f t="shared" si="154"/>
        <v>#N/A</v>
      </c>
    </row>
    <row r="727" spans="1:19">
      <c r="A727" s="1">
        <f t="shared" si="155"/>
        <v>726</v>
      </c>
      <c r="B727">
        <v>7.7658399999999999</v>
      </c>
      <c r="C727">
        <v>68.249899999999997</v>
      </c>
      <c r="H727" s="1">
        <f t="shared" si="144"/>
        <v>7.76525</v>
      </c>
      <c r="I727" s="1">
        <f t="shared" si="145"/>
        <v>66.608199999999997</v>
      </c>
      <c r="J727" s="1">
        <f t="shared" si="146"/>
        <v>7.76525</v>
      </c>
      <c r="K727" s="1">
        <f t="shared" si="147"/>
        <v>66.608199999999997</v>
      </c>
      <c r="L727" s="1">
        <f t="shared" si="148"/>
        <v>6.8703153672612594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 t="e">
        <f t="shared" si="151"/>
        <v>#N/A</v>
      </c>
      <c r="Q727" s="1" t="e">
        <f t="shared" si="152"/>
        <v>#N/A</v>
      </c>
      <c r="R727" s="1" t="e">
        <f t="shared" si="153"/>
        <v>#N/A</v>
      </c>
      <c r="S727" s="1" t="e">
        <f t="shared" si="154"/>
        <v>#N/A</v>
      </c>
    </row>
    <row r="728" spans="1:19">
      <c r="A728" s="1">
        <f t="shared" si="155"/>
        <v>727</v>
      </c>
      <c r="B728">
        <v>7.8059599999999998</v>
      </c>
      <c r="C728">
        <v>68.341800000000006</v>
      </c>
      <c r="H728" s="1">
        <f t="shared" si="144"/>
        <v>7.8053699999999999</v>
      </c>
      <c r="I728" s="1">
        <f t="shared" si="145"/>
        <v>66.700100000000006</v>
      </c>
      <c r="J728" s="1">
        <f t="shared" si="146"/>
        <v>7.8053699999999999</v>
      </c>
      <c r="K728" s="1">
        <f t="shared" si="147"/>
        <v>66.700100000000006</v>
      </c>
      <c r="L728" s="1">
        <f t="shared" si="148"/>
        <v>6.8467102786688754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 t="e">
        <f t="shared" si="151"/>
        <v>#N/A</v>
      </c>
      <c r="Q728" s="1" t="e">
        <f t="shared" si="152"/>
        <v>#N/A</v>
      </c>
      <c r="R728" s="1" t="e">
        <f t="shared" si="153"/>
        <v>#N/A</v>
      </c>
      <c r="S728" s="1" t="e">
        <f t="shared" si="154"/>
        <v>#N/A</v>
      </c>
    </row>
    <row r="729" spans="1:19">
      <c r="A729" s="1">
        <f t="shared" si="155"/>
        <v>728</v>
      </c>
      <c r="B729">
        <v>7.8518400000000002</v>
      </c>
      <c r="C729">
        <v>68.251199999999997</v>
      </c>
      <c r="H729" s="1">
        <f t="shared" si="144"/>
        <v>7.8512500000000003</v>
      </c>
      <c r="I729" s="1">
        <f t="shared" si="145"/>
        <v>66.609499999999997</v>
      </c>
      <c r="J729" s="1">
        <f t="shared" si="146"/>
        <v>7.8512500000000003</v>
      </c>
      <c r="K729" s="1">
        <f t="shared" si="147"/>
        <v>66.609499999999997</v>
      </c>
      <c r="L729" s="1">
        <f t="shared" si="148"/>
        <v>6.7950188194393881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 t="e">
        <f t="shared" si="151"/>
        <v>#N/A</v>
      </c>
      <c r="Q729" s="1" t="e">
        <f t="shared" si="152"/>
        <v>#N/A</v>
      </c>
      <c r="R729" s="1" t="e">
        <f t="shared" si="153"/>
        <v>#N/A</v>
      </c>
      <c r="S729" s="1" t="e">
        <f t="shared" si="154"/>
        <v>#N/A</v>
      </c>
    </row>
    <row r="730" spans="1:19">
      <c r="A730" s="1">
        <f t="shared" si="155"/>
        <v>729</v>
      </c>
      <c r="B730">
        <v>7.8974500000000001</v>
      </c>
      <c r="C730">
        <v>68.264600000000002</v>
      </c>
      <c r="H730" s="1">
        <f t="shared" si="144"/>
        <v>7.8968600000000002</v>
      </c>
      <c r="I730" s="1">
        <f t="shared" si="145"/>
        <v>66.622900000000001</v>
      </c>
      <c r="J730" s="1">
        <f t="shared" si="146"/>
        <v>7.8968600000000002</v>
      </c>
      <c r="K730" s="1">
        <f t="shared" si="147"/>
        <v>66.622900000000001</v>
      </c>
      <c r="L730" s="1">
        <f t="shared" si="148"/>
        <v>6.7573667221990839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 t="e">
        <f t="shared" si="151"/>
        <v>#N/A</v>
      </c>
      <c r="Q730" s="1" t="e">
        <f t="shared" si="152"/>
        <v>#N/A</v>
      </c>
      <c r="R730" s="1" t="e">
        <f t="shared" si="153"/>
        <v>#N/A</v>
      </c>
      <c r="S730" s="1" t="e">
        <f t="shared" si="154"/>
        <v>#N/A</v>
      </c>
    </row>
    <row r="731" spans="1:19">
      <c r="A731" s="1">
        <f t="shared" si="155"/>
        <v>730</v>
      </c>
      <c r="B731">
        <v>7.9395899999999999</v>
      </c>
      <c r="C731">
        <v>68.257199999999997</v>
      </c>
      <c r="H731" s="1">
        <f t="shared" si="144"/>
        <v>7.9390000000000001</v>
      </c>
      <c r="I731" s="1">
        <f t="shared" si="145"/>
        <v>66.615499999999997</v>
      </c>
      <c r="J731" s="1">
        <f t="shared" si="146"/>
        <v>7.9390000000000001</v>
      </c>
      <c r="K731" s="1">
        <f t="shared" si="147"/>
        <v>66.615499999999997</v>
      </c>
      <c r="L731" s="1">
        <f t="shared" si="148"/>
        <v>6.7204663893035859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 t="e">
        <f t="shared" si="151"/>
        <v>#N/A</v>
      </c>
      <c r="Q731" s="1" t="e">
        <f t="shared" si="152"/>
        <v>#N/A</v>
      </c>
      <c r="R731" s="1" t="e">
        <f t="shared" si="153"/>
        <v>#N/A</v>
      </c>
      <c r="S731" s="1" t="e">
        <f t="shared" si="154"/>
        <v>#N/A</v>
      </c>
    </row>
    <row r="732" spans="1:19">
      <c r="A732" s="1">
        <f t="shared" si="155"/>
        <v>731</v>
      </c>
      <c r="B732">
        <v>7.9819100000000001</v>
      </c>
      <c r="C732">
        <v>68.135900000000007</v>
      </c>
      <c r="H732" s="1">
        <f t="shared" si="144"/>
        <v>7.9813200000000002</v>
      </c>
      <c r="I732" s="1">
        <f t="shared" si="145"/>
        <v>66.494200000000006</v>
      </c>
      <c r="J732" s="1">
        <f t="shared" si="146"/>
        <v>7.9813200000000002</v>
      </c>
      <c r="K732" s="1">
        <f t="shared" si="147"/>
        <v>66.494200000000006</v>
      </c>
      <c r="L732" s="1">
        <f t="shared" si="148"/>
        <v>6.6694961141946854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 t="e">
        <f t="shared" si="151"/>
        <v>#N/A</v>
      </c>
      <c r="Q732" s="1" t="e">
        <f t="shared" si="152"/>
        <v>#N/A</v>
      </c>
      <c r="R732" s="1" t="e">
        <f t="shared" si="153"/>
        <v>#N/A</v>
      </c>
      <c r="S732" s="1" t="e">
        <f t="shared" si="154"/>
        <v>#N/A</v>
      </c>
    </row>
    <row r="733" spans="1:19">
      <c r="A733" s="1">
        <f t="shared" si="155"/>
        <v>732</v>
      </c>
      <c r="B733">
        <v>8.0201100000000007</v>
      </c>
      <c r="C733">
        <v>68.250600000000006</v>
      </c>
      <c r="H733" s="1">
        <f t="shared" si="144"/>
        <v>8.01952</v>
      </c>
      <c r="I733" s="1">
        <f t="shared" si="145"/>
        <v>66.608900000000006</v>
      </c>
      <c r="J733" s="1">
        <f t="shared" si="146"/>
        <v>8.01952</v>
      </c>
      <c r="K733" s="1">
        <f t="shared" si="147"/>
        <v>66.608900000000006</v>
      </c>
      <c r="L733" s="1">
        <f t="shared" si="148"/>
        <v>6.651982260432062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 t="e">
        <f t="shared" si="151"/>
        <v>#N/A</v>
      </c>
      <c r="Q733" s="1" t="e">
        <f t="shared" si="152"/>
        <v>#N/A</v>
      </c>
      <c r="R733" s="1" t="e">
        <f t="shared" si="153"/>
        <v>#N/A</v>
      </c>
      <c r="S733" s="1" t="e">
        <f t="shared" si="154"/>
        <v>#N/A</v>
      </c>
    </row>
    <row r="734" spans="1:19">
      <c r="A734" s="1">
        <f t="shared" si="155"/>
        <v>733</v>
      </c>
      <c r="B734">
        <v>8.0600500000000004</v>
      </c>
      <c r="C734">
        <v>68.113900000000001</v>
      </c>
      <c r="H734" s="1">
        <f t="shared" si="144"/>
        <v>8.0594599999999996</v>
      </c>
      <c r="I734" s="1">
        <f t="shared" si="145"/>
        <v>66.472200000000001</v>
      </c>
      <c r="J734" s="1">
        <f t="shared" si="146"/>
        <v>8.0594599999999996</v>
      </c>
      <c r="K734" s="1">
        <f t="shared" si="147"/>
        <v>66.472200000000001</v>
      </c>
      <c r="L734" s="1">
        <f t="shared" si="148"/>
        <v>6.601921775393512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 t="e">
        <f t="shared" si="151"/>
        <v>#N/A</v>
      </c>
      <c r="Q734" s="1" t="e">
        <f t="shared" si="152"/>
        <v>#N/A</v>
      </c>
      <c r="R734" s="1" t="e">
        <f t="shared" si="153"/>
        <v>#N/A</v>
      </c>
      <c r="S734" s="1" t="e">
        <f t="shared" si="154"/>
        <v>#N/A</v>
      </c>
    </row>
    <row r="735" spans="1:19">
      <c r="A735" s="1">
        <f t="shared" si="155"/>
        <v>734</v>
      </c>
      <c r="B735">
        <v>8.0990199999999994</v>
      </c>
      <c r="C735">
        <v>68.071899999999999</v>
      </c>
      <c r="H735" s="1">
        <f t="shared" si="144"/>
        <v>8.0984299999999987</v>
      </c>
      <c r="I735" s="1">
        <f t="shared" si="145"/>
        <v>66.430199999999999</v>
      </c>
      <c r="J735" s="1">
        <f t="shared" si="146"/>
        <v>8.0984299999999987</v>
      </c>
      <c r="K735" s="1">
        <f t="shared" si="147"/>
        <v>66.430199999999999</v>
      </c>
      <c r="L735" s="1">
        <f t="shared" si="148"/>
        <v>6.5648681107114788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 t="e">
        <f t="shared" si="151"/>
        <v>#N/A</v>
      </c>
      <c r="Q735" s="1" t="e">
        <f t="shared" si="152"/>
        <v>#N/A</v>
      </c>
      <c r="R735" s="1" t="e">
        <f t="shared" si="153"/>
        <v>#N/A</v>
      </c>
      <c r="S735" s="1" t="e">
        <f t="shared" si="154"/>
        <v>#N/A</v>
      </c>
    </row>
    <row r="736" spans="1:19">
      <c r="A736" s="1">
        <f t="shared" si="155"/>
        <v>735</v>
      </c>
      <c r="B736">
        <v>8.1334499999999998</v>
      </c>
      <c r="C736">
        <v>68.054000000000002</v>
      </c>
      <c r="H736" s="1">
        <f t="shared" si="144"/>
        <v>8.1328599999999991</v>
      </c>
      <c r="I736" s="1">
        <f t="shared" si="145"/>
        <v>66.412300000000002</v>
      </c>
      <c r="J736" s="1">
        <f t="shared" si="146"/>
        <v>8.1328599999999991</v>
      </c>
      <c r="K736" s="1">
        <f t="shared" si="147"/>
        <v>66.412300000000002</v>
      </c>
      <c r="L736" s="1">
        <f t="shared" si="148"/>
        <v>6.5347953713840488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 t="e">
        <f t="shared" si="151"/>
        <v>#N/A</v>
      </c>
      <c r="Q736" s="1" t="e">
        <f t="shared" si="152"/>
        <v>#N/A</v>
      </c>
      <c r="R736" s="1" t="e">
        <f t="shared" si="153"/>
        <v>#N/A</v>
      </c>
      <c r="S736" s="1" t="e">
        <f t="shared" si="154"/>
        <v>#N/A</v>
      </c>
    </row>
    <row r="737" spans="1:19">
      <c r="A737" s="1">
        <f t="shared" si="155"/>
        <v>736</v>
      </c>
      <c r="B737">
        <v>8.1679399999999998</v>
      </c>
      <c r="C737">
        <v>67.939099999999996</v>
      </c>
      <c r="H737" s="1">
        <f t="shared" si="144"/>
        <v>8.167349999999999</v>
      </c>
      <c r="I737" s="1">
        <f t="shared" si="145"/>
        <v>66.297399999999996</v>
      </c>
      <c r="J737" s="1">
        <f t="shared" si="146"/>
        <v>8.167349999999999</v>
      </c>
      <c r="K737" s="1">
        <f t="shared" si="147"/>
        <v>66.297399999999996</v>
      </c>
      <c r="L737" s="1">
        <f t="shared" si="148"/>
        <v>6.4930209176050884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 t="e">
        <f t="shared" si="151"/>
        <v>#N/A</v>
      </c>
      <c r="Q737" s="1" t="e">
        <f t="shared" si="152"/>
        <v>#N/A</v>
      </c>
      <c r="R737" s="1" t="e">
        <f t="shared" si="153"/>
        <v>#N/A</v>
      </c>
      <c r="S737" s="1" t="e">
        <f t="shared" si="154"/>
        <v>#N/A</v>
      </c>
    </row>
    <row r="738" spans="1:19">
      <c r="A738" s="1">
        <f t="shared" si="155"/>
        <v>737</v>
      </c>
      <c r="B738">
        <v>8.2017900000000008</v>
      </c>
      <c r="C738">
        <v>68.0852</v>
      </c>
      <c r="H738" s="1">
        <f t="shared" si="144"/>
        <v>8.2012</v>
      </c>
      <c r="I738" s="1">
        <f t="shared" si="145"/>
        <v>66.4435</v>
      </c>
      <c r="J738" s="1">
        <f t="shared" si="146"/>
        <v>8.2012</v>
      </c>
      <c r="K738" s="1">
        <f t="shared" si="147"/>
        <v>66.4435</v>
      </c>
      <c r="L738" s="1">
        <f t="shared" si="148"/>
        <v>6.4840120934713346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 t="e">
        <f t="shared" si="151"/>
        <v>#N/A</v>
      </c>
      <c r="Q738" s="1" t="e">
        <f t="shared" si="152"/>
        <v>#N/A</v>
      </c>
      <c r="R738" s="1" t="e">
        <f t="shared" si="153"/>
        <v>#N/A</v>
      </c>
      <c r="S738" s="1" t="e">
        <f t="shared" si="154"/>
        <v>#N/A</v>
      </c>
    </row>
    <row r="739" spans="1:19">
      <c r="A739" s="1">
        <f t="shared" si="155"/>
        <v>738</v>
      </c>
      <c r="B739">
        <v>8.2383699999999997</v>
      </c>
      <c r="C739">
        <v>67.954899999999995</v>
      </c>
      <c r="H739" s="1">
        <f t="shared" si="144"/>
        <v>8.237779999999999</v>
      </c>
      <c r="I739" s="1">
        <f t="shared" si="145"/>
        <v>66.313199999999995</v>
      </c>
      <c r="J739" s="1">
        <f t="shared" si="146"/>
        <v>8.237779999999999</v>
      </c>
      <c r="K739" s="1">
        <f t="shared" si="147"/>
        <v>66.313199999999995</v>
      </c>
      <c r="L739" s="1">
        <f t="shared" si="148"/>
        <v>6.4392851926681436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 t="e">
        <f t="shared" si="151"/>
        <v>#N/A</v>
      </c>
      <c r="Q739" s="1" t="e">
        <f t="shared" si="152"/>
        <v>#N/A</v>
      </c>
      <c r="R739" s="1" t="e">
        <f t="shared" si="153"/>
        <v>#N/A</v>
      </c>
      <c r="S739" s="1" t="e">
        <f t="shared" si="154"/>
        <v>#N/A</v>
      </c>
    </row>
    <row r="740" spans="1:19">
      <c r="A740" s="1">
        <f t="shared" si="155"/>
        <v>739</v>
      </c>
      <c r="B740">
        <v>8.2717899999999993</v>
      </c>
      <c r="C740">
        <v>68.007099999999994</v>
      </c>
      <c r="H740" s="1">
        <f t="shared" si="144"/>
        <v>8.2711999999999986</v>
      </c>
      <c r="I740" s="1">
        <f t="shared" si="145"/>
        <v>66.365399999999994</v>
      </c>
      <c r="J740" s="1">
        <f t="shared" si="146"/>
        <v>8.2711999999999986</v>
      </c>
      <c r="K740" s="1">
        <f t="shared" si="147"/>
        <v>66.365399999999994</v>
      </c>
      <c r="L740" s="1">
        <f t="shared" si="148"/>
        <v>6.4195265963765609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 t="e">
        <f t="shared" si="151"/>
        <v>#N/A</v>
      </c>
      <c r="Q740" s="1" t="e">
        <f t="shared" si="152"/>
        <v>#N/A</v>
      </c>
      <c r="R740" s="1" t="e">
        <f t="shared" si="153"/>
        <v>#N/A</v>
      </c>
      <c r="S740" s="1" t="e">
        <f t="shared" si="154"/>
        <v>#N/A</v>
      </c>
    </row>
    <row r="741" spans="1:19">
      <c r="A741" s="1">
        <f t="shared" si="155"/>
        <v>740</v>
      </c>
      <c r="B741">
        <v>8.3053299999999997</v>
      </c>
      <c r="C741">
        <v>68.043899999999994</v>
      </c>
      <c r="H741" s="1">
        <f t="shared" si="144"/>
        <v>8.3047399999999989</v>
      </c>
      <c r="I741" s="1">
        <f t="shared" si="145"/>
        <v>66.402199999999993</v>
      </c>
      <c r="J741" s="1">
        <f t="shared" si="146"/>
        <v>8.3047399999999989</v>
      </c>
      <c r="K741" s="1">
        <f t="shared" si="147"/>
        <v>66.402199999999993</v>
      </c>
      <c r="L741" s="1">
        <f t="shared" si="148"/>
        <v>6.3979755310775115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 t="e">
        <f t="shared" si="151"/>
        <v>#N/A</v>
      </c>
      <c r="Q741" s="1" t="e">
        <f t="shared" si="152"/>
        <v>#N/A</v>
      </c>
      <c r="R741" s="1" t="e">
        <f t="shared" si="153"/>
        <v>#N/A</v>
      </c>
      <c r="S741" s="1" t="e">
        <f t="shared" si="154"/>
        <v>#N/A</v>
      </c>
    </row>
    <row r="742" spans="1:19">
      <c r="A742" s="1">
        <f t="shared" si="155"/>
        <v>741</v>
      </c>
      <c r="B742">
        <v>8.3420900000000007</v>
      </c>
      <c r="C742">
        <v>67.867000000000004</v>
      </c>
      <c r="H742" s="1">
        <f t="shared" si="144"/>
        <v>8.3414999999999999</v>
      </c>
      <c r="I742" s="1">
        <f t="shared" si="145"/>
        <v>66.225300000000004</v>
      </c>
      <c r="J742" s="1">
        <f t="shared" si="146"/>
        <v>8.3414999999999999</v>
      </c>
      <c r="K742" s="1">
        <f t="shared" si="147"/>
        <v>66.225300000000004</v>
      </c>
      <c r="L742" s="1">
        <f t="shared" si="148"/>
        <v>6.3484450571640121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 t="e">
        <f t="shared" si="151"/>
        <v>#N/A</v>
      </c>
      <c r="Q742" s="1" t="e">
        <f t="shared" si="152"/>
        <v>#N/A</v>
      </c>
      <c r="R742" s="1" t="e">
        <f t="shared" si="153"/>
        <v>#N/A</v>
      </c>
      <c r="S742" s="1" t="e">
        <f t="shared" si="154"/>
        <v>#N/A</v>
      </c>
    </row>
    <row r="743" spans="1:19">
      <c r="A743" s="1">
        <f t="shared" si="155"/>
        <v>742</v>
      </c>
      <c r="B743">
        <v>8.3746700000000001</v>
      </c>
      <c r="C743">
        <v>68.036699999999996</v>
      </c>
      <c r="H743" s="1">
        <f t="shared" si="144"/>
        <v>8.3740799999999993</v>
      </c>
      <c r="I743" s="1">
        <f t="shared" si="145"/>
        <v>66.394999999999996</v>
      </c>
      <c r="J743" s="1">
        <f t="shared" si="146"/>
        <v>8.3740799999999993</v>
      </c>
      <c r="K743" s="1">
        <f t="shared" si="147"/>
        <v>66.394999999999996</v>
      </c>
      <c r="L743" s="1">
        <f t="shared" si="148"/>
        <v>6.3439994013768333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 t="e">
        <f t="shared" si="151"/>
        <v>#N/A</v>
      </c>
      <c r="Q743" s="1" t="e">
        <f t="shared" si="152"/>
        <v>#N/A</v>
      </c>
      <c r="R743" s="1" t="e">
        <f t="shared" si="153"/>
        <v>#N/A</v>
      </c>
      <c r="S743" s="1" t="e">
        <f t="shared" si="154"/>
        <v>#N/A</v>
      </c>
    </row>
    <row r="744" spans="1:19">
      <c r="A744" s="1">
        <f t="shared" si="155"/>
        <v>743</v>
      </c>
      <c r="B744">
        <v>8.4098199999999999</v>
      </c>
      <c r="C744">
        <v>67.926199999999994</v>
      </c>
      <c r="H744" s="1">
        <f t="shared" si="144"/>
        <v>8.4092299999999991</v>
      </c>
      <c r="I744" s="1">
        <f t="shared" si="145"/>
        <v>66.284499999999994</v>
      </c>
      <c r="J744" s="1">
        <f t="shared" si="146"/>
        <v>8.4092299999999991</v>
      </c>
      <c r="K744" s="1">
        <f t="shared" si="147"/>
        <v>66.284499999999994</v>
      </c>
      <c r="L744" s="1">
        <f t="shared" si="148"/>
        <v>6.3042395665055171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 t="e">
        <f t="shared" si="151"/>
        <v>#N/A</v>
      </c>
      <c r="Q744" s="1" t="e">
        <f t="shared" si="152"/>
        <v>#N/A</v>
      </c>
      <c r="R744" s="1" t="e">
        <f t="shared" si="153"/>
        <v>#N/A</v>
      </c>
      <c r="S744" s="1" t="e">
        <f t="shared" si="154"/>
        <v>#N/A</v>
      </c>
    </row>
    <row r="745" spans="1:19">
      <c r="A745" s="1">
        <f t="shared" si="155"/>
        <v>744</v>
      </c>
      <c r="B745">
        <v>8.4430700000000005</v>
      </c>
      <c r="C745">
        <v>67.942499999999995</v>
      </c>
      <c r="H745" s="1">
        <f t="shared" si="144"/>
        <v>8.4424799999999998</v>
      </c>
      <c r="I745" s="1">
        <f t="shared" si="145"/>
        <v>66.300799999999995</v>
      </c>
      <c r="J745" s="1">
        <f t="shared" si="146"/>
        <v>8.4424799999999998</v>
      </c>
      <c r="K745" s="1">
        <f t="shared" si="147"/>
        <v>66.300799999999995</v>
      </c>
      <c r="L745" s="1">
        <f t="shared" si="148"/>
        <v>6.2812828795021902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 t="e">
        <f t="shared" si="151"/>
        <v>#N/A</v>
      </c>
      <c r="Q745" s="1" t="e">
        <f t="shared" si="152"/>
        <v>#N/A</v>
      </c>
      <c r="R745" s="1" t="e">
        <f t="shared" si="153"/>
        <v>#N/A</v>
      </c>
      <c r="S745" s="1" t="e">
        <f t="shared" si="154"/>
        <v>#N/A</v>
      </c>
    </row>
    <row r="746" spans="1:19">
      <c r="A746" s="1">
        <f t="shared" si="155"/>
        <v>745</v>
      </c>
      <c r="B746">
        <v>8.4749800000000004</v>
      </c>
      <c r="C746">
        <v>67.998800000000003</v>
      </c>
      <c r="H746" s="1">
        <f t="shared" si="144"/>
        <v>8.4743899999999996</v>
      </c>
      <c r="I746" s="1">
        <f t="shared" si="145"/>
        <v>66.357100000000003</v>
      </c>
      <c r="J746" s="1">
        <f t="shared" si="146"/>
        <v>8.4743899999999996</v>
      </c>
      <c r="K746" s="1">
        <f t="shared" si="147"/>
        <v>66.357100000000003</v>
      </c>
      <c r="L746" s="1">
        <f t="shared" si="148"/>
        <v>6.2642310663554497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 t="e">
        <f t="shared" si="151"/>
        <v>#N/A</v>
      </c>
      <c r="Q746" s="1" t="e">
        <f t="shared" si="152"/>
        <v>#N/A</v>
      </c>
      <c r="R746" s="1" t="e">
        <f t="shared" si="153"/>
        <v>#N/A</v>
      </c>
      <c r="S746" s="1" t="e">
        <f t="shared" si="154"/>
        <v>#N/A</v>
      </c>
    </row>
    <row r="747" spans="1:19">
      <c r="A747" s="1">
        <f t="shared" si="155"/>
        <v>746</v>
      </c>
      <c r="B747">
        <v>8.5052500000000002</v>
      </c>
      <c r="C747">
        <v>67.884900000000002</v>
      </c>
      <c r="H747" s="1">
        <f t="shared" si="144"/>
        <v>8.5046599999999994</v>
      </c>
      <c r="I747" s="1">
        <f t="shared" si="145"/>
        <v>66.243200000000002</v>
      </c>
      <c r="J747" s="1">
        <f t="shared" si="146"/>
        <v>8.5046599999999994</v>
      </c>
      <c r="K747" s="1">
        <f t="shared" si="147"/>
        <v>66.243200000000002</v>
      </c>
      <c r="L747" s="1">
        <f t="shared" si="148"/>
        <v>6.2284518123134527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 t="e">
        <f t="shared" si="151"/>
        <v>#N/A</v>
      </c>
      <c r="Q747" s="1" t="e">
        <f t="shared" si="152"/>
        <v>#N/A</v>
      </c>
      <c r="R747" s="1" t="e">
        <f t="shared" si="153"/>
        <v>#N/A</v>
      </c>
      <c r="S747" s="1" t="e">
        <f t="shared" si="154"/>
        <v>#N/A</v>
      </c>
    </row>
    <row r="748" spans="1:19">
      <c r="A748" s="1">
        <f t="shared" si="155"/>
        <v>747</v>
      </c>
      <c r="B748">
        <v>8.5351900000000001</v>
      </c>
      <c r="C748">
        <v>68.063000000000002</v>
      </c>
      <c r="H748" s="1">
        <f t="shared" si="144"/>
        <v>8.5345999999999993</v>
      </c>
      <c r="I748" s="1">
        <f t="shared" si="145"/>
        <v>66.421300000000002</v>
      </c>
      <c r="J748" s="1">
        <f t="shared" si="146"/>
        <v>8.5345999999999993</v>
      </c>
      <c r="K748" s="1">
        <f t="shared" si="147"/>
        <v>66.421300000000002</v>
      </c>
      <c r="L748" s="1">
        <f t="shared" si="148"/>
        <v>6.2274674557325138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 t="e">
        <f t="shared" si="151"/>
        <v>#N/A</v>
      </c>
      <c r="Q748" s="1" t="e">
        <f t="shared" si="152"/>
        <v>#N/A</v>
      </c>
      <c r="R748" s="1" t="e">
        <f t="shared" si="153"/>
        <v>#N/A</v>
      </c>
      <c r="S748" s="1" t="e">
        <f t="shared" si="154"/>
        <v>#N/A</v>
      </c>
    </row>
    <row r="749" spans="1:19">
      <c r="A749" s="1">
        <f t="shared" si="155"/>
        <v>748</v>
      </c>
      <c r="B749">
        <v>8.5720799999999997</v>
      </c>
      <c r="C749">
        <v>67.937899999999999</v>
      </c>
      <c r="H749" s="1">
        <f t="shared" si="144"/>
        <v>8.5714899999999989</v>
      </c>
      <c r="I749" s="1">
        <f t="shared" si="145"/>
        <v>66.296199999999999</v>
      </c>
      <c r="J749" s="1">
        <f t="shared" si="146"/>
        <v>8.5714899999999989</v>
      </c>
      <c r="K749" s="1">
        <f t="shared" si="147"/>
        <v>66.296199999999999</v>
      </c>
      <c r="L749" s="1">
        <f t="shared" si="148"/>
        <v>6.1859662850252235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 t="e">
        <f t="shared" si="151"/>
        <v>#N/A</v>
      </c>
      <c r="Q749" s="1" t="e">
        <f t="shared" si="152"/>
        <v>#N/A</v>
      </c>
      <c r="R749" s="1" t="e">
        <f t="shared" si="153"/>
        <v>#N/A</v>
      </c>
      <c r="S749" s="1" t="e">
        <f t="shared" si="154"/>
        <v>#N/A</v>
      </c>
    </row>
    <row r="750" spans="1:19">
      <c r="A750" s="1">
        <f t="shared" si="155"/>
        <v>749</v>
      </c>
      <c r="B750">
        <v>8.6059699999999992</v>
      </c>
      <c r="C750">
        <v>67.982500000000002</v>
      </c>
      <c r="H750" s="1">
        <f t="shared" si="144"/>
        <v>8.6053799999999985</v>
      </c>
      <c r="I750" s="1">
        <f t="shared" si="145"/>
        <v>66.340800000000002</v>
      </c>
      <c r="J750" s="1">
        <f t="shared" si="146"/>
        <v>8.6053799999999985</v>
      </c>
      <c r="K750" s="1">
        <f t="shared" si="147"/>
        <v>66.340800000000002</v>
      </c>
      <c r="L750" s="1">
        <f t="shared" si="148"/>
        <v>6.166739089913559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 t="e">
        <f t="shared" si="151"/>
        <v>#N/A</v>
      </c>
      <c r="Q750" s="1" t="e">
        <f t="shared" si="152"/>
        <v>#N/A</v>
      </c>
      <c r="R750" s="1" t="e">
        <f t="shared" si="153"/>
        <v>#N/A</v>
      </c>
      <c r="S750" s="1" t="e">
        <f t="shared" si="154"/>
        <v>#N/A</v>
      </c>
    </row>
    <row r="751" spans="1:19">
      <c r="A751" s="1">
        <f t="shared" si="155"/>
        <v>750</v>
      </c>
      <c r="B751">
        <v>8.6461699999999997</v>
      </c>
      <c r="C751">
        <v>67.983500000000006</v>
      </c>
      <c r="H751" s="1">
        <f t="shared" si="144"/>
        <v>8.6455799999999989</v>
      </c>
      <c r="I751" s="1">
        <f t="shared" si="145"/>
        <v>66.341800000000006</v>
      </c>
      <c r="J751" s="1">
        <f t="shared" si="146"/>
        <v>8.6455799999999989</v>
      </c>
      <c r="K751" s="1">
        <f t="shared" si="147"/>
        <v>66.341800000000006</v>
      </c>
      <c r="L751" s="1">
        <f t="shared" si="148"/>
        <v>6.1381093460111336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 t="e">
        <f t="shared" si="151"/>
        <v>#N/A</v>
      </c>
      <c r="Q751" s="1" t="e">
        <f t="shared" si="152"/>
        <v>#N/A</v>
      </c>
      <c r="R751" s="1" t="e">
        <f t="shared" si="153"/>
        <v>#N/A</v>
      </c>
      <c r="S751" s="1" t="e">
        <f t="shared" si="154"/>
        <v>#N/A</v>
      </c>
    </row>
    <row r="752" spans="1:19">
      <c r="A752" s="1">
        <f t="shared" si="155"/>
        <v>751</v>
      </c>
      <c r="B752">
        <v>8.6849900000000009</v>
      </c>
      <c r="C752">
        <v>67.794499999999999</v>
      </c>
      <c r="H752" s="1">
        <f t="shared" si="144"/>
        <v>8.6844000000000001</v>
      </c>
      <c r="I752" s="1">
        <f t="shared" si="145"/>
        <v>66.152799999999999</v>
      </c>
      <c r="J752" s="1">
        <f t="shared" si="146"/>
        <v>8.6844000000000001</v>
      </c>
      <c r="K752" s="1">
        <f t="shared" si="147"/>
        <v>66.152799999999999</v>
      </c>
      <c r="L752" s="1">
        <f t="shared" si="148"/>
        <v>6.0887857533689953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 t="e">
        <f t="shared" si="151"/>
        <v>#N/A</v>
      </c>
      <c r="Q752" s="1" t="e">
        <f t="shared" si="152"/>
        <v>#N/A</v>
      </c>
      <c r="R752" s="1" t="e">
        <f t="shared" si="153"/>
        <v>#N/A</v>
      </c>
      <c r="S752" s="1" t="e">
        <f t="shared" si="154"/>
        <v>#N/A</v>
      </c>
    </row>
    <row r="753" spans="1:19">
      <c r="A753" s="1">
        <f t="shared" si="155"/>
        <v>752</v>
      </c>
      <c r="B753">
        <v>8.72058</v>
      </c>
      <c r="C753">
        <v>67.954800000000006</v>
      </c>
      <c r="H753" s="1">
        <f t="shared" si="144"/>
        <v>8.7199899999999992</v>
      </c>
      <c r="I753" s="1">
        <f t="shared" si="145"/>
        <v>66.313100000000006</v>
      </c>
      <c r="J753" s="1">
        <f t="shared" si="146"/>
        <v>8.7199899999999992</v>
      </c>
      <c r="K753" s="1">
        <f t="shared" si="147"/>
        <v>66.313100000000006</v>
      </c>
      <c r="L753" s="1">
        <f t="shared" si="148"/>
        <v>6.0823018229768442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 t="e">
        <f t="shared" si="151"/>
        <v>#N/A</v>
      </c>
      <c r="Q753" s="1" t="e">
        <f t="shared" si="152"/>
        <v>#N/A</v>
      </c>
      <c r="R753" s="1" t="e">
        <f t="shared" si="153"/>
        <v>#N/A</v>
      </c>
      <c r="S753" s="1" t="e">
        <f t="shared" si="154"/>
        <v>#N/A</v>
      </c>
    </row>
    <row r="754" spans="1:19">
      <c r="A754" s="1">
        <f t="shared" si="155"/>
        <v>753</v>
      </c>
      <c r="B754">
        <v>8.7607499999999998</v>
      </c>
      <c r="C754">
        <v>67.894199999999998</v>
      </c>
      <c r="H754" s="1">
        <f t="shared" si="144"/>
        <v>8.7601599999999991</v>
      </c>
      <c r="I754" s="1">
        <f t="shared" si="145"/>
        <v>66.252499999999998</v>
      </c>
      <c r="J754" s="1">
        <f t="shared" si="146"/>
        <v>8.7601599999999991</v>
      </c>
      <c r="K754" s="1">
        <f t="shared" si="147"/>
        <v>66.252499999999998</v>
      </c>
      <c r="L754" s="1">
        <f t="shared" si="148"/>
        <v>6.0474075879605156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 t="e">
        <f t="shared" si="151"/>
        <v>#N/A</v>
      </c>
      <c r="Q754" s="1" t="e">
        <f t="shared" si="152"/>
        <v>#N/A</v>
      </c>
      <c r="R754" s="1" t="e">
        <f t="shared" si="153"/>
        <v>#N/A</v>
      </c>
      <c r="S754" s="1" t="e">
        <f t="shared" si="154"/>
        <v>#N/A</v>
      </c>
    </row>
    <row r="755" spans="1:19">
      <c r="A755" s="1">
        <f t="shared" si="155"/>
        <v>754</v>
      </c>
      <c r="B755">
        <v>8.8034400000000002</v>
      </c>
      <c r="C755">
        <v>67.888000000000005</v>
      </c>
      <c r="H755" s="1">
        <f t="shared" si="144"/>
        <v>8.8028499999999994</v>
      </c>
      <c r="I755" s="1">
        <f t="shared" si="145"/>
        <v>66.246300000000005</v>
      </c>
      <c r="J755" s="1">
        <f t="shared" si="146"/>
        <v>8.8028499999999994</v>
      </c>
      <c r="K755" s="1">
        <f t="shared" si="147"/>
        <v>66.246300000000005</v>
      </c>
      <c r="L755" s="1">
        <f t="shared" si="148"/>
        <v>6.0173021669986246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 t="e">
        <f t="shared" si="151"/>
        <v>#N/A</v>
      </c>
      <c r="Q755" s="1" t="e">
        <f t="shared" si="152"/>
        <v>#N/A</v>
      </c>
      <c r="R755" s="1" t="e">
        <f t="shared" si="153"/>
        <v>#N/A</v>
      </c>
      <c r="S755" s="1" t="e">
        <f t="shared" si="154"/>
        <v>#N/A</v>
      </c>
    </row>
    <row r="756" spans="1:19">
      <c r="A756" s="1">
        <f t="shared" si="155"/>
        <v>755</v>
      </c>
      <c r="B756">
        <v>8.8441200000000002</v>
      </c>
      <c r="C756">
        <v>67.880700000000004</v>
      </c>
      <c r="H756" s="1">
        <f t="shared" si="144"/>
        <v>8.8435299999999994</v>
      </c>
      <c r="I756" s="1">
        <f t="shared" si="145"/>
        <v>66.239000000000004</v>
      </c>
      <c r="J756" s="1">
        <f t="shared" si="146"/>
        <v>8.8435299999999994</v>
      </c>
      <c r="K756" s="1">
        <f t="shared" si="147"/>
        <v>66.239000000000004</v>
      </c>
      <c r="L756" s="1">
        <f t="shared" si="148"/>
        <v>5.9887275488979199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 t="e">
        <f t="shared" si="151"/>
        <v>#N/A</v>
      </c>
      <c r="Q756" s="1" t="e">
        <f t="shared" si="152"/>
        <v>#N/A</v>
      </c>
      <c r="R756" s="1" t="e">
        <f t="shared" si="153"/>
        <v>#N/A</v>
      </c>
      <c r="S756" s="1" t="e">
        <f t="shared" si="154"/>
        <v>#N/A</v>
      </c>
    </row>
    <row r="757" spans="1:19">
      <c r="A757" s="1">
        <f t="shared" si="155"/>
        <v>756</v>
      </c>
      <c r="B757">
        <v>8.8870299999999993</v>
      </c>
      <c r="C757">
        <v>67.804699999999997</v>
      </c>
      <c r="H757" s="1">
        <f t="shared" si="144"/>
        <v>8.8864399999999986</v>
      </c>
      <c r="I757" s="1">
        <f t="shared" si="145"/>
        <v>66.162999999999997</v>
      </c>
      <c r="J757" s="1">
        <f t="shared" si="146"/>
        <v>8.8864399999999986</v>
      </c>
      <c r="K757" s="1">
        <f t="shared" si="147"/>
        <v>66.162999999999997</v>
      </c>
      <c r="L757" s="1">
        <f t="shared" si="148"/>
        <v>5.9511661774692444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 t="e">
        <f t="shared" si="151"/>
        <v>#N/A</v>
      </c>
      <c r="Q757" s="1" t="e">
        <f t="shared" si="152"/>
        <v>#N/A</v>
      </c>
      <c r="R757" s="1" t="e">
        <f t="shared" si="153"/>
        <v>#N/A</v>
      </c>
      <c r="S757" s="1" t="e">
        <f t="shared" si="154"/>
        <v>#N/A</v>
      </c>
    </row>
    <row r="758" spans="1:19">
      <c r="A758" s="1">
        <f t="shared" si="155"/>
        <v>757</v>
      </c>
      <c r="B758">
        <v>8.9355799999999999</v>
      </c>
      <c r="C758">
        <v>67.898300000000006</v>
      </c>
      <c r="H758" s="1">
        <f t="shared" si="144"/>
        <v>8.9349899999999991</v>
      </c>
      <c r="I758" s="1">
        <f t="shared" si="145"/>
        <v>66.256600000000006</v>
      </c>
      <c r="J758" s="1">
        <f t="shared" si="146"/>
        <v>8.9349899999999991</v>
      </c>
      <c r="K758" s="1">
        <f t="shared" si="147"/>
        <v>66.256600000000006</v>
      </c>
      <c r="L758" s="1">
        <f t="shared" si="148"/>
        <v>5.9292521044134636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 t="e">
        <f t="shared" si="151"/>
        <v>#N/A</v>
      </c>
      <c r="Q758" s="1" t="e">
        <f t="shared" si="152"/>
        <v>#N/A</v>
      </c>
      <c r="R758" s="1" t="e">
        <f t="shared" si="153"/>
        <v>#N/A</v>
      </c>
      <c r="S758" s="1" t="e">
        <f t="shared" si="154"/>
        <v>#N/A</v>
      </c>
    </row>
    <row r="759" spans="1:19">
      <c r="A759" s="1">
        <f t="shared" si="155"/>
        <v>758</v>
      </c>
      <c r="B759">
        <v>8.9798899999999993</v>
      </c>
      <c r="C759">
        <v>67.793000000000006</v>
      </c>
      <c r="H759" s="1">
        <f t="shared" si="144"/>
        <v>8.9792999999999985</v>
      </c>
      <c r="I759" s="1">
        <f t="shared" si="145"/>
        <v>66.151300000000006</v>
      </c>
      <c r="J759" s="1">
        <f t="shared" si="146"/>
        <v>8.9792999999999985</v>
      </c>
      <c r="K759" s="1">
        <f t="shared" si="147"/>
        <v>66.151300000000006</v>
      </c>
      <c r="L759" s="1">
        <f t="shared" si="148"/>
        <v>5.8881674131363804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 t="e">
        <f t="shared" si="151"/>
        <v>#N/A</v>
      </c>
      <c r="Q759" s="1" t="e">
        <f t="shared" si="152"/>
        <v>#N/A</v>
      </c>
      <c r="R759" s="1" t="e">
        <f t="shared" si="153"/>
        <v>#N/A</v>
      </c>
      <c r="S759" s="1" t="e">
        <f t="shared" si="154"/>
        <v>#N/A</v>
      </c>
    </row>
    <row r="760" spans="1:19">
      <c r="A760" s="1">
        <f t="shared" si="155"/>
        <v>759</v>
      </c>
      <c r="B760">
        <v>9.0280100000000001</v>
      </c>
      <c r="C760">
        <v>67.858000000000004</v>
      </c>
      <c r="H760" s="1">
        <f t="shared" si="144"/>
        <v>9.0274199999999993</v>
      </c>
      <c r="I760" s="1">
        <f t="shared" si="145"/>
        <v>66.216300000000004</v>
      </c>
      <c r="J760" s="1">
        <f t="shared" si="146"/>
        <v>9.0274199999999993</v>
      </c>
      <c r="K760" s="1">
        <f t="shared" si="147"/>
        <v>66.216300000000004</v>
      </c>
      <c r="L760" s="1">
        <f t="shared" si="148"/>
        <v>5.8639232986595378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 t="e">
        <f t="shared" si="151"/>
        <v>#N/A</v>
      </c>
      <c r="Q760" s="1" t="e">
        <f t="shared" si="152"/>
        <v>#N/A</v>
      </c>
      <c r="R760" s="1" t="e">
        <f t="shared" si="153"/>
        <v>#N/A</v>
      </c>
      <c r="S760" s="1" t="e">
        <f t="shared" si="154"/>
        <v>#N/A</v>
      </c>
    </row>
    <row r="761" spans="1:19">
      <c r="A761" s="1">
        <f t="shared" si="155"/>
        <v>760</v>
      </c>
      <c r="B761">
        <v>9.0806799999999992</v>
      </c>
      <c r="C761">
        <v>67.849800000000002</v>
      </c>
      <c r="H761" s="1">
        <f t="shared" si="144"/>
        <v>9.0800899999999984</v>
      </c>
      <c r="I761" s="1">
        <f t="shared" si="145"/>
        <v>66.208100000000002</v>
      </c>
      <c r="J761" s="1">
        <f t="shared" si="146"/>
        <v>9.0800899999999984</v>
      </c>
      <c r="K761" s="1">
        <f t="shared" si="147"/>
        <v>66.208100000000002</v>
      </c>
      <c r="L761" s="1">
        <f t="shared" si="148"/>
        <v>5.8289227477808172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 t="e">
        <f t="shared" si="151"/>
        <v>#N/A</v>
      </c>
      <c r="Q761" s="1" t="e">
        <f t="shared" si="152"/>
        <v>#N/A</v>
      </c>
      <c r="R761" s="1" t="e">
        <f t="shared" si="153"/>
        <v>#N/A</v>
      </c>
      <c r="S761" s="1" t="e">
        <f t="shared" si="154"/>
        <v>#N/A</v>
      </c>
    </row>
    <row r="762" spans="1:19">
      <c r="A762" s="1">
        <f t="shared" si="155"/>
        <v>761</v>
      </c>
      <c r="B762">
        <v>9.1347799999999992</v>
      </c>
      <c r="C762">
        <v>67.721900000000005</v>
      </c>
      <c r="H762" s="1">
        <f t="shared" si="144"/>
        <v>9.1341899999999985</v>
      </c>
      <c r="I762" s="1">
        <f t="shared" si="145"/>
        <v>66.080200000000005</v>
      </c>
      <c r="J762" s="1">
        <f t="shared" si="146"/>
        <v>9.1341899999999985</v>
      </c>
      <c r="K762" s="1">
        <f t="shared" si="147"/>
        <v>66.080200000000005</v>
      </c>
      <c r="L762" s="1">
        <f t="shared" si="148"/>
        <v>5.7802819389834541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 t="e">
        <f t="shared" si="151"/>
        <v>#N/A</v>
      </c>
      <c r="Q762" s="1" t="e">
        <f t="shared" si="152"/>
        <v>#N/A</v>
      </c>
      <c r="R762" s="1" t="e">
        <f t="shared" si="153"/>
        <v>#N/A</v>
      </c>
      <c r="S762" s="1" t="e">
        <f t="shared" si="154"/>
        <v>#N/A</v>
      </c>
    </row>
    <row r="763" spans="1:19">
      <c r="A763" s="1">
        <f t="shared" si="155"/>
        <v>762</v>
      </c>
      <c r="B763">
        <v>9.1915999999999993</v>
      </c>
      <c r="C763">
        <v>67.862399999999994</v>
      </c>
      <c r="H763" s="1">
        <f t="shared" si="144"/>
        <v>9.1910099999999986</v>
      </c>
      <c r="I763" s="1">
        <f t="shared" si="145"/>
        <v>66.220699999999994</v>
      </c>
      <c r="J763" s="1">
        <f t="shared" si="146"/>
        <v>9.1910099999999986</v>
      </c>
      <c r="K763" s="1">
        <f t="shared" si="147"/>
        <v>66.220699999999994</v>
      </c>
      <c r="L763" s="1">
        <f t="shared" si="148"/>
        <v>5.7597860499507609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 t="e">
        <f t="shared" si="151"/>
        <v>#N/A</v>
      </c>
      <c r="Q763" s="1" t="e">
        <f t="shared" si="152"/>
        <v>#N/A</v>
      </c>
      <c r="R763" s="1" t="e">
        <f t="shared" si="153"/>
        <v>#N/A</v>
      </c>
      <c r="S763" s="1" t="e">
        <f t="shared" si="154"/>
        <v>#N/A</v>
      </c>
    </row>
    <row r="764" spans="1:19">
      <c r="A764" s="1">
        <f t="shared" si="155"/>
        <v>763</v>
      </c>
      <c r="B764">
        <v>9.2548399999999997</v>
      </c>
      <c r="C764">
        <v>67.733099999999993</v>
      </c>
      <c r="H764" s="1">
        <f t="shared" si="144"/>
        <v>9.254249999999999</v>
      </c>
      <c r="I764" s="1">
        <f t="shared" si="145"/>
        <v>66.091399999999993</v>
      </c>
      <c r="J764" s="1">
        <f t="shared" si="146"/>
        <v>9.254249999999999</v>
      </c>
      <c r="K764" s="1">
        <f t="shared" si="147"/>
        <v>66.091399999999993</v>
      </c>
      <c r="L764" s="1">
        <f t="shared" si="148"/>
        <v>5.706329263365852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 t="e">
        <f t="shared" si="151"/>
        <v>#N/A</v>
      </c>
      <c r="Q764" s="1" t="e">
        <f t="shared" si="152"/>
        <v>#N/A</v>
      </c>
      <c r="R764" s="1" t="e">
        <f t="shared" si="153"/>
        <v>#N/A</v>
      </c>
      <c r="S764" s="1" t="e">
        <f t="shared" si="154"/>
        <v>#N/A</v>
      </c>
    </row>
    <row r="765" spans="1:19">
      <c r="A765" s="1">
        <f t="shared" si="155"/>
        <v>764</v>
      </c>
      <c r="B765">
        <v>9.3188099999999991</v>
      </c>
      <c r="C765">
        <v>67.738900000000001</v>
      </c>
      <c r="H765" s="1">
        <f t="shared" si="144"/>
        <v>9.3182199999999984</v>
      </c>
      <c r="I765" s="1">
        <f t="shared" si="145"/>
        <v>66.097200000000001</v>
      </c>
      <c r="J765" s="1">
        <f t="shared" si="146"/>
        <v>9.3182199999999984</v>
      </c>
      <c r="K765" s="1">
        <f t="shared" si="147"/>
        <v>66.097200000000001</v>
      </c>
      <c r="L765" s="1">
        <f t="shared" si="148"/>
        <v>5.667688003407684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 t="e">
        <f t="shared" si="151"/>
        <v>#N/A</v>
      </c>
      <c r="Q765" s="1" t="e">
        <f t="shared" si="152"/>
        <v>#N/A</v>
      </c>
      <c r="R765" s="1" t="e">
        <f t="shared" si="153"/>
        <v>#N/A</v>
      </c>
      <c r="S765" s="1" t="e">
        <f t="shared" si="154"/>
        <v>#N/A</v>
      </c>
    </row>
    <row r="766" spans="1:19">
      <c r="A766" s="1">
        <f t="shared" si="155"/>
        <v>765</v>
      </c>
      <c r="B766">
        <v>9.3755000000000006</v>
      </c>
      <c r="C766">
        <v>67.772099999999995</v>
      </c>
      <c r="H766" s="1">
        <f t="shared" si="144"/>
        <v>9.3749099999999999</v>
      </c>
      <c r="I766" s="1">
        <f t="shared" si="145"/>
        <v>66.130399999999995</v>
      </c>
      <c r="J766" s="1">
        <f t="shared" si="146"/>
        <v>9.3749099999999999</v>
      </c>
      <c r="K766" s="1">
        <f t="shared" si="147"/>
        <v>66.130399999999995</v>
      </c>
      <c r="L766" s="1">
        <f t="shared" si="148"/>
        <v>5.636886007443338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 t="e">
        <f t="shared" si="151"/>
        <v>#N/A</v>
      </c>
      <c r="Q766" s="1" t="e">
        <f t="shared" si="152"/>
        <v>#N/A</v>
      </c>
      <c r="R766" s="1" t="e">
        <f t="shared" si="153"/>
        <v>#N/A</v>
      </c>
      <c r="S766" s="1" t="e">
        <f t="shared" si="154"/>
        <v>#N/A</v>
      </c>
    </row>
    <row r="767" spans="1:19">
      <c r="A767" s="1">
        <f t="shared" si="155"/>
        <v>766</v>
      </c>
      <c r="B767">
        <v>9.4301700000000004</v>
      </c>
      <c r="C767">
        <v>67.6815</v>
      </c>
      <c r="H767" s="1">
        <f t="shared" si="144"/>
        <v>9.4295799999999996</v>
      </c>
      <c r="I767" s="1">
        <f t="shared" si="145"/>
        <v>66.0398</v>
      </c>
      <c r="J767" s="1">
        <f t="shared" si="146"/>
        <v>9.4295799999999996</v>
      </c>
      <c r="K767" s="1">
        <f t="shared" si="147"/>
        <v>66.0398</v>
      </c>
      <c r="L767" s="1">
        <f t="shared" si="148"/>
        <v>5.594499893707483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 t="e">
        <f t="shared" si="151"/>
        <v>#N/A</v>
      </c>
      <c r="Q767" s="1" t="e">
        <f t="shared" si="152"/>
        <v>#N/A</v>
      </c>
      <c r="R767" s="1" t="e">
        <f t="shared" si="153"/>
        <v>#N/A</v>
      </c>
      <c r="S767" s="1" t="e">
        <f t="shared" si="154"/>
        <v>#N/A</v>
      </c>
    </row>
    <row r="768" spans="1:19">
      <c r="A768" s="1">
        <f t="shared" si="155"/>
        <v>767</v>
      </c>
      <c r="B768">
        <v>9.4856099999999994</v>
      </c>
      <c r="C768">
        <v>67.808800000000005</v>
      </c>
      <c r="H768" s="1">
        <f t="shared" si="144"/>
        <v>9.4850199999999987</v>
      </c>
      <c r="I768" s="1">
        <f t="shared" si="145"/>
        <v>66.167100000000005</v>
      </c>
      <c r="J768" s="1">
        <f t="shared" si="146"/>
        <v>9.4850199999999987</v>
      </c>
      <c r="K768" s="1">
        <f t="shared" si="147"/>
        <v>66.167100000000005</v>
      </c>
      <c r="L768" s="1">
        <f t="shared" si="148"/>
        <v>5.5751772082878963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 t="e">
        <f t="shared" si="151"/>
        <v>#N/A</v>
      </c>
      <c r="Q768" s="1" t="e">
        <f t="shared" si="152"/>
        <v>#N/A</v>
      </c>
      <c r="R768" s="1" t="e">
        <f t="shared" si="153"/>
        <v>#N/A</v>
      </c>
      <c r="S768" s="1" t="e">
        <f t="shared" si="154"/>
        <v>#N/A</v>
      </c>
    </row>
    <row r="769" spans="1:19">
      <c r="A769" s="1">
        <f t="shared" si="155"/>
        <v>768</v>
      </c>
      <c r="B769">
        <v>9.5412499999999998</v>
      </c>
      <c r="C769">
        <v>67.744699999999995</v>
      </c>
      <c r="H769" s="1">
        <f t="shared" si="144"/>
        <v>9.540659999999999</v>
      </c>
      <c r="I769" s="1">
        <f t="shared" si="145"/>
        <v>66.102999999999994</v>
      </c>
      <c r="J769" s="1">
        <f t="shared" si="146"/>
        <v>9.540659999999999</v>
      </c>
      <c r="K769" s="1">
        <f t="shared" si="147"/>
        <v>66.102999999999994</v>
      </c>
      <c r="L769" s="1">
        <f t="shared" si="148"/>
        <v>5.5358558810305194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 t="e">
        <f t="shared" si="151"/>
        <v>#N/A</v>
      </c>
      <c r="Q769" s="1" t="e">
        <f t="shared" si="152"/>
        <v>#N/A</v>
      </c>
      <c r="R769" s="1" t="e">
        <f t="shared" si="153"/>
        <v>#N/A</v>
      </c>
      <c r="S769" s="1" t="e">
        <f t="shared" si="154"/>
        <v>#N/A</v>
      </c>
    </row>
    <row r="770" spans="1:19">
      <c r="A770" s="1">
        <f t="shared" si="155"/>
        <v>769</v>
      </c>
      <c r="B770">
        <v>9.6017100000000006</v>
      </c>
      <c r="C770">
        <v>67.669499999999999</v>
      </c>
      <c r="H770" s="1">
        <f t="shared" si="144"/>
        <v>9.6011199999999999</v>
      </c>
      <c r="I770" s="1">
        <f t="shared" si="145"/>
        <v>66.027799999999999</v>
      </c>
      <c r="J770" s="1">
        <f t="shared" si="146"/>
        <v>9.6011199999999999</v>
      </c>
      <c r="K770" s="1">
        <f t="shared" si="147"/>
        <v>66.027799999999999</v>
      </c>
      <c r="L770" s="1">
        <f t="shared" si="148"/>
        <v>5.4930669948661421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 t="e">
        <f t="shared" si="151"/>
        <v>#N/A</v>
      </c>
      <c r="Q770" s="1" t="e">
        <f t="shared" si="152"/>
        <v>#N/A</v>
      </c>
      <c r="R770" s="1" t="e">
        <f t="shared" si="153"/>
        <v>#N/A</v>
      </c>
      <c r="S770" s="1" t="e">
        <f t="shared" si="154"/>
        <v>#N/A</v>
      </c>
    </row>
    <row r="771" spans="1:19">
      <c r="A771" s="1">
        <f t="shared" si="155"/>
        <v>770</v>
      </c>
      <c r="B771">
        <v>9.6521600000000003</v>
      </c>
      <c r="C771">
        <v>67.655299999999997</v>
      </c>
      <c r="H771" s="1">
        <f t="shared" ref="H771:H834" si="157">IF($A771&lt;=$F$39,B771-$F$1,NA())</f>
        <v>9.6515699999999995</v>
      </c>
      <c r="I771" s="1">
        <f t="shared" ref="I771:I834" si="158">IF($A771&lt;=$F$39,$C771-$F$2,NA())</f>
        <v>66.013599999999997</v>
      </c>
      <c r="J771" s="1">
        <f t="shared" ref="J771:J834" si="159">IF($A771&lt;=$F$39,IF($I771&lt;$F$4,FALSE,$H771))</f>
        <v>9.6515699999999995</v>
      </c>
      <c r="K771" s="1">
        <f t="shared" ref="K771:K834" si="160">IF($A771&lt;=$F$39,IF($I771&lt;$F$4,FALSE,$I771))</f>
        <v>66.013599999999997</v>
      </c>
      <c r="L771" s="1">
        <f t="shared" ref="L771:L834" si="161">IF($A771&lt;=$F$39,IF($I771&lt;=$F$11,"",($I771-$F$11)/($H771-$F$10)))</f>
        <v>5.4628151223417678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 t="e">
        <f t="shared" ref="P771:P834" si="164">IF($A771&lt;=$F$39,IF($A771&lt;=$F$17,$H771,NA()))</f>
        <v>#N/A</v>
      </c>
      <c r="Q771" s="1" t="e">
        <f t="shared" ref="Q771:Q834" si="165">IF($A771&lt;=$F$39,IF($A771&lt;=$F$17,$I771,NA()))</f>
        <v>#N/A</v>
      </c>
      <c r="R771" s="1" t="e">
        <f t="shared" ref="R771:R834" si="166">IF($A771&lt;=$F$39,IF($A771&lt;=$F$17,$P771/$F$15,NA()),NA())</f>
        <v>#N/A</v>
      </c>
      <c r="S771" s="1" t="e">
        <f t="shared" ref="S771:S834" si="167">IF($A771&lt;=$F$39,IF($A771&lt;=$F$17,$Q771/$F$16,NA()),NA())</f>
        <v>#N/A</v>
      </c>
    </row>
    <row r="772" spans="1:19">
      <c r="A772" s="1">
        <f t="shared" ref="A772:A835" si="168">IF(B772=0,"",A771+1)</f>
        <v>771</v>
      </c>
      <c r="B772">
        <v>9.6962299999999999</v>
      </c>
      <c r="C772">
        <v>67.501300000000001</v>
      </c>
      <c r="H772" s="1">
        <f t="shared" si="157"/>
        <v>9.6956399999999991</v>
      </c>
      <c r="I772" s="1">
        <f t="shared" si="158"/>
        <v>65.8596</v>
      </c>
      <c r="J772" s="1">
        <f t="shared" si="159"/>
        <v>9.6956399999999991</v>
      </c>
      <c r="K772" s="1">
        <f t="shared" si="160"/>
        <v>65.8596</v>
      </c>
      <c r="L772" s="1">
        <f t="shared" si="161"/>
        <v>5.4220105105819068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 t="e">
        <f t="shared" si="164"/>
        <v>#N/A</v>
      </c>
      <c r="Q772" s="1" t="e">
        <f t="shared" si="165"/>
        <v>#N/A</v>
      </c>
      <c r="R772" s="1" t="e">
        <f t="shared" si="166"/>
        <v>#N/A</v>
      </c>
      <c r="S772" s="1" t="e">
        <f t="shared" si="167"/>
        <v>#N/A</v>
      </c>
    </row>
    <row r="773" spans="1:19">
      <c r="A773" s="1">
        <f t="shared" si="168"/>
        <v>772</v>
      </c>
      <c r="B773">
        <v>9.7368100000000002</v>
      </c>
      <c r="C773">
        <v>67.617800000000003</v>
      </c>
      <c r="H773" s="1">
        <f t="shared" si="157"/>
        <v>9.7362199999999994</v>
      </c>
      <c r="I773" s="1">
        <f t="shared" si="158"/>
        <v>65.976100000000002</v>
      </c>
      <c r="J773" s="1">
        <f t="shared" si="159"/>
        <v>9.7362199999999994</v>
      </c>
      <c r="K773" s="1">
        <f t="shared" si="160"/>
        <v>65.976100000000002</v>
      </c>
      <c r="L773" s="1">
        <f t="shared" si="161"/>
        <v>5.4113538947403104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 t="e">
        <f t="shared" si="164"/>
        <v>#N/A</v>
      </c>
      <c r="Q773" s="1" t="e">
        <f t="shared" si="165"/>
        <v>#N/A</v>
      </c>
      <c r="R773" s="1" t="e">
        <f t="shared" si="166"/>
        <v>#N/A</v>
      </c>
      <c r="S773" s="1" t="e">
        <f t="shared" si="167"/>
        <v>#N/A</v>
      </c>
    </row>
    <row r="774" spans="1:19">
      <c r="A774" s="1">
        <f t="shared" si="168"/>
        <v>773</v>
      </c>
      <c r="B774">
        <v>9.7759099999999997</v>
      </c>
      <c r="C774">
        <v>67.499300000000005</v>
      </c>
      <c r="H774" s="1">
        <f t="shared" si="157"/>
        <v>9.7753199999999989</v>
      </c>
      <c r="I774" s="1">
        <f t="shared" si="158"/>
        <v>65.857600000000005</v>
      </c>
      <c r="J774" s="1">
        <f t="shared" si="159"/>
        <v>9.7753199999999989</v>
      </c>
      <c r="K774" s="1">
        <f t="shared" si="160"/>
        <v>65.857600000000005</v>
      </c>
      <c r="L774" s="1">
        <f t="shared" si="161"/>
        <v>5.3775121133021804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 t="e">
        <f t="shared" si="164"/>
        <v>#N/A</v>
      </c>
      <c r="Q774" s="1" t="e">
        <f t="shared" si="165"/>
        <v>#N/A</v>
      </c>
      <c r="R774" s="1" t="e">
        <f t="shared" si="166"/>
        <v>#N/A</v>
      </c>
      <c r="S774" s="1" t="e">
        <f t="shared" si="167"/>
        <v>#N/A</v>
      </c>
    </row>
    <row r="775" spans="1:19">
      <c r="A775" s="1">
        <f t="shared" si="168"/>
        <v>774</v>
      </c>
      <c r="B775">
        <v>9.8133099999999995</v>
      </c>
      <c r="C775">
        <v>67.472499999999997</v>
      </c>
      <c r="H775" s="1">
        <f t="shared" si="157"/>
        <v>9.8127199999999988</v>
      </c>
      <c r="I775" s="1">
        <f t="shared" si="158"/>
        <v>65.830799999999996</v>
      </c>
      <c r="J775" s="1">
        <f t="shared" si="159"/>
        <v>9.8127199999999988</v>
      </c>
      <c r="K775" s="1">
        <f t="shared" si="160"/>
        <v>65.830799999999996</v>
      </c>
      <c r="L775" s="1">
        <f t="shared" si="161"/>
        <v>5.3542340319921893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 t="e">
        <f t="shared" si="164"/>
        <v>#N/A</v>
      </c>
      <c r="Q775" s="1" t="e">
        <f t="shared" si="165"/>
        <v>#N/A</v>
      </c>
      <c r="R775" s="1" t="e">
        <f t="shared" si="166"/>
        <v>#N/A</v>
      </c>
      <c r="S775" s="1" t="e">
        <f t="shared" si="167"/>
        <v>#N/A</v>
      </c>
    </row>
    <row r="776" spans="1:19">
      <c r="A776" s="1">
        <f t="shared" si="168"/>
        <v>775</v>
      </c>
      <c r="B776">
        <v>9.8505199999999995</v>
      </c>
      <c r="C776">
        <v>67.4666</v>
      </c>
      <c r="H776" s="1">
        <f t="shared" si="157"/>
        <v>9.8499299999999987</v>
      </c>
      <c r="I776" s="1">
        <f t="shared" si="158"/>
        <v>65.8249</v>
      </c>
      <c r="J776" s="1">
        <f t="shared" si="159"/>
        <v>9.8499299999999987</v>
      </c>
      <c r="K776" s="1">
        <f t="shared" si="160"/>
        <v>65.8249</v>
      </c>
      <c r="L776" s="1">
        <f t="shared" si="161"/>
        <v>5.3333626702345773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 t="e">
        <f t="shared" si="164"/>
        <v>#N/A</v>
      </c>
      <c r="Q776" s="1" t="e">
        <f t="shared" si="165"/>
        <v>#N/A</v>
      </c>
      <c r="R776" s="1" t="e">
        <f t="shared" si="166"/>
        <v>#N/A</v>
      </c>
      <c r="S776" s="1" t="e">
        <f t="shared" si="167"/>
        <v>#N/A</v>
      </c>
    </row>
    <row r="777" spans="1:19">
      <c r="A777" s="1">
        <f t="shared" si="168"/>
        <v>776</v>
      </c>
      <c r="B777">
        <v>9.8904999999999994</v>
      </c>
      <c r="C777">
        <v>67.416600000000003</v>
      </c>
      <c r="H777" s="1">
        <f t="shared" si="157"/>
        <v>9.8899099999999986</v>
      </c>
      <c r="I777" s="1">
        <f t="shared" si="158"/>
        <v>65.774900000000002</v>
      </c>
      <c r="J777" s="1">
        <f t="shared" si="159"/>
        <v>9.8899099999999986</v>
      </c>
      <c r="K777" s="1">
        <f t="shared" si="160"/>
        <v>65.774900000000002</v>
      </c>
      <c r="L777" s="1">
        <f t="shared" si="161"/>
        <v>5.3066886697141271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 t="e">
        <f t="shared" si="164"/>
        <v>#N/A</v>
      </c>
      <c r="Q777" s="1" t="e">
        <f t="shared" si="165"/>
        <v>#N/A</v>
      </c>
      <c r="R777" s="1" t="e">
        <f t="shared" si="166"/>
        <v>#N/A</v>
      </c>
      <c r="S777" s="1" t="e">
        <f t="shared" si="167"/>
        <v>#N/A</v>
      </c>
    </row>
    <row r="778" spans="1:19">
      <c r="A778" s="1">
        <f t="shared" si="168"/>
        <v>777</v>
      </c>
      <c r="B778">
        <v>9.9308999999999994</v>
      </c>
      <c r="C778">
        <v>67.4131</v>
      </c>
      <c r="H778" s="1">
        <f t="shared" si="157"/>
        <v>9.9303099999999986</v>
      </c>
      <c r="I778" s="1">
        <f t="shared" si="158"/>
        <v>65.7714</v>
      </c>
      <c r="J778" s="1">
        <f t="shared" si="159"/>
        <v>9.9303099999999986</v>
      </c>
      <c r="K778" s="1">
        <f t="shared" si="160"/>
        <v>65.7714</v>
      </c>
      <c r="L778" s="1">
        <f t="shared" si="161"/>
        <v>5.2846989472919343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 t="e">
        <f t="shared" si="164"/>
        <v>#N/A</v>
      </c>
      <c r="Q778" s="1" t="e">
        <f t="shared" si="165"/>
        <v>#N/A</v>
      </c>
      <c r="R778" s="1" t="e">
        <f t="shared" si="166"/>
        <v>#N/A</v>
      </c>
      <c r="S778" s="1" t="e">
        <f t="shared" si="167"/>
        <v>#N/A</v>
      </c>
    </row>
    <row r="779" spans="1:19">
      <c r="A779" s="1">
        <f t="shared" si="168"/>
        <v>778</v>
      </c>
      <c r="B779">
        <v>9.9690999999999992</v>
      </c>
      <c r="C779">
        <v>67.368899999999996</v>
      </c>
      <c r="H779" s="1">
        <f t="shared" si="157"/>
        <v>9.9685099999999984</v>
      </c>
      <c r="I779" s="1">
        <f t="shared" si="158"/>
        <v>65.727199999999996</v>
      </c>
      <c r="J779" s="1">
        <f t="shared" si="159"/>
        <v>9.9685099999999984</v>
      </c>
      <c r="K779" s="1">
        <f t="shared" si="160"/>
        <v>65.727199999999996</v>
      </c>
      <c r="L779" s="1">
        <f t="shared" si="161"/>
        <v>5.2599601082947203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 t="e">
        <f t="shared" si="164"/>
        <v>#N/A</v>
      </c>
      <c r="Q779" s="1" t="e">
        <f t="shared" si="165"/>
        <v>#N/A</v>
      </c>
      <c r="R779" s="1" t="e">
        <f t="shared" si="166"/>
        <v>#N/A</v>
      </c>
      <c r="S779" s="1" t="e">
        <f t="shared" si="167"/>
        <v>#N/A</v>
      </c>
    </row>
    <row r="780" spans="1:19">
      <c r="A780" s="1">
        <f t="shared" si="168"/>
        <v>779</v>
      </c>
      <c r="B780">
        <v>10.005800000000001</v>
      </c>
      <c r="C780">
        <v>67.340800000000002</v>
      </c>
      <c r="H780" s="1">
        <f t="shared" si="157"/>
        <v>10.00521</v>
      </c>
      <c r="I780" s="1">
        <f t="shared" si="158"/>
        <v>65.699100000000001</v>
      </c>
      <c r="J780" s="1">
        <f t="shared" si="159"/>
        <v>10.00521</v>
      </c>
      <c r="K780" s="1">
        <f t="shared" si="160"/>
        <v>65.699100000000001</v>
      </c>
      <c r="L780" s="1">
        <f t="shared" si="161"/>
        <v>5.237809794633816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 t="e">
        <f t="shared" si="164"/>
        <v>#N/A</v>
      </c>
      <c r="Q780" s="1" t="e">
        <f t="shared" si="165"/>
        <v>#N/A</v>
      </c>
      <c r="R780" s="1" t="e">
        <f t="shared" si="166"/>
        <v>#N/A</v>
      </c>
      <c r="S780" s="1" t="e">
        <f t="shared" si="167"/>
        <v>#N/A</v>
      </c>
    </row>
    <row r="781" spans="1:19">
      <c r="A781" s="1">
        <f t="shared" si="168"/>
        <v>780</v>
      </c>
      <c r="B781">
        <v>10.04124</v>
      </c>
      <c r="C781">
        <v>67.406099999999995</v>
      </c>
      <c r="H781" s="1">
        <f t="shared" si="157"/>
        <v>10.040649999999999</v>
      </c>
      <c r="I781" s="1">
        <f t="shared" si="158"/>
        <v>65.764399999999995</v>
      </c>
      <c r="J781" s="1">
        <f t="shared" si="159"/>
        <v>10.040649999999999</v>
      </c>
      <c r="K781" s="1">
        <f t="shared" si="160"/>
        <v>65.764399999999995</v>
      </c>
      <c r="L781" s="1">
        <f t="shared" si="161"/>
        <v>5.2257998995914789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 t="e">
        <f t="shared" si="164"/>
        <v>#N/A</v>
      </c>
      <c r="Q781" s="1" t="e">
        <f t="shared" si="165"/>
        <v>#N/A</v>
      </c>
      <c r="R781" s="1" t="e">
        <f t="shared" si="166"/>
        <v>#N/A</v>
      </c>
      <c r="S781" s="1" t="e">
        <f t="shared" si="167"/>
        <v>#N/A</v>
      </c>
    </row>
    <row r="782" spans="1:19">
      <c r="A782" s="1">
        <f t="shared" si="168"/>
        <v>781</v>
      </c>
      <c r="B782">
        <v>10.07807</v>
      </c>
      <c r="C782">
        <v>67.307599999999994</v>
      </c>
      <c r="H782" s="1">
        <f t="shared" si="157"/>
        <v>10.07748</v>
      </c>
      <c r="I782" s="1">
        <f t="shared" si="158"/>
        <v>65.665899999999993</v>
      </c>
      <c r="J782" s="1">
        <f t="shared" si="159"/>
        <v>10.07748</v>
      </c>
      <c r="K782" s="1">
        <f t="shared" si="160"/>
        <v>65.665899999999993</v>
      </c>
      <c r="L782" s="1">
        <f t="shared" si="161"/>
        <v>5.1968650245129719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 t="e">
        <f t="shared" si="164"/>
        <v>#N/A</v>
      </c>
      <c r="Q782" s="1" t="e">
        <f t="shared" si="165"/>
        <v>#N/A</v>
      </c>
      <c r="R782" s="1" t="e">
        <f t="shared" si="166"/>
        <v>#N/A</v>
      </c>
      <c r="S782" s="1" t="e">
        <f t="shared" si="167"/>
        <v>#N/A</v>
      </c>
    </row>
    <row r="783" spans="1:19">
      <c r="A783" s="1">
        <f t="shared" si="168"/>
        <v>782</v>
      </c>
      <c r="B783">
        <v>10.11453</v>
      </c>
      <c r="C783">
        <v>67.406899999999993</v>
      </c>
      <c r="H783" s="1">
        <f t="shared" si="157"/>
        <v>10.113939999999999</v>
      </c>
      <c r="I783" s="1">
        <f t="shared" si="158"/>
        <v>65.765199999999993</v>
      </c>
      <c r="J783" s="1">
        <f t="shared" si="159"/>
        <v>10.113939999999999</v>
      </c>
      <c r="K783" s="1">
        <f t="shared" si="160"/>
        <v>65.765199999999993</v>
      </c>
      <c r="L783" s="1">
        <f t="shared" si="161"/>
        <v>5.1879297805468685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 t="e">
        <f t="shared" si="164"/>
        <v>#N/A</v>
      </c>
      <c r="Q783" s="1" t="e">
        <f t="shared" si="165"/>
        <v>#N/A</v>
      </c>
      <c r="R783" s="1" t="e">
        <f t="shared" si="166"/>
        <v>#N/A</v>
      </c>
      <c r="S783" s="1" t="e">
        <f t="shared" si="167"/>
        <v>#N/A</v>
      </c>
    </row>
    <row r="784" spans="1:19">
      <c r="A784" s="1">
        <f t="shared" si="168"/>
        <v>783</v>
      </c>
      <c r="B784">
        <v>10.153499999999999</v>
      </c>
      <c r="C784">
        <v>67.248800000000003</v>
      </c>
      <c r="H784" s="1">
        <f t="shared" si="157"/>
        <v>10.152909999999999</v>
      </c>
      <c r="I784" s="1">
        <f t="shared" si="158"/>
        <v>65.607100000000003</v>
      </c>
      <c r="J784" s="1">
        <f t="shared" si="159"/>
        <v>10.152909999999999</v>
      </c>
      <c r="K784" s="1">
        <f t="shared" si="160"/>
        <v>65.607100000000003</v>
      </c>
      <c r="L784" s="1">
        <f t="shared" si="161"/>
        <v>5.1523694322463101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 t="e">
        <f t="shared" si="164"/>
        <v>#N/A</v>
      </c>
      <c r="Q784" s="1" t="e">
        <f t="shared" si="165"/>
        <v>#N/A</v>
      </c>
      <c r="R784" s="1" t="e">
        <f t="shared" si="166"/>
        <v>#N/A</v>
      </c>
      <c r="S784" s="1" t="e">
        <f t="shared" si="167"/>
        <v>#N/A</v>
      </c>
    </row>
    <row r="785" spans="1:19">
      <c r="A785" s="1">
        <f t="shared" si="168"/>
        <v>784</v>
      </c>
      <c r="B785">
        <v>10.188969999999999</v>
      </c>
      <c r="C785">
        <v>67.328400000000002</v>
      </c>
      <c r="H785" s="1">
        <f t="shared" si="157"/>
        <v>10.188379999999999</v>
      </c>
      <c r="I785" s="1">
        <f t="shared" si="158"/>
        <v>65.686700000000002</v>
      </c>
      <c r="J785" s="1">
        <f t="shared" si="159"/>
        <v>10.188379999999999</v>
      </c>
      <c r="K785" s="1">
        <f t="shared" si="160"/>
        <v>65.686700000000002</v>
      </c>
      <c r="L785" s="1">
        <f t="shared" si="161"/>
        <v>5.1422232167446991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 t="e">
        <f t="shared" si="164"/>
        <v>#N/A</v>
      </c>
      <c r="Q785" s="1" t="e">
        <f t="shared" si="165"/>
        <v>#N/A</v>
      </c>
      <c r="R785" s="1" t="e">
        <f t="shared" si="166"/>
        <v>#N/A</v>
      </c>
      <c r="S785" s="1" t="e">
        <f t="shared" si="167"/>
        <v>#N/A</v>
      </c>
    </row>
    <row r="786" spans="1:19">
      <c r="A786" s="1">
        <f t="shared" si="168"/>
        <v>785</v>
      </c>
      <c r="B786">
        <v>10.231579999999999</v>
      </c>
      <c r="C786">
        <v>67.262900000000002</v>
      </c>
      <c r="H786" s="1">
        <f t="shared" si="157"/>
        <v>10.230989999999998</v>
      </c>
      <c r="I786" s="1">
        <f t="shared" si="158"/>
        <v>65.621200000000002</v>
      </c>
      <c r="J786" s="1">
        <f t="shared" si="159"/>
        <v>10.230989999999998</v>
      </c>
      <c r="K786" s="1">
        <f t="shared" si="160"/>
        <v>65.621200000000002</v>
      </c>
      <c r="L786" s="1">
        <f t="shared" si="161"/>
        <v>5.114345980815739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 t="e">
        <f t="shared" si="164"/>
        <v>#N/A</v>
      </c>
      <c r="Q786" s="1" t="e">
        <f t="shared" si="165"/>
        <v>#N/A</v>
      </c>
      <c r="R786" s="1" t="e">
        <f t="shared" si="166"/>
        <v>#N/A</v>
      </c>
      <c r="S786" s="1" t="e">
        <f t="shared" si="167"/>
        <v>#N/A</v>
      </c>
    </row>
    <row r="787" spans="1:19">
      <c r="A787" s="1">
        <f t="shared" si="168"/>
        <v>786</v>
      </c>
      <c r="B787">
        <v>10.26763</v>
      </c>
      <c r="C787">
        <v>67.130200000000002</v>
      </c>
      <c r="H787" s="1">
        <f t="shared" si="157"/>
        <v>10.26704</v>
      </c>
      <c r="I787" s="1">
        <f t="shared" si="158"/>
        <v>65.488500000000002</v>
      </c>
      <c r="J787" s="1">
        <f t="shared" si="159"/>
        <v>10.26704</v>
      </c>
      <c r="K787" s="1">
        <f t="shared" si="160"/>
        <v>65.488500000000002</v>
      </c>
      <c r="L787" s="1">
        <f t="shared" si="161"/>
        <v>5.0833984028047547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 t="e">
        <f t="shared" si="164"/>
        <v>#N/A</v>
      </c>
      <c r="Q787" s="1" t="e">
        <f t="shared" si="165"/>
        <v>#N/A</v>
      </c>
      <c r="R787" s="1" t="e">
        <f t="shared" si="166"/>
        <v>#N/A</v>
      </c>
      <c r="S787" s="1" t="e">
        <f t="shared" si="167"/>
        <v>#N/A</v>
      </c>
    </row>
    <row r="788" spans="1:19">
      <c r="A788" s="1">
        <f t="shared" si="168"/>
        <v>787</v>
      </c>
      <c r="B788">
        <v>10.30552</v>
      </c>
      <c r="C788">
        <v>67.280100000000004</v>
      </c>
      <c r="H788" s="1">
        <f t="shared" si="157"/>
        <v>10.304929999999999</v>
      </c>
      <c r="I788" s="1">
        <f t="shared" si="158"/>
        <v>65.638400000000004</v>
      </c>
      <c r="J788" s="1">
        <f t="shared" si="159"/>
        <v>10.304929999999999</v>
      </c>
      <c r="K788" s="1">
        <f t="shared" si="160"/>
        <v>65.638400000000004</v>
      </c>
      <c r="L788" s="1">
        <f t="shared" si="161"/>
        <v>5.0792450903645223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 t="e">
        <f t="shared" si="164"/>
        <v>#N/A</v>
      </c>
      <c r="Q788" s="1" t="e">
        <f t="shared" si="165"/>
        <v>#N/A</v>
      </c>
      <c r="R788" s="1" t="e">
        <f t="shared" si="166"/>
        <v>#N/A</v>
      </c>
      <c r="S788" s="1" t="e">
        <f t="shared" si="167"/>
        <v>#N/A</v>
      </c>
    </row>
    <row r="789" spans="1:19">
      <c r="A789" s="1">
        <f t="shared" si="168"/>
        <v>788</v>
      </c>
      <c r="B789">
        <v>10.340999999999999</v>
      </c>
      <c r="C789">
        <v>67.180599999999998</v>
      </c>
      <c r="H789" s="1">
        <f t="shared" si="157"/>
        <v>10.340409999999999</v>
      </c>
      <c r="I789" s="1">
        <f t="shared" si="158"/>
        <v>65.538899999999998</v>
      </c>
      <c r="J789" s="1">
        <f t="shared" si="159"/>
        <v>10.340409999999999</v>
      </c>
      <c r="K789" s="1">
        <f t="shared" si="160"/>
        <v>65.538899999999998</v>
      </c>
      <c r="L789" s="1">
        <f t="shared" si="161"/>
        <v>5.0521381784562793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 t="e">
        <f t="shared" si="164"/>
        <v>#N/A</v>
      </c>
      <c r="Q789" s="1" t="e">
        <f t="shared" si="165"/>
        <v>#N/A</v>
      </c>
      <c r="R789" s="1" t="e">
        <f t="shared" si="166"/>
        <v>#N/A</v>
      </c>
      <c r="S789" s="1" t="e">
        <f t="shared" si="167"/>
        <v>#N/A</v>
      </c>
    </row>
    <row r="790" spans="1:19">
      <c r="A790" s="1">
        <f t="shared" si="168"/>
        <v>789</v>
      </c>
      <c r="B790">
        <v>10.372629999999999</v>
      </c>
      <c r="C790">
        <v>67.1982</v>
      </c>
      <c r="H790" s="1">
        <f t="shared" si="157"/>
        <v>10.372039999999998</v>
      </c>
      <c r="I790" s="1">
        <f t="shared" si="158"/>
        <v>65.5565</v>
      </c>
      <c r="J790" s="1">
        <f t="shared" si="159"/>
        <v>10.372039999999998</v>
      </c>
      <c r="K790" s="1">
        <f t="shared" si="160"/>
        <v>65.5565</v>
      </c>
      <c r="L790" s="1">
        <f t="shared" si="161"/>
        <v>5.0383997426201352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 t="e">
        <f t="shared" si="164"/>
        <v>#N/A</v>
      </c>
      <c r="Q790" s="1" t="e">
        <f t="shared" si="165"/>
        <v>#N/A</v>
      </c>
      <c r="R790" s="1" t="e">
        <f t="shared" si="166"/>
        <v>#N/A</v>
      </c>
      <c r="S790" s="1" t="e">
        <f t="shared" si="167"/>
        <v>#N/A</v>
      </c>
    </row>
    <row r="791" spans="1:19">
      <c r="A791" s="1">
        <f t="shared" si="168"/>
        <v>790</v>
      </c>
      <c r="B791">
        <v>10.40856</v>
      </c>
      <c r="C791">
        <v>67.283299999999997</v>
      </c>
      <c r="H791" s="1">
        <f t="shared" si="157"/>
        <v>10.407969999999999</v>
      </c>
      <c r="I791" s="1">
        <f t="shared" si="158"/>
        <v>65.641599999999997</v>
      </c>
      <c r="J791" s="1">
        <f t="shared" si="159"/>
        <v>10.407969999999999</v>
      </c>
      <c r="K791" s="1">
        <f t="shared" si="160"/>
        <v>65.641599999999997</v>
      </c>
      <c r="L791" s="1">
        <f t="shared" si="161"/>
        <v>5.0291636458865883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 t="e">
        <f t="shared" si="164"/>
        <v>#N/A</v>
      </c>
      <c r="Q791" s="1" t="e">
        <f t="shared" si="165"/>
        <v>#N/A</v>
      </c>
      <c r="R791" s="1" t="e">
        <f t="shared" si="166"/>
        <v>#N/A</v>
      </c>
      <c r="S791" s="1" t="e">
        <f t="shared" si="167"/>
        <v>#N/A</v>
      </c>
    </row>
    <row r="792" spans="1:19">
      <c r="A792" s="1">
        <f t="shared" si="168"/>
        <v>791</v>
      </c>
      <c r="B792">
        <v>10.453329999999999</v>
      </c>
      <c r="C792">
        <v>67.088200000000001</v>
      </c>
      <c r="H792" s="1">
        <f t="shared" si="157"/>
        <v>10.452739999999999</v>
      </c>
      <c r="I792" s="1">
        <f t="shared" si="158"/>
        <v>65.4465</v>
      </c>
      <c r="J792" s="1">
        <f t="shared" si="159"/>
        <v>10.452739999999999</v>
      </c>
      <c r="K792" s="1">
        <f t="shared" si="160"/>
        <v>65.4465</v>
      </c>
      <c r="L792" s="1">
        <f t="shared" si="161"/>
        <v>4.9888751586592486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 t="e">
        <f t="shared" si="164"/>
        <v>#N/A</v>
      </c>
      <c r="Q792" s="1" t="e">
        <f t="shared" si="165"/>
        <v>#N/A</v>
      </c>
      <c r="R792" s="1" t="e">
        <f t="shared" si="166"/>
        <v>#N/A</v>
      </c>
      <c r="S792" s="1" t="e">
        <f t="shared" si="167"/>
        <v>#N/A</v>
      </c>
    </row>
    <row r="793" spans="1:19">
      <c r="A793" s="1">
        <f t="shared" si="168"/>
        <v>792</v>
      </c>
      <c r="B793">
        <v>10.491110000000001</v>
      </c>
      <c r="C793">
        <v>67.079599999999999</v>
      </c>
      <c r="H793" s="1">
        <f t="shared" si="157"/>
        <v>10.49052</v>
      </c>
      <c r="I793" s="1">
        <f t="shared" si="158"/>
        <v>65.437899999999999</v>
      </c>
      <c r="J793" s="1">
        <f t="shared" si="159"/>
        <v>10.49052</v>
      </c>
      <c r="K793" s="1">
        <f t="shared" si="160"/>
        <v>65.437899999999999</v>
      </c>
      <c r="L793" s="1">
        <f t="shared" si="161"/>
        <v>4.9700499764063979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 t="e">
        <f t="shared" si="164"/>
        <v>#N/A</v>
      </c>
      <c r="Q793" s="1" t="e">
        <f t="shared" si="165"/>
        <v>#N/A</v>
      </c>
      <c r="R793" s="1" t="e">
        <f t="shared" si="166"/>
        <v>#N/A</v>
      </c>
      <c r="S793" s="1" t="e">
        <f t="shared" si="167"/>
        <v>#N/A</v>
      </c>
    </row>
    <row r="794" spans="1:19">
      <c r="A794" s="1">
        <f t="shared" si="168"/>
        <v>793</v>
      </c>
      <c r="B794">
        <v>10.5245</v>
      </c>
      <c r="C794">
        <v>67.096299999999999</v>
      </c>
      <c r="H794" s="1">
        <f t="shared" si="157"/>
        <v>10.523909999999999</v>
      </c>
      <c r="I794" s="1">
        <f t="shared" si="158"/>
        <v>65.454599999999999</v>
      </c>
      <c r="J794" s="1">
        <f t="shared" si="159"/>
        <v>10.523909999999999</v>
      </c>
      <c r="K794" s="1">
        <f t="shared" si="160"/>
        <v>65.454599999999999</v>
      </c>
      <c r="L794" s="1">
        <f t="shared" si="161"/>
        <v>4.9558388471891481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 t="e">
        <f t="shared" si="164"/>
        <v>#N/A</v>
      </c>
      <c r="Q794" s="1" t="e">
        <f t="shared" si="165"/>
        <v>#N/A</v>
      </c>
      <c r="R794" s="1" t="e">
        <f t="shared" si="166"/>
        <v>#N/A</v>
      </c>
      <c r="S794" s="1" t="e">
        <f t="shared" si="167"/>
        <v>#N/A</v>
      </c>
    </row>
    <row r="795" spans="1:19">
      <c r="A795" s="1">
        <f t="shared" si="168"/>
        <v>794</v>
      </c>
      <c r="B795">
        <v>10.56582</v>
      </c>
      <c r="C795">
        <v>67.091700000000003</v>
      </c>
      <c r="H795" s="1">
        <f t="shared" si="157"/>
        <v>10.56523</v>
      </c>
      <c r="I795" s="1">
        <f t="shared" si="158"/>
        <v>65.45</v>
      </c>
      <c r="J795" s="1">
        <f t="shared" si="159"/>
        <v>10.56523</v>
      </c>
      <c r="K795" s="1">
        <f t="shared" si="160"/>
        <v>65.45</v>
      </c>
      <c r="L795" s="1">
        <f t="shared" si="161"/>
        <v>4.9359808984554689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 t="e">
        <f t="shared" si="164"/>
        <v>#N/A</v>
      </c>
      <c r="Q795" s="1" t="e">
        <f t="shared" si="165"/>
        <v>#N/A</v>
      </c>
      <c r="R795" s="1" t="e">
        <f t="shared" si="166"/>
        <v>#N/A</v>
      </c>
      <c r="S795" s="1" t="e">
        <f t="shared" si="167"/>
        <v>#N/A</v>
      </c>
    </row>
    <row r="796" spans="1:19">
      <c r="A796" s="1">
        <f t="shared" si="168"/>
        <v>795</v>
      </c>
      <c r="B796">
        <v>10.607379999999999</v>
      </c>
      <c r="C796">
        <v>67.0745</v>
      </c>
      <c r="H796" s="1">
        <f t="shared" si="157"/>
        <v>10.606789999999998</v>
      </c>
      <c r="I796" s="1">
        <f t="shared" si="158"/>
        <v>65.4328</v>
      </c>
      <c r="J796" s="1">
        <f t="shared" si="159"/>
        <v>10.606789999999998</v>
      </c>
      <c r="K796" s="1">
        <f t="shared" si="160"/>
        <v>65.4328</v>
      </c>
      <c r="L796" s="1">
        <f t="shared" si="161"/>
        <v>4.9149761790271524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 t="e">
        <f t="shared" si="164"/>
        <v>#N/A</v>
      </c>
      <c r="Q796" s="1" t="e">
        <f t="shared" si="165"/>
        <v>#N/A</v>
      </c>
      <c r="R796" s="1" t="e">
        <f t="shared" si="166"/>
        <v>#N/A</v>
      </c>
      <c r="S796" s="1" t="e">
        <f t="shared" si="167"/>
        <v>#N/A</v>
      </c>
    </row>
    <row r="797" spans="1:19">
      <c r="A797" s="1">
        <f t="shared" si="168"/>
        <v>796</v>
      </c>
      <c r="B797">
        <v>10.64569</v>
      </c>
      <c r="C797">
        <v>66.954099999999997</v>
      </c>
      <c r="H797" s="1">
        <f t="shared" si="157"/>
        <v>10.645099999999999</v>
      </c>
      <c r="I797" s="1">
        <f t="shared" si="158"/>
        <v>65.312399999999997</v>
      </c>
      <c r="J797" s="1">
        <f t="shared" si="159"/>
        <v>10.645099999999999</v>
      </c>
      <c r="K797" s="1">
        <f t="shared" si="160"/>
        <v>65.312399999999997</v>
      </c>
      <c r="L797" s="1">
        <f t="shared" si="161"/>
        <v>4.8859186973809061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 t="e">
        <f t="shared" si="164"/>
        <v>#N/A</v>
      </c>
      <c r="Q797" s="1" t="e">
        <f t="shared" si="165"/>
        <v>#N/A</v>
      </c>
      <c r="R797" s="1" t="e">
        <f t="shared" si="166"/>
        <v>#N/A</v>
      </c>
      <c r="S797" s="1" t="e">
        <f t="shared" si="167"/>
        <v>#N/A</v>
      </c>
    </row>
    <row r="798" spans="1:19">
      <c r="A798" s="1">
        <f t="shared" si="168"/>
        <v>797</v>
      </c>
      <c r="B798">
        <v>10.68662</v>
      </c>
      <c r="C798">
        <v>67.044200000000004</v>
      </c>
      <c r="H798" s="1">
        <f t="shared" si="157"/>
        <v>10.686029999999999</v>
      </c>
      <c r="I798" s="1">
        <f t="shared" si="158"/>
        <v>65.402500000000003</v>
      </c>
      <c r="J798" s="1">
        <f t="shared" si="159"/>
        <v>10.686029999999999</v>
      </c>
      <c r="K798" s="1">
        <f t="shared" si="160"/>
        <v>65.402500000000003</v>
      </c>
      <c r="L798" s="1">
        <f t="shared" si="161"/>
        <v>4.8756152450431109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 t="e">
        <f t="shared" si="164"/>
        <v>#N/A</v>
      </c>
      <c r="Q798" s="1" t="e">
        <f t="shared" si="165"/>
        <v>#N/A</v>
      </c>
      <c r="R798" s="1" t="e">
        <f t="shared" si="166"/>
        <v>#N/A</v>
      </c>
      <c r="S798" s="1" t="e">
        <f t="shared" si="167"/>
        <v>#N/A</v>
      </c>
    </row>
    <row r="799" spans="1:19">
      <c r="A799" s="1">
        <f t="shared" si="168"/>
        <v>798</v>
      </c>
      <c r="B799">
        <v>10.72771</v>
      </c>
      <c r="C799">
        <v>66.909000000000006</v>
      </c>
      <c r="H799" s="1">
        <f t="shared" si="157"/>
        <v>10.727119999999999</v>
      </c>
      <c r="I799" s="1">
        <f t="shared" si="158"/>
        <v>65.267300000000006</v>
      </c>
      <c r="J799" s="1">
        <f t="shared" si="159"/>
        <v>10.727119999999999</v>
      </c>
      <c r="K799" s="1">
        <f t="shared" si="160"/>
        <v>65.267300000000006</v>
      </c>
      <c r="L799" s="1">
        <f t="shared" si="161"/>
        <v>4.8442726849836637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 t="e">
        <f t="shared" si="164"/>
        <v>#N/A</v>
      </c>
      <c r="Q799" s="1" t="e">
        <f t="shared" si="165"/>
        <v>#N/A</v>
      </c>
      <c r="R799" s="1" t="e">
        <f t="shared" si="166"/>
        <v>#N/A</v>
      </c>
      <c r="S799" s="1" t="e">
        <f t="shared" si="167"/>
        <v>#N/A</v>
      </c>
    </row>
    <row r="800" spans="1:19">
      <c r="A800" s="1">
        <f t="shared" si="168"/>
        <v>799</v>
      </c>
      <c r="B800">
        <v>10.769590000000001</v>
      </c>
      <c r="C800">
        <v>66.921199999999999</v>
      </c>
      <c r="H800" s="1">
        <f t="shared" si="157"/>
        <v>10.769</v>
      </c>
      <c r="I800" s="1">
        <f t="shared" si="158"/>
        <v>65.279499999999999</v>
      </c>
      <c r="J800" s="1">
        <f t="shared" si="159"/>
        <v>10.769</v>
      </c>
      <c r="K800" s="1">
        <f t="shared" si="160"/>
        <v>65.279499999999999</v>
      </c>
      <c r="L800" s="1">
        <f t="shared" si="161"/>
        <v>4.8265309255616691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 t="e">
        <f t="shared" si="164"/>
        <v>#N/A</v>
      </c>
      <c r="Q800" s="1" t="e">
        <f t="shared" si="165"/>
        <v>#N/A</v>
      </c>
      <c r="R800" s="1" t="e">
        <f t="shared" si="166"/>
        <v>#N/A</v>
      </c>
      <c r="S800" s="1" t="e">
        <f t="shared" si="167"/>
        <v>#N/A</v>
      </c>
    </row>
    <row r="801" spans="1:19">
      <c r="A801" s="1">
        <f t="shared" si="168"/>
        <v>800</v>
      </c>
      <c r="B801">
        <v>10.810169999999999</v>
      </c>
      <c r="C801">
        <v>66.944599999999994</v>
      </c>
      <c r="H801" s="1">
        <f t="shared" si="157"/>
        <v>10.809579999999999</v>
      </c>
      <c r="I801" s="1">
        <f t="shared" si="158"/>
        <v>65.302899999999994</v>
      </c>
      <c r="J801" s="1">
        <f t="shared" si="159"/>
        <v>10.809579999999999</v>
      </c>
      <c r="K801" s="1">
        <f t="shared" si="160"/>
        <v>65.302899999999994</v>
      </c>
      <c r="L801" s="1">
        <f t="shared" si="161"/>
        <v>4.810544586577679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 t="e">
        <f t="shared" si="164"/>
        <v>#N/A</v>
      </c>
      <c r="Q801" s="1" t="e">
        <f t="shared" si="165"/>
        <v>#N/A</v>
      </c>
      <c r="R801" s="1" t="e">
        <f t="shared" si="166"/>
        <v>#N/A</v>
      </c>
      <c r="S801" s="1" t="e">
        <f t="shared" si="167"/>
        <v>#N/A</v>
      </c>
    </row>
    <row r="802" spans="1:19">
      <c r="A802" s="1">
        <f t="shared" si="168"/>
        <v>801</v>
      </c>
      <c r="B802">
        <v>10.854760000000001</v>
      </c>
      <c r="C802">
        <v>66.773499999999999</v>
      </c>
      <c r="H802" s="1">
        <f t="shared" si="157"/>
        <v>10.85417</v>
      </c>
      <c r="I802" s="1">
        <f t="shared" si="158"/>
        <v>65.131799999999998</v>
      </c>
      <c r="J802" s="1">
        <f t="shared" si="159"/>
        <v>10.85417</v>
      </c>
      <c r="K802" s="1">
        <f t="shared" si="160"/>
        <v>65.131799999999998</v>
      </c>
      <c r="L802" s="1">
        <f t="shared" si="161"/>
        <v>4.7749480964386173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 t="e">
        <f t="shared" si="164"/>
        <v>#N/A</v>
      </c>
      <c r="Q802" s="1" t="e">
        <f t="shared" si="165"/>
        <v>#N/A</v>
      </c>
      <c r="R802" s="1" t="e">
        <f t="shared" si="166"/>
        <v>#N/A</v>
      </c>
      <c r="S802" s="1" t="e">
        <f t="shared" si="167"/>
        <v>#N/A</v>
      </c>
    </row>
    <row r="803" spans="1:19">
      <c r="A803" s="1">
        <f t="shared" si="168"/>
        <v>802</v>
      </c>
      <c r="B803">
        <v>10.89448</v>
      </c>
      <c r="C803">
        <v>66.880300000000005</v>
      </c>
      <c r="H803" s="1">
        <f t="shared" si="157"/>
        <v>10.893889999999999</v>
      </c>
      <c r="I803" s="1">
        <f t="shared" si="158"/>
        <v>65.238600000000005</v>
      </c>
      <c r="J803" s="1">
        <f t="shared" si="159"/>
        <v>10.893889999999999</v>
      </c>
      <c r="K803" s="1">
        <f t="shared" si="160"/>
        <v>65.238600000000005</v>
      </c>
      <c r="L803" s="1">
        <f t="shared" si="161"/>
        <v>4.7673268146327699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 t="e">
        <f t="shared" si="164"/>
        <v>#N/A</v>
      </c>
      <c r="Q803" s="1" t="e">
        <f t="shared" si="165"/>
        <v>#N/A</v>
      </c>
      <c r="R803" s="1" t="e">
        <f t="shared" si="166"/>
        <v>#N/A</v>
      </c>
      <c r="S803" s="1" t="e">
        <f t="shared" si="167"/>
        <v>#N/A</v>
      </c>
    </row>
    <row r="804" spans="1:19">
      <c r="A804" s="1">
        <f t="shared" si="168"/>
        <v>803</v>
      </c>
      <c r="B804">
        <v>10.934519999999999</v>
      </c>
      <c r="C804">
        <v>66.811099999999996</v>
      </c>
      <c r="H804" s="1">
        <f t="shared" si="157"/>
        <v>10.933929999999998</v>
      </c>
      <c r="I804" s="1">
        <f t="shared" si="158"/>
        <v>65.169399999999996</v>
      </c>
      <c r="J804" s="1">
        <f t="shared" si="159"/>
        <v>10.933929999999998</v>
      </c>
      <c r="K804" s="1">
        <f t="shared" si="160"/>
        <v>65.169399999999996</v>
      </c>
      <c r="L804" s="1">
        <f t="shared" si="161"/>
        <v>4.7434929231558742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 t="e">
        <f t="shared" si="164"/>
        <v>#N/A</v>
      </c>
      <c r="Q804" s="1" t="e">
        <f t="shared" si="165"/>
        <v>#N/A</v>
      </c>
      <c r="R804" s="1" t="e">
        <f t="shared" si="166"/>
        <v>#N/A</v>
      </c>
      <c r="S804" s="1" t="e">
        <f t="shared" si="167"/>
        <v>#N/A</v>
      </c>
    </row>
    <row r="805" spans="1:19">
      <c r="A805" s="1">
        <f t="shared" si="168"/>
        <v>804</v>
      </c>
      <c r="B805">
        <v>10.97095</v>
      </c>
      <c r="C805">
        <v>66.7697</v>
      </c>
      <c r="H805" s="1">
        <f t="shared" si="157"/>
        <v>10.970359999999999</v>
      </c>
      <c r="I805" s="1">
        <f t="shared" si="158"/>
        <v>65.128</v>
      </c>
      <c r="J805" s="1">
        <f t="shared" si="159"/>
        <v>10.970359999999999</v>
      </c>
      <c r="K805" s="1">
        <f t="shared" si="160"/>
        <v>65.128</v>
      </c>
      <c r="L805" s="1">
        <f t="shared" si="161"/>
        <v>4.7239286020908269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 t="e">
        <f t="shared" si="164"/>
        <v>#N/A</v>
      </c>
      <c r="Q805" s="1" t="e">
        <f t="shared" si="165"/>
        <v>#N/A</v>
      </c>
      <c r="R805" s="1" t="e">
        <f t="shared" si="166"/>
        <v>#N/A</v>
      </c>
      <c r="S805" s="1" t="e">
        <f t="shared" si="167"/>
        <v>#N/A</v>
      </c>
    </row>
    <row r="806" spans="1:19">
      <c r="A806" s="1">
        <f t="shared" si="168"/>
        <v>805</v>
      </c>
      <c r="B806">
        <v>11.00461</v>
      </c>
      <c r="C806">
        <v>66.818299999999994</v>
      </c>
      <c r="H806" s="1">
        <f t="shared" si="157"/>
        <v>11.004019999999999</v>
      </c>
      <c r="I806" s="1">
        <f t="shared" si="158"/>
        <v>65.176599999999993</v>
      </c>
      <c r="J806" s="1">
        <f t="shared" si="159"/>
        <v>11.004019999999999</v>
      </c>
      <c r="K806" s="1">
        <f t="shared" si="160"/>
        <v>65.176599999999993</v>
      </c>
      <c r="L806" s="1">
        <f t="shared" si="161"/>
        <v>4.7138755140023525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 t="e">
        <f t="shared" si="164"/>
        <v>#N/A</v>
      </c>
      <c r="Q806" s="1" t="e">
        <f t="shared" si="165"/>
        <v>#N/A</v>
      </c>
      <c r="R806" s="1" t="e">
        <f t="shared" si="166"/>
        <v>#N/A</v>
      </c>
      <c r="S806" s="1" t="e">
        <f t="shared" si="167"/>
        <v>#N/A</v>
      </c>
    </row>
    <row r="807" spans="1:19">
      <c r="A807" s="1">
        <f t="shared" si="168"/>
        <v>806</v>
      </c>
      <c r="B807">
        <v>11.043519999999999</v>
      </c>
      <c r="C807">
        <v>66.784300000000002</v>
      </c>
      <c r="H807" s="1">
        <f t="shared" si="157"/>
        <v>11.042929999999998</v>
      </c>
      <c r="I807" s="1">
        <f t="shared" si="158"/>
        <v>65.142600000000002</v>
      </c>
      <c r="J807" s="1">
        <f t="shared" si="159"/>
        <v>11.042929999999998</v>
      </c>
      <c r="K807" s="1">
        <f t="shared" si="160"/>
        <v>65.142600000000002</v>
      </c>
      <c r="L807" s="1">
        <f t="shared" si="161"/>
        <v>4.6941486297050732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 t="e">
        <f t="shared" si="164"/>
        <v>#N/A</v>
      </c>
      <c r="Q807" s="1" t="e">
        <f t="shared" si="165"/>
        <v>#N/A</v>
      </c>
      <c r="R807" s="1" t="e">
        <f t="shared" si="166"/>
        <v>#N/A</v>
      </c>
      <c r="S807" s="1" t="e">
        <f t="shared" si="167"/>
        <v>#N/A</v>
      </c>
    </row>
    <row r="808" spans="1:19">
      <c r="A808" s="1">
        <f t="shared" si="168"/>
        <v>807</v>
      </c>
      <c r="B808">
        <v>11.09169</v>
      </c>
      <c r="C808">
        <v>66.794799999999995</v>
      </c>
      <c r="H808" s="1">
        <f t="shared" si="157"/>
        <v>11.091099999999999</v>
      </c>
      <c r="I808" s="1">
        <f t="shared" si="158"/>
        <v>65.153099999999995</v>
      </c>
      <c r="J808" s="1">
        <f t="shared" si="159"/>
        <v>11.091099999999999</v>
      </c>
      <c r="K808" s="1">
        <f t="shared" si="160"/>
        <v>65.153099999999995</v>
      </c>
      <c r="L808" s="1">
        <f t="shared" si="161"/>
        <v>4.6746701754005597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 t="e">
        <f t="shared" si="164"/>
        <v>#N/A</v>
      </c>
      <c r="Q808" s="1" t="e">
        <f t="shared" si="165"/>
        <v>#N/A</v>
      </c>
      <c r="R808" s="1" t="e">
        <f t="shared" si="166"/>
        <v>#N/A</v>
      </c>
      <c r="S808" s="1" t="e">
        <f t="shared" si="167"/>
        <v>#N/A</v>
      </c>
    </row>
    <row r="809" spans="1:19">
      <c r="A809" s="1">
        <f t="shared" si="168"/>
        <v>808</v>
      </c>
      <c r="B809">
        <v>11.137320000000001</v>
      </c>
      <c r="C809">
        <v>66.638300000000001</v>
      </c>
      <c r="H809" s="1">
        <f t="shared" si="157"/>
        <v>11.13673</v>
      </c>
      <c r="I809" s="1">
        <f t="shared" si="158"/>
        <v>64.996600000000001</v>
      </c>
      <c r="J809" s="1">
        <f t="shared" si="159"/>
        <v>11.13673</v>
      </c>
      <c r="K809" s="1">
        <f t="shared" si="160"/>
        <v>64.996600000000001</v>
      </c>
      <c r="L809" s="1">
        <f t="shared" si="161"/>
        <v>4.6413998011722741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 t="e">
        <f t="shared" si="164"/>
        <v>#N/A</v>
      </c>
      <c r="Q809" s="1" t="e">
        <f t="shared" si="165"/>
        <v>#N/A</v>
      </c>
      <c r="R809" s="1" t="e">
        <f t="shared" si="166"/>
        <v>#N/A</v>
      </c>
      <c r="S809" s="1" t="e">
        <f t="shared" si="167"/>
        <v>#N/A</v>
      </c>
    </row>
    <row r="810" spans="1:19">
      <c r="A810" s="1">
        <f t="shared" si="168"/>
        <v>809</v>
      </c>
      <c r="B810">
        <v>11.18019</v>
      </c>
      <c r="C810">
        <v>66.656800000000004</v>
      </c>
      <c r="H810" s="1">
        <f t="shared" si="157"/>
        <v>11.179599999999999</v>
      </c>
      <c r="I810" s="1">
        <f t="shared" si="158"/>
        <v>65.015100000000004</v>
      </c>
      <c r="J810" s="1">
        <f t="shared" si="159"/>
        <v>11.179599999999999</v>
      </c>
      <c r="K810" s="1">
        <f t="shared" si="160"/>
        <v>65.015100000000004</v>
      </c>
      <c r="L810" s="1">
        <f t="shared" si="161"/>
        <v>4.6252251743588921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 t="e">
        <f t="shared" si="164"/>
        <v>#N/A</v>
      </c>
      <c r="Q810" s="1" t="e">
        <f t="shared" si="165"/>
        <v>#N/A</v>
      </c>
      <c r="R810" s="1" t="e">
        <f t="shared" si="166"/>
        <v>#N/A</v>
      </c>
      <c r="S810" s="1" t="e">
        <f t="shared" si="167"/>
        <v>#N/A</v>
      </c>
    </row>
    <row r="811" spans="1:19">
      <c r="A811" s="1">
        <f t="shared" si="168"/>
        <v>810</v>
      </c>
      <c r="B811">
        <v>11.22124</v>
      </c>
      <c r="C811">
        <v>66.6905</v>
      </c>
      <c r="H811" s="1">
        <f t="shared" si="157"/>
        <v>11.220649999999999</v>
      </c>
      <c r="I811" s="1">
        <f t="shared" si="158"/>
        <v>65.0488</v>
      </c>
      <c r="J811" s="1">
        <f t="shared" si="159"/>
        <v>11.220649999999999</v>
      </c>
      <c r="K811" s="1">
        <f t="shared" si="160"/>
        <v>65.0488</v>
      </c>
      <c r="L811" s="1">
        <f t="shared" si="161"/>
        <v>4.6112806688412524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 t="e">
        <f t="shared" si="164"/>
        <v>#N/A</v>
      </c>
      <c r="Q811" s="1" t="e">
        <f t="shared" si="165"/>
        <v>#N/A</v>
      </c>
      <c r="R811" s="1" t="e">
        <f t="shared" si="166"/>
        <v>#N/A</v>
      </c>
      <c r="S811" s="1" t="e">
        <f t="shared" si="167"/>
        <v>#N/A</v>
      </c>
    </row>
    <row r="812" spans="1:19">
      <c r="A812" s="1">
        <f t="shared" si="168"/>
        <v>811</v>
      </c>
      <c r="B812">
        <v>11.26572</v>
      </c>
      <c r="C812">
        <v>66.533500000000004</v>
      </c>
      <c r="H812" s="1">
        <f t="shared" si="157"/>
        <v>11.265129999999999</v>
      </c>
      <c r="I812" s="1">
        <f t="shared" si="158"/>
        <v>64.891800000000003</v>
      </c>
      <c r="J812" s="1">
        <f t="shared" si="159"/>
        <v>11.265129999999999</v>
      </c>
      <c r="K812" s="1">
        <f t="shared" si="160"/>
        <v>64.891800000000003</v>
      </c>
      <c r="L812" s="1">
        <f t="shared" si="161"/>
        <v>4.5790746694771673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 t="e">
        <f t="shared" si="164"/>
        <v>#N/A</v>
      </c>
      <c r="Q812" s="1" t="e">
        <f t="shared" si="165"/>
        <v>#N/A</v>
      </c>
      <c r="R812" s="1" t="e">
        <f t="shared" si="166"/>
        <v>#N/A</v>
      </c>
      <c r="S812" s="1" t="e">
        <f t="shared" si="167"/>
        <v>#N/A</v>
      </c>
    </row>
    <row r="813" spans="1:19">
      <c r="A813" s="1">
        <f t="shared" si="168"/>
        <v>812</v>
      </c>
      <c r="B813">
        <v>11.308339999999999</v>
      </c>
      <c r="C813">
        <v>66.632599999999996</v>
      </c>
      <c r="H813" s="1">
        <f t="shared" si="157"/>
        <v>11.307749999999999</v>
      </c>
      <c r="I813" s="1">
        <f t="shared" si="158"/>
        <v>64.990899999999996</v>
      </c>
      <c r="J813" s="1">
        <f t="shared" si="159"/>
        <v>11.307749999999999</v>
      </c>
      <c r="K813" s="1">
        <f t="shared" si="160"/>
        <v>64.990899999999996</v>
      </c>
      <c r="L813" s="1">
        <f t="shared" si="161"/>
        <v>4.5705633532013072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 t="e">
        <f t="shared" si="164"/>
        <v>#N/A</v>
      </c>
      <c r="Q813" s="1" t="e">
        <f t="shared" si="165"/>
        <v>#N/A</v>
      </c>
      <c r="R813" s="1" t="e">
        <f t="shared" si="166"/>
        <v>#N/A</v>
      </c>
      <c r="S813" s="1" t="e">
        <f t="shared" si="167"/>
        <v>#N/A</v>
      </c>
    </row>
    <row r="814" spans="1:19">
      <c r="A814" s="1">
        <f t="shared" si="168"/>
        <v>813</v>
      </c>
      <c r="B814">
        <v>11.35097</v>
      </c>
      <c r="C814">
        <v>66.488200000000006</v>
      </c>
      <c r="H814" s="1">
        <f t="shared" si="157"/>
        <v>11.350379999999999</v>
      </c>
      <c r="I814" s="1">
        <f t="shared" si="158"/>
        <v>64.846500000000006</v>
      </c>
      <c r="J814" s="1">
        <f t="shared" si="159"/>
        <v>11.350379999999999</v>
      </c>
      <c r="K814" s="1">
        <f t="shared" si="160"/>
        <v>64.846500000000006</v>
      </c>
      <c r="L814" s="1">
        <f t="shared" si="161"/>
        <v>4.5406181590283179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 t="e">
        <f t="shared" si="164"/>
        <v>#N/A</v>
      </c>
      <c r="Q814" s="1" t="e">
        <f t="shared" si="165"/>
        <v>#N/A</v>
      </c>
      <c r="R814" s="1" t="e">
        <f t="shared" si="166"/>
        <v>#N/A</v>
      </c>
      <c r="S814" s="1" t="e">
        <f t="shared" si="167"/>
        <v>#N/A</v>
      </c>
    </row>
    <row r="815" spans="1:19">
      <c r="A815" s="1">
        <f t="shared" si="168"/>
        <v>814</v>
      </c>
      <c r="B815">
        <v>11.3919</v>
      </c>
      <c r="C815">
        <v>66.5154</v>
      </c>
      <c r="H815" s="1">
        <f t="shared" si="157"/>
        <v>11.391309999999999</v>
      </c>
      <c r="I815" s="1">
        <f t="shared" si="158"/>
        <v>64.873699999999999</v>
      </c>
      <c r="J815" s="1">
        <f t="shared" si="159"/>
        <v>11.391309999999999</v>
      </c>
      <c r="K815" s="1">
        <f t="shared" si="160"/>
        <v>64.873699999999999</v>
      </c>
      <c r="L815" s="1">
        <f t="shared" si="161"/>
        <v>4.5266646613420027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 t="e">
        <f t="shared" si="164"/>
        <v>#N/A</v>
      </c>
      <c r="Q815" s="1" t="e">
        <f t="shared" si="165"/>
        <v>#N/A</v>
      </c>
      <c r="R815" s="1" t="e">
        <f t="shared" si="166"/>
        <v>#N/A</v>
      </c>
      <c r="S815" s="1" t="e">
        <f t="shared" si="167"/>
        <v>#N/A</v>
      </c>
    </row>
    <row r="816" spans="1:19">
      <c r="A816" s="1">
        <f t="shared" si="168"/>
        <v>815</v>
      </c>
      <c r="B816">
        <v>11.432740000000001</v>
      </c>
      <c r="C816">
        <v>66.526600000000002</v>
      </c>
      <c r="H816" s="1">
        <f t="shared" si="157"/>
        <v>11.43215</v>
      </c>
      <c r="I816" s="1">
        <f t="shared" si="158"/>
        <v>64.884900000000002</v>
      </c>
      <c r="J816" s="1">
        <f t="shared" si="159"/>
        <v>11.43215</v>
      </c>
      <c r="K816" s="1">
        <f t="shared" si="160"/>
        <v>64.884900000000002</v>
      </c>
      <c r="L816" s="1">
        <f t="shared" si="161"/>
        <v>4.511444651757099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 t="e">
        <f t="shared" si="164"/>
        <v>#N/A</v>
      </c>
      <c r="Q816" s="1" t="e">
        <f t="shared" si="165"/>
        <v>#N/A</v>
      </c>
      <c r="R816" s="1" t="e">
        <f t="shared" si="166"/>
        <v>#N/A</v>
      </c>
      <c r="S816" s="1" t="e">
        <f t="shared" si="167"/>
        <v>#N/A</v>
      </c>
    </row>
    <row r="817" spans="1:19">
      <c r="A817" s="1">
        <f t="shared" si="168"/>
        <v>816</v>
      </c>
      <c r="B817">
        <v>11.480219999999999</v>
      </c>
      <c r="C817">
        <v>66.374600000000001</v>
      </c>
      <c r="H817" s="1">
        <f t="shared" si="157"/>
        <v>11.479629999999998</v>
      </c>
      <c r="I817" s="1">
        <f t="shared" si="158"/>
        <v>64.732900000000001</v>
      </c>
      <c r="J817" s="1">
        <f t="shared" si="159"/>
        <v>11.479629999999998</v>
      </c>
      <c r="K817" s="1">
        <f t="shared" si="160"/>
        <v>64.732900000000001</v>
      </c>
      <c r="L817" s="1">
        <f t="shared" si="161"/>
        <v>4.4794842927025114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 t="e">
        <f t="shared" si="164"/>
        <v>#N/A</v>
      </c>
      <c r="Q817" s="1" t="e">
        <f t="shared" si="165"/>
        <v>#N/A</v>
      </c>
      <c r="R817" s="1" t="e">
        <f t="shared" si="166"/>
        <v>#N/A</v>
      </c>
      <c r="S817" s="1" t="e">
        <f t="shared" si="167"/>
        <v>#N/A</v>
      </c>
    </row>
    <row r="818" spans="1:19">
      <c r="A818" s="1">
        <f t="shared" si="168"/>
        <v>817</v>
      </c>
      <c r="B818">
        <v>11.526759999999999</v>
      </c>
      <c r="C818">
        <v>66.440700000000007</v>
      </c>
      <c r="H818" s="1">
        <f t="shared" si="157"/>
        <v>11.526169999999999</v>
      </c>
      <c r="I818" s="1">
        <f t="shared" si="158"/>
        <v>64.799000000000007</v>
      </c>
      <c r="J818" s="1">
        <f t="shared" si="159"/>
        <v>11.526169999999999</v>
      </c>
      <c r="K818" s="1">
        <f t="shared" si="160"/>
        <v>64.799000000000007</v>
      </c>
      <c r="L818" s="1">
        <f t="shared" si="161"/>
        <v>4.4671087800608289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 t="e">
        <f t="shared" si="164"/>
        <v>#N/A</v>
      </c>
      <c r="Q818" s="1" t="e">
        <f t="shared" si="165"/>
        <v>#N/A</v>
      </c>
      <c r="R818" s="1" t="e">
        <f t="shared" si="166"/>
        <v>#N/A</v>
      </c>
      <c r="S818" s="1" t="e">
        <f t="shared" si="167"/>
        <v>#N/A</v>
      </c>
    </row>
    <row r="819" spans="1:19">
      <c r="A819" s="1">
        <f t="shared" si="168"/>
        <v>818</v>
      </c>
      <c r="B819">
        <v>11.57145</v>
      </c>
      <c r="C819">
        <v>66.311700000000002</v>
      </c>
      <c r="H819" s="1">
        <f t="shared" si="157"/>
        <v>11.57086</v>
      </c>
      <c r="I819" s="1">
        <f t="shared" si="158"/>
        <v>64.67</v>
      </c>
      <c r="J819" s="1">
        <f t="shared" si="159"/>
        <v>11.57086</v>
      </c>
      <c r="K819" s="1">
        <f t="shared" si="160"/>
        <v>64.67</v>
      </c>
      <c r="L819" s="1">
        <f t="shared" si="161"/>
        <v>4.4386537515758562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 t="e">
        <f t="shared" si="164"/>
        <v>#N/A</v>
      </c>
      <c r="Q819" s="1" t="e">
        <f t="shared" si="165"/>
        <v>#N/A</v>
      </c>
      <c r="R819" s="1" t="e">
        <f t="shared" si="166"/>
        <v>#N/A</v>
      </c>
      <c r="S819" s="1" t="e">
        <f t="shared" si="167"/>
        <v>#N/A</v>
      </c>
    </row>
    <row r="820" spans="1:19">
      <c r="A820" s="1">
        <f t="shared" si="168"/>
        <v>819</v>
      </c>
      <c r="B820">
        <v>11.613350000000001</v>
      </c>
      <c r="C820">
        <v>66.322299999999998</v>
      </c>
      <c r="H820" s="1">
        <f t="shared" si="157"/>
        <v>11.61276</v>
      </c>
      <c r="I820" s="1">
        <f t="shared" si="158"/>
        <v>64.680599999999998</v>
      </c>
      <c r="J820" s="1">
        <f t="shared" si="159"/>
        <v>11.61276</v>
      </c>
      <c r="K820" s="1">
        <f t="shared" si="160"/>
        <v>64.680599999999998</v>
      </c>
      <c r="L820" s="1">
        <f t="shared" si="161"/>
        <v>4.42352331686679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 t="e">
        <f t="shared" si="164"/>
        <v>#N/A</v>
      </c>
      <c r="Q820" s="1" t="e">
        <f t="shared" si="165"/>
        <v>#N/A</v>
      </c>
      <c r="R820" s="1" t="e">
        <f t="shared" si="166"/>
        <v>#N/A</v>
      </c>
      <c r="S820" s="1" t="e">
        <f t="shared" si="167"/>
        <v>#N/A</v>
      </c>
    </row>
    <row r="821" spans="1:19">
      <c r="A821" s="1">
        <f t="shared" si="168"/>
        <v>820</v>
      </c>
      <c r="B821">
        <v>11.654159999999999</v>
      </c>
      <c r="C821">
        <v>66.346400000000003</v>
      </c>
      <c r="H821" s="1">
        <f t="shared" si="157"/>
        <v>11.653569999999998</v>
      </c>
      <c r="I821" s="1">
        <f t="shared" si="158"/>
        <v>64.704700000000003</v>
      </c>
      <c r="J821" s="1">
        <f t="shared" si="159"/>
        <v>11.653569999999998</v>
      </c>
      <c r="K821" s="1">
        <f t="shared" si="160"/>
        <v>64.704700000000003</v>
      </c>
      <c r="L821" s="1">
        <f t="shared" si="161"/>
        <v>4.4100755760622219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 t="e">
        <f t="shared" si="164"/>
        <v>#N/A</v>
      </c>
      <c r="Q821" s="1" t="e">
        <f t="shared" si="165"/>
        <v>#N/A</v>
      </c>
      <c r="R821" s="1" t="e">
        <f t="shared" si="166"/>
        <v>#N/A</v>
      </c>
      <c r="S821" s="1" t="e">
        <f t="shared" si="167"/>
        <v>#N/A</v>
      </c>
    </row>
    <row r="822" spans="1:19">
      <c r="A822" s="1">
        <f t="shared" si="168"/>
        <v>821</v>
      </c>
      <c r="B822">
        <v>11.698219999999999</v>
      </c>
      <c r="C822">
        <v>66.189099999999996</v>
      </c>
      <c r="H822" s="1">
        <f t="shared" si="157"/>
        <v>11.697629999999998</v>
      </c>
      <c r="I822" s="1">
        <f t="shared" si="158"/>
        <v>64.547399999999996</v>
      </c>
      <c r="J822" s="1">
        <f t="shared" si="159"/>
        <v>11.697629999999998</v>
      </c>
      <c r="K822" s="1">
        <f t="shared" si="160"/>
        <v>64.547399999999996</v>
      </c>
      <c r="L822" s="1">
        <f t="shared" si="161"/>
        <v>4.3799619734413611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 t="e">
        <f t="shared" si="164"/>
        <v>#N/A</v>
      </c>
      <c r="Q822" s="1" t="e">
        <f t="shared" si="165"/>
        <v>#N/A</v>
      </c>
      <c r="R822" s="1" t="e">
        <f t="shared" si="166"/>
        <v>#N/A</v>
      </c>
      <c r="S822" s="1" t="e">
        <f t="shared" si="167"/>
        <v>#N/A</v>
      </c>
    </row>
    <row r="823" spans="1:19">
      <c r="A823" s="1">
        <f t="shared" si="168"/>
        <v>822</v>
      </c>
      <c r="B823">
        <v>11.741479999999999</v>
      </c>
      <c r="C823">
        <v>66.234999999999999</v>
      </c>
      <c r="H823" s="1">
        <f t="shared" si="157"/>
        <v>11.740889999999998</v>
      </c>
      <c r="I823" s="1">
        <f t="shared" si="158"/>
        <v>64.593299999999999</v>
      </c>
      <c r="J823" s="1">
        <f t="shared" si="159"/>
        <v>11.740889999999998</v>
      </c>
      <c r="K823" s="1">
        <f t="shared" si="160"/>
        <v>64.593299999999999</v>
      </c>
      <c r="L823" s="1">
        <f t="shared" si="161"/>
        <v>4.3677106416674709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 t="e">
        <f t="shared" si="164"/>
        <v>#N/A</v>
      </c>
      <c r="Q823" s="1" t="e">
        <f t="shared" si="165"/>
        <v>#N/A</v>
      </c>
      <c r="R823" s="1" t="e">
        <f t="shared" si="166"/>
        <v>#N/A</v>
      </c>
      <c r="S823" s="1" t="e">
        <f t="shared" si="167"/>
        <v>#N/A</v>
      </c>
    </row>
    <row r="824" spans="1:19">
      <c r="A824" s="1">
        <f t="shared" si="168"/>
        <v>823</v>
      </c>
      <c r="B824">
        <v>11.780889999999999</v>
      </c>
      <c r="C824">
        <v>66.115499999999997</v>
      </c>
      <c r="H824" s="1">
        <f t="shared" si="157"/>
        <v>11.780299999999999</v>
      </c>
      <c r="I824" s="1">
        <f t="shared" si="158"/>
        <v>64.473799999999997</v>
      </c>
      <c r="J824" s="1">
        <f t="shared" si="159"/>
        <v>11.780299999999999</v>
      </c>
      <c r="K824" s="1">
        <f t="shared" si="160"/>
        <v>64.473799999999997</v>
      </c>
      <c r="L824" s="1">
        <f t="shared" si="161"/>
        <v>4.3429093472758939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 t="e">
        <f t="shared" si="164"/>
        <v>#N/A</v>
      </c>
      <c r="Q824" s="1" t="e">
        <f t="shared" si="165"/>
        <v>#N/A</v>
      </c>
      <c r="R824" s="1" t="e">
        <f t="shared" si="166"/>
        <v>#N/A</v>
      </c>
      <c r="S824" s="1" t="e">
        <f t="shared" si="167"/>
        <v>#N/A</v>
      </c>
    </row>
    <row r="825" spans="1:19">
      <c r="A825" s="1">
        <f t="shared" si="168"/>
        <v>824</v>
      </c>
      <c r="B825">
        <v>11.81987</v>
      </c>
      <c r="C825">
        <v>66.138800000000003</v>
      </c>
      <c r="H825" s="1">
        <f t="shared" si="157"/>
        <v>11.819279999999999</v>
      </c>
      <c r="I825" s="1">
        <f t="shared" si="158"/>
        <v>64.497100000000003</v>
      </c>
      <c r="J825" s="1">
        <f t="shared" si="159"/>
        <v>11.819279999999999</v>
      </c>
      <c r="K825" s="1">
        <f t="shared" si="160"/>
        <v>64.497100000000003</v>
      </c>
      <c r="L825" s="1">
        <f t="shared" si="161"/>
        <v>4.3305351890622754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 t="e">
        <f t="shared" si="164"/>
        <v>#N/A</v>
      </c>
      <c r="Q825" s="1" t="e">
        <f t="shared" si="165"/>
        <v>#N/A</v>
      </c>
      <c r="R825" s="1" t="e">
        <f t="shared" si="166"/>
        <v>#N/A</v>
      </c>
      <c r="S825" s="1" t="e">
        <f t="shared" si="167"/>
        <v>#N/A</v>
      </c>
    </row>
    <row r="826" spans="1:19">
      <c r="A826" s="1">
        <f t="shared" si="168"/>
        <v>825</v>
      </c>
      <c r="B826">
        <v>11.855370000000001</v>
      </c>
      <c r="C826">
        <v>66.149199999999993</v>
      </c>
      <c r="H826" s="1">
        <f t="shared" si="157"/>
        <v>11.85478</v>
      </c>
      <c r="I826" s="1">
        <f t="shared" si="158"/>
        <v>64.507499999999993</v>
      </c>
      <c r="J826" s="1">
        <f t="shared" si="159"/>
        <v>11.85478</v>
      </c>
      <c r="K826" s="1">
        <f t="shared" si="160"/>
        <v>64.507499999999993</v>
      </c>
      <c r="L826" s="1">
        <f t="shared" si="161"/>
        <v>4.3184223202514955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 t="e">
        <f t="shared" si="164"/>
        <v>#N/A</v>
      </c>
      <c r="Q826" s="1" t="e">
        <f t="shared" si="165"/>
        <v>#N/A</v>
      </c>
      <c r="R826" s="1" t="e">
        <f t="shared" si="166"/>
        <v>#N/A</v>
      </c>
      <c r="S826" s="1" t="e">
        <f t="shared" si="167"/>
        <v>#N/A</v>
      </c>
    </row>
    <row r="827" spans="1:19">
      <c r="A827" s="1">
        <f t="shared" si="168"/>
        <v>826</v>
      </c>
      <c r="B827">
        <v>11.89439</v>
      </c>
      <c r="C827">
        <v>65.956299999999999</v>
      </c>
      <c r="H827" s="1">
        <f t="shared" si="157"/>
        <v>11.893799999999999</v>
      </c>
      <c r="I827" s="1">
        <f t="shared" si="158"/>
        <v>64.314599999999999</v>
      </c>
      <c r="J827" s="1">
        <f t="shared" si="159"/>
        <v>11.893799999999999</v>
      </c>
      <c r="K827" s="1">
        <f t="shared" si="160"/>
        <v>64.314599999999999</v>
      </c>
      <c r="L827" s="1">
        <f t="shared" si="161"/>
        <v>4.2879811021022185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 t="e">
        <f t="shared" si="164"/>
        <v>#N/A</v>
      </c>
      <c r="Q827" s="1" t="e">
        <f t="shared" si="165"/>
        <v>#N/A</v>
      </c>
      <c r="R827" s="1" t="e">
        <f t="shared" si="166"/>
        <v>#N/A</v>
      </c>
      <c r="S827" s="1" t="e">
        <f t="shared" si="167"/>
        <v>#N/A</v>
      </c>
    </row>
    <row r="828" spans="1:19">
      <c r="A828" s="1">
        <f t="shared" si="168"/>
        <v>827</v>
      </c>
      <c r="B828">
        <v>11.92149</v>
      </c>
      <c r="C828">
        <v>66.098799999999997</v>
      </c>
      <c r="H828" s="1">
        <f t="shared" si="157"/>
        <v>11.9209</v>
      </c>
      <c r="I828" s="1">
        <f t="shared" si="158"/>
        <v>64.457099999999997</v>
      </c>
      <c r="J828" s="1">
        <f t="shared" si="159"/>
        <v>11.9209</v>
      </c>
      <c r="K828" s="1">
        <f t="shared" si="160"/>
        <v>64.457099999999997</v>
      </c>
      <c r="L828" s="1">
        <f t="shared" si="161"/>
        <v>4.2901909520880182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 t="e">
        <f t="shared" si="164"/>
        <v>#N/A</v>
      </c>
      <c r="Q828" s="1" t="e">
        <f t="shared" si="165"/>
        <v>#N/A</v>
      </c>
      <c r="R828" s="1" t="e">
        <f t="shared" si="166"/>
        <v>#N/A</v>
      </c>
      <c r="S828" s="1" t="e">
        <f t="shared" si="167"/>
        <v>#N/A</v>
      </c>
    </row>
    <row r="829" spans="1:19">
      <c r="A829" s="1">
        <f t="shared" si="168"/>
        <v>828</v>
      </c>
      <c r="B829">
        <v>11.9359</v>
      </c>
      <c r="C829">
        <v>65.9221</v>
      </c>
      <c r="H829" s="1">
        <f t="shared" si="157"/>
        <v>11.935309999999999</v>
      </c>
      <c r="I829" s="1">
        <f t="shared" si="158"/>
        <v>64.2804</v>
      </c>
      <c r="J829" s="1">
        <f t="shared" si="159"/>
        <v>11.935309999999999</v>
      </c>
      <c r="K829" s="1">
        <f t="shared" si="160"/>
        <v>64.2804</v>
      </c>
      <c r="L829" s="1">
        <f t="shared" si="161"/>
        <v>4.2701702153733549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 t="e">
        <f t="shared" si="164"/>
        <v>#N/A</v>
      </c>
      <c r="Q829" s="1" t="e">
        <f t="shared" si="165"/>
        <v>#N/A</v>
      </c>
      <c r="R829" s="1" t="e">
        <f t="shared" si="166"/>
        <v>#N/A</v>
      </c>
      <c r="S829" s="1" t="e">
        <f t="shared" si="167"/>
        <v>#N/A</v>
      </c>
    </row>
    <row r="830" spans="1:19">
      <c r="A830" s="1">
        <f t="shared" si="168"/>
        <v>829</v>
      </c>
      <c r="B830">
        <v>11.80334</v>
      </c>
      <c r="C830">
        <v>65.893000000000001</v>
      </c>
      <c r="H830" s="1">
        <f t="shared" si="157"/>
        <v>11.80275</v>
      </c>
      <c r="I830" s="1">
        <f t="shared" si="158"/>
        <v>64.251300000000001</v>
      </c>
      <c r="J830" s="1">
        <f t="shared" si="159"/>
        <v>11.80275</v>
      </c>
      <c r="K830" s="1">
        <f t="shared" si="160"/>
        <v>64.251300000000001</v>
      </c>
      <c r="L830" s="1">
        <f t="shared" si="161"/>
        <v>4.3157475021581053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 t="e">
        <f t="shared" si="164"/>
        <v>#N/A</v>
      </c>
      <c r="Q830" s="1" t="e">
        <f t="shared" si="165"/>
        <v>#N/A</v>
      </c>
      <c r="R830" s="1" t="e">
        <f t="shared" si="166"/>
        <v>#N/A</v>
      </c>
      <c r="S830" s="1" t="e">
        <f t="shared" si="167"/>
        <v>#N/A</v>
      </c>
    </row>
    <row r="831" spans="1:19">
      <c r="A831" s="1">
        <f t="shared" si="168"/>
        <v>830</v>
      </c>
      <c r="B831">
        <v>11.8186</v>
      </c>
      <c r="C831">
        <v>65.920500000000004</v>
      </c>
      <c r="H831" s="1">
        <f t="shared" si="157"/>
        <v>11.818009999999999</v>
      </c>
      <c r="I831" s="1">
        <f t="shared" si="158"/>
        <v>64.278800000000004</v>
      </c>
      <c r="J831" s="1">
        <f t="shared" si="159"/>
        <v>11.818009999999999</v>
      </c>
      <c r="K831" s="1">
        <f t="shared" si="160"/>
        <v>64.278800000000004</v>
      </c>
      <c r="L831" s="1">
        <f t="shared" si="161"/>
        <v>4.3124958144116485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 t="e">
        <f t="shared" si="164"/>
        <v>#N/A</v>
      </c>
      <c r="Q831" s="1" t="e">
        <f t="shared" si="165"/>
        <v>#N/A</v>
      </c>
      <c r="R831" s="1" t="e">
        <f t="shared" si="166"/>
        <v>#N/A</v>
      </c>
      <c r="S831" s="1" t="e">
        <f t="shared" si="167"/>
        <v>#N/A</v>
      </c>
    </row>
    <row r="832" spans="1:19">
      <c r="A832" s="1">
        <f t="shared" si="168"/>
        <v>831</v>
      </c>
      <c r="B832">
        <v>11.85022</v>
      </c>
      <c r="C832">
        <v>65.800700000000006</v>
      </c>
      <c r="H832" s="1">
        <f t="shared" si="157"/>
        <v>11.849629999999999</v>
      </c>
      <c r="I832" s="1">
        <f t="shared" si="158"/>
        <v>64.159000000000006</v>
      </c>
      <c r="J832" s="1">
        <f t="shared" si="159"/>
        <v>11.849629999999999</v>
      </c>
      <c r="K832" s="1">
        <f t="shared" si="160"/>
        <v>64.159000000000006</v>
      </c>
      <c r="L832" s="1">
        <f t="shared" si="161"/>
        <v>4.2908387265863777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 t="e">
        <f t="shared" si="164"/>
        <v>#N/A</v>
      </c>
      <c r="Q832" s="1" t="e">
        <f t="shared" si="165"/>
        <v>#N/A</v>
      </c>
      <c r="R832" s="1" t="e">
        <f t="shared" si="166"/>
        <v>#N/A</v>
      </c>
      <c r="S832" s="1" t="e">
        <f t="shared" si="167"/>
        <v>#N/A</v>
      </c>
    </row>
    <row r="833" spans="1:19">
      <c r="A833" s="1">
        <f t="shared" si="168"/>
        <v>832</v>
      </c>
      <c r="B833">
        <v>11.889329999999999</v>
      </c>
      <c r="C833">
        <v>65.804100000000005</v>
      </c>
      <c r="H833" s="1">
        <f t="shared" si="157"/>
        <v>11.888739999999999</v>
      </c>
      <c r="I833" s="1">
        <f t="shared" si="158"/>
        <v>64.162400000000005</v>
      </c>
      <c r="J833" s="1">
        <f t="shared" si="159"/>
        <v>11.888739999999999</v>
      </c>
      <c r="K833" s="1">
        <f t="shared" si="160"/>
        <v>64.162400000000005</v>
      </c>
      <c r="L833" s="1">
        <f t="shared" si="161"/>
        <v>4.2769841309968024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 t="e">
        <f t="shared" si="164"/>
        <v>#N/A</v>
      </c>
      <c r="Q833" s="1" t="e">
        <f t="shared" si="165"/>
        <v>#N/A</v>
      </c>
      <c r="R833" s="1" t="e">
        <f t="shared" si="166"/>
        <v>#N/A</v>
      </c>
      <c r="S833" s="1" t="e">
        <f t="shared" si="167"/>
        <v>#N/A</v>
      </c>
    </row>
    <row r="834" spans="1:19">
      <c r="A834" s="1">
        <f t="shared" si="168"/>
        <v>833</v>
      </c>
      <c r="B834">
        <v>11.92708</v>
      </c>
      <c r="C834">
        <v>65.735100000000003</v>
      </c>
      <c r="H834" s="1">
        <f t="shared" si="157"/>
        <v>11.926489999999999</v>
      </c>
      <c r="I834" s="1">
        <f t="shared" si="158"/>
        <v>64.093400000000003</v>
      </c>
      <c r="J834" s="1">
        <f t="shared" si="159"/>
        <v>11.926489999999999</v>
      </c>
      <c r="K834" s="1">
        <f t="shared" si="160"/>
        <v>64.093400000000003</v>
      </c>
      <c r="L834" s="1">
        <f t="shared" si="161"/>
        <v>4.2576260551318743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 t="e">
        <f t="shared" si="164"/>
        <v>#N/A</v>
      </c>
      <c r="Q834" s="1" t="e">
        <f t="shared" si="165"/>
        <v>#N/A</v>
      </c>
      <c r="R834" s="1" t="e">
        <f t="shared" si="166"/>
        <v>#N/A</v>
      </c>
      <c r="S834" s="1" t="e">
        <f t="shared" si="167"/>
        <v>#N/A</v>
      </c>
    </row>
    <row r="835" spans="1:19">
      <c r="A835" s="1">
        <f t="shared" si="168"/>
        <v>834</v>
      </c>
      <c r="B835">
        <v>11.96935</v>
      </c>
      <c r="C835">
        <v>65.697299999999998</v>
      </c>
      <c r="H835" s="1">
        <f t="shared" ref="H835:H898" si="170">IF($A835&lt;=$F$39,B835-$F$1,NA())</f>
        <v>11.96876</v>
      </c>
      <c r="I835" s="1">
        <f t="shared" ref="I835:I898" si="171">IF($A835&lt;=$F$39,$C835-$F$2,NA())</f>
        <v>64.055599999999998</v>
      </c>
      <c r="J835" s="1">
        <f t="shared" ref="J835:J898" si="172">IF($A835&lt;=$F$39,IF($I835&lt;$F$4,FALSE,$H835))</f>
        <v>11.96876</v>
      </c>
      <c r="K835" s="1">
        <f t="shared" ref="K835:K898" si="173">IF($A835&lt;=$F$39,IF($I835&lt;$F$4,FALSE,$I835))</f>
        <v>64.055599999999998</v>
      </c>
      <c r="L835" s="1">
        <f t="shared" ref="L835:L898" si="174">IF($A835&lt;=$F$39,IF($I835&lt;=$F$11,"",($I835-$F$11)/($H835-$F$10)))</f>
        <v>4.2393983350045783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 t="e">
        <f t="shared" ref="P835:P898" si="177">IF($A835&lt;=$F$39,IF($A835&lt;=$F$17,$H835,NA()))</f>
        <v>#N/A</v>
      </c>
      <c r="Q835" s="1" t="e">
        <f t="shared" ref="Q835:Q898" si="178">IF($A835&lt;=$F$39,IF($A835&lt;=$F$17,$I835,NA()))</f>
        <v>#N/A</v>
      </c>
      <c r="R835" s="1" t="e">
        <f t="shared" ref="R835:R898" si="179">IF($A835&lt;=$F$39,IF($A835&lt;=$F$17,$P835/$F$15,NA()),NA())</f>
        <v>#N/A</v>
      </c>
      <c r="S835" s="1" t="e">
        <f t="shared" ref="S835:S898" si="180">IF($A835&lt;=$F$39,IF($A835&lt;=$F$17,$Q835/$F$16,NA()),NA())</f>
        <v>#N/A</v>
      </c>
    </row>
    <row r="836" spans="1:19">
      <c r="A836" s="1">
        <f t="shared" ref="A836:A899" si="181">IF(B836=0,"",A835+1)</f>
        <v>835</v>
      </c>
      <c r="B836">
        <v>12.01108</v>
      </c>
      <c r="C836">
        <v>65.716099999999997</v>
      </c>
      <c r="H836" s="1">
        <f t="shared" si="170"/>
        <v>12.010489999999999</v>
      </c>
      <c r="I836" s="1">
        <f t="shared" si="171"/>
        <v>64.074399999999997</v>
      </c>
      <c r="J836" s="1">
        <f t="shared" si="172"/>
        <v>12.010489999999999</v>
      </c>
      <c r="K836" s="1">
        <f t="shared" si="173"/>
        <v>64.074399999999997</v>
      </c>
      <c r="L836" s="1">
        <f t="shared" si="174"/>
        <v>4.226210306024484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 t="e">
        <f t="shared" si="177"/>
        <v>#N/A</v>
      </c>
      <c r="Q836" s="1" t="e">
        <f t="shared" si="178"/>
        <v>#N/A</v>
      </c>
      <c r="R836" s="1" t="e">
        <f t="shared" si="179"/>
        <v>#N/A</v>
      </c>
      <c r="S836" s="1" t="e">
        <f t="shared" si="180"/>
        <v>#N/A</v>
      </c>
    </row>
    <row r="837" spans="1:19">
      <c r="A837" s="1">
        <f t="shared" si="181"/>
        <v>836</v>
      </c>
      <c r="B837">
        <v>12.05462</v>
      </c>
      <c r="C837">
        <v>65.536199999999994</v>
      </c>
      <c r="H837" s="1">
        <f t="shared" si="170"/>
        <v>12.054029999999999</v>
      </c>
      <c r="I837" s="1">
        <f t="shared" si="171"/>
        <v>63.894499999999994</v>
      </c>
      <c r="J837" s="1">
        <f t="shared" si="172"/>
        <v>12.054029999999999</v>
      </c>
      <c r="K837" s="1">
        <f t="shared" si="173"/>
        <v>63.894499999999994</v>
      </c>
      <c r="L837" s="1">
        <f t="shared" si="174"/>
        <v>4.1959663243977738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 t="e">
        <f t="shared" si="177"/>
        <v>#N/A</v>
      </c>
      <c r="Q837" s="1" t="e">
        <f t="shared" si="178"/>
        <v>#N/A</v>
      </c>
      <c r="R837" s="1" t="e">
        <f t="shared" si="179"/>
        <v>#N/A</v>
      </c>
      <c r="S837" s="1" t="e">
        <f t="shared" si="180"/>
        <v>#N/A</v>
      </c>
    </row>
    <row r="838" spans="1:19">
      <c r="A838" s="1">
        <f t="shared" si="181"/>
        <v>837</v>
      </c>
      <c r="B838">
        <v>12.097289999999999</v>
      </c>
      <c r="C838">
        <v>65.634299999999996</v>
      </c>
      <c r="H838" s="1">
        <f t="shared" si="170"/>
        <v>12.096699999999998</v>
      </c>
      <c r="I838" s="1">
        <f t="shared" si="171"/>
        <v>63.992599999999996</v>
      </c>
      <c r="J838" s="1">
        <f t="shared" si="172"/>
        <v>12.096699999999998</v>
      </c>
      <c r="K838" s="1">
        <f t="shared" si="173"/>
        <v>63.992599999999996</v>
      </c>
      <c r="L838" s="1">
        <f t="shared" si="174"/>
        <v>4.1892631294761458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 t="e">
        <f t="shared" si="177"/>
        <v>#N/A</v>
      </c>
      <c r="Q838" s="1" t="e">
        <f t="shared" si="178"/>
        <v>#N/A</v>
      </c>
      <c r="R838" s="1" t="e">
        <f t="shared" si="179"/>
        <v>#N/A</v>
      </c>
      <c r="S838" s="1" t="e">
        <f t="shared" si="180"/>
        <v>#N/A</v>
      </c>
    </row>
    <row r="839" spans="1:19">
      <c r="A839" s="1">
        <f t="shared" si="181"/>
        <v>838</v>
      </c>
      <c r="B839">
        <v>12.14256</v>
      </c>
      <c r="C839">
        <v>65.403800000000004</v>
      </c>
      <c r="H839" s="1">
        <f t="shared" si="170"/>
        <v>12.141969999999999</v>
      </c>
      <c r="I839" s="1">
        <f t="shared" si="171"/>
        <v>63.762100000000004</v>
      </c>
      <c r="J839" s="1">
        <f t="shared" si="172"/>
        <v>12.141969999999999</v>
      </c>
      <c r="K839" s="1">
        <f t="shared" si="173"/>
        <v>63.762100000000004</v>
      </c>
      <c r="L839" s="1">
        <f t="shared" si="174"/>
        <v>4.1545985731482249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 t="e">
        <f t="shared" si="177"/>
        <v>#N/A</v>
      </c>
      <c r="Q839" s="1" t="e">
        <f t="shared" si="178"/>
        <v>#N/A</v>
      </c>
      <c r="R839" s="1" t="e">
        <f t="shared" si="179"/>
        <v>#N/A</v>
      </c>
      <c r="S839" s="1" t="e">
        <f t="shared" si="180"/>
        <v>#N/A</v>
      </c>
    </row>
    <row r="840" spans="1:19">
      <c r="A840" s="1">
        <f t="shared" si="181"/>
        <v>839</v>
      </c>
      <c r="B840">
        <v>12.18045</v>
      </c>
      <c r="C840">
        <v>65.503799999999998</v>
      </c>
      <c r="H840" s="1">
        <f t="shared" si="170"/>
        <v>12.17986</v>
      </c>
      <c r="I840" s="1">
        <f t="shared" si="171"/>
        <v>63.862099999999998</v>
      </c>
      <c r="J840" s="1">
        <f t="shared" si="172"/>
        <v>12.17986</v>
      </c>
      <c r="K840" s="1">
        <f t="shared" si="173"/>
        <v>63.862099999999998</v>
      </c>
      <c r="L840" s="1">
        <f t="shared" si="174"/>
        <v>4.149876051546765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 t="e">
        <f t="shared" si="177"/>
        <v>#N/A</v>
      </c>
      <c r="Q840" s="1" t="e">
        <f t="shared" si="178"/>
        <v>#N/A</v>
      </c>
      <c r="R840" s="1" t="e">
        <f t="shared" si="179"/>
        <v>#N/A</v>
      </c>
      <c r="S840" s="1" t="e">
        <f t="shared" si="180"/>
        <v>#N/A</v>
      </c>
    </row>
    <row r="841" spans="1:19">
      <c r="A841" s="1">
        <f t="shared" si="181"/>
        <v>840</v>
      </c>
      <c r="B841">
        <v>12.22303</v>
      </c>
      <c r="C841">
        <v>65.498699999999999</v>
      </c>
      <c r="H841" s="1">
        <f t="shared" si="170"/>
        <v>12.222439999999999</v>
      </c>
      <c r="I841" s="1">
        <f t="shared" si="171"/>
        <v>63.856999999999999</v>
      </c>
      <c r="J841" s="1">
        <f t="shared" si="172"/>
        <v>12.222439999999999</v>
      </c>
      <c r="K841" s="1">
        <f t="shared" si="173"/>
        <v>63.856999999999999</v>
      </c>
      <c r="L841" s="1">
        <f t="shared" si="174"/>
        <v>4.1349753214117699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 t="e">
        <f t="shared" si="177"/>
        <v>#N/A</v>
      </c>
      <c r="Q841" s="1" t="e">
        <f t="shared" si="178"/>
        <v>#N/A</v>
      </c>
      <c r="R841" s="1" t="e">
        <f t="shared" si="179"/>
        <v>#N/A</v>
      </c>
      <c r="S841" s="1" t="e">
        <f t="shared" si="180"/>
        <v>#N/A</v>
      </c>
    </row>
    <row r="842" spans="1:19">
      <c r="A842" s="1">
        <f t="shared" si="181"/>
        <v>841</v>
      </c>
      <c r="B842">
        <v>12.26262</v>
      </c>
      <c r="C842">
        <v>65.3416</v>
      </c>
      <c r="H842" s="1">
        <f t="shared" si="170"/>
        <v>12.262029999999999</v>
      </c>
      <c r="I842" s="1">
        <f t="shared" si="171"/>
        <v>63.6999</v>
      </c>
      <c r="J842" s="1">
        <f t="shared" si="172"/>
        <v>12.262029999999999</v>
      </c>
      <c r="K842" s="1">
        <f t="shared" si="173"/>
        <v>63.6999</v>
      </c>
      <c r="L842" s="1">
        <f t="shared" si="174"/>
        <v>4.1087668345526511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 t="e">
        <f t="shared" si="177"/>
        <v>#N/A</v>
      </c>
      <c r="Q842" s="1" t="e">
        <f t="shared" si="178"/>
        <v>#N/A</v>
      </c>
      <c r="R842" s="1" t="e">
        <f t="shared" si="179"/>
        <v>#N/A</v>
      </c>
      <c r="S842" s="1" t="e">
        <f t="shared" si="180"/>
        <v>#N/A</v>
      </c>
    </row>
    <row r="843" spans="1:19">
      <c r="A843" s="1">
        <f t="shared" si="181"/>
        <v>842</v>
      </c>
      <c r="B843">
        <v>12.305630000000001</v>
      </c>
      <c r="C843">
        <v>65.424700000000001</v>
      </c>
      <c r="H843" s="1">
        <f t="shared" si="170"/>
        <v>12.30504</v>
      </c>
      <c r="I843" s="1">
        <f t="shared" si="171"/>
        <v>63.783000000000001</v>
      </c>
      <c r="J843" s="1">
        <f t="shared" si="172"/>
        <v>12.30504</v>
      </c>
      <c r="K843" s="1">
        <f t="shared" si="173"/>
        <v>63.783000000000001</v>
      </c>
      <c r="L843" s="1">
        <f t="shared" si="174"/>
        <v>4.1011453613232751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 t="e">
        <f t="shared" si="177"/>
        <v>#N/A</v>
      </c>
      <c r="Q843" s="1" t="e">
        <f t="shared" si="178"/>
        <v>#N/A</v>
      </c>
      <c r="R843" s="1" t="e">
        <f t="shared" si="179"/>
        <v>#N/A</v>
      </c>
      <c r="S843" s="1" t="e">
        <f t="shared" si="180"/>
        <v>#N/A</v>
      </c>
    </row>
    <row r="844" spans="1:19">
      <c r="A844" s="1">
        <f t="shared" si="181"/>
        <v>843</v>
      </c>
      <c r="B844">
        <v>12.34609</v>
      </c>
      <c r="C844">
        <v>65.269400000000005</v>
      </c>
      <c r="H844" s="1">
        <f t="shared" si="170"/>
        <v>12.345499999999999</v>
      </c>
      <c r="I844" s="1">
        <f t="shared" si="171"/>
        <v>63.627700000000004</v>
      </c>
      <c r="J844" s="1">
        <f t="shared" si="172"/>
        <v>12.345499999999999</v>
      </c>
      <c r="K844" s="1">
        <f t="shared" si="173"/>
        <v>63.627700000000004</v>
      </c>
      <c r="L844" s="1">
        <f t="shared" si="174"/>
        <v>4.075079601295692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 t="e">
        <f t="shared" si="177"/>
        <v>#N/A</v>
      </c>
      <c r="Q844" s="1" t="e">
        <f t="shared" si="178"/>
        <v>#N/A</v>
      </c>
      <c r="R844" s="1" t="e">
        <f t="shared" si="179"/>
        <v>#N/A</v>
      </c>
      <c r="S844" s="1" t="e">
        <f t="shared" si="180"/>
        <v>#N/A</v>
      </c>
    </row>
    <row r="845" spans="1:19">
      <c r="A845" s="1">
        <f t="shared" si="181"/>
        <v>844</v>
      </c>
      <c r="B845">
        <v>12.38325</v>
      </c>
      <c r="C845">
        <v>65.281099999999995</v>
      </c>
      <c r="H845" s="1">
        <f t="shared" si="170"/>
        <v>12.38266</v>
      </c>
      <c r="I845" s="1">
        <f t="shared" si="171"/>
        <v>63.639399999999995</v>
      </c>
      <c r="J845" s="1">
        <f t="shared" si="172"/>
        <v>12.38266</v>
      </c>
      <c r="K845" s="1">
        <f t="shared" si="173"/>
        <v>63.639399999999995</v>
      </c>
      <c r="L845" s="1">
        <f t="shared" si="174"/>
        <v>4.0637755762441463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 t="e">
        <f t="shared" si="177"/>
        <v>#N/A</v>
      </c>
      <c r="Q845" s="1" t="e">
        <f t="shared" si="178"/>
        <v>#N/A</v>
      </c>
      <c r="R845" s="1" t="e">
        <f t="shared" si="179"/>
        <v>#N/A</v>
      </c>
      <c r="S845" s="1" t="e">
        <f t="shared" si="180"/>
        <v>#N/A</v>
      </c>
    </row>
    <row r="846" spans="1:19">
      <c r="A846" s="1">
        <f t="shared" si="181"/>
        <v>845</v>
      </c>
      <c r="B846">
        <v>12.42597</v>
      </c>
      <c r="C846">
        <v>65.247299999999996</v>
      </c>
      <c r="H846" s="1">
        <f t="shared" si="170"/>
        <v>12.425379999999999</v>
      </c>
      <c r="I846" s="1">
        <f t="shared" si="171"/>
        <v>63.605599999999995</v>
      </c>
      <c r="J846" s="1">
        <f t="shared" si="172"/>
        <v>12.425379999999999</v>
      </c>
      <c r="K846" s="1">
        <f t="shared" si="173"/>
        <v>63.605599999999995</v>
      </c>
      <c r="L846" s="1">
        <f t="shared" si="174"/>
        <v>4.0470545316757764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 t="e">
        <f t="shared" si="177"/>
        <v>#N/A</v>
      </c>
      <c r="Q846" s="1" t="e">
        <f t="shared" si="178"/>
        <v>#N/A</v>
      </c>
      <c r="R846" s="1" t="e">
        <f t="shared" si="179"/>
        <v>#N/A</v>
      </c>
      <c r="S846" s="1" t="e">
        <f t="shared" si="180"/>
        <v>#N/A</v>
      </c>
    </row>
    <row r="847" spans="1:19">
      <c r="A847" s="1">
        <f t="shared" si="181"/>
        <v>846</v>
      </c>
      <c r="B847">
        <v>12.46794</v>
      </c>
      <c r="C847">
        <v>65.101799999999997</v>
      </c>
      <c r="H847" s="1">
        <f t="shared" si="170"/>
        <v>12.46735</v>
      </c>
      <c r="I847" s="1">
        <f t="shared" si="171"/>
        <v>63.460099999999997</v>
      </c>
      <c r="J847" s="1">
        <f t="shared" si="172"/>
        <v>12.46735</v>
      </c>
      <c r="K847" s="1">
        <f t="shared" si="173"/>
        <v>63.460099999999997</v>
      </c>
      <c r="L847" s="1">
        <f t="shared" si="174"/>
        <v>4.0217162136211737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 t="e">
        <f t="shared" si="177"/>
        <v>#N/A</v>
      </c>
      <c r="Q847" s="1" t="e">
        <f t="shared" si="178"/>
        <v>#N/A</v>
      </c>
      <c r="R847" s="1" t="e">
        <f t="shared" si="179"/>
        <v>#N/A</v>
      </c>
      <c r="S847" s="1" t="e">
        <f t="shared" si="180"/>
        <v>#N/A</v>
      </c>
    </row>
    <row r="848" spans="1:19">
      <c r="A848" s="1">
        <f t="shared" si="181"/>
        <v>847</v>
      </c>
      <c r="B848">
        <v>12.5152</v>
      </c>
      <c r="C848">
        <v>65.150800000000004</v>
      </c>
      <c r="H848" s="1">
        <f t="shared" si="170"/>
        <v>12.514609999999999</v>
      </c>
      <c r="I848" s="1">
        <f t="shared" si="171"/>
        <v>63.509100000000004</v>
      </c>
      <c r="J848" s="1">
        <f t="shared" si="172"/>
        <v>12.514609999999999</v>
      </c>
      <c r="K848" s="1">
        <f t="shared" si="173"/>
        <v>63.509100000000004</v>
      </c>
      <c r="L848" s="1">
        <f t="shared" si="174"/>
        <v>4.0104246127640781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 t="e">
        <f t="shared" si="177"/>
        <v>#N/A</v>
      </c>
      <c r="Q848" s="1" t="e">
        <f t="shared" si="178"/>
        <v>#N/A</v>
      </c>
      <c r="R848" s="1" t="e">
        <f t="shared" si="179"/>
        <v>#N/A</v>
      </c>
      <c r="S848" s="1" t="e">
        <f t="shared" si="180"/>
        <v>#N/A</v>
      </c>
    </row>
    <row r="849" spans="1:19">
      <c r="A849" s="1">
        <f t="shared" si="181"/>
        <v>848</v>
      </c>
      <c r="B849">
        <v>12.55804</v>
      </c>
      <c r="C849">
        <v>64.984200000000001</v>
      </c>
      <c r="H849" s="1">
        <f t="shared" si="170"/>
        <v>12.557449999999999</v>
      </c>
      <c r="I849" s="1">
        <f t="shared" si="171"/>
        <v>63.342500000000001</v>
      </c>
      <c r="J849" s="1">
        <f t="shared" si="172"/>
        <v>12.557449999999999</v>
      </c>
      <c r="K849" s="1">
        <f t="shared" si="173"/>
        <v>63.342500000000001</v>
      </c>
      <c r="L849" s="1">
        <f t="shared" si="174"/>
        <v>3.9834295505617083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 t="e">
        <f t="shared" si="177"/>
        <v>#N/A</v>
      </c>
      <c r="Q849" s="1" t="e">
        <f t="shared" si="178"/>
        <v>#N/A</v>
      </c>
      <c r="R849" s="1" t="e">
        <f t="shared" si="179"/>
        <v>#N/A</v>
      </c>
      <c r="S849" s="1" t="e">
        <f t="shared" si="180"/>
        <v>#N/A</v>
      </c>
    </row>
    <row r="850" spans="1:19">
      <c r="A850" s="1">
        <f t="shared" si="181"/>
        <v>849</v>
      </c>
      <c r="B850">
        <v>12.59911</v>
      </c>
      <c r="C850">
        <v>65.019199999999998</v>
      </c>
      <c r="H850" s="1">
        <f t="shared" si="170"/>
        <v>12.598519999999999</v>
      </c>
      <c r="I850" s="1">
        <f t="shared" si="171"/>
        <v>63.377499999999998</v>
      </c>
      <c r="J850" s="1">
        <f t="shared" si="172"/>
        <v>12.598519999999999</v>
      </c>
      <c r="K850" s="1">
        <f t="shared" si="173"/>
        <v>63.377499999999998</v>
      </c>
      <c r="L850" s="1">
        <f t="shared" si="174"/>
        <v>3.9732045314679088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 t="e">
        <f t="shared" si="177"/>
        <v>#N/A</v>
      </c>
      <c r="Q850" s="1" t="e">
        <f t="shared" si="178"/>
        <v>#N/A</v>
      </c>
      <c r="R850" s="1" t="e">
        <f t="shared" si="179"/>
        <v>#N/A</v>
      </c>
      <c r="S850" s="1" t="e">
        <f t="shared" si="180"/>
        <v>#N/A</v>
      </c>
    </row>
    <row r="851" spans="1:19">
      <c r="A851" s="1">
        <f t="shared" si="181"/>
        <v>850</v>
      </c>
      <c r="B851">
        <v>12.644439999999999</v>
      </c>
      <c r="C851">
        <v>64.950299999999999</v>
      </c>
      <c r="H851" s="1">
        <f t="shared" si="170"/>
        <v>12.643849999999999</v>
      </c>
      <c r="I851" s="1">
        <f t="shared" si="171"/>
        <v>63.308599999999998</v>
      </c>
      <c r="J851" s="1">
        <f t="shared" si="172"/>
        <v>12.643849999999999</v>
      </c>
      <c r="K851" s="1">
        <f t="shared" si="173"/>
        <v>63.308599999999998</v>
      </c>
      <c r="L851" s="1">
        <f t="shared" si="174"/>
        <v>3.9534770687047578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 t="e">
        <f t="shared" si="177"/>
        <v>#N/A</v>
      </c>
      <c r="Q851" s="1" t="e">
        <f t="shared" si="178"/>
        <v>#N/A</v>
      </c>
      <c r="R851" s="1" t="e">
        <f t="shared" si="179"/>
        <v>#N/A</v>
      </c>
      <c r="S851" s="1" t="e">
        <f t="shared" si="180"/>
        <v>#N/A</v>
      </c>
    </row>
    <row r="852" spans="1:19">
      <c r="A852" s="1">
        <f t="shared" si="181"/>
        <v>851</v>
      </c>
      <c r="B852">
        <v>12.687430000000001</v>
      </c>
      <c r="C852">
        <v>64.803200000000004</v>
      </c>
      <c r="H852" s="1">
        <f t="shared" si="170"/>
        <v>12.68684</v>
      </c>
      <c r="I852" s="1">
        <f t="shared" si="171"/>
        <v>63.161500000000004</v>
      </c>
      <c r="J852" s="1">
        <f t="shared" si="172"/>
        <v>12.68684</v>
      </c>
      <c r="K852" s="1">
        <f t="shared" si="173"/>
        <v>63.161500000000004</v>
      </c>
      <c r="L852" s="1">
        <f t="shared" si="174"/>
        <v>3.9284432376437595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 t="e">
        <f t="shared" si="177"/>
        <v>#N/A</v>
      </c>
      <c r="Q852" s="1" t="e">
        <f t="shared" si="178"/>
        <v>#N/A</v>
      </c>
      <c r="R852" s="1" t="e">
        <f t="shared" si="179"/>
        <v>#N/A</v>
      </c>
      <c r="S852" s="1" t="e">
        <f t="shared" si="180"/>
        <v>#N/A</v>
      </c>
    </row>
    <row r="853" spans="1:19">
      <c r="A853" s="1">
        <f t="shared" si="181"/>
        <v>852</v>
      </c>
      <c r="B853">
        <v>12.73014</v>
      </c>
      <c r="C853">
        <v>64.894300000000001</v>
      </c>
      <c r="H853" s="1">
        <f t="shared" si="170"/>
        <v>12.72955</v>
      </c>
      <c r="I853" s="1">
        <f t="shared" si="171"/>
        <v>63.252600000000001</v>
      </c>
      <c r="J853" s="1">
        <f t="shared" si="172"/>
        <v>12.72955</v>
      </c>
      <c r="K853" s="1">
        <f t="shared" si="173"/>
        <v>63.252600000000001</v>
      </c>
      <c r="L853" s="1">
        <f t="shared" si="174"/>
        <v>3.9224089291995496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 t="e">
        <f t="shared" si="177"/>
        <v>#N/A</v>
      </c>
      <c r="Q853" s="1" t="e">
        <f t="shared" si="178"/>
        <v>#N/A</v>
      </c>
      <c r="R853" s="1" t="e">
        <f t="shared" si="179"/>
        <v>#N/A</v>
      </c>
      <c r="S853" s="1" t="e">
        <f t="shared" si="180"/>
        <v>#N/A</v>
      </c>
    </row>
    <row r="854" spans="1:19">
      <c r="A854" s="1">
        <f t="shared" si="181"/>
        <v>853</v>
      </c>
      <c r="B854">
        <v>12.772819999999999</v>
      </c>
      <c r="C854">
        <v>64.716700000000003</v>
      </c>
      <c r="H854" s="1">
        <f t="shared" si="170"/>
        <v>12.772229999999999</v>
      </c>
      <c r="I854" s="1">
        <f t="shared" si="171"/>
        <v>63.075000000000003</v>
      </c>
      <c r="J854" s="1">
        <f t="shared" si="172"/>
        <v>12.772229999999999</v>
      </c>
      <c r="K854" s="1">
        <f t="shared" si="173"/>
        <v>63.075000000000003</v>
      </c>
      <c r="L854" s="1">
        <f t="shared" si="174"/>
        <v>3.8953508252520468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 t="e">
        <f t="shared" si="177"/>
        <v>#N/A</v>
      </c>
      <c r="Q854" s="1" t="e">
        <f t="shared" si="178"/>
        <v>#N/A</v>
      </c>
      <c r="R854" s="1" t="e">
        <f t="shared" si="179"/>
        <v>#N/A</v>
      </c>
      <c r="S854" s="1" t="e">
        <f t="shared" si="180"/>
        <v>#N/A</v>
      </c>
    </row>
    <row r="855" spans="1:19">
      <c r="A855" s="1">
        <f t="shared" si="181"/>
        <v>854</v>
      </c>
      <c r="B855">
        <v>12.818049999999999</v>
      </c>
      <c r="C855">
        <v>64.677599999999998</v>
      </c>
      <c r="H855" s="1">
        <f t="shared" si="170"/>
        <v>12.817459999999999</v>
      </c>
      <c r="I855" s="1">
        <f t="shared" si="171"/>
        <v>63.035899999999998</v>
      </c>
      <c r="J855" s="1">
        <f t="shared" si="172"/>
        <v>12.817459999999999</v>
      </c>
      <c r="K855" s="1">
        <f t="shared" si="173"/>
        <v>63.035899999999998</v>
      </c>
      <c r="L855" s="1">
        <f t="shared" si="174"/>
        <v>3.8785261349746953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 t="e">
        <f t="shared" si="177"/>
        <v>#N/A</v>
      </c>
      <c r="Q855" s="1" t="e">
        <f t="shared" si="178"/>
        <v>#N/A</v>
      </c>
      <c r="R855" s="1" t="e">
        <f t="shared" si="179"/>
        <v>#N/A</v>
      </c>
      <c r="S855" s="1" t="e">
        <f t="shared" si="180"/>
        <v>#N/A</v>
      </c>
    </row>
    <row r="856" spans="1:19">
      <c r="A856" s="1">
        <f t="shared" si="181"/>
        <v>855</v>
      </c>
      <c r="B856">
        <v>12.860720000000001</v>
      </c>
      <c r="C856">
        <v>64.661199999999994</v>
      </c>
      <c r="H856" s="1">
        <f t="shared" si="170"/>
        <v>12.86013</v>
      </c>
      <c r="I856" s="1">
        <f t="shared" si="171"/>
        <v>63.019499999999994</v>
      </c>
      <c r="J856" s="1">
        <f t="shared" si="172"/>
        <v>12.86013</v>
      </c>
      <c r="K856" s="1">
        <f t="shared" si="173"/>
        <v>63.019499999999994</v>
      </c>
      <c r="L856" s="1">
        <f t="shared" si="174"/>
        <v>3.8643581245545637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 t="e">
        <f t="shared" si="177"/>
        <v>#N/A</v>
      </c>
      <c r="Q856" s="1" t="e">
        <f t="shared" si="178"/>
        <v>#N/A</v>
      </c>
      <c r="R856" s="1" t="e">
        <f t="shared" si="179"/>
        <v>#N/A</v>
      </c>
      <c r="S856" s="1" t="e">
        <f t="shared" si="180"/>
        <v>#N/A</v>
      </c>
    </row>
    <row r="857" spans="1:19">
      <c r="A857" s="1">
        <f t="shared" si="181"/>
        <v>856</v>
      </c>
      <c r="B857">
        <v>12.904820000000001</v>
      </c>
      <c r="C857">
        <v>64.495099999999994</v>
      </c>
      <c r="H857" s="1">
        <f t="shared" si="170"/>
        <v>12.90423</v>
      </c>
      <c r="I857" s="1">
        <f t="shared" si="171"/>
        <v>62.853399999999993</v>
      </c>
      <c r="J857" s="1">
        <f t="shared" si="172"/>
        <v>12.90423</v>
      </c>
      <c r="K857" s="1">
        <f t="shared" si="173"/>
        <v>62.853399999999993</v>
      </c>
      <c r="L857" s="1">
        <f t="shared" si="174"/>
        <v>3.8382363100759544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 t="e">
        <f t="shared" si="177"/>
        <v>#N/A</v>
      </c>
      <c r="Q857" s="1" t="e">
        <f t="shared" si="178"/>
        <v>#N/A</v>
      </c>
      <c r="R857" s="1" t="e">
        <f t="shared" si="179"/>
        <v>#N/A</v>
      </c>
      <c r="S857" s="1" t="e">
        <f t="shared" si="180"/>
        <v>#N/A</v>
      </c>
    </row>
    <row r="858" spans="1:19">
      <c r="A858" s="1">
        <f t="shared" si="181"/>
        <v>857</v>
      </c>
      <c r="B858">
        <v>12.947380000000001</v>
      </c>
      <c r="C858">
        <v>64.623099999999994</v>
      </c>
      <c r="H858" s="1">
        <f t="shared" si="170"/>
        <v>12.94679</v>
      </c>
      <c r="I858" s="1">
        <f t="shared" si="171"/>
        <v>62.981399999999994</v>
      </c>
      <c r="J858" s="1">
        <f t="shared" si="172"/>
        <v>12.94679</v>
      </c>
      <c r="K858" s="1">
        <f t="shared" si="173"/>
        <v>62.981399999999994</v>
      </c>
      <c r="L858" s="1">
        <f t="shared" si="174"/>
        <v>3.8355009318997522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 t="e">
        <f t="shared" si="177"/>
        <v>#N/A</v>
      </c>
      <c r="Q858" s="1" t="e">
        <f t="shared" si="178"/>
        <v>#N/A</v>
      </c>
      <c r="R858" s="1" t="e">
        <f t="shared" si="179"/>
        <v>#N/A</v>
      </c>
      <c r="S858" s="1" t="e">
        <f t="shared" si="180"/>
        <v>#N/A</v>
      </c>
    </row>
    <row r="859" spans="1:19">
      <c r="A859" s="1">
        <f t="shared" si="181"/>
        <v>858</v>
      </c>
      <c r="B859">
        <v>12.994059999999999</v>
      </c>
      <c r="C859">
        <v>64.358900000000006</v>
      </c>
      <c r="H859" s="1">
        <f t="shared" si="170"/>
        <v>12.993469999999999</v>
      </c>
      <c r="I859" s="1">
        <f t="shared" si="171"/>
        <v>62.717200000000005</v>
      </c>
      <c r="J859" s="1">
        <f t="shared" si="172"/>
        <v>12.993469999999999</v>
      </c>
      <c r="K859" s="1">
        <f t="shared" si="173"/>
        <v>62.717200000000005</v>
      </c>
      <c r="L859" s="1">
        <f t="shared" si="174"/>
        <v>3.8013315715751528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 t="e">
        <f t="shared" si="177"/>
        <v>#N/A</v>
      </c>
      <c r="Q859" s="1" t="e">
        <f t="shared" si="178"/>
        <v>#N/A</v>
      </c>
      <c r="R859" s="1" t="e">
        <f t="shared" si="179"/>
        <v>#N/A</v>
      </c>
      <c r="S859" s="1" t="e">
        <f t="shared" si="180"/>
        <v>#N/A</v>
      </c>
    </row>
    <row r="860" spans="1:19">
      <c r="A860" s="1">
        <f t="shared" si="181"/>
        <v>859</v>
      </c>
      <c r="B860">
        <v>13.03185</v>
      </c>
      <c r="C860">
        <v>64.410499999999999</v>
      </c>
      <c r="H860" s="1">
        <f t="shared" si="170"/>
        <v>13.03126</v>
      </c>
      <c r="I860" s="1">
        <f t="shared" si="171"/>
        <v>62.768799999999999</v>
      </c>
      <c r="J860" s="1">
        <f t="shared" si="172"/>
        <v>13.03126</v>
      </c>
      <c r="K860" s="1">
        <f t="shared" si="173"/>
        <v>62.768799999999999</v>
      </c>
      <c r="L860" s="1">
        <f t="shared" si="174"/>
        <v>3.7942558925354044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 t="e">
        <f t="shared" si="177"/>
        <v>#N/A</v>
      </c>
      <c r="Q860" s="1" t="e">
        <f t="shared" si="178"/>
        <v>#N/A</v>
      </c>
      <c r="R860" s="1" t="e">
        <f t="shared" si="179"/>
        <v>#N/A</v>
      </c>
      <c r="S860" s="1" t="e">
        <f t="shared" si="180"/>
        <v>#N/A</v>
      </c>
    </row>
    <row r="861" spans="1:19">
      <c r="A861" s="1">
        <f t="shared" si="181"/>
        <v>860</v>
      </c>
      <c r="B861">
        <v>13.07785</v>
      </c>
      <c r="C861">
        <v>64.339500000000001</v>
      </c>
      <c r="H861" s="1">
        <f t="shared" si="170"/>
        <v>13.077259999999999</v>
      </c>
      <c r="I861" s="1">
        <f t="shared" si="171"/>
        <v>62.697800000000001</v>
      </c>
      <c r="J861" s="1">
        <f t="shared" si="172"/>
        <v>13.077259999999999</v>
      </c>
      <c r="K861" s="1">
        <f t="shared" si="173"/>
        <v>62.697800000000001</v>
      </c>
      <c r="L861" s="1">
        <f t="shared" si="174"/>
        <v>3.7754490765705047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 t="e">
        <f t="shared" si="177"/>
        <v>#N/A</v>
      </c>
      <c r="Q861" s="1" t="e">
        <f t="shared" si="178"/>
        <v>#N/A</v>
      </c>
      <c r="R861" s="1" t="e">
        <f t="shared" si="179"/>
        <v>#N/A</v>
      </c>
      <c r="S861" s="1" t="e">
        <f t="shared" si="180"/>
        <v>#N/A</v>
      </c>
    </row>
    <row r="862" spans="1:19">
      <c r="A862" s="1">
        <f t="shared" si="181"/>
        <v>861</v>
      </c>
      <c r="B862">
        <v>13.119630000000001</v>
      </c>
      <c r="C862">
        <v>64.172700000000006</v>
      </c>
      <c r="H862" s="1">
        <f t="shared" si="170"/>
        <v>13.11904</v>
      </c>
      <c r="I862" s="1">
        <f t="shared" si="171"/>
        <v>62.531000000000006</v>
      </c>
      <c r="J862" s="1">
        <f t="shared" si="172"/>
        <v>13.11904</v>
      </c>
      <c r="K862" s="1">
        <f t="shared" si="173"/>
        <v>62.531000000000006</v>
      </c>
      <c r="L862" s="1">
        <f t="shared" si="174"/>
        <v>3.7506703589856358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 t="e">
        <f t="shared" si="177"/>
        <v>#N/A</v>
      </c>
      <c r="Q862" s="1" t="e">
        <f t="shared" si="178"/>
        <v>#N/A</v>
      </c>
      <c r="R862" s="1" t="e">
        <f t="shared" si="179"/>
        <v>#N/A</v>
      </c>
      <c r="S862" s="1" t="e">
        <f t="shared" si="180"/>
        <v>#N/A</v>
      </c>
    </row>
    <row r="863" spans="1:19">
      <c r="A863" s="1">
        <f t="shared" si="181"/>
        <v>862</v>
      </c>
      <c r="B863">
        <v>13.163729999999999</v>
      </c>
      <c r="C863">
        <v>64.2316</v>
      </c>
      <c r="H863" s="1">
        <f t="shared" si="170"/>
        <v>13.163139999999999</v>
      </c>
      <c r="I863" s="1">
        <f t="shared" si="171"/>
        <v>62.5899</v>
      </c>
      <c r="J863" s="1">
        <f t="shared" si="172"/>
        <v>13.163139999999999</v>
      </c>
      <c r="K863" s="1">
        <f t="shared" si="173"/>
        <v>62.5899</v>
      </c>
      <c r="L863" s="1">
        <f t="shared" si="174"/>
        <v>3.7425659510743019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 t="e">
        <f t="shared" si="177"/>
        <v>#N/A</v>
      </c>
      <c r="Q863" s="1" t="e">
        <f t="shared" si="178"/>
        <v>#N/A</v>
      </c>
      <c r="R863" s="1" t="e">
        <f t="shared" si="179"/>
        <v>#N/A</v>
      </c>
      <c r="S863" s="1" t="e">
        <f t="shared" si="180"/>
        <v>#N/A</v>
      </c>
    </row>
    <row r="864" spans="1:19">
      <c r="A864" s="1">
        <f t="shared" si="181"/>
        <v>863</v>
      </c>
      <c r="B864">
        <v>13.207380000000001</v>
      </c>
      <c r="C864">
        <v>64.083399999999997</v>
      </c>
      <c r="H864" s="1">
        <f t="shared" si="170"/>
        <v>13.20679</v>
      </c>
      <c r="I864" s="1">
        <f t="shared" si="171"/>
        <v>62.441699999999997</v>
      </c>
      <c r="J864" s="1">
        <f t="shared" si="172"/>
        <v>13.20679</v>
      </c>
      <c r="K864" s="1">
        <f t="shared" si="173"/>
        <v>62.441699999999997</v>
      </c>
      <c r="L864" s="1">
        <f t="shared" si="174"/>
        <v>3.7189362171706022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 t="e">
        <f t="shared" si="177"/>
        <v>#N/A</v>
      </c>
      <c r="Q864" s="1" t="e">
        <f t="shared" si="178"/>
        <v>#N/A</v>
      </c>
      <c r="R864" s="1" t="e">
        <f t="shared" si="179"/>
        <v>#N/A</v>
      </c>
      <c r="S864" s="1" t="e">
        <f t="shared" si="180"/>
        <v>#N/A</v>
      </c>
    </row>
    <row r="865" spans="1:19">
      <c r="A865" s="1">
        <f t="shared" si="181"/>
        <v>864</v>
      </c>
      <c r="B865">
        <v>13.252409999999999</v>
      </c>
      <c r="C865">
        <v>63.999899999999997</v>
      </c>
      <c r="H865" s="1">
        <f t="shared" si="170"/>
        <v>13.251819999999999</v>
      </c>
      <c r="I865" s="1">
        <f t="shared" si="171"/>
        <v>62.358199999999997</v>
      </c>
      <c r="J865" s="1">
        <f t="shared" si="172"/>
        <v>13.251819999999999</v>
      </c>
      <c r="K865" s="1">
        <f t="shared" si="173"/>
        <v>62.358199999999997</v>
      </c>
      <c r="L865" s="1">
        <f t="shared" si="174"/>
        <v>3.6999672719466918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 t="e">
        <f t="shared" si="177"/>
        <v>#N/A</v>
      </c>
      <c r="Q865" s="1" t="e">
        <f t="shared" si="178"/>
        <v>#N/A</v>
      </c>
      <c r="R865" s="1" t="e">
        <f t="shared" si="179"/>
        <v>#N/A</v>
      </c>
      <c r="S865" s="1" t="e">
        <f t="shared" si="180"/>
        <v>#N/A</v>
      </c>
    </row>
    <row r="866" spans="1:19">
      <c r="A866" s="1">
        <f t="shared" si="181"/>
        <v>865</v>
      </c>
      <c r="B866">
        <v>13.291919999999999</v>
      </c>
      <c r="C866">
        <v>64.004900000000006</v>
      </c>
      <c r="H866" s="1">
        <f t="shared" si="170"/>
        <v>13.291329999999999</v>
      </c>
      <c r="I866" s="1">
        <f t="shared" si="171"/>
        <v>62.363200000000006</v>
      </c>
      <c r="J866" s="1">
        <f t="shared" si="172"/>
        <v>13.291329999999999</v>
      </c>
      <c r="K866" s="1">
        <f t="shared" si="173"/>
        <v>62.363200000000006</v>
      </c>
      <c r="L866" s="1">
        <f t="shared" si="174"/>
        <v>3.6893276060212146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 t="e">
        <f t="shared" si="177"/>
        <v>#N/A</v>
      </c>
      <c r="Q866" s="1" t="e">
        <f t="shared" si="178"/>
        <v>#N/A</v>
      </c>
      <c r="R866" s="1" t="e">
        <f t="shared" si="179"/>
        <v>#N/A</v>
      </c>
      <c r="S866" s="1" t="e">
        <f t="shared" si="180"/>
        <v>#N/A</v>
      </c>
    </row>
    <row r="867" spans="1:19">
      <c r="A867" s="1">
        <f t="shared" si="181"/>
        <v>866</v>
      </c>
      <c r="B867">
        <v>13.33311</v>
      </c>
      <c r="C867">
        <v>63.839199999999998</v>
      </c>
      <c r="H867" s="1">
        <f t="shared" si="170"/>
        <v>13.332519999999999</v>
      </c>
      <c r="I867" s="1">
        <f t="shared" si="171"/>
        <v>62.197499999999998</v>
      </c>
      <c r="J867" s="1">
        <f t="shared" si="172"/>
        <v>13.332519999999999</v>
      </c>
      <c r="K867" s="1">
        <f t="shared" si="173"/>
        <v>62.197499999999998</v>
      </c>
      <c r="L867" s="1">
        <f t="shared" si="174"/>
        <v>3.6654627697217479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 t="e">
        <f t="shared" si="177"/>
        <v>#N/A</v>
      </c>
      <c r="Q867" s="1" t="e">
        <f t="shared" si="178"/>
        <v>#N/A</v>
      </c>
      <c r="R867" s="1" t="e">
        <f t="shared" si="179"/>
        <v>#N/A</v>
      </c>
      <c r="S867" s="1" t="e">
        <f t="shared" si="180"/>
        <v>#N/A</v>
      </c>
    </row>
    <row r="868" spans="1:19">
      <c r="A868" s="1">
        <f t="shared" si="181"/>
        <v>867</v>
      </c>
      <c r="B868">
        <v>13.37046</v>
      </c>
      <c r="C868">
        <v>63.8611</v>
      </c>
      <c r="H868" s="1">
        <f t="shared" si="170"/>
        <v>13.369869999999999</v>
      </c>
      <c r="I868" s="1">
        <f t="shared" si="171"/>
        <v>62.2194</v>
      </c>
      <c r="J868" s="1">
        <f t="shared" si="172"/>
        <v>13.369869999999999</v>
      </c>
      <c r="K868" s="1">
        <f t="shared" si="173"/>
        <v>62.2194</v>
      </c>
      <c r="L868" s="1">
        <f t="shared" si="174"/>
        <v>3.6568470568140192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 t="e">
        <f t="shared" si="177"/>
        <v>#N/A</v>
      </c>
      <c r="Q868" s="1" t="e">
        <f t="shared" si="178"/>
        <v>#N/A</v>
      </c>
      <c r="R868" s="1" t="e">
        <f t="shared" si="179"/>
        <v>#N/A</v>
      </c>
      <c r="S868" s="1" t="e">
        <f t="shared" si="180"/>
        <v>#N/A</v>
      </c>
    </row>
    <row r="869" spans="1:19">
      <c r="A869" s="1">
        <f t="shared" si="181"/>
        <v>868</v>
      </c>
      <c r="B869">
        <v>13.40788</v>
      </c>
      <c r="C869">
        <v>63.7547</v>
      </c>
      <c r="H869" s="1">
        <f t="shared" si="170"/>
        <v>13.40729</v>
      </c>
      <c r="I869" s="1">
        <f t="shared" si="171"/>
        <v>62.113</v>
      </c>
      <c r="J869" s="1">
        <f t="shared" si="172"/>
        <v>13.40729</v>
      </c>
      <c r="K869" s="1">
        <f t="shared" si="173"/>
        <v>62.113</v>
      </c>
      <c r="L869" s="1">
        <f t="shared" si="174"/>
        <v>3.6386754979750795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 t="e">
        <f t="shared" si="177"/>
        <v>#N/A</v>
      </c>
      <c r="Q869" s="1" t="e">
        <f t="shared" si="178"/>
        <v>#N/A</v>
      </c>
      <c r="R869" s="1" t="e">
        <f t="shared" si="179"/>
        <v>#N/A</v>
      </c>
      <c r="S869" s="1" t="e">
        <f t="shared" si="180"/>
        <v>#N/A</v>
      </c>
    </row>
    <row r="870" spans="1:19">
      <c r="A870" s="1">
        <f t="shared" si="181"/>
        <v>869</v>
      </c>
      <c r="B870">
        <v>13.441549999999999</v>
      </c>
      <c r="C870">
        <v>63.741799999999998</v>
      </c>
      <c r="H870" s="1">
        <f t="shared" si="170"/>
        <v>13.440959999999999</v>
      </c>
      <c r="I870" s="1">
        <f t="shared" si="171"/>
        <v>62.100099999999998</v>
      </c>
      <c r="J870" s="1">
        <f t="shared" si="172"/>
        <v>13.440959999999999</v>
      </c>
      <c r="K870" s="1">
        <f t="shared" si="173"/>
        <v>62.100099999999998</v>
      </c>
      <c r="L870" s="1">
        <f t="shared" si="174"/>
        <v>3.6285845545770372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 t="e">
        <f t="shared" si="177"/>
        <v>#N/A</v>
      </c>
      <c r="Q870" s="1" t="e">
        <f t="shared" si="178"/>
        <v>#N/A</v>
      </c>
      <c r="R870" s="1" t="e">
        <f t="shared" si="179"/>
        <v>#N/A</v>
      </c>
      <c r="S870" s="1" t="e">
        <f t="shared" si="180"/>
        <v>#N/A</v>
      </c>
    </row>
    <row r="871" spans="1:19">
      <c r="A871" s="1">
        <f t="shared" si="181"/>
        <v>870</v>
      </c>
      <c r="B871">
        <v>13.48509</v>
      </c>
      <c r="C871">
        <v>63.6599</v>
      </c>
      <c r="H871" s="1">
        <f t="shared" si="170"/>
        <v>13.484499999999999</v>
      </c>
      <c r="I871" s="1">
        <f t="shared" si="171"/>
        <v>62.0182</v>
      </c>
      <c r="J871" s="1">
        <f t="shared" si="172"/>
        <v>13.484499999999999</v>
      </c>
      <c r="K871" s="1">
        <f t="shared" si="173"/>
        <v>62.0182</v>
      </c>
      <c r="L871" s="1">
        <f t="shared" si="174"/>
        <v>3.6107660893773419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 t="e">
        <f t="shared" si="177"/>
        <v>#N/A</v>
      </c>
      <c r="Q871" s="1" t="e">
        <f t="shared" si="178"/>
        <v>#N/A</v>
      </c>
      <c r="R871" s="1" t="e">
        <f t="shared" si="179"/>
        <v>#N/A</v>
      </c>
      <c r="S871" s="1" t="e">
        <f t="shared" si="180"/>
        <v>#N/A</v>
      </c>
    </row>
    <row r="872" spans="1:19">
      <c r="A872" s="1">
        <f t="shared" si="181"/>
        <v>871</v>
      </c>
      <c r="B872">
        <v>13.51989</v>
      </c>
      <c r="C872">
        <v>63.438299999999998</v>
      </c>
      <c r="H872" s="1">
        <f t="shared" si="170"/>
        <v>13.519299999999999</v>
      </c>
      <c r="I872" s="1">
        <f t="shared" si="171"/>
        <v>61.796599999999998</v>
      </c>
      <c r="J872" s="1">
        <f t="shared" si="172"/>
        <v>13.519299999999999</v>
      </c>
      <c r="K872" s="1">
        <f t="shared" si="173"/>
        <v>61.796599999999998</v>
      </c>
      <c r="L872" s="1">
        <f t="shared" si="174"/>
        <v>3.5850391769869283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 t="e">
        <f t="shared" si="177"/>
        <v>#N/A</v>
      </c>
      <c r="Q872" s="1" t="e">
        <f t="shared" si="178"/>
        <v>#N/A</v>
      </c>
      <c r="R872" s="1" t="e">
        <f t="shared" si="179"/>
        <v>#N/A</v>
      </c>
      <c r="S872" s="1" t="e">
        <f t="shared" si="180"/>
        <v>#N/A</v>
      </c>
    </row>
    <row r="873" spans="1:19">
      <c r="A873" s="1">
        <f t="shared" si="181"/>
        <v>872</v>
      </c>
      <c r="B873">
        <v>13.5505</v>
      </c>
      <c r="C873">
        <v>63.525199999999998</v>
      </c>
      <c r="H873" s="1">
        <f t="shared" si="170"/>
        <v>13.549909999999999</v>
      </c>
      <c r="I873" s="1">
        <f t="shared" si="171"/>
        <v>61.883499999999998</v>
      </c>
      <c r="J873" s="1">
        <f t="shared" si="172"/>
        <v>13.549909999999999</v>
      </c>
      <c r="K873" s="1">
        <f t="shared" si="173"/>
        <v>61.883499999999998</v>
      </c>
      <c r="L873" s="1">
        <f t="shared" si="174"/>
        <v>3.5833510122831127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 t="e">
        <f t="shared" si="177"/>
        <v>#N/A</v>
      </c>
      <c r="Q873" s="1" t="e">
        <f t="shared" si="178"/>
        <v>#N/A</v>
      </c>
      <c r="R873" s="1" t="e">
        <f t="shared" si="179"/>
        <v>#N/A</v>
      </c>
      <c r="S873" s="1" t="e">
        <f t="shared" si="180"/>
        <v>#N/A</v>
      </c>
    </row>
    <row r="874" spans="1:19">
      <c r="A874" s="1">
        <f t="shared" si="181"/>
        <v>873</v>
      </c>
      <c r="B874">
        <v>13.5542</v>
      </c>
      <c r="C874">
        <v>63.244500000000002</v>
      </c>
      <c r="H874" s="1">
        <f t="shared" si="170"/>
        <v>13.553609999999999</v>
      </c>
      <c r="I874" s="1">
        <f t="shared" si="171"/>
        <v>61.602800000000002</v>
      </c>
      <c r="J874" s="1">
        <f t="shared" si="172"/>
        <v>13.553609999999999</v>
      </c>
      <c r="K874" s="1">
        <f t="shared" si="173"/>
        <v>61.602800000000002</v>
      </c>
      <c r="L874" s="1">
        <f t="shared" si="174"/>
        <v>3.5616278562787702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 t="e">
        <f t="shared" si="177"/>
        <v>#N/A</v>
      </c>
      <c r="Q874" s="1" t="e">
        <f t="shared" si="178"/>
        <v>#N/A</v>
      </c>
      <c r="R874" s="1" t="e">
        <f t="shared" si="179"/>
        <v>#N/A</v>
      </c>
      <c r="S874" s="1" t="e">
        <f t="shared" si="180"/>
        <v>#N/A</v>
      </c>
    </row>
    <row r="875" spans="1:19">
      <c r="A875" s="1">
        <f t="shared" si="181"/>
        <v>874</v>
      </c>
      <c r="B875">
        <v>13.498760000000001</v>
      </c>
      <c r="C875">
        <v>63.306199999999997</v>
      </c>
      <c r="H875" s="1">
        <f t="shared" si="170"/>
        <v>13.49817</v>
      </c>
      <c r="I875" s="1">
        <f t="shared" si="171"/>
        <v>61.664499999999997</v>
      </c>
      <c r="J875" s="1">
        <f t="shared" si="172"/>
        <v>13.49817</v>
      </c>
      <c r="K875" s="1">
        <f t="shared" si="173"/>
        <v>61.664499999999997</v>
      </c>
      <c r="L875" s="1">
        <f t="shared" si="174"/>
        <v>3.580857991524562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 t="e">
        <f t="shared" si="177"/>
        <v>#N/A</v>
      </c>
      <c r="Q875" s="1" t="e">
        <f t="shared" si="178"/>
        <v>#N/A</v>
      </c>
      <c r="R875" s="1" t="e">
        <f t="shared" si="179"/>
        <v>#N/A</v>
      </c>
      <c r="S875" s="1" t="e">
        <f t="shared" si="180"/>
        <v>#N/A</v>
      </c>
    </row>
    <row r="876" spans="1:19">
      <c r="A876" s="1">
        <f t="shared" si="181"/>
        <v>875</v>
      </c>
      <c r="B876">
        <v>12.80275</v>
      </c>
      <c r="C876">
        <v>63.256799999999998</v>
      </c>
      <c r="H876" s="1">
        <f t="shared" si="170"/>
        <v>12.802159999999999</v>
      </c>
      <c r="I876" s="1">
        <f t="shared" si="171"/>
        <v>61.615099999999998</v>
      </c>
      <c r="J876" s="1">
        <f t="shared" si="172"/>
        <v>12.802159999999999</v>
      </c>
      <c r="K876" s="1">
        <f t="shared" si="173"/>
        <v>61.615099999999998</v>
      </c>
      <c r="L876" s="1">
        <f t="shared" si="174"/>
        <v>3.7720005664844631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 t="e">
        <f t="shared" si="177"/>
        <v>#N/A</v>
      </c>
      <c r="Q876" s="1" t="e">
        <f t="shared" si="178"/>
        <v>#N/A</v>
      </c>
      <c r="R876" s="1" t="e">
        <f t="shared" si="179"/>
        <v>#N/A</v>
      </c>
      <c r="S876" s="1" t="e">
        <f t="shared" si="180"/>
        <v>#N/A</v>
      </c>
    </row>
    <row r="877" spans="1:19">
      <c r="A877" s="1">
        <f t="shared" si="181"/>
        <v>876</v>
      </c>
      <c r="B877">
        <v>12.84338</v>
      </c>
      <c r="C877">
        <v>63.016100000000002</v>
      </c>
      <c r="H877" s="1">
        <f t="shared" si="170"/>
        <v>12.842789999999999</v>
      </c>
      <c r="I877" s="1">
        <f t="shared" si="171"/>
        <v>61.374400000000001</v>
      </c>
      <c r="J877" s="1">
        <f t="shared" si="172"/>
        <v>12.842789999999999</v>
      </c>
      <c r="K877" s="1">
        <f t="shared" si="173"/>
        <v>61.374400000000001</v>
      </c>
      <c r="L877" s="1">
        <f t="shared" si="174"/>
        <v>3.7412736395394823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 t="e">
        <f t="shared" si="177"/>
        <v>#N/A</v>
      </c>
      <c r="Q877" s="1" t="e">
        <f t="shared" si="178"/>
        <v>#N/A</v>
      </c>
      <c r="R877" s="1" t="e">
        <f t="shared" si="179"/>
        <v>#N/A</v>
      </c>
      <c r="S877" s="1" t="e">
        <f t="shared" si="180"/>
        <v>#N/A</v>
      </c>
    </row>
    <row r="878" spans="1:19">
      <c r="A878" s="1">
        <f t="shared" si="181"/>
        <v>877</v>
      </c>
      <c r="B878">
        <v>12.88279</v>
      </c>
      <c r="C878">
        <v>63.082900000000002</v>
      </c>
      <c r="H878" s="1">
        <f t="shared" si="170"/>
        <v>12.882199999999999</v>
      </c>
      <c r="I878" s="1">
        <f t="shared" si="171"/>
        <v>61.441200000000002</v>
      </c>
      <c r="J878" s="1">
        <f t="shared" si="172"/>
        <v>12.882199999999999</v>
      </c>
      <c r="K878" s="1">
        <f t="shared" si="173"/>
        <v>61.441200000000002</v>
      </c>
      <c r="L878" s="1">
        <f t="shared" si="174"/>
        <v>3.7350030558402318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 t="e">
        <f t="shared" si="177"/>
        <v>#N/A</v>
      </c>
      <c r="Q878" s="1" t="e">
        <f t="shared" si="178"/>
        <v>#N/A</v>
      </c>
      <c r="R878" s="1" t="e">
        <f t="shared" si="179"/>
        <v>#N/A</v>
      </c>
      <c r="S878" s="1" t="e">
        <f t="shared" si="180"/>
        <v>#N/A</v>
      </c>
    </row>
    <row r="879" spans="1:19">
      <c r="A879" s="1">
        <f t="shared" si="181"/>
        <v>878</v>
      </c>
      <c r="B879">
        <v>12.92975</v>
      </c>
      <c r="C879">
        <v>62.827300000000001</v>
      </c>
      <c r="H879" s="1">
        <f t="shared" si="170"/>
        <v>12.92916</v>
      </c>
      <c r="I879" s="1">
        <f t="shared" si="171"/>
        <v>61.185600000000001</v>
      </c>
      <c r="J879" s="1">
        <f t="shared" si="172"/>
        <v>12.92916</v>
      </c>
      <c r="K879" s="1">
        <f t="shared" si="173"/>
        <v>61.185600000000001</v>
      </c>
      <c r="L879" s="1">
        <f t="shared" si="174"/>
        <v>3.7016121534788087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 t="e">
        <f t="shared" si="177"/>
        <v>#N/A</v>
      </c>
      <c r="Q879" s="1" t="e">
        <f t="shared" si="178"/>
        <v>#N/A</v>
      </c>
      <c r="R879" s="1" t="e">
        <f t="shared" si="179"/>
        <v>#N/A</v>
      </c>
      <c r="S879" s="1" t="e">
        <f t="shared" si="180"/>
        <v>#N/A</v>
      </c>
    </row>
    <row r="880" spans="1:19">
      <c r="A880" s="1">
        <f t="shared" si="181"/>
        <v>879</v>
      </c>
      <c r="B880">
        <v>12.9712</v>
      </c>
      <c r="C880">
        <v>62.827599999999997</v>
      </c>
      <c r="H880" s="1">
        <f t="shared" si="170"/>
        <v>12.970609999999999</v>
      </c>
      <c r="I880" s="1">
        <f t="shared" si="171"/>
        <v>61.185899999999997</v>
      </c>
      <c r="J880" s="1">
        <f t="shared" si="172"/>
        <v>12.970609999999999</v>
      </c>
      <c r="K880" s="1">
        <f t="shared" si="173"/>
        <v>61.185899999999997</v>
      </c>
      <c r="L880" s="1">
        <f t="shared" si="174"/>
        <v>3.6897864164342811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 t="e">
        <f t="shared" si="177"/>
        <v>#N/A</v>
      </c>
      <c r="Q880" s="1" t="e">
        <f t="shared" si="178"/>
        <v>#N/A</v>
      </c>
      <c r="R880" s="1" t="e">
        <f t="shared" si="179"/>
        <v>#N/A</v>
      </c>
      <c r="S880" s="1" t="e">
        <f t="shared" si="180"/>
        <v>#N/A</v>
      </c>
    </row>
    <row r="881" spans="1:19">
      <c r="A881" s="1">
        <f t="shared" si="181"/>
        <v>880</v>
      </c>
      <c r="B881">
        <v>13.014799999999999</v>
      </c>
      <c r="C881">
        <v>62.767499999999998</v>
      </c>
      <c r="H881" s="1">
        <f t="shared" si="170"/>
        <v>13.014209999999999</v>
      </c>
      <c r="I881" s="1">
        <f t="shared" si="171"/>
        <v>61.125799999999998</v>
      </c>
      <c r="J881" s="1">
        <f t="shared" si="172"/>
        <v>13.014209999999999</v>
      </c>
      <c r="K881" s="1">
        <f t="shared" si="173"/>
        <v>61.125799999999998</v>
      </c>
      <c r="L881" s="1">
        <f t="shared" si="174"/>
        <v>3.6727787214751748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 t="e">
        <f t="shared" si="177"/>
        <v>#N/A</v>
      </c>
      <c r="Q881" s="1" t="e">
        <f t="shared" si="178"/>
        <v>#N/A</v>
      </c>
      <c r="R881" s="1" t="e">
        <f t="shared" si="179"/>
        <v>#N/A</v>
      </c>
      <c r="S881" s="1" t="e">
        <f t="shared" si="180"/>
        <v>#N/A</v>
      </c>
    </row>
    <row r="882" spans="1:19">
      <c r="A882" s="1">
        <f t="shared" si="181"/>
        <v>881</v>
      </c>
      <c r="B882">
        <v>13.05768</v>
      </c>
      <c r="C882">
        <v>62.534500000000001</v>
      </c>
      <c r="H882" s="1">
        <f t="shared" si="170"/>
        <v>13.057089999999999</v>
      </c>
      <c r="I882" s="1">
        <f t="shared" si="171"/>
        <v>60.892800000000001</v>
      </c>
      <c r="J882" s="1">
        <f t="shared" si="172"/>
        <v>13.057089999999999</v>
      </c>
      <c r="K882" s="1">
        <f t="shared" si="173"/>
        <v>60.892800000000001</v>
      </c>
      <c r="L882" s="1">
        <f t="shared" si="174"/>
        <v>3.6428229505404857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 t="e">
        <f t="shared" si="177"/>
        <v>#N/A</v>
      </c>
      <c r="Q882" s="1" t="e">
        <f t="shared" si="178"/>
        <v>#N/A</v>
      </c>
      <c r="R882" s="1" t="e">
        <f t="shared" si="179"/>
        <v>#N/A</v>
      </c>
      <c r="S882" s="1" t="e">
        <f t="shared" si="180"/>
        <v>#N/A</v>
      </c>
    </row>
    <row r="883" spans="1:19">
      <c r="A883" s="1">
        <f t="shared" si="181"/>
        <v>882</v>
      </c>
      <c r="B883">
        <v>13.09961</v>
      </c>
      <c r="C883">
        <v>62.605699999999999</v>
      </c>
      <c r="H883" s="1">
        <f t="shared" si="170"/>
        <v>13.099019999999999</v>
      </c>
      <c r="I883" s="1">
        <f t="shared" si="171"/>
        <v>60.963999999999999</v>
      </c>
      <c r="J883" s="1">
        <f t="shared" si="172"/>
        <v>13.099019999999999</v>
      </c>
      <c r="K883" s="1">
        <f t="shared" si="173"/>
        <v>60.963999999999999</v>
      </c>
      <c r="L883" s="1">
        <f t="shared" si="174"/>
        <v>3.6365875125406806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 t="e">
        <f t="shared" si="177"/>
        <v>#N/A</v>
      </c>
      <c r="Q883" s="1" t="e">
        <f t="shared" si="178"/>
        <v>#N/A</v>
      </c>
      <c r="R883" s="1" t="e">
        <f t="shared" si="179"/>
        <v>#N/A</v>
      </c>
      <c r="S883" s="1" t="e">
        <f t="shared" si="180"/>
        <v>#N/A</v>
      </c>
    </row>
    <row r="884" spans="1:19">
      <c r="A884" s="1">
        <f t="shared" si="181"/>
        <v>883</v>
      </c>
      <c r="B884">
        <v>13.140969999999999</v>
      </c>
      <c r="C884">
        <v>62.376600000000003</v>
      </c>
      <c r="H884" s="1">
        <f t="shared" si="170"/>
        <v>13.140379999999999</v>
      </c>
      <c r="I884" s="1">
        <f t="shared" si="171"/>
        <v>60.734900000000003</v>
      </c>
      <c r="J884" s="1">
        <f t="shared" si="172"/>
        <v>13.140379999999999</v>
      </c>
      <c r="K884" s="1">
        <f t="shared" si="173"/>
        <v>60.734900000000003</v>
      </c>
      <c r="L884" s="1">
        <f t="shared" si="174"/>
        <v>3.6076588559929266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 t="e">
        <f t="shared" si="177"/>
        <v>#N/A</v>
      </c>
      <c r="Q884" s="1" t="e">
        <f t="shared" si="178"/>
        <v>#N/A</v>
      </c>
      <c r="R884" s="1" t="e">
        <f t="shared" si="179"/>
        <v>#N/A</v>
      </c>
      <c r="S884" s="1" t="e">
        <f t="shared" si="180"/>
        <v>#N/A</v>
      </c>
    </row>
    <row r="885" spans="1:19">
      <c r="A885" s="1">
        <f t="shared" si="181"/>
        <v>884</v>
      </c>
      <c r="B885">
        <v>13.18369</v>
      </c>
      <c r="C885">
        <v>62.365200000000002</v>
      </c>
      <c r="H885" s="1">
        <f t="shared" si="170"/>
        <v>13.1831</v>
      </c>
      <c r="I885" s="1">
        <f t="shared" si="171"/>
        <v>60.723500000000001</v>
      </c>
      <c r="J885" s="1">
        <f t="shared" si="172"/>
        <v>13.1831</v>
      </c>
      <c r="K885" s="1">
        <f t="shared" si="173"/>
        <v>60.723500000000001</v>
      </c>
      <c r="L885" s="1">
        <f t="shared" si="174"/>
        <v>3.5950828627696501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 t="e">
        <f t="shared" si="177"/>
        <v>#N/A</v>
      </c>
      <c r="Q885" s="1" t="e">
        <f t="shared" si="178"/>
        <v>#N/A</v>
      </c>
      <c r="R885" s="1" t="e">
        <f t="shared" si="179"/>
        <v>#N/A</v>
      </c>
      <c r="S885" s="1" t="e">
        <f t="shared" si="180"/>
        <v>#N/A</v>
      </c>
    </row>
    <row r="886" spans="1:19">
      <c r="A886" s="1">
        <f t="shared" si="181"/>
        <v>885</v>
      </c>
      <c r="B886">
        <v>13.23194</v>
      </c>
      <c r="C886">
        <v>62.203400000000002</v>
      </c>
      <c r="H886" s="1">
        <f t="shared" si="170"/>
        <v>13.231349999999999</v>
      </c>
      <c r="I886" s="1">
        <f t="shared" si="171"/>
        <v>60.561700000000002</v>
      </c>
      <c r="J886" s="1">
        <f t="shared" si="172"/>
        <v>13.231349999999999</v>
      </c>
      <c r="K886" s="1">
        <f t="shared" si="173"/>
        <v>60.561700000000002</v>
      </c>
      <c r="L886" s="1">
        <f t="shared" si="174"/>
        <v>3.5697029547070089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 t="e">
        <f t="shared" si="177"/>
        <v>#N/A</v>
      </c>
      <c r="Q886" s="1" t="e">
        <f t="shared" si="178"/>
        <v>#N/A</v>
      </c>
      <c r="R886" s="1" t="e">
        <f t="shared" si="179"/>
        <v>#N/A</v>
      </c>
      <c r="S886" s="1" t="e">
        <f t="shared" si="180"/>
        <v>#N/A</v>
      </c>
    </row>
    <row r="887" spans="1:19">
      <c r="A887" s="1">
        <f t="shared" si="181"/>
        <v>886</v>
      </c>
      <c r="B887">
        <v>13.269080000000001</v>
      </c>
      <c r="C887">
        <v>62.067599999999999</v>
      </c>
      <c r="H887" s="1">
        <f t="shared" si="170"/>
        <v>13.26849</v>
      </c>
      <c r="I887" s="1">
        <f t="shared" si="171"/>
        <v>60.425899999999999</v>
      </c>
      <c r="J887" s="1">
        <f t="shared" si="172"/>
        <v>13.26849</v>
      </c>
      <c r="K887" s="1">
        <f t="shared" si="173"/>
        <v>60.425899999999999</v>
      </c>
      <c r="L887" s="1">
        <f t="shared" si="174"/>
        <v>3.5494432286472843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 t="e">
        <f t="shared" si="177"/>
        <v>#N/A</v>
      </c>
      <c r="Q887" s="1" t="e">
        <f t="shared" si="178"/>
        <v>#N/A</v>
      </c>
      <c r="R887" s="1" t="e">
        <f t="shared" si="179"/>
        <v>#N/A</v>
      </c>
      <c r="S887" s="1" t="e">
        <f t="shared" si="180"/>
        <v>#N/A</v>
      </c>
    </row>
    <row r="888" spans="1:19">
      <c r="A888" s="1">
        <f t="shared" si="181"/>
        <v>887</v>
      </c>
      <c r="B888">
        <v>13.31362</v>
      </c>
      <c r="C888">
        <v>62.125500000000002</v>
      </c>
      <c r="H888" s="1">
        <f t="shared" si="170"/>
        <v>13.313029999999999</v>
      </c>
      <c r="I888" s="1">
        <f t="shared" si="171"/>
        <v>60.483800000000002</v>
      </c>
      <c r="J888" s="1">
        <f t="shared" si="172"/>
        <v>13.313029999999999</v>
      </c>
      <c r="K888" s="1">
        <f t="shared" si="173"/>
        <v>60.483800000000002</v>
      </c>
      <c r="L888" s="1">
        <f t="shared" si="174"/>
        <v>3.5419051345037604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 t="e">
        <f t="shared" si="177"/>
        <v>#N/A</v>
      </c>
      <c r="Q888" s="1" t="e">
        <f t="shared" si="178"/>
        <v>#N/A</v>
      </c>
      <c r="R888" s="1" t="e">
        <f t="shared" si="179"/>
        <v>#N/A</v>
      </c>
      <c r="S888" s="1" t="e">
        <f t="shared" si="180"/>
        <v>#N/A</v>
      </c>
    </row>
    <row r="889" spans="1:19">
      <c r="A889" s="1">
        <f t="shared" si="181"/>
        <v>888</v>
      </c>
      <c r="B889">
        <v>13.356059999999999</v>
      </c>
      <c r="C889">
        <v>61.866599999999998</v>
      </c>
      <c r="H889" s="1">
        <f t="shared" si="170"/>
        <v>13.355469999999999</v>
      </c>
      <c r="I889" s="1">
        <f t="shared" si="171"/>
        <v>60.224899999999998</v>
      </c>
      <c r="J889" s="1">
        <f t="shared" si="172"/>
        <v>13.355469999999999</v>
      </c>
      <c r="K889" s="1">
        <f t="shared" si="173"/>
        <v>60.224899999999998</v>
      </c>
      <c r="L889" s="1">
        <f t="shared" si="174"/>
        <v>3.5112150317724238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 t="e">
        <f t="shared" si="177"/>
        <v>#N/A</v>
      </c>
      <c r="Q889" s="1" t="e">
        <f t="shared" si="178"/>
        <v>#N/A</v>
      </c>
      <c r="R889" s="1" t="e">
        <f t="shared" si="179"/>
        <v>#N/A</v>
      </c>
      <c r="S889" s="1" t="e">
        <f t="shared" si="180"/>
        <v>#N/A</v>
      </c>
    </row>
    <row r="890" spans="1:19">
      <c r="A890" s="1">
        <f t="shared" si="181"/>
        <v>889</v>
      </c>
      <c r="B890">
        <v>13.39119</v>
      </c>
      <c r="C890">
        <v>61.916499999999999</v>
      </c>
      <c r="H890" s="1">
        <f t="shared" si="170"/>
        <v>13.390599999999999</v>
      </c>
      <c r="I890" s="1">
        <f t="shared" si="171"/>
        <v>60.274799999999999</v>
      </c>
      <c r="J890" s="1">
        <f t="shared" si="172"/>
        <v>13.390599999999999</v>
      </c>
      <c r="K890" s="1">
        <f t="shared" si="173"/>
        <v>60.274799999999999</v>
      </c>
      <c r="L890" s="1">
        <f t="shared" si="174"/>
        <v>3.5057210625760153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 t="e">
        <f t="shared" si="177"/>
        <v>#N/A</v>
      </c>
      <c r="Q890" s="1" t="e">
        <f t="shared" si="178"/>
        <v>#N/A</v>
      </c>
      <c r="R890" s="1" t="e">
        <f t="shared" si="179"/>
        <v>#N/A</v>
      </c>
      <c r="S890" s="1" t="e">
        <f t="shared" si="180"/>
        <v>#N/A</v>
      </c>
    </row>
    <row r="891" spans="1:19">
      <c r="A891" s="1">
        <f t="shared" si="181"/>
        <v>890</v>
      </c>
      <c r="B891">
        <v>13.43764</v>
      </c>
      <c r="C891">
        <v>61.728000000000002</v>
      </c>
      <c r="H891" s="1">
        <f t="shared" si="170"/>
        <v>13.437049999999999</v>
      </c>
      <c r="I891" s="1">
        <f t="shared" si="171"/>
        <v>60.086300000000001</v>
      </c>
      <c r="J891" s="1">
        <f t="shared" si="172"/>
        <v>13.437049999999999</v>
      </c>
      <c r="K891" s="1">
        <f t="shared" si="173"/>
        <v>60.086300000000001</v>
      </c>
      <c r="L891" s="1">
        <f t="shared" si="174"/>
        <v>3.4795318389888692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 t="e">
        <f t="shared" si="177"/>
        <v>#N/A</v>
      </c>
      <c r="Q891" s="1" t="e">
        <f t="shared" si="178"/>
        <v>#N/A</v>
      </c>
      <c r="R891" s="1" t="e">
        <f t="shared" si="179"/>
        <v>#N/A</v>
      </c>
      <c r="S891" s="1" t="e">
        <f t="shared" si="180"/>
        <v>#N/A</v>
      </c>
    </row>
    <row r="892" spans="1:19">
      <c r="A892" s="1">
        <f t="shared" si="181"/>
        <v>891</v>
      </c>
      <c r="B892">
        <v>13.482340000000001</v>
      </c>
      <c r="C892">
        <v>61.5212</v>
      </c>
      <c r="H892" s="1">
        <f t="shared" si="170"/>
        <v>13.48175</v>
      </c>
      <c r="I892" s="1">
        <f t="shared" si="171"/>
        <v>59.8795</v>
      </c>
      <c r="J892" s="1">
        <f t="shared" si="172"/>
        <v>13.48175</v>
      </c>
      <c r="K892" s="1">
        <f t="shared" si="173"/>
        <v>59.8795</v>
      </c>
      <c r="L892" s="1">
        <f t="shared" si="174"/>
        <v>3.4526127827508866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 t="e">
        <f t="shared" si="177"/>
        <v>#N/A</v>
      </c>
      <c r="Q892" s="1" t="e">
        <f t="shared" si="178"/>
        <v>#N/A</v>
      </c>
      <c r="R892" s="1" t="e">
        <f t="shared" si="179"/>
        <v>#N/A</v>
      </c>
      <c r="S892" s="1" t="e">
        <f t="shared" si="180"/>
        <v>#N/A</v>
      </c>
    </row>
    <row r="893" spans="1:19">
      <c r="A893" s="1">
        <f t="shared" si="181"/>
        <v>892</v>
      </c>
      <c r="B893">
        <v>13.52402</v>
      </c>
      <c r="C893">
        <v>61.559800000000003</v>
      </c>
      <c r="H893" s="1">
        <f t="shared" si="170"/>
        <v>13.523429999999999</v>
      </c>
      <c r="I893" s="1">
        <f t="shared" si="171"/>
        <v>59.918100000000003</v>
      </c>
      <c r="J893" s="1">
        <f t="shared" si="172"/>
        <v>13.523429999999999</v>
      </c>
      <c r="K893" s="1">
        <f t="shared" si="173"/>
        <v>59.918100000000003</v>
      </c>
      <c r="L893" s="1">
        <f t="shared" si="174"/>
        <v>3.4448134885219437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 t="e">
        <f t="shared" si="177"/>
        <v>#N/A</v>
      </c>
      <c r="Q893" s="1" t="e">
        <f t="shared" si="178"/>
        <v>#N/A</v>
      </c>
      <c r="R893" s="1" t="e">
        <f t="shared" si="179"/>
        <v>#N/A</v>
      </c>
      <c r="S893" s="1" t="e">
        <f t="shared" si="180"/>
        <v>#N/A</v>
      </c>
    </row>
    <row r="894" spans="1:19">
      <c r="A894" s="1">
        <f t="shared" si="181"/>
        <v>893</v>
      </c>
      <c r="B894">
        <v>13.563079999999999</v>
      </c>
      <c r="C894">
        <v>61.3645</v>
      </c>
      <c r="H894" s="1">
        <f t="shared" si="170"/>
        <v>13.562489999999999</v>
      </c>
      <c r="I894" s="1">
        <f t="shared" si="171"/>
        <v>59.722799999999999</v>
      </c>
      <c r="J894" s="1">
        <f t="shared" si="172"/>
        <v>13.562489999999999</v>
      </c>
      <c r="K894" s="1">
        <f t="shared" si="173"/>
        <v>59.722799999999999</v>
      </c>
      <c r="L894" s="1">
        <f t="shared" si="174"/>
        <v>3.4204536475022729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 t="e">
        <f t="shared" si="177"/>
        <v>#N/A</v>
      </c>
      <c r="Q894" s="1" t="e">
        <f t="shared" si="178"/>
        <v>#N/A</v>
      </c>
      <c r="R894" s="1" t="e">
        <f t="shared" si="179"/>
        <v>#N/A</v>
      </c>
      <c r="S894" s="1" t="e">
        <f t="shared" si="180"/>
        <v>#N/A</v>
      </c>
    </row>
    <row r="895" spans="1:19">
      <c r="A895" s="1">
        <f t="shared" si="181"/>
        <v>894</v>
      </c>
      <c r="B895">
        <v>13.60909</v>
      </c>
      <c r="C895">
        <v>61.284300000000002</v>
      </c>
      <c r="H895" s="1">
        <f t="shared" si="170"/>
        <v>13.608499999999999</v>
      </c>
      <c r="I895" s="1">
        <f t="shared" si="171"/>
        <v>59.642600000000002</v>
      </c>
      <c r="J895" s="1">
        <f t="shared" si="172"/>
        <v>13.608499999999999</v>
      </c>
      <c r="K895" s="1">
        <f t="shared" si="173"/>
        <v>59.642600000000002</v>
      </c>
      <c r="L895" s="1">
        <f t="shared" si="174"/>
        <v>3.4029680751781863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 t="e">
        <f t="shared" si="177"/>
        <v>#N/A</v>
      </c>
      <c r="Q895" s="1" t="e">
        <f t="shared" si="178"/>
        <v>#N/A</v>
      </c>
      <c r="R895" s="1" t="e">
        <f t="shared" si="179"/>
        <v>#N/A</v>
      </c>
      <c r="S895" s="1" t="e">
        <f t="shared" si="180"/>
        <v>#N/A</v>
      </c>
    </row>
    <row r="896" spans="1:19">
      <c r="A896" s="1">
        <f t="shared" si="181"/>
        <v>895</v>
      </c>
      <c r="B896">
        <v>13.65094</v>
      </c>
      <c r="C896">
        <v>61.168500000000002</v>
      </c>
      <c r="H896" s="1">
        <f t="shared" si="170"/>
        <v>13.65035</v>
      </c>
      <c r="I896" s="1">
        <f t="shared" si="171"/>
        <v>59.526800000000001</v>
      </c>
      <c r="J896" s="1">
        <f t="shared" si="172"/>
        <v>13.65035</v>
      </c>
      <c r="K896" s="1">
        <f t="shared" si="173"/>
        <v>59.526800000000001</v>
      </c>
      <c r="L896" s="1">
        <f t="shared" si="174"/>
        <v>3.3840218156150557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 t="e">
        <f t="shared" si="177"/>
        <v>#N/A</v>
      </c>
      <c r="Q896" s="1" t="e">
        <f t="shared" si="178"/>
        <v>#N/A</v>
      </c>
      <c r="R896" s="1" t="e">
        <f t="shared" si="179"/>
        <v>#N/A</v>
      </c>
      <c r="S896" s="1" t="e">
        <f t="shared" si="180"/>
        <v>#N/A</v>
      </c>
    </row>
    <row r="897" spans="1:19">
      <c r="A897" s="1">
        <f t="shared" si="181"/>
        <v>896</v>
      </c>
      <c r="B897">
        <v>13.69014</v>
      </c>
      <c r="C897">
        <v>61.026400000000002</v>
      </c>
      <c r="H897" s="1">
        <f t="shared" si="170"/>
        <v>13.689549999999999</v>
      </c>
      <c r="I897" s="1">
        <f t="shared" si="171"/>
        <v>59.384700000000002</v>
      </c>
      <c r="J897" s="1">
        <f t="shared" si="172"/>
        <v>13.689549999999999</v>
      </c>
      <c r="K897" s="1">
        <f t="shared" si="173"/>
        <v>59.384700000000002</v>
      </c>
      <c r="L897" s="1">
        <f t="shared" si="174"/>
        <v>3.3639198066720959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 t="e">
        <f t="shared" si="177"/>
        <v>#N/A</v>
      </c>
      <c r="Q897" s="1" t="e">
        <f t="shared" si="178"/>
        <v>#N/A</v>
      </c>
      <c r="R897" s="1" t="e">
        <f t="shared" si="179"/>
        <v>#N/A</v>
      </c>
      <c r="S897" s="1" t="e">
        <f t="shared" si="180"/>
        <v>#N/A</v>
      </c>
    </row>
    <row r="898" spans="1:19">
      <c r="A898" s="1">
        <f t="shared" si="181"/>
        <v>897</v>
      </c>
      <c r="B898">
        <v>13.73704</v>
      </c>
      <c r="C898">
        <v>60.877400000000002</v>
      </c>
      <c r="H898" s="1">
        <f t="shared" si="170"/>
        <v>13.73645</v>
      </c>
      <c r="I898" s="1">
        <f t="shared" si="171"/>
        <v>59.235700000000001</v>
      </c>
      <c r="J898" s="1">
        <f t="shared" si="172"/>
        <v>13.73645</v>
      </c>
      <c r="K898" s="1">
        <f t="shared" si="173"/>
        <v>59.235700000000001</v>
      </c>
      <c r="L898" s="1">
        <f t="shared" si="174"/>
        <v>3.3415522713667722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 t="e">
        <f t="shared" si="177"/>
        <v>#N/A</v>
      </c>
      <c r="Q898" s="1" t="e">
        <f t="shared" si="178"/>
        <v>#N/A</v>
      </c>
      <c r="R898" s="1" t="e">
        <f t="shared" si="179"/>
        <v>#N/A</v>
      </c>
      <c r="S898" s="1" t="e">
        <f t="shared" si="180"/>
        <v>#N/A</v>
      </c>
    </row>
    <row r="899" spans="1:19">
      <c r="A899" s="1">
        <f t="shared" si="181"/>
        <v>898</v>
      </c>
      <c r="B899">
        <v>13.775539999999999</v>
      </c>
      <c r="C899">
        <v>60.777500000000003</v>
      </c>
      <c r="H899" s="1">
        <f t="shared" ref="H899:H962" si="183">IF($A899&lt;=$F$39,B899-$F$1,NA())</f>
        <v>13.774949999999999</v>
      </c>
      <c r="I899" s="1">
        <f t="shared" ref="I899:I962" si="184">IF($A899&lt;=$F$39,$C899-$F$2,NA())</f>
        <v>59.135800000000003</v>
      </c>
      <c r="J899" s="1">
        <f t="shared" ref="J899:J962" si="185">IF($A899&lt;=$F$39,IF($I899&lt;$F$4,FALSE,$H899))</f>
        <v>13.774949999999999</v>
      </c>
      <c r="K899" s="1">
        <f t="shared" ref="K899:K962" si="186">IF($A899&lt;=$F$39,IF($I899&lt;$F$4,FALSE,$I899))</f>
        <v>59.135800000000003</v>
      </c>
      <c r="L899" s="1">
        <f t="shared" ref="L899:L962" si="187">IF($A899&lt;=$F$39,IF($I899&lt;=$F$11,"",($I899-$F$11)/($H899-$F$10)))</f>
        <v>3.3249345433155661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 t="e">
        <f t="shared" ref="P899:P962" si="190">IF($A899&lt;=$F$39,IF($A899&lt;=$F$17,$H899,NA()))</f>
        <v>#N/A</v>
      </c>
      <c r="Q899" s="1" t="e">
        <f t="shared" ref="Q899:Q962" si="191">IF($A899&lt;=$F$39,IF($A899&lt;=$F$17,$I899,NA()))</f>
        <v>#N/A</v>
      </c>
      <c r="R899" s="1" t="e">
        <f t="shared" ref="R899:R962" si="192">IF($A899&lt;=$F$39,IF($A899&lt;=$F$17,$P899/$F$15,NA()),NA())</f>
        <v>#N/A</v>
      </c>
      <c r="S899" s="1" t="e">
        <f t="shared" ref="S899:S962" si="193">IF($A899&lt;=$F$39,IF($A899&lt;=$F$17,$Q899/$F$16,NA()),NA())</f>
        <v>#N/A</v>
      </c>
    </row>
    <row r="900" spans="1:19">
      <c r="A900" s="1">
        <f t="shared" ref="A900:A963" si="194">IF(B900=0,"",A899+1)</f>
        <v>899</v>
      </c>
      <c r="B900">
        <v>13.81691</v>
      </c>
      <c r="C900">
        <v>60.678800000000003</v>
      </c>
      <c r="H900" s="1">
        <f t="shared" si="183"/>
        <v>13.816319999999999</v>
      </c>
      <c r="I900" s="1">
        <f t="shared" si="184"/>
        <v>59.037100000000002</v>
      </c>
      <c r="J900" s="1">
        <f t="shared" si="185"/>
        <v>13.816319999999999</v>
      </c>
      <c r="K900" s="1">
        <f t="shared" si="186"/>
        <v>59.037100000000002</v>
      </c>
      <c r="L900" s="1">
        <f t="shared" si="187"/>
        <v>3.3078082660492334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 t="e">
        <f t="shared" si="190"/>
        <v>#N/A</v>
      </c>
      <c r="Q900" s="1" t="e">
        <f t="shared" si="191"/>
        <v>#N/A</v>
      </c>
      <c r="R900" s="1" t="e">
        <f t="shared" si="192"/>
        <v>#N/A</v>
      </c>
      <c r="S900" s="1" t="e">
        <f t="shared" si="193"/>
        <v>#N/A</v>
      </c>
    </row>
    <row r="901" spans="1:19">
      <c r="A901" s="1">
        <f t="shared" si="194"/>
        <v>900</v>
      </c>
      <c r="B901">
        <v>13.86135</v>
      </c>
      <c r="C901">
        <v>60.498800000000003</v>
      </c>
      <c r="H901" s="1">
        <f t="shared" si="183"/>
        <v>13.860759999999999</v>
      </c>
      <c r="I901" s="1">
        <f t="shared" si="184"/>
        <v>58.857100000000003</v>
      </c>
      <c r="J901" s="1">
        <f t="shared" si="185"/>
        <v>13.860759999999999</v>
      </c>
      <c r="K901" s="1">
        <f t="shared" si="186"/>
        <v>58.857100000000003</v>
      </c>
      <c r="L901" s="1">
        <f t="shared" si="187"/>
        <v>3.2841797707667655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 t="e">
        <f t="shared" si="190"/>
        <v>#N/A</v>
      </c>
      <c r="Q901" s="1" t="e">
        <f t="shared" si="191"/>
        <v>#N/A</v>
      </c>
      <c r="R901" s="1" t="e">
        <f t="shared" si="192"/>
        <v>#N/A</v>
      </c>
      <c r="S901" s="1" t="e">
        <f t="shared" si="193"/>
        <v>#N/A</v>
      </c>
    </row>
    <row r="902" spans="1:19">
      <c r="A902" s="1">
        <f t="shared" si="194"/>
        <v>901</v>
      </c>
      <c r="B902">
        <v>13.9009</v>
      </c>
      <c r="C902">
        <v>60.318399999999997</v>
      </c>
      <c r="H902" s="1">
        <f t="shared" si="183"/>
        <v>13.900309999999999</v>
      </c>
      <c r="I902" s="1">
        <f t="shared" si="184"/>
        <v>58.676699999999997</v>
      </c>
      <c r="J902" s="1">
        <f t="shared" si="185"/>
        <v>13.900309999999999</v>
      </c>
      <c r="K902" s="1">
        <f t="shared" si="186"/>
        <v>58.676699999999997</v>
      </c>
      <c r="L902" s="1">
        <f t="shared" si="187"/>
        <v>3.2618225875134108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 t="e">
        <f t="shared" si="190"/>
        <v>#N/A</v>
      </c>
      <c r="Q902" s="1" t="e">
        <f t="shared" si="191"/>
        <v>#N/A</v>
      </c>
      <c r="R902" s="1" t="e">
        <f t="shared" si="192"/>
        <v>#N/A</v>
      </c>
      <c r="S902" s="1" t="e">
        <f t="shared" si="193"/>
        <v>#N/A</v>
      </c>
    </row>
    <row r="903" spans="1:19">
      <c r="A903" s="1">
        <f t="shared" si="194"/>
        <v>902</v>
      </c>
      <c r="B903">
        <v>13.93848</v>
      </c>
      <c r="C903">
        <v>60.192599999999999</v>
      </c>
      <c r="H903" s="1">
        <f t="shared" si="183"/>
        <v>13.937889999999999</v>
      </c>
      <c r="I903" s="1">
        <f t="shared" si="184"/>
        <v>58.550899999999999</v>
      </c>
      <c r="J903" s="1">
        <f t="shared" si="185"/>
        <v>13.937889999999999</v>
      </c>
      <c r="K903" s="1">
        <f t="shared" si="186"/>
        <v>58.550899999999999</v>
      </c>
      <c r="L903" s="1">
        <f t="shared" si="187"/>
        <v>3.2439745162331106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 t="e">
        <f t="shared" si="190"/>
        <v>#N/A</v>
      </c>
      <c r="Q903" s="1" t="e">
        <f t="shared" si="191"/>
        <v>#N/A</v>
      </c>
      <c r="R903" s="1" t="e">
        <f t="shared" si="192"/>
        <v>#N/A</v>
      </c>
      <c r="S903" s="1" t="e">
        <f t="shared" si="193"/>
        <v>#N/A</v>
      </c>
    </row>
    <row r="904" spans="1:19">
      <c r="A904" s="1">
        <f t="shared" si="194"/>
        <v>903</v>
      </c>
      <c r="B904">
        <v>13.979559999999999</v>
      </c>
      <c r="C904">
        <v>59.807699999999997</v>
      </c>
      <c r="H904" s="1">
        <f t="shared" si="183"/>
        <v>13.978969999999999</v>
      </c>
      <c r="I904" s="1">
        <f t="shared" si="184"/>
        <v>58.165999999999997</v>
      </c>
      <c r="J904" s="1">
        <f t="shared" si="185"/>
        <v>13.978969999999999</v>
      </c>
      <c r="K904" s="1">
        <f t="shared" si="186"/>
        <v>58.165999999999997</v>
      </c>
      <c r="L904" s="1">
        <f t="shared" si="187"/>
        <v>3.2068499196483011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 t="e">
        <f t="shared" si="190"/>
        <v>#N/A</v>
      </c>
      <c r="Q904" s="1" t="e">
        <f t="shared" si="191"/>
        <v>#N/A</v>
      </c>
      <c r="R904" s="1" t="e">
        <f t="shared" si="192"/>
        <v>#N/A</v>
      </c>
      <c r="S904" s="1" t="e">
        <f t="shared" si="193"/>
        <v>#N/A</v>
      </c>
    </row>
    <row r="905" spans="1:19">
      <c r="A905" s="1" t="str">
        <f t="shared" si="194"/>
        <v/>
      </c>
      <c r="H905" s="1" t="e">
        <f t="shared" si="183"/>
        <v>#N/A</v>
      </c>
      <c r="I905" s="1" t="e">
        <f t="shared" si="184"/>
        <v>#N/A</v>
      </c>
      <c r="J905" s="1" t="b">
        <f t="shared" si="185"/>
        <v>0</v>
      </c>
      <c r="K905" s="1" t="b">
        <f t="shared" si="186"/>
        <v>0</v>
      </c>
      <c r="L905" s="1" t="b">
        <f t="shared" si="187"/>
        <v>0</v>
      </c>
      <c r="M905" s="1" t="b">
        <f t="shared" si="195"/>
        <v>0</v>
      </c>
      <c r="N905" s="1" t="b">
        <f t="shared" si="188"/>
        <v>0</v>
      </c>
      <c r="O905" s="1" t="b">
        <f t="shared" si="189"/>
        <v>0</v>
      </c>
      <c r="P905" s="1" t="b">
        <f t="shared" si="190"/>
        <v>0</v>
      </c>
      <c r="Q905" s="1" t="b">
        <f t="shared" si="191"/>
        <v>0</v>
      </c>
      <c r="R905" s="1" t="e">
        <f t="shared" si="192"/>
        <v>#N/A</v>
      </c>
      <c r="S905" s="1" t="e">
        <f t="shared" si="193"/>
        <v>#N/A</v>
      </c>
    </row>
    <row r="906" spans="1:19">
      <c r="A906" s="1" t="str">
        <f t="shared" si="194"/>
        <v/>
      </c>
      <c r="H906" s="1" t="e">
        <f t="shared" si="183"/>
        <v>#N/A</v>
      </c>
      <c r="I906" s="1" t="e">
        <f t="shared" si="184"/>
        <v>#N/A</v>
      </c>
      <c r="J906" s="1" t="b">
        <f t="shared" si="185"/>
        <v>0</v>
      </c>
      <c r="K906" s="1" t="b">
        <f t="shared" si="186"/>
        <v>0</v>
      </c>
      <c r="L906" s="1" t="b">
        <f t="shared" si="187"/>
        <v>0</v>
      </c>
      <c r="M906" s="1" t="b">
        <f t="shared" si="195"/>
        <v>0</v>
      </c>
      <c r="N906" s="1" t="b">
        <f t="shared" si="188"/>
        <v>0</v>
      </c>
      <c r="O906" s="1" t="b">
        <f t="shared" si="189"/>
        <v>0</v>
      </c>
      <c r="P906" s="1" t="b">
        <f t="shared" si="190"/>
        <v>0</v>
      </c>
      <c r="Q906" s="1" t="b">
        <f t="shared" si="191"/>
        <v>0</v>
      </c>
      <c r="R906" s="1" t="e">
        <f t="shared" si="192"/>
        <v>#N/A</v>
      </c>
      <c r="S906" s="1" t="e">
        <f t="shared" si="193"/>
        <v>#N/A</v>
      </c>
    </row>
    <row r="907" spans="1:19">
      <c r="A907" s="1" t="str">
        <f t="shared" si="194"/>
        <v/>
      </c>
      <c r="H907" s="1" t="e">
        <f t="shared" si="183"/>
        <v>#N/A</v>
      </c>
      <c r="I907" s="1" t="e">
        <f t="shared" si="184"/>
        <v>#N/A</v>
      </c>
      <c r="J907" s="1" t="b">
        <f t="shared" si="185"/>
        <v>0</v>
      </c>
      <c r="K907" s="1" t="b">
        <f t="shared" si="186"/>
        <v>0</v>
      </c>
      <c r="L907" s="1" t="b">
        <f t="shared" si="187"/>
        <v>0</v>
      </c>
      <c r="M907" s="1" t="b">
        <f t="shared" si="195"/>
        <v>0</v>
      </c>
      <c r="N907" s="1" t="b">
        <f t="shared" si="188"/>
        <v>0</v>
      </c>
      <c r="O907" s="1" t="b">
        <f t="shared" si="189"/>
        <v>0</v>
      </c>
      <c r="P907" s="1" t="b">
        <f t="shared" si="190"/>
        <v>0</v>
      </c>
      <c r="Q907" s="1" t="b">
        <f t="shared" si="191"/>
        <v>0</v>
      </c>
      <c r="R907" s="1" t="e">
        <f t="shared" si="192"/>
        <v>#N/A</v>
      </c>
      <c r="S907" s="1" t="e">
        <f t="shared" si="193"/>
        <v>#N/A</v>
      </c>
    </row>
    <row r="908" spans="1:19">
      <c r="A908" s="1" t="str">
        <f t="shared" si="194"/>
        <v/>
      </c>
      <c r="H908" s="1" t="e">
        <f t="shared" si="183"/>
        <v>#N/A</v>
      </c>
      <c r="I908" s="1" t="e">
        <f t="shared" si="184"/>
        <v>#N/A</v>
      </c>
      <c r="J908" s="1" t="b">
        <f t="shared" si="185"/>
        <v>0</v>
      </c>
      <c r="K908" s="1" t="b">
        <f t="shared" si="186"/>
        <v>0</v>
      </c>
      <c r="L908" s="1" t="b">
        <f t="shared" si="187"/>
        <v>0</v>
      </c>
      <c r="M908" s="1" t="b">
        <f t="shared" si="195"/>
        <v>0</v>
      </c>
      <c r="N908" s="1" t="b">
        <f t="shared" si="188"/>
        <v>0</v>
      </c>
      <c r="O908" s="1" t="b">
        <f t="shared" si="189"/>
        <v>0</v>
      </c>
      <c r="P908" s="1" t="b">
        <f t="shared" si="190"/>
        <v>0</v>
      </c>
      <c r="Q908" s="1" t="b">
        <f t="shared" si="191"/>
        <v>0</v>
      </c>
      <c r="R908" s="1" t="e">
        <f t="shared" si="192"/>
        <v>#N/A</v>
      </c>
      <c r="S908" s="1" t="e">
        <f t="shared" si="193"/>
        <v>#N/A</v>
      </c>
    </row>
    <row r="909" spans="1:19">
      <c r="A909" s="1" t="str">
        <f t="shared" si="194"/>
        <v/>
      </c>
      <c r="H909" s="1" t="e">
        <f t="shared" si="183"/>
        <v>#N/A</v>
      </c>
      <c r="I909" s="1" t="e">
        <f t="shared" si="184"/>
        <v>#N/A</v>
      </c>
      <c r="J909" s="1" t="b">
        <f t="shared" si="185"/>
        <v>0</v>
      </c>
      <c r="K909" s="1" t="b">
        <f t="shared" si="186"/>
        <v>0</v>
      </c>
      <c r="L909" s="1" t="b">
        <f t="shared" si="187"/>
        <v>0</v>
      </c>
      <c r="M909" s="1" t="b">
        <f t="shared" si="195"/>
        <v>0</v>
      </c>
      <c r="N909" s="1" t="b">
        <f t="shared" si="188"/>
        <v>0</v>
      </c>
      <c r="O909" s="1" t="b">
        <f t="shared" si="189"/>
        <v>0</v>
      </c>
      <c r="P909" s="1" t="b">
        <f t="shared" si="190"/>
        <v>0</v>
      </c>
      <c r="Q909" s="1" t="b">
        <f t="shared" si="191"/>
        <v>0</v>
      </c>
      <c r="R909" s="1" t="e">
        <f t="shared" si="192"/>
        <v>#N/A</v>
      </c>
      <c r="S909" s="1" t="e">
        <f t="shared" si="193"/>
        <v>#N/A</v>
      </c>
    </row>
    <row r="910" spans="1:19">
      <c r="A910" s="1" t="str">
        <f t="shared" si="194"/>
        <v/>
      </c>
      <c r="H910" s="1" t="e">
        <f t="shared" si="183"/>
        <v>#N/A</v>
      </c>
      <c r="I910" s="1" t="e">
        <f t="shared" si="184"/>
        <v>#N/A</v>
      </c>
      <c r="J910" s="1" t="b">
        <f t="shared" si="185"/>
        <v>0</v>
      </c>
      <c r="K910" s="1" t="b">
        <f t="shared" si="186"/>
        <v>0</v>
      </c>
      <c r="L910" s="1" t="b">
        <f t="shared" si="187"/>
        <v>0</v>
      </c>
      <c r="M910" s="1" t="b">
        <f t="shared" si="195"/>
        <v>0</v>
      </c>
      <c r="N910" s="1" t="b">
        <f t="shared" si="188"/>
        <v>0</v>
      </c>
      <c r="O910" s="1" t="b">
        <f t="shared" si="189"/>
        <v>0</v>
      </c>
      <c r="P910" s="1" t="b">
        <f t="shared" si="190"/>
        <v>0</v>
      </c>
      <c r="Q910" s="1" t="b">
        <f t="shared" si="191"/>
        <v>0</v>
      </c>
      <c r="R910" s="1" t="e">
        <f t="shared" si="192"/>
        <v>#N/A</v>
      </c>
      <c r="S910" s="1" t="e">
        <f t="shared" si="193"/>
        <v>#N/A</v>
      </c>
    </row>
    <row r="911" spans="1:19">
      <c r="A911" s="1" t="str">
        <f t="shared" si="194"/>
        <v/>
      </c>
      <c r="H911" s="1" t="e">
        <f t="shared" si="183"/>
        <v>#N/A</v>
      </c>
      <c r="I911" s="1" t="e">
        <f t="shared" si="184"/>
        <v>#N/A</v>
      </c>
      <c r="J911" s="1" t="b">
        <f t="shared" si="185"/>
        <v>0</v>
      </c>
      <c r="K911" s="1" t="b">
        <f t="shared" si="186"/>
        <v>0</v>
      </c>
      <c r="L911" s="1" t="b">
        <f t="shared" si="187"/>
        <v>0</v>
      </c>
      <c r="M911" s="1" t="b">
        <f t="shared" si="195"/>
        <v>0</v>
      </c>
      <c r="N911" s="1" t="b">
        <f t="shared" si="188"/>
        <v>0</v>
      </c>
      <c r="O911" s="1" t="b">
        <f t="shared" si="189"/>
        <v>0</v>
      </c>
      <c r="P911" s="1" t="b">
        <f t="shared" si="190"/>
        <v>0</v>
      </c>
      <c r="Q911" s="1" t="b">
        <f t="shared" si="191"/>
        <v>0</v>
      </c>
      <c r="R911" s="1" t="e">
        <f t="shared" si="192"/>
        <v>#N/A</v>
      </c>
      <c r="S911" s="1" t="e">
        <f t="shared" si="193"/>
        <v>#N/A</v>
      </c>
    </row>
    <row r="912" spans="1:19">
      <c r="A912" s="1" t="str">
        <f t="shared" si="194"/>
        <v/>
      </c>
      <c r="H912" s="1" t="e">
        <f t="shared" si="183"/>
        <v>#N/A</v>
      </c>
      <c r="I912" s="1" t="e">
        <f t="shared" si="184"/>
        <v>#N/A</v>
      </c>
      <c r="J912" s="1" t="b">
        <f t="shared" si="185"/>
        <v>0</v>
      </c>
      <c r="K912" s="1" t="b">
        <f t="shared" si="186"/>
        <v>0</v>
      </c>
      <c r="L912" s="1" t="b">
        <f t="shared" si="187"/>
        <v>0</v>
      </c>
      <c r="M912" s="1" t="b">
        <f t="shared" si="195"/>
        <v>0</v>
      </c>
      <c r="N912" s="1" t="b">
        <f t="shared" si="188"/>
        <v>0</v>
      </c>
      <c r="O912" s="1" t="b">
        <f t="shared" si="189"/>
        <v>0</v>
      </c>
      <c r="P912" s="1" t="b">
        <f t="shared" si="190"/>
        <v>0</v>
      </c>
      <c r="Q912" s="1" t="b">
        <f t="shared" si="191"/>
        <v>0</v>
      </c>
      <c r="R912" s="1" t="e">
        <f t="shared" si="192"/>
        <v>#N/A</v>
      </c>
      <c r="S912" s="1" t="e">
        <f t="shared" si="193"/>
        <v>#N/A</v>
      </c>
    </row>
    <row r="913" spans="1:19">
      <c r="A913" s="1" t="str">
        <f t="shared" si="194"/>
        <v/>
      </c>
      <c r="H913" s="1" t="e">
        <f t="shared" si="183"/>
        <v>#N/A</v>
      </c>
      <c r="I913" s="1" t="e">
        <f t="shared" si="184"/>
        <v>#N/A</v>
      </c>
      <c r="J913" s="1" t="b">
        <f t="shared" si="185"/>
        <v>0</v>
      </c>
      <c r="K913" s="1" t="b">
        <f t="shared" si="186"/>
        <v>0</v>
      </c>
      <c r="L913" s="1" t="b">
        <f t="shared" si="187"/>
        <v>0</v>
      </c>
      <c r="M913" s="1" t="b">
        <f t="shared" si="195"/>
        <v>0</v>
      </c>
      <c r="N913" s="1" t="b">
        <f t="shared" si="188"/>
        <v>0</v>
      </c>
      <c r="O913" s="1" t="b">
        <f t="shared" si="189"/>
        <v>0</v>
      </c>
      <c r="P913" s="1" t="b">
        <f t="shared" si="190"/>
        <v>0</v>
      </c>
      <c r="Q913" s="1" t="b">
        <f t="shared" si="191"/>
        <v>0</v>
      </c>
      <c r="R913" s="1" t="e">
        <f t="shared" si="192"/>
        <v>#N/A</v>
      </c>
      <c r="S913" s="1" t="e">
        <f t="shared" si="193"/>
        <v>#N/A</v>
      </c>
    </row>
    <row r="914" spans="1:19">
      <c r="A914" s="1" t="str">
        <f t="shared" si="194"/>
        <v/>
      </c>
      <c r="H914" s="1" t="e">
        <f t="shared" si="183"/>
        <v>#N/A</v>
      </c>
      <c r="I914" s="1" t="e">
        <f t="shared" si="184"/>
        <v>#N/A</v>
      </c>
      <c r="J914" s="1" t="b">
        <f t="shared" si="185"/>
        <v>0</v>
      </c>
      <c r="K914" s="1" t="b">
        <f t="shared" si="186"/>
        <v>0</v>
      </c>
      <c r="L914" s="1" t="b">
        <f t="shared" si="187"/>
        <v>0</v>
      </c>
      <c r="M914" s="1" t="b">
        <f t="shared" si="195"/>
        <v>0</v>
      </c>
      <c r="N914" s="1" t="b">
        <f t="shared" si="188"/>
        <v>0</v>
      </c>
      <c r="O914" s="1" t="b">
        <f t="shared" si="189"/>
        <v>0</v>
      </c>
      <c r="P914" s="1" t="b">
        <f t="shared" si="190"/>
        <v>0</v>
      </c>
      <c r="Q914" s="1" t="b">
        <f t="shared" si="191"/>
        <v>0</v>
      </c>
      <c r="R914" s="1" t="e">
        <f t="shared" si="192"/>
        <v>#N/A</v>
      </c>
      <c r="S914" s="1" t="e">
        <f t="shared" si="193"/>
        <v>#N/A</v>
      </c>
    </row>
    <row r="915" spans="1:19">
      <c r="A915" s="1" t="str">
        <f t="shared" si="194"/>
        <v/>
      </c>
      <c r="H915" s="1" t="e">
        <f t="shared" si="183"/>
        <v>#N/A</v>
      </c>
      <c r="I915" s="1" t="e">
        <f t="shared" si="184"/>
        <v>#N/A</v>
      </c>
      <c r="J915" s="1" t="b">
        <f t="shared" si="185"/>
        <v>0</v>
      </c>
      <c r="K915" s="1" t="b">
        <f t="shared" si="186"/>
        <v>0</v>
      </c>
      <c r="L915" s="1" t="b">
        <f t="shared" si="187"/>
        <v>0</v>
      </c>
      <c r="M915" s="1" t="b">
        <f t="shared" si="195"/>
        <v>0</v>
      </c>
      <c r="N915" s="1" t="b">
        <f t="shared" si="188"/>
        <v>0</v>
      </c>
      <c r="O915" s="1" t="b">
        <f t="shared" si="189"/>
        <v>0</v>
      </c>
      <c r="P915" s="1" t="b">
        <f t="shared" si="190"/>
        <v>0</v>
      </c>
      <c r="Q915" s="1" t="b">
        <f t="shared" si="191"/>
        <v>0</v>
      </c>
      <c r="R915" s="1" t="e">
        <f t="shared" si="192"/>
        <v>#N/A</v>
      </c>
      <c r="S915" s="1" t="e">
        <f t="shared" si="193"/>
        <v>#N/A</v>
      </c>
    </row>
    <row r="916" spans="1:19">
      <c r="A916" s="1" t="str">
        <f t="shared" si="194"/>
        <v/>
      </c>
      <c r="H916" s="1" t="e">
        <f t="shared" si="183"/>
        <v>#N/A</v>
      </c>
      <c r="I916" s="1" t="e">
        <f t="shared" si="184"/>
        <v>#N/A</v>
      </c>
      <c r="J916" s="1" t="b">
        <f t="shared" si="185"/>
        <v>0</v>
      </c>
      <c r="K916" s="1" t="b">
        <f t="shared" si="186"/>
        <v>0</v>
      </c>
      <c r="L916" s="1" t="b">
        <f t="shared" si="187"/>
        <v>0</v>
      </c>
      <c r="M916" s="1" t="b">
        <f t="shared" si="195"/>
        <v>0</v>
      </c>
      <c r="N916" s="1" t="b">
        <f t="shared" si="188"/>
        <v>0</v>
      </c>
      <c r="O916" s="1" t="b">
        <f t="shared" si="189"/>
        <v>0</v>
      </c>
      <c r="P916" s="1" t="b">
        <f t="shared" si="190"/>
        <v>0</v>
      </c>
      <c r="Q916" s="1" t="b">
        <f t="shared" si="191"/>
        <v>0</v>
      </c>
      <c r="R916" s="1" t="e">
        <f t="shared" si="192"/>
        <v>#N/A</v>
      </c>
      <c r="S916" s="1" t="e">
        <f t="shared" si="193"/>
        <v>#N/A</v>
      </c>
    </row>
    <row r="917" spans="1:19">
      <c r="A917" s="1" t="str">
        <f t="shared" si="194"/>
        <v/>
      </c>
      <c r="H917" s="1" t="e">
        <f t="shared" si="183"/>
        <v>#N/A</v>
      </c>
      <c r="I917" s="1" t="e">
        <f t="shared" si="184"/>
        <v>#N/A</v>
      </c>
      <c r="J917" s="1" t="b">
        <f t="shared" si="185"/>
        <v>0</v>
      </c>
      <c r="K917" s="1" t="b">
        <f t="shared" si="186"/>
        <v>0</v>
      </c>
      <c r="L917" s="1" t="b">
        <f t="shared" si="187"/>
        <v>0</v>
      </c>
      <c r="M917" s="1" t="b">
        <f t="shared" si="195"/>
        <v>0</v>
      </c>
      <c r="N917" s="1" t="b">
        <f t="shared" si="188"/>
        <v>0</v>
      </c>
      <c r="O917" s="1" t="b">
        <f t="shared" si="189"/>
        <v>0</v>
      </c>
      <c r="P917" s="1" t="b">
        <f t="shared" si="190"/>
        <v>0</v>
      </c>
      <c r="Q917" s="1" t="b">
        <f t="shared" si="191"/>
        <v>0</v>
      </c>
      <c r="R917" s="1" t="e">
        <f t="shared" si="192"/>
        <v>#N/A</v>
      </c>
      <c r="S917" s="1" t="e">
        <f t="shared" si="193"/>
        <v>#N/A</v>
      </c>
    </row>
    <row r="918" spans="1:19">
      <c r="A918" s="1" t="str">
        <f t="shared" si="194"/>
        <v/>
      </c>
      <c r="H918" s="1" t="e">
        <f t="shared" si="183"/>
        <v>#N/A</v>
      </c>
      <c r="I918" s="1" t="e">
        <f t="shared" si="184"/>
        <v>#N/A</v>
      </c>
      <c r="J918" s="1" t="b">
        <f t="shared" si="185"/>
        <v>0</v>
      </c>
      <c r="K918" s="1" t="b">
        <f t="shared" si="186"/>
        <v>0</v>
      </c>
      <c r="L918" s="1" t="b">
        <f t="shared" si="187"/>
        <v>0</v>
      </c>
      <c r="M918" s="1" t="b">
        <f t="shared" si="195"/>
        <v>0</v>
      </c>
      <c r="N918" s="1" t="b">
        <f t="shared" si="188"/>
        <v>0</v>
      </c>
      <c r="O918" s="1" t="b">
        <f t="shared" si="189"/>
        <v>0</v>
      </c>
      <c r="P918" s="1" t="b">
        <f t="shared" si="190"/>
        <v>0</v>
      </c>
      <c r="Q918" s="1" t="b">
        <f t="shared" si="191"/>
        <v>0</v>
      </c>
      <c r="R918" s="1" t="e">
        <f t="shared" si="192"/>
        <v>#N/A</v>
      </c>
      <c r="S918" s="1" t="e">
        <f t="shared" si="193"/>
        <v>#N/A</v>
      </c>
    </row>
    <row r="919" spans="1:19">
      <c r="A919" s="1" t="str">
        <f t="shared" si="194"/>
        <v/>
      </c>
      <c r="H919" s="1" t="e">
        <f t="shared" si="183"/>
        <v>#N/A</v>
      </c>
      <c r="I919" s="1" t="e">
        <f t="shared" si="184"/>
        <v>#N/A</v>
      </c>
      <c r="J919" s="1" t="b">
        <f t="shared" si="185"/>
        <v>0</v>
      </c>
      <c r="K919" s="1" t="b">
        <f t="shared" si="186"/>
        <v>0</v>
      </c>
      <c r="L919" s="1" t="b">
        <f t="shared" si="187"/>
        <v>0</v>
      </c>
      <c r="M919" s="1" t="b">
        <f t="shared" si="195"/>
        <v>0</v>
      </c>
      <c r="N919" s="1" t="b">
        <f t="shared" si="188"/>
        <v>0</v>
      </c>
      <c r="O919" s="1" t="b">
        <f t="shared" si="189"/>
        <v>0</v>
      </c>
      <c r="P919" s="1" t="b">
        <f t="shared" si="190"/>
        <v>0</v>
      </c>
      <c r="Q919" s="1" t="b">
        <f t="shared" si="191"/>
        <v>0</v>
      </c>
      <c r="R919" s="1" t="e">
        <f t="shared" si="192"/>
        <v>#N/A</v>
      </c>
      <c r="S919" s="1" t="e">
        <f t="shared" si="193"/>
        <v>#N/A</v>
      </c>
    </row>
    <row r="920" spans="1:19">
      <c r="A920" s="1" t="str">
        <f t="shared" si="194"/>
        <v/>
      </c>
      <c r="H920" s="1" t="e">
        <f t="shared" si="183"/>
        <v>#N/A</v>
      </c>
      <c r="I920" s="1" t="e">
        <f t="shared" si="184"/>
        <v>#N/A</v>
      </c>
      <c r="J920" s="1" t="b">
        <f t="shared" si="185"/>
        <v>0</v>
      </c>
      <c r="K920" s="1" t="b">
        <f t="shared" si="186"/>
        <v>0</v>
      </c>
      <c r="L920" s="1" t="b">
        <f t="shared" si="187"/>
        <v>0</v>
      </c>
      <c r="M920" s="1" t="b">
        <f t="shared" si="195"/>
        <v>0</v>
      </c>
      <c r="N920" s="1" t="b">
        <f t="shared" si="188"/>
        <v>0</v>
      </c>
      <c r="O920" s="1" t="b">
        <f t="shared" si="189"/>
        <v>0</v>
      </c>
      <c r="P920" s="1" t="b">
        <f t="shared" si="190"/>
        <v>0</v>
      </c>
      <c r="Q920" s="1" t="b">
        <f t="shared" si="191"/>
        <v>0</v>
      </c>
      <c r="R920" s="1" t="e">
        <f t="shared" si="192"/>
        <v>#N/A</v>
      </c>
      <c r="S920" s="1" t="e">
        <f t="shared" si="193"/>
        <v>#N/A</v>
      </c>
    </row>
    <row r="921" spans="1:19">
      <c r="A921" s="1" t="str">
        <f t="shared" si="194"/>
        <v/>
      </c>
      <c r="H921" s="1" t="e">
        <f t="shared" si="183"/>
        <v>#N/A</v>
      </c>
      <c r="I921" s="1" t="e">
        <f t="shared" si="184"/>
        <v>#N/A</v>
      </c>
      <c r="J921" s="1" t="b">
        <f t="shared" si="185"/>
        <v>0</v>
      </c>
      <c r="K921" s="1" t="b">
        <f t="shared" si="186"/>
        <v>0</v>
      </c>
      <c r="L921" s="1" t="b">
        <f t="shared" si="187"/>
        <v>0</v>
      </c>
      <c r="M921" s="1" t="b">
        <f t="shared" si="195"/>
        <v>0</v>
      </c>
      <c r="N921" s="1" t="b">
        <f t="shared" si="188"/>
        <v>0</v>
      </c>
      <c r="O921" s="1" t="b">
        <f t="shared" si="189"/>
        <v>0</v>
      </c>
      <c r="P921" s="1" t="b">
        <f t="shared" si="190"/>
        <v>0</v>
      </c>
      <c r="Q921" s="1" t="b">
        <f t="shared" si="191"/>
        <v>0</v>
      </c>
      <c r="R921" s="1" t="e">
        <f t="shared" si="192"/>
        <v>#N/A</v>
      </c>
      <c r="S921" s="1" t="e">
        <f t="shared" si="193"/>
        <v>#N/A</v>
      </c>
    </row>
    <row r="922" spans="1:19">
      <c r="A922" s="1" t="str">
        <f t="shared" si="194"/>
        <v/>
      </c>
      <c r="H922" s="1" t="e">
        <f t="shared" si="183"/>
        <v>#N/A</v>
      </c>
      <c r="I922" s="1" t="e">
        <f t="shared" si="184"/>
        <v>#N/A</v>
      </c>
      <c r="J922" s="1" t="b">
        <f t="shared" si="185"/>
        <v>0</v>
      </c>
      <c r="K922" s="1" t="b">
        <f t="shared" si="186"/>
        <v>0</v>
      </c>
      <c r="L922" s="1" t="b">
        <f t="shared" si="187"/>
        <v>0</v>
      </c>
      <c r="M922" s="1" t="b">
        <f t="shared" si="195"/>
        <v>0</v>
      </c>
      <c r="N922" s="1" t="b">
        <f t="shared" si="188"/>
        <v>0</v>
      </c>
      <c r="O922" s="1" t="b">
        <f t="shared" si="189"/>
        <v>0</v>
      </c>
      <c r="P922" s="1" t="b">
        <f t="shared" si="190"/>
        <v>0</v>
      </c>
      <c r="Q922" s="1" t="b">
        <f t="shared" si="191"/>
        <v>0</v>
      </c>
      <c r="R922" s="1" t="e">
        <f t="shared" si="192"/>
        <v>#N/A</v>
      </c>
      <c r="S922" s="1" t="e">
        <f t="shared" si="193"/>
        <v>#N/A</v>
      </c>
    </row>
    <row r="923" spans="1:19">
      <c r="A923" s="1" t="str">
        <f t="shared" si="194"/>
        <v/>
      </c>
      <c r="H923" s="1" t="e">
        <f t="shared" si="183"/>
        <v>#N/A</v>
      </c>
      <c r="I923" s="1" t="e">
        <f t="shared" si="184"/>
        <v>#N/A</v>
      </c>
      <c r="J923" s="1" t="b">
        <f t="shared" si="185"/>
        <v>0</v>
      </c>
      <c r="K923" s="1" t="b">
        <f t="shared" si="186"/>
        <v>0</v>
      </c>
      <c r="L923" s="1" t="b">
        <f t="shared" si="187"/>
        <v>0</v>
      </c>
      <c r="M923" s="1" t="b">
        <f t="shared" si="195"/>
        <v>0</v>
      </c>
      <c r="N923" s="1" t="b">
        <f t="shared" si="188"/>
        <v>0</v>
      </c>
      <c r="O923" s="1" t="b">
        <f t="shared" si="189"/>
        <v>0</v>
      </c>
      <c r="P923" s="1" t="b">
        <f t="shared" si="190"/>
        <v>0</v>
      </c>
      <c r="Q923" s="1" t="b">
        <f t="shared" si="191"/>
        <v>0</v>
      </c>
      <c r="R923" s="1" t="e">
        <f t="shared" si="192"/>
        <v>#N/A</v>
      </c>
      <c r="S923" s="1" t="e">
        <f t="shared" si="193"/>
        <v>#N/A</v>
      </c>
    </row>
    <row r="924" spans="1:19">
      <c r="A924" s="1" t="str">
        <f t="shared" si="194"/>
        <v/>
      </c>
      <c r="H924" s="1" t="e">
        <f t="shared" si="183"/>
        <v>#N/A</v>
      </c>
      <c r="I924" s="1" t="e">
        <f t="shared" si="184"/>
        <v>#N/A</v>
      </c>
      <c r="J924" s="1" t="b">
        <f t="shared" si="185"/>
        <v>0</v>
      </c>
      <c r="K924" s="1" t="b">
        <f t="shared" si="186"/>
        <v>0</v>
      </c>
      <c r="L924" s="1" t="b">
        <f t="shared" si="187"/>
        <v>0</v>
      </c>
      <c r="M924" s="1" t="b">
        <f t="shared" si="195"/>
        <v>0</v>
      </c>
      <c r="N924" s="1" t="b">
        <f t="shared" si="188"/>
        <v>0</v>
      </c>
      <c r="O924" s="1" t="b">
        <f t="shared" si="189"/>
        <v>0</v>
      </c>
      <c r="P924" s="1" t="b">
        <f t="shared" si="190"/>
        <v>0</v>
      </c>
      <c r="Q924" s="1" t="b">
        <f t="shared" si="191"/>
        <v>0</v>
      </c>
      <c r="R924" s="1" t="e">
        <f t="shared" si="192"/>
        <v>#N/A</v>
      </c>
      <c r="S924" s="1" t="e">
        <f t="shared" si="193"/>
        <v>#N/A</v>
      </c>
    </row>
    <row r="925" spans="1:19">
      <c r="A925" s="1" t="str">
        <f t="shared" si="194"/>
        <v/>
      </c>
      <c r="H925" s="1" t="e">
        <f t="shared" si="183"/>
        <v>#N/A</v>
      </c>
      <c r="I925" s="1" t="e">
        <f t="shared" si="184"/>
        <v>#N/A</v>
      </c>
      <c r="J925" s="1" t="b">
        <f t="shared" si="185"/>
        <v>0</v>
      </c>
      <c r="K925" s="1" t="b">
        <f t="shared" si="186"/>
        <v>0</v>
      </c>
      <c r="L925" s="1" t="b">
        <f t="shared" si="187"/>
        <v>0</v>
      </c>
      <c r="M925" s="1" t="b">
        <f t="shared" si="195"/>
        <v>0</v>
      </c>
      <c r="N925" s="1" t="b">
        <f t="shared" si="188"/>
        <v>0</v>
      </c>
      <c r="O925" s="1" t="b">
        <f t="shared" si="189"/>
        <v>0</v>
      </c>
      <c r="P925" s="1" t="b">
        <f t="shared" si="190"/>
        <v>0</v>
      </c>
      <c r="Q925" s="1" t="b">
        <f t="shared" si="191"/>
        <v>0</v>
      </c>
      <c r="R925" s="1" t="e">
        <f t="shared" si="192"/>
        <v>#N/A</v>
      </c>
      <c r="S925" s="1" t="e">
        <f t="shared" si="193"/>
        <v>#N/A</v>
      </c>
    </row>
    <row r="926" spans="1:19">
      <c r="A926" s="1" t="str">
        <f t="shared" si="194"/>
        <v/>
      </c>
      <c r="H926" s="1" t="e">
        <f t="shared" si="183"/>
        <v>#N/A</v>
      </c>
      <c r="I926" s="1" t="e">
        <f t="shared" si="184"/>
        <v>#N/A</v>
      </c>
      <c r="J926" s="1" t="b">
        <f t="shared" si="185"/>
        <v>0</v>
      </c>
      <c r="K926" s="1" t="b">
        <f t="shared" si="186"/>
        <v>0</v>
      </c>
      <c r="L926" s="1" t="b">
        <f t="shared" si="187"/>
        <v>0</v>
      </c>
      <c r="M926" s="1" t="b">
        <f t="shared" si="195"/>
        <v>0</v>
      </c>
      <c r="N926" s="1" t="b">
        <f t="shared" si="188"/>
        <v>0</v>
      </c>
      <c r="O926" s="1" t="b">
        <f t="shared" si="189"/>
        <v>0</v>
      </c>
      <c r="P926" s="1" t="b">
        <f t="shared" si="190"/>
        <v>0</v>
      </c>
      <c r="Q926" s="1" t="b">
        <f t="shared" si="191"/>
        <v>0</v>
      </c>
      <c r="R926" s="1" t="e">
        <f t="shared" si="192"/>
        <v>#N/A</v>
      </c>
      <c r="S926" s="1" t="e">
        <f t="shared" si="193"/>
        <v>#N/A</v>
      </c>
    </row>
    <row r="927" spans="1:19">
      <c r="A927" s="1" t="str">
        <f t="shared" si="194"/>
        <v/>
      </c>
      <c r="H927" s="1" t="e">
        <f t="shared" si="183"/>
        <v>#N/A</v>
      </c>
      <c r="I927" s="1" t="e">
        <f t="shared" si="184"/>
        <v>#N/A</v>
      </c>
      <c r="J927" s="1" t="b">
        <f t="shared" si="185"/>
        <v>0</v>
      </c>
      <c r="K927" s="1" t="b">
        <f t="shared" si="186"/>
        <v>0</v>
      </c>
      <c r="L927" s="1" t="b">
        <f t="shared" si="187"/>
        <v>0</v>
      </c>
      <c r="M927" s="1" t="b">
        <f t="shared" si="195"/>
        <v>0</v>
      </c>
      <c r="N927" s="1" t="b">
        <f t="shared" si="188"/>
        <v>0</v>
      </c>
      <c r="O927" s="1" t="b">
        <f t="shared" si="189"/>
        <v>0</v>
      </c>
      <c r="P927" s="1" t="b">
        <f t="shared" si="190"/>
        <v>0</v>
      </c>
      <c r="Q927" s="1" t="b">
        <f t="shared" si="191"/>
        <v>0</v>
      </c>
      <c r="R927" s="1" t="e">
        <f t="shared" si="192"/>
        <v>#N/A</v>
      </c>
      <c r="S927" s="1" t="e">
        <f t="shared" si="193"/>
        <v>#N/A</v>
      </c>
    </row>
    <row r="928" spans="1:19">
      <c r="A928" s="1" t="str">
        <f t="shared" si="194"/>
        <v/>
      </c>
      <c r="H928" s="1" t="e">
        <f t="shared" si="183"/>
        <v>#N/A</v>
      </c>
      <c r="I928" s="1" t="e">
        <f t="shared" si="184"/>
        <v>#N/A</v>
      </c>
      <c r="J928" s="1" t="b">
        <f t="shared" si="185"/>
        <v>0</v>
      </c>
      <c r="K928" s="1" t="b">
        <f t="shared" si="186"/>
        <v>0</v>
      </c>
      <c r="L928" s="1" t="b">
        <f t="shared" si="187"/>
        <v>0</v>
      </c>
      <c r="M928" s="1" t="b">
        <f t="shared" si="195"/>
        <v>0</v>
      </c>
      <c r="N928" s="1" t="b">
        <f t="shared" si="188"/>
        <v>0</v>
      </c>
      <c r="O928" s="1" t="b">
        <f t="shared" si="189"/>
        <v>0</v>
      </c>
      <c r="P928" s="1" t="b">
        <f t="shared" si="190"/>
        <v>0</v>
      </c>
      <c r="Q928" s="1" t="b">
        <f t="shared" si="191"/>
        <v>0</v>
      </c>
      <c r="R928" s="1" t="e">
        <f t="shared" si="192"/>
        <v>#N/A</v>
      </c>
      <c r="S928" s="1" t="e">
        <f t="shared" si="193"/>
        <v>#N/A</v>
      </c>
    </row>
    <row r="929" spans="1:19">
      <c r="A929" s="1" t="str">
        <f t="shared" si="194"/>
        <v/>
      </c>
      <c r="H929" s="1" t="e">
        <f t="shared" si="183"/>
        <v>#N/A</v>
      </c>
      <c r="I929" s="1" t="e">
        <f t="shared" si="184"/>
        <v>#N/A</v>
      </c>
      <c r="J929" s="1" t="b">
        <f t="shared" si="185"/>
        <v>0</v>
      </c>
      <c r="K929" s="1" t="b">
        <f t="shared" si="186"/>
        <v>0</v>
      </c>
      <c r="L929" s="1" t="b">
        <f t="shared" si="187"/>
        <v>0</v>
      </c>
      <c r="M929" s="1" t="b">
        <f t="shared" si="195"/>
        <v>0</v>
      </c>
      <c r="N929" s="1" t="b">
        <f t="shared" si="188"/>
        <v>0</v>
      </c>
      <c r="O929" s="1" t="b">
        <f t="shared" si="189"/>
        <v>0</v>
      </c>
      <c r="P929" s="1" t="b">
        <f t="shared" si="190"/>
        <v>0</v>
      </c>
      <c r="Q929" s="1" t="b">
        <f t="shared" si="191"/>
        <v>0</v>
      </c>
      <c r="R929" s="1" t="e">
        <f t="shared" si="192"/>
        <v>#N/A</v>
      </c>
      <c r="S929" s="1" t="e">
        <f t="shared" si="193"/>
        <v>#N/A</v>
      </c>
    </row>
    <row r="930" spans="1:19">
      <c r="A930" s="1" t="str">
        <f t="shared" si="194"/>
        <v/>
      </c>
      <c r="H930" s="1" t="e">
        <f t="shared" si="183"/>
        <v>#N/A</v>
      </c>
      <c r="I930" s="1" t="e">
        <f t="shared" si="184"/>
        <v>#N/A</v>
      </c>
      <c r="J930" s="1" t="b">
        <f t="shared" si="185"/>
        <v>0</v>
      </c>
      <c r="K930" s="1" t="b">
        <f t="shared" si="186"/>
        <v>0</v>
      </c>
      <c r="L930" s="1" t="b">
        <f t="shared" si="187"/>
        <v>0</v>
      </c>
      <c r="M930" s="1" t="b">
        <f t="shared" si="195"/>
        <v>0</v>
      </c>
      <c r="N930" s="1" t="b">
        <f t="shared" si="188"/>
        <v>0</v>
      </c>
      <c r="O930" s="1" t="b">
        <f t="shared" si="189"/>
        <v>0</v>
      </c>
      <c r="P930" s="1" t="b">
        <f t="shared" si="190"/>
        <v>0</v>
      </c>
      <c r="Q930" s="1" t="b">
        <f t="shared" si="191"/>
        <v>0</v>
      </c>
      <c r="R930" s="1" t="e">
        <f t="shared" si="192"/>
        <v>#N/A</v>
      </c>
      <c r="S930" s="1" t="e">
        <f t="shared" si="193"/>
        <v>#N/A</v>
      </c>
    </row>
    <row r="931" spans="1:19">
      <c r="A931" s="1" t="str">
        <f t="shared" si="194"/>
        <v/>
      </c>
      <c r="H931" s="1" t="e">
        <f t="shared" si="183"/>
        <v>#N/A</v>
      </c>
      <c r="I931" s="1" t="e">
        <f t="shared" si="184"/>
        <v>#N/A</v>
      </c>
      <c r="J931" s="1" t="b">
        <f t="shared" si="185"/>
        <v>0</v>
      </c>
      <c r="K931" s="1" t="b">
        <f t="shared" si="186"/>
        <v>0</v>
      </c>
      <c r="L931" s="1" t="b">
        <f t="shared" si="187"/>
        <v>0</v>
      </c>
      <c r="M931" s="1" t="b">
        <f t="shared" si="195"/>
        <v>0</v>
      </c>
      <c r="N931" s="1" t="b">
        <f t="shared" si="188"/>
        <v>0</v>
      </c>
      <c r="O931" s="1" t="b">
        <f t="shared" si="189"/>
        <v>0</v>
      </c>
      <c r="P931" s="1" t="b">
        <f t="shared" si="190"/>
        <v>0</v>
      </c>
      <c r="Q931" s="1" t="b">
        <f t="shared" si="191"/>
        <v>0</v>
      </c>
      <c r="R931" s="1" t="e">
        <f t="shared" si="192"/>
        <v>#N/A</v>
      </c>
      <c r="S931" s="1" t="e">
        <f t="shared" si="193"/>
        <v>#N/A</v>
      </c>
    </row>
    <row r="932" spans="1:19">
      <c r="A932" s="1" t="str">
        <f t="shared" si="194"/>
        <v/>
      </c>
      <c r="H932" s="1" t="e">
        <f t="shared" si="183"/>
        <v>#N/A</v>
      </c>
      <c r="I932" s="1" t="e">
        <f t="shared" si="184"/>
        <v>#N/A</v>
      </c>
      <c r="J932" s="1" t="b">
        <f t="shared" si="185"/>
        <v>0</v>
      </c>
      <c r="K932" s="1" t="b">
        <f t="shared" si="186"/>
        <v>0</v>
      </c>
      <c r="L932" s="1" t="b">
        <f t="shared" si="187"/>
        <v>0</v>
      </c>
      <c r="M932" s="1" t="b">
        <f t="shared" si="195"/>
        <v>0</v>
      </c>
      <c r="N932" s="1" t="b">
        <f t="shared" si="188"/>
        <v>0</v>
      </c>
      <c r="O932" s="1" t="b">
        <f t="shared" si="189"/>
        <v>0</v>
      </c>
      <c r="P932" s="1" t="b">
        <f t="shared" si="190"/>
        <v>0</v>
      </c>
      <c r="Q932" s="1" t="b">
        <f t="shared" si="191"/>
        <v>0</v>
      </c>
      <c r="R932" s="1" t="e">
        <f t="shared" si="192"/>
        <v>#N/A</v>
      </c>
      <c r="S932" s="1" t="e">
        <f t="shared" si="193"/>
        <v>#N/A</v>
      </c>
    </row>
    <row r="933" spans="1:19">
      <c r="A933" s="1" t="str">
        <f t="shared" si="194"/>
        <v/>
      </c>
      <c r="H933" s="1" t="e">
        <f t="shared" si="183"/>
        <v>#N/A</v>
      </c>
      <c r="I933" s="1" t="e">
        <f t="shared" si="184"/>
        <v>#N/A</v>
      </c>
      <c r="J933" s="1" t="b">
        <f t="shared" si="185"/>
        <v>0</v>
      </c>
      <c r="K933" s="1" t="b">
        <f t="shared" si="186"/>
        <v>0</v>
      </c>
      <c r="L933" s="1" t="b">
        <f t="shared" si="187"/>
        <v>0</v>
      </c>
      <c r="M933" s="1" t="b">
        <f t="shared" si="195"/>
        <v>0</v>
      </c>
      <c r="N933" s="1" t="b">
        <f t="shared" si="188"/>
        <v>0</v>
      </c>
      <c r="O933" s="1" t="b">
        <f t="shared" si="189"/>
        <v>0</v>
      </c>
      <c r="P933" s="1" t="b">
        <f t="shared" si="190"/>
        <v>0</v>
      </c>
      <c r="Q933" s="1" t="b">
        <f t="shared" si="191"/>
        <v>0</v>
      </c>
      <c r="R933" s="1" t="e">
        <f t="shared" si="192"/>
        <v>#N/A</v>
      </c>
      <c r="S933" s="1" t="e">
        <f t="shared" si="193"/>
        <v>#N/A</v>
      </c>
    </row>
    <row r="934" spans="1:19">
      <c r="A934" s="1" t="str">
        <f t="shared" si="194"/>
        <v/>
      </c>
      <c r="H934" s="1" t="e">
        <f t="shared" si="183"/>
        <v>#N/A</v>
      </c>
      <c r="I934" s="1" t="e">
        <f t="shared" si="184"/>
        <v>#N/A</v>
      </c>
      <c r="J934" s="1" t="b">
        <f t="shared" si="185"/>
        <v>0</v>
      </c>
      <c r="K934" s="1" t="b">
        <f t="shared" si="186"/>
        <v>0</v>
      </c>
      <c r="L934" s="1" t="b">
        <f t="shared" si="187"/>
        <v>0</v>
      </c>
      <c r="M934" s="1" t="b">
        <f t="shared" si="195"/>
        <v>0</v>
      </c>
      <c r="N934" s="1" t="b">
        <f t="shared" si="188"/>
        <v>0</v>
      </c>
      <c r="O934" s="1" t="b">
        <f t="shared" si="189"/>
        <v>0</v>
      </c>
      <c r="P934" s="1" t="b">
        <f t="shared" si="190"/>
        <v>0</v>
      </c>
      <c r="Q934" s="1" t="b">
        <f t="shared" si="191"/>
        <v>0</v>
      </c>
      <c r="R934" s="1" t="e">
        <f t="shared" si="192"/>
        <v>#N/A</v>
      </c>
      <c r="S934" s="1" t="e">
        <f t="shared" si="193"/>
        <v>#N/A</v>
      </c>
    </row>
    <row r="935" spans="1:19">
      <c r="A935" s="1" t="str">
        <f t="shared" si="194"/>
        <v/>
      </c>
      <c r="H935" s="1" t="e">
        <f t="shared" si="183"/>
        <v>#N/A</v>
      </c>
      <c r="I935" s="1" t="e">
        <f t="shared" si="184"/>
        <v>#N/A</v>
      </c>
      <c r="J935" s="1" t="b">
        <f t="shared" si="185"/>
        <v>0</v>
      </c>
      <c r="K935" s="1" t="b">
        <f t="shared" si="186"/>
        <v>0</v>
      </c>
      <c r="L935" s="1" t="b">
        <f t="shared" si="187"/>
        <v>0</v>
      </c>
      <c r="M935" s="1" t="b">
        <f t="shared" si="195"/>
        <v>0</v>
      </c>
      <c r="N935" s="1" t="b">
        <f t="shared" si="188"/>
        <v>0</v>
      </c>
      <c r="O935" s="1" t="b">
        <f t="shared" si="189"/>
        <v>0</v>
      </c>
      <c r="P935" s="1" t="b">
        <f t="shared" si="190"/>
        <v>0</v>
      </c>
      <c r="Q935" s="1" t="b">
        <f t="shared" si="191"/>
        <v>0</v>
      </c>
      <c r="R935" s="1" t="e">
        <f t="shared" si="192"/>
        <v>#N/A</v>
      </c>
      <c r="S935" s="1" t="e">
        <f t="shared" si="193"/>
        <v>#N/A</v>
      </c>
    </row>
    <row r="936" spans="1:19">
      <c r="A936" s="1" t="str">
        <f t="shared" si="194"/>
        <v/>
      </c>
      <c r="H936" s="1" t="e">
        <f t="shared" si="183"/>
        <v>#N/A</v>
      </c>
      <c r="I936" s="1" t="e">
        <f t="shared" si="184"/>
        <v>#N/A</v>
      </c>
      <c r="J936" s="1" t="b">
        <f t="shared" si="185"/>
        <v>0</v>
      </c>
      <c r="K936" s="1" t="b">
        <f t="shared" si="186"/>
        <v>0</v>
      </c>
      <c r="L936" s="1" t="b">
        <f t="shared" si="187"/>
        <v>0</v>
      </c>
      <c r="M936" s="1" t="b">
        <f t="shared" si="195"/>
        <v>0</v>
      </c>
      <c r="N936" s="1" t="b">
        <f t="shared" si="188"/>
        <v>0</v>
      </c>
      <c r="O936" s="1" t="b">
        <f t="shared" si="189"/>
        <v>0</v>
      </c>
      <c r="P936" s="1" t="b">
        <f t="shared" si="190"/>
        <v>0</v>
      </c>
      <c r="Q936" s="1" t="b">
        <f t="shared" si="191"/>
        <v>0</v>
      </c>
      <c r="R936" s="1" t="e">
        <f t="shared" si="192"/>
        <v>#N/A</v>
      </c>
      <c r="S936" s="1" t="e">
        <f t="shared" si="193"/>
        <v>#N/A</v>
      </c>
    </row>
    <row r="937" spans="1:19">
      <c r="A937" s="1" t="str">
        <f t="shared" si="194"/>
        <v/>
      </c>
      <c r="H937" s="1" t="e">
        <f t="shared" si="183"/>
        <v>#N/A</v>
      </c>
      <c r="I937" s="1" t="e">
        <f t="shared" si="184"/>
        <v>#N/A</v>
      </c>
      <c r="J937" s="1" t="b">
        <f t="shared" si="185"/>
        <v>0</v>
      </c>
      <c r="K937" s="1" t="b">
        <f t="shared" si="186"/>
        <v>0</v>
      </c>
      <c r="L937" s="1" t="b">
        <f t="shared" si="187"/>
        <v>0</v>
      </c>
      <c r="M937" s="1" t="b">
        <f t="shared" si="195"/>
        <v>0</v>
      </c>
      <c r="N937" s="1" t="b">
        <f t="shared" si="188"/>
        <v>0</v>
      </c>
      <c r="O937" s="1" t="b">
        <f t="shared" si="189"/>
        <v>0</v>
      </c>
      <c r="P937" s="1" t="b">
        <f t="shared" si="190"/>
        <v>0</v>
      </c>
      <c r="Q937" s="1" t="b">
        <f t="shared" si="191"/>
        <v>0</v>
      </c>
      <c r="R937" s="1" t="e">
        <f t="shared" si="192"/>
        <v>#N/A</v>
      </c>
      <c r="S937" s="1" t="e">
        <f t="shared" si="193"/>
        <v>#N/A</v>
      </c>
    </row>
    <row r="938" spans="1:19">
      <c r="A938" s="1" t="str">
        <f t="shared" si="194"/>
        <v/>
      </c>
      <c r="H938" s="1" t="e">
        <f t="shared" si="183"/>
        <v>#N/A</v>
      </c>
      <c r="I938" s="1" t="e">
        <f t="shared" si="184"/>
        <v>#N/A</v>
      </c>
      <c r="J938" s="1" t="b">
        <f t="shared" si="185"/>
        <v>0</v>
      </c>
      <c r="K938" s="1" t="b">
        <f t="shared" si="186"/>
        <v>0</v>
      </c>
      <c r="L938" s="1" t="b">
        <f t="shared" si="187"/>
        <v>0</v>
      </c>
      <c r="M938" s="1" t="b">
        <f t="shared" si="195"/>
        <v>0</v>
      </c>
      <c r="N938" s="1" t="b">
        <f t="shared" si="188"/>
        <v>0</v>
      </c>
      <c r="O938" s="1" t="b">
        <f t="shared" si="189"/>
        <v>0</v>
      </c>
      <c r="P938" s="1" t="b">
        <f t="shared" si="190"/>
        <v>0</v>
      </c>
      <c r="Q938" s="1" t="b">
        <f t="shared" si="191"/>
        <v>0</v>
      </c>
      <c r="R938" s="1" t="e">
        <f t="shared" si="192"/>
        <v>#N/A</v>
      </c>
      <c r="S938" s="1" t="e">
        <f t="shared" si="193"/>
        <v>#N/A</v>
      </c>
    </row>
    <row r="939" spans="1:19">
      <c r="A939" s="1" t="str">
        <f t="shared" si="194"/>
        <v/>
      </c>
      <c r="H939" s="1" t="e">
        <f t="shared" si="183"/>
        <v>#N/A</v>
      </c>
      <c r="I939" s="1" t="e">
        <f t="shared" si="184"/>
        <v>#N/A</v>
      </c>
      <c r="J939" s="1" t="b">
        <f t="shared" si="185"/>
        <v>0</v>
      </c>
      <c r="K939" s="1" t="b">
        <f t="shared" si="186"/>
        <v>0</v>
      </c>
      <c r="L939" s="1" t="b">
        <f t="shared" si="187"/>
        <v>0</v>
      </c>
      <c r="M939" s="1" t="b">
        <f t="shared" si="195"/>
        <v>0</v>
      </c>
      <c r="N939" s="1" t="b">
        <f t="shared" si="188"/>
        <v>0</v>
      </c>
      <c r="O939" s="1" t="b">
        <f t="shared" si="189"/>
        <v>0</v>
      </c>
      <c r="P939" s="1" t="b">
        <f t="shared" si="190"/>
        <v>0</v>
      </c>
      <c r="Q939" s="1" t="b">
        <f t="shared" si="191"/>
        <v>0</v>
      </c>
      <c r="R939" s="1" t="e">
        <f t="shared" si="192"/>
        <v>#N/A</v>
      </c>
      <c r="S939" s="1" t="e">
        <f t="shared" si="193"/>
        <v>#N/A</v>
      </c>
    </row>
    <row r="940" spans="1:19">
      <c r="A940" s="1" t="str">
        <f t="shared" si="194"/>
        <v/>
      </c>
      <c r="H940" s="1" t="e">
        <f t="shared" si="183"/>
        <v>#N/A</v>
      </c>
      <c r="I940" s="1" t="e">
        <f t="shared" si="184"/>
        <v>#N/A</v>
      </c>
      <c r="J940" s="1" t="b">
        <f t="shared" si="185"/>
        <v>0</v>
      </c>
      <c r="K940" s="1" t="b">
        <f t="shared" si="186"/>
        <v>0</v>
      </c>
      <c r="L940" s="1" t="b">
        <f t="shared" si="187"/>
        <v>0</v>
      </c>
      <c r="M940" s="1" t="b">
        <f t="shared" si="195"/>
        <v>0</v>
      </c>
      <c r="N940" s="1" t="b">
        <f t="shared" si="188"/>
        <v>0</v>
      </c>
      <c r="O940" s="1" t="b">
        <f t="shared" si="189"/>
        <v>0</v>
      </c>
      <c r="P940" s="1" t="b">
        <f t="shared" si="190"/>
        <v>0</v>
      </c>
      <c r="Q940" s="1" t="b">
        <f t="shared" si="191"/>
        <v>0</v>
      </c>
      <c r="R940" s="1" t="e">
        <f t="shared" si="192"/>
        <v>#N/A</v>
      </c>
      <c r="S940" s="1" t="e">
        <f t="shared" si="193"/>
        <v>#N/A</v>
      </c>
    </row>
    <row r="941" spans="1:19">
      <c r="A941" s="1" t="str">
        <f t="shared" si="194"/>
        <v/>
      </c>
      <c r="H941" s="1" t="e">
        <f t="shared" si="183"/>
        <v>#N/A</v>
      </c>
      <c r="I941" s="1" t="e">
        <f t="shared" si="184"/>
        <v>#N/A</v>
      </c>
      <c r="J941" s="1" t="b">
        <f t="shared" si="185"/>
        <v>0</v>
      </c>
      <c r="K941" s="1" t="b">
        <f t="shared" si="186"/>
        <v>0</v>
      </c>
      <c r="L941" s="1" t="b">
        <f t="shared" si="187"/>
        <v>0</v>
      </c>
      <c r="M941" s="1" t="b">
        <f t="shared" si="195"/>
        <v>0</v>
      </c>
      <c r="N941" s="1" t="b">
        <f t="shared" si="188"/>
        <v>0</v>
      </c>
      <c r="O941" s="1" t="b">
        <f t="shared" si="189"/>
        <v>0</v>
      </c>
      <c r="P941" s="1" t="b">
        <f t="shared" si="190"/>
        <v>0</v>
      </c>
      <c r="Q941" s="1" t="b">
        <f t="shared" si="191"/>
        <v>0</v>
      </c>
      <c r="R941" s="1" t="e">
        <f t="shared" si="192"/>
        <v>#N/A</v>
      </c>
      <c r="S941" s="1" t="e">
        <f t="shared" si="193"/>
        <v>#N/A</v>
      </c>
    </row>
    <row r="942" spans="1:19">
      <c r="A942" s="1" t="str">
        <f t="shared" si="194"/>
        <v/>
      </c>
      <c r="H942" s="1" t="e">
        <f t="shared" si="183"/>
        <v>#N/A</v>
      </c>
      <c r="I942" s="1" t="e">
        <f t="shared" si="184"/>
        <v>#N/A</v>
      </c>
      <c r="J942" s="1" t="b">
        <f t="shared" si="185"/>
        <v>0</v>
      </c>
      <c r="K942" s="1" t="b">
        <f t="shared" si="186"/>
        <v>0</v>
      </c>
      <c r="L942" s="1" t="b">
        <f t="shared" si="187"/>
        <v>0</v>
      </c>
      <c r="M942" s="1" t="b">
        <f t="shared" si="195"/>
        <v>0</v>
      </c>
      <c r="N942" s="1" t="b">
        <f t="shared" si="188"/>
        <v>0</v>
      </c>
      <c r="O942" s="1" t="b">
        <f t="shared" si="189"/>
        <v>0</v>
      </c>
      <c r="P942" s="1" t="b">
        <f t="shared" si="190"/>
        <v>0</v>
      </c>
      <c r="Q942" s="1" t="b">
        <f t="shared" si="191"/>
        <v>0</v>
      </c>
      <c r="R942" s="1" t="e">
        <f t="shared" si="192"/>
        <v>#N/A</v>
      </c>
      <c r="S942" s="1" t="e">
        <f t="shared" si="193"/>
        <v>#N/A</v>
      </c>
    </row>
    <row r="943" spans="1:19">
      <c r="A943" s="1" t="str">
        <f t="shared" si="194"/>
        <v/>
      </c>
      <c r="H943" s="1" t="e">
        <f t="shared" si="183"/>
        <v>#N/A</v>
      </c>
      <c r="I943" s="1" t="e">
        <f t="shared" si="184"/>
        <v>#N/A</v>
      </c>
      <c r="J943" s="1" t="b">
        <f t="shared" si="185"/>
        <v>0</v>
      </c>
      <c r="K943" s="1" t="b">
        <f t="shared" si="186"/>
        <v>0</v>
      </c>
      <c r="L943" s="1" t="b">
        <f t="shared" si="187"/>
        <v>0</v>
      </c>
      <c r="M943" s="1" t="b">
        <f t="shared" si="195"/>
        <v>0</v>
      </c>
      <c r="N943" s="1" t="b">
        <f t="shared" si="188"/>
        <v>0</v>
      </c>
      <c r="O943" s="1" t="b">
        <f t="shared" si="189"/>
        <v>0</v>
      </c>
      <c r="P943" s="1" t="b">
        <f t="shared" si="190"/>
        <v>0</v>
      </c>
      <c r="Q943" s="1" t="b">
        <f t="shared" si="191"/>
        <v>0</v>
      </c>
      <c r="R943" s="1" t="e">
        <f t="shared" si="192"/>
        <v>#N/A</v>
      </c>
      <c r="S943" s="1" t="e">
        <f t="shared" si="193"/>
        <v>#N/A</v>
      </c>
    </row>
    <row r="944" spans="1:19">
      <c r="A944" s="1" t="str">
        <f t="shared" si="194"/>
        <v/>
      </c>
      <c r="H944" s="1" t="e">
        <f t="shared" si="183"/>
        <v>#N/A</v>
      </c>
      <c r="I944" s="1" t="e">
        <f t="shared" si="184"/>
        <v>#N/A</v>
      </c>
      <c r="J944" s="1" t="b">
        <f t="shared" si="185"/>
        <v>0</v>
      </c>
      <c r="K944" s="1" t="b">
        <f t="shared" si="186"/>
        <v>0</v>
      </c>
      <c r="L944" s="1" t="b">
        <f t="shared" si="187"/>
        <v>0</v>
      </c>
      <c r="M944" s="1" t="b">
        <f t="shared" si="195"/>
        <v>0</v>
      </c>
      <c r="N944" s="1" t="b">
        <f t="shared" si="188"/>
        <v>0</v>
      </c>
      <c r="O944" s="1" t="b">
        <f t="shared" si="189"/>
        <v>0</v>
      </c>
      <c r="P944" s="1" t="b">
        <f t="shared" si="190"/>
        <v>0</v>
      </c>
      <c r="Q944" s="1" t="b">
        <f t="shared" si="191"/>
        <v>0</v>
      </c>
      <c r="R944" s="1" t="e">
        <f t="shared" si="192"/>
        <v>#N/A</v>
      </c>
      <c r="S944" s="1" t="e">
        <f t="shared" si="193"/>
        <v>#N/A</v>
      </c>
    </row>
    <row r="945" spans="1:19">
      <c r="A945" s="1" t="str">
        <f t="shared" si="194"/>
        <v/>
      </c>
      <c r="H945" s="1" t="e">
        <f t="shared" si="183"/>
        <v>#N/A</v>
      </c>
      <c r="I945" s="1" t="e">
        <f t="shared" si="184"/>
        <v>#N/A</v>
      </c>
      <c r="J945" s="1" t="b">
        <f t="shared" si="185"/>
        <v>0</v>
      </c>
      <c r="K945" s="1" t="b">
        <f t="shared" si="186"/>
        <v>0</v>
      </c>
      <c r="L945" s="1" t="b">
        <f t="shared" si="187"/>
        <v>0</v>
      </c>
      <c r="M945" s="1" t="b">
        <f t="shared" si="195"/>
        <v>0</v>
      </c>
      <c r="N945" s="1" t="b">
        <f t="shared" si="188"/>
        <v>0</v>
      </c>
      <c r="O945" s="1" t="b">
        <f t="shared" si="189"/>
        <v>0</v>
      </c>
      <c r="P945" s="1" t="b">
        <f t="shared" si="190"/>
        <v>0</v>
      </c>
      <c r="Q945" s="1" t="b">
        <f t="shared" si="191"/>
        <v>0</v>
      </c>
      <c r="R945" s="1" t="e">
        <f t="shared" si="192"/>
        <v>#N/A</v>
      </c>
      <c r="S945" s="1" t="e">
        <f t="shared" si="193"/>
        <v>#N/A</v>
      </c>
    </row>
    <row r="946" spans="1:19">
      <c r="A946" s="1" t="str">
        <f t="shared" si="194"/>
        <v/>
      </c>
      <c r="H946" s="1" t="e">
        <f t="shared" si="183"/>
        <v>#N/A</v>
      </c>
      <c r="I946" s="1" t="e">
        <f t="shared" si="184"/>
        <v>#N/A</v>
      </c>
      <c r="J946" s="1" t="b">
        <f t="shared" si="185"/>
        <v>0</v>
      </c>
      <c r="K946" s="1" t="b">
        <f t="shared" si="186"/>
        <v>0</v>
      </c>
      <c r="L946" s="1" t="b">
        <f t="shared" si="187"/>
        <v>0</v>
      </c>
      <c r="M946" s="1" t="b">
        <f t="shared" si="195"/>
        <v>0</v>
      </c>
      <c r="N946" s="1" t="b">
        <f t="shared" si="188"/>
        <v>0</v>
      </c>
      <c r="O946" s="1" t="b">
        <f t="shared" si="189"/>
        <v>0</v>
      </c>
      <c r="P946" s="1" t="b">
        <f t="shared" si="190"/>
        <v>0</v>
      </c>
      <c r="Q946" s="1" t="b">
        <f t="shared" si="191"/>
        <v>0</v>
      </c>
      <c r="R946" s="1" t="e">
        <f t="shared" si="192"/>
        <v>#N/A</v>
      </c>
      <c r="S946" s="1" t="e">
        <f t="shared" si="193"/>
        <v>#N/A</v>
      </c>
    </row>
    <row r="947" spans="1:19">
      <c r="A947" s="1" t="str">
        <f t="shared" si="194"/>
        <v/>
      </c>
      <c r="H947" s="1" t="e">
        <f t="shared" si="183"/>
        <v>#N/A</v>
      </c>
      <c r="I947" s="1" t="e">
        <f t="shared" si="184"/>
        <v>#N/A</v>
      </c>
      <c r="J947" s="1" t="b">
        <f t="shared" si="185"/>
        <v>0</v>
      </c>
      <c r="K947" s="1" t="b">
        <f t="shared" si="186"/>
        <v>0</v>
      </c>
      <c r="L947" s="1" t="b">
        <f t="shared" si="187"/>
        <v>0</v>
      </c>
      <c r="M947" s="1" t="b">
        <f t="shared" si="195"/>
        <v>0</v>
      </c>
      <c r="N947" s="1" t="b">
        <f t="shared" si="188"/>
        <v>0</v>
      </c>
      <c r="O947" s="1" t="b">
        <f t="shared" si="189"/>
        <v>0</v>
      </c>
      <c r="P947" s="1" t="b">
        <f t="shared" si="190"/>
        <v>0</v>
      </c>
      <c r="Q947" s="1" t="b">
        <f t="shared" si="191"/>
        <v>0</v>
      </c>
      <c r="R947" s="1" t="e">
        <f t="shared" si="192"/>
        <v>#N/A</v>
      </c>
      <c r="S947" s="1" t="e">
        <f t="shared" si="193"/>
        <v>#N/A</v>
      </c>
    </row>
    <row r="948" spans="1:19">
      <c r="A948" s="1" t="str">
        <f t="shared" si="194"/>
        <v/>
      </c>
      <c r="H948" s="1" t="e">
        <f t="shared" si="183"/>
        <v>#N/A</v>
      </c>
      <c r="I948" s="1" t="e">
        <f t="shared" si="184"/>
        <v>#N/A</v>
      </c>
      <c r="J948" s="1" t="b">
        <f t="shared" si="185"/>
        <v>0</v>
      </c>
      <c r="K948" s="1" t="b">
        <f t="shared" si="186"/>
        <v>0</v>
      </c>
      <c r="L948" s="1" t="b">
        <f t="shared" si="187"/>
        <v>0</v>
      </c>
      <c r="M948" s="1" t="b">
        <f t="shared" si="195"/>
        <v>0</v>
      </c>
      <c r="N948" s="1" t="b">
        <f t="shared" si="188"/>
        <v>0</v>
      </c>
      <c r="O948" s="1" t="b">
        <f t="shared" si="189"/>
        <v>0</v>
      </c>
      <c r="P948" s="1" t="b">
        <f t="shared" si="190"/>
        <v>0</v>
      </c>
      <c r="Q948" s="1" t="b">
        <f t="shared" si="191"/>
        <v>0</v>
      </c>
      <c r="R948" s="1" t="e">
        <f t="shared" si="192"/>
        <v>#N/A</v>
      </c>
      <c r="S948" s="1" t="e">
        <f t="shared" si="193"/>
        <v>#N/A</v>
      </c>
    </row>
    <row r="949" spans="1:19">
      <c r="A949" s="1" t="str">
        <f t="shared" si="194"/>
        <v/>
      </c>
      <c r="H949" s="1" t="e">
        <f t="shared" si="183"/>
        <v>#N/A</v>
      </c>
      <c r="I949" s="1" t="e">
        <f t="shared" si="184"/>
        <v>#N/A</v>
      </c>
      <c r="J949" s="1" t="b">
        <f t="shared" si="185"/>
        <v>0</v>
      </c>
      <c r="K949" s="1" t="b">
        <f t="shared" si="186"/>
        <v>0</v>
      </c>
      <c r="L949" s="1" t="b">
        <f t="shared" si="187"/>
        <v>0</v>
      </c>
      <c r="M949" s="1" t="b">
        <f t="shared" si="195"/>
        <v>0</v>
      </c>
      <c r="N949" s="1" t="b">
        <f t="shared" si="188"/>
        <v>0</v>
      </c>
      <c r="O949" s="1" t="b">
        <f t="shared" si="189"/>
        <v>0</v>
      </c>
      <c r="P949" s="1" t="b">
        <f t="shared" si="190"/>
        <v>0</v>
      </c>
      <c r="Q949" s="1" t="b">
        <f t="shared" si="191"/>
        <v>0</v>
      </c>
      <c r="R949" s="1" t="e">
        <f t="shared" si="192"/>
        <v>#N/A</v>
      </c>
      <c r="S949" s="1" t="e">
        <f t="shared" si="193"/>
        <v>#N/A</v>
      </c>
    </row>
    <row r="950" spans="1:19">
      <c r="A950" s="1" t="str">
        <f t="shared" si="194"/>
        <v/>
      </c>
      <c r="H950" s="1" t="e">
        <f t="shared" si="183"/>
        <v>#N/A</v>
      </c>
      <c r="I950" s="1" t="e">
        <f t="shared" si="184"/>
        <v>#N/A</v>
      </c>
      <c r="J950" s="1" t="b">
        <f t="shared" si="185"/>
        <v>0</v>
      </c>
      <c r="K950" s="1" t="b">
        <f t="shared" si="186"/>
        <v>0</v>
      </c>
      <c r="L950" s="1" t="b">
        <f t="shared" si="187"/>
        <v>0</v>
      </c>
      <c r="M950" s="1" t="b">
        <f t="shared" si="195"/>
        <v>0</v>
      </c>
      <c r="N950" s="1" t="b">
        <f t="shared" si="188"/>
        <v>0</v>
      </c>
      <c r="O950" s="1" t="b">
        <f t="shared" si="189"/>
        <v>0</v>
      </c>
      <c r="P950" s="1" t="b">
        <f t="shared" si="190"/>
        <v>0</v>
      </c>
      <c r="Q950" s="1" t="b">
        <f t="shared" si="191"/>
        <v>0</v>
      </c>
      <c r="R950" s="1" t="e">
        <f t="shared" si="192"/>
        <v>#N/A</v>
      </c>
      <c r="S950" s="1" t="e">
        <f t="shared" si="193"/>
        <v>#N/A</v>
      </c>
    </row>
    <row r="951" spans="1:19">
      <c r="A951" s="1" t="str">
        <f t="shared" si="194"/>
        <v/>
      </c>
      <c r="H951" s="1" t="e">
        <f t="shared" si="183"/>
        <v>#N/A</v>
      </c>
      <c r="I951" s="1" t="e">
        <f t="shared" si="184"/>
        <v>#N/A</v>
      </c>
      <c r="J951" s="1" t="b">
        <f t="shared" si="185"/>
        <v>0</v>
      </c>
      <c r="K951" s="1" t="b">
        <f t="shared" si="186"/>
        <v>0</v>
      </c>
      <c r="L951" s="1" t="b">
        <f t="shared" si="187"/>
        <v>0</v>
      </c>
      <c r="M951" s="1" t="b">
        <f t="shared" si="195"/>
        <v>0</v>
      </c>
      <c r="N951" s="1" t="b">
        <f t="shared" si="188"/>
        <v>0</v>
      </c>
      <c r="O951" s="1" t="b">
        <f t="shared" si="189"/>
        <v>0</v>
      </c>
      <c r="P951" s="1" t="b">
        <f t="shared" si="190"/>
        <v>0</v>
      </c>
      <c r="Q951" s="1" t="b">
        <f t="shared" si="191"/>
        <v>0</v>
      </c>
      <c r="R951" s="1" t="e">
        <f t="shared" si="192"/>
        <v>#N/A</v>
      </c>
      <c r="S951" s="1" t="e">
        <f t="shared" si="193"/>
        <v>#N/A</v>
      </c>
    </row>
    <row r="952" spans="1:19">
      <c r="A952" s="1" t="str">
        <f t="shared" si="194"/>
        <v/>
      </c>
      <c r="H952" s="1" t="e">
        <f t="shared" si="183"/>
        <v>#N/A</v>
      </c>
      <c r="I952" s="1" t="e">
        <f t="shared" si="184"/>
        <v>#N/A</v>
      </c>
      <c r="J952" s="1" t="b">
        <f t="shared" si="185"/>
        <v>0</v>
      </c>
      <c r="K952" s="1" t="b">
        <f t="shared" si="186"/>
        <v>0</v>
      </c>
      <c r="L952" s="1" t="b">
        <f t="shared" si="187"/>
        <v>0</v>
      </c>
      <c r="M952" s="1" t="b">
        <f t="shared" si="195"/>
        <v>0</v>
      </c>
      <c r="N952" s="1" t="b">
        <f t="shared" si="188"/>
        <v>0</v>
      </c>
      <c r="O952" s="1" t="b">
        <f t="shared" si="189"/>
        <v>0</v>
      </c>
      <c r="P952" s="1" t="b">
        <f t="shared" si="190"/>
        <v>0</v>
      </c>
      <c r="Q952" s="1" t="b">
        <f t="shared" si="191"/>
        <v>0</v>
      </c>
      <c r="R952" s="1" t="e">
        <f t="shared" si="192"/>
        <v>#N/A</v>
      </c>
      <c r="S952" s="1" t="e">
        <f t="shared" si="193"/>
        <v>#N/A</v>
      </c>
    </row>
    <row r="953" spans="1:19">
      <c r="A953" s="1" t="str">
        <f t="shared" si="194"/>
        <v/>
      </c>
      <c r="H953" s="1" t="e">
        <f t="shared" si="183"/>
        <v>#N/A</v>
      </c>
      <c r="I953" s="1" t="e">
        <f t="shared" si="184"/>
        <v>#N/A</v>
      </c>
      <c r="J953" s="1" t="b">
        <f t="shared" si="185"/>
        <v>0</v>
      </c>
      <c r="K953" s="1" t="b">
        <f t="shared" si="186"/>
        <v>0</v>
      </c>
      <c r="L953" s="1" t="b">
        <f t="shared" si="187"/>
        <v>0</v>
      </c>
      <c r="M953" s="1" t="b">
        <f t="shared" si="195"/>
        <v>0</v>
      </c>
      <c r="N953" s="1" t="b">
        <f t="shared" si="188"/>
        <v>0</v>
      </c>
      <c r="O953" s="1" t="b">
        <f t="shared" si="189"/>
        <v>0</v>
      </c>
      <c r="P953" s="1" t="b">
        <f t="shared" si="190"/>
        <v>0</v>
      </c>
      <c r="Q953" s="1" t="b">
        <f t="shared" si="191"/>
        <v>0</v>
      </c>
      <c r="R953" s="1" t="e">
        <f t="shared" si="192"/>
        <v>#N/A</v>
      </c>
      <c r="S953" s="1" t="e">
        <f t="shared" si="193"/>
        <v>#N/A</v>
      </c>
    </row>
    <row r="954" spans="1:19">
      <c r="A954" s="1" t="str">
        <f t="shared" si="194"/>
        <v/>
      </c>
      <c r="H954" s="1" t="e">
        <f t="shared" si="183"/>
        <v>#N/A</v>
      </c>
      <c r="I954" s="1" t="e">
        <f t="shared" si="184"/>
        <v>#N/A</v>
      </c>
      <c r="J954" s="1" t="b">
        <f t="shared" si="185"/>
        <v>0</v>
      </c>
      <c r="K954" s="1" t="b">
        <f t="shared" si="186"/>
        <v>0</v>
      </c>
      <c r="L954" s="1" t="b">
        <f t="shared" si="187"/>
        <v>0</v>
      </c>
      <c r="M954" s="1" t="b">
        <f t="shared" si="195"/>
        <v>0</v>
      </c>
      <c r="N954" s="1" t="b">
        <f t="shared" si="188"/>
        <v>0</v>
      </c>
      <c r="O954" s="1" t="b">
        <f t="shared" si="189"/>
        <v>0</v>
      </c>
      <c r="P954" s="1" t="b">
        <f t="shared" si="190"/>
        <v>0</v>
      </c>
      <c r="Q954" s="1" t="b">
        <f t="shared" si="191"/>
        <v>0</v>
      </c>
      <c r="R954" s="1" t="e">
        <f t="shared" si="192"/>
        <v>#N/A</v>
      </c>
      <c r="S954" s="1" t="e">
        <f t="shared" si="193"/>
        <v>#N/A</v>
      </c>
    </row>
    <row r="955" spans="1:19">
      <c r="A955" s="1" t="str">
        <f t="shared" si="194"/>
        <v/>
      </c>
      <c r="H955" s="1" t="e">
        <f t="shared" si="183"/>
        <v>#N/A</v>
      </c>
      <c r="I955" s="1" t="e">
        <f t="shared" si="184"/>
        <v>#N/A</v>
      </c>
      <c r="J955" s="1" t="b">
        <f t="shared" si="185"/>
        <v>0</v>
      </c>
      <c r="K955" s="1" t="b">
        <f t="shared" si="186"/>
        <v>0</v>
      </c>
      <c r="L955" s="1" t="b">
        <f t="shared" si="187"/>
        <v>0</v>
      </c>
      <c r="M955" s="1" t="b">
        <f t="shared" si="195"/>
        <v>0</v>
      </c>
      <c r="N955" s="1" t="b">
        <f t="shared" si="188"/>
        <v>0</v>
      </c>
      <c r="O955" s="1" t="b">
        <f t="shared" si="189"/>
        <v>0</v>
      </c>
      <c r="P955" s="1" t="b">
        <f t="shared" si="190"/>
        <v>0</v>
      </c>
      <c r="Q955" s="1" t="b">
        <f t="shared" si="191"/>
        <v>0</v>
      </c>
      <c r="R955" s="1" t="e">
        <f t="shared" si="192"/>
        <v>#N/A</v>
      </c>
      <c r="S955" s="1" t="e">
        <f t="shared" si="193"/>
        <v>#N/A</v>
      </c>
    </row>
    <row r="956" spans="1:19">
      <c r="A956" s="1" t="str">
        <f t="shared" si="194"/>
        <v/>
      </c>
      <c r="H956" s="1" t="e">
        <f t="shared" si="183"/>
        <v>#N/A</v>
      </c>
      <c r="I956" s="1" t="e">
        <f t="shared" si="184"/>
        <v>#N/A</v>
      </c>
      <c r="J956" s="1" t="b">
        <f t="shared" si="185"/>
        <v>0</v>
      </c>
      <c r="K956" s="1" t="b">
        <f t="shared" si="186"/>
        <v>0</v>
      </c>
      <c r="L956" s="1" t="b">
        <f t="shared" si="187"/>
        <v>0</v>
      </c>
      <c r="M956" s="1" t="b">
        <f t="shared" si="195"/>
        <v>0</v>
      </c>
      <c r="N956" s="1" t="b">
        <f t="shared" si="188"/>
        <v>0</v>
      </c>
      <c r="O956" s="1" t="b">
        <f t="shared" si="189"/>
        <v>0</v>
      </c>
      <c r="P956" s="1" t="b">
        <f t="shared" si="190"/>
        <v>0</v>
      </c>
      <c r="Q956" s="1" t="b">
        <f t="shared" si="191"/>
        <v>0</v>
      </c>
      <c r="R956" s="1" t="e">
        <f t="shared" si="192"/>
        <v>#N/A</v>
      </c>
      <c r="S956" s="1" t="e">
        <f t="shared" si="193"/>
        <v>#N/A</v>
      </c>
    </row>
    <row r="957" spans="1:19">
      <c r="A957" s="1" t="str">
        <f t="shared" si="194"/>
        <v/>
      </c>
      <c r="H957" s="1" t="e">
        <f t="shared" si="183"/>
        <v>#N/A</v>
      </c>
      <c r="I957" s="1" t="e">
        <f t="shared" si="184"/>
        <v>#N/A</v>
      </c>
      <c r="J957" s="1" t="b">
        <f t="shared" si="185"/>
        <v>0</v>
      </c>
      <c r="K957" s="1" t="b">
        <f t="shared" si="186"/>
        <v>0</v>
      </c>
      <c r="L957" s="1" t="b">
        <f t="shared" si="187"/>
        <v>0</v>
      </c>
      <c r="M957" s="1" t="b">
        <f t="shared" si="195"/>
        <v>0</v>
      </c>
      <c r="N957" s="1" t="b">
        <f t="shared" si="188"/>
        <v>0</v>
      </c>
      <c r="O957" s="1" t="b">
        <f t="shared" si="189"/>
        <v>0</v>
      </c>
      <c r="P957" s="1" t="b">
        <f t="shared" si="190"/>
        <v>0</v>
      </c>
      <c r="Q957" s="1" t="b">
        <f t="shared" si="191"/>
        <v>0</v>
      </c>
      <c r="R957" s="1" t="e">
        <f t="shared" si="192"/>
        <v>#N/A</v>
      </c>
      <c r="S957" s="1" t="e">
        <f t="shared" si="193"/>
        <v>#N/A</v>
      </c>
    </row>
    <row r="958" spans="1:19">
      <c r="A958" s="1" t="str">
        <f t="shared" si="194"/>
        <v/>
      </c>
      <c r="H958" s="1" t="e">
        <f t="shared" si="183"/>
        <v>#N/A</v>
      </c>
      <c r="I958" s="1" t="e">
        <f t="shared" si="184"/>
        <v>#N/A</v>
      </c>
      <c r="J958" s="1" t="b">
        <f t="shared" si="185"/>
        <v>0</v>
      </c>
      <c r="K958" s="1" t="b">
        <f t="shared" si="186"/>
        <v>0</v>
      </c>
      <c r="L958" s="1" t="b">
        <f t="shared" si="187"/>
        <v>0</v>
      </c>
      <c r="M958" s="1" t="b">
        <f t="shared" si="195"/>
        <v>0</v>
      </c>
      <c r="N958" s="1" t="b">
        <f t="shared" si="188"/>
        <v>0</v>
      </c>
      <c r="O958" s="1" t="b">
        <f t="shared" si="189"/>
        <v>0</v>
      </c>
      <c r="P958" s="1" t="b">
        <f t="shared" si="190"/>
        <v>0</v>
      </c>
      <c r="Q958" s="1" t="b">
        <f t="shared" si="191"/>
        <v>0</v>
      </c>
      <c r="R958" s="1" t="e">
        <f t="shared" si="192"/>
        <v>#N/A</v>
      </c>
      <c r="S958" s="1" t="e">
        <f t="shared" si="193"/>
        <v>#N/A</v>
      </c>
    </row>
    <row r="959" spans="1:19">
      <c r="A959" s="1" t="str">
        <f t="shared" si="194"/>
        <v/>
      </c>
      <c r="H959" s="1" t="e">
        <f t="shared" si="183"/>
        <v>#N/A</v>
      </c>
      <c r="I959" s="1" t="e">
        <f t="shared" si="184"/>
        <v>#N/A</v>
      </c>
      <c r="J959" s="1" t="b">
        <f t="shared" si="185"/>
        <v>0</v>
      </c>
      <c r="K959" s="1" t="b">
        <f t="shared" si="186"/>
        <v>0</v>
      </c>
      <c r="L959" s="1" t="b">
        <f t="shared" si="187"/>
        <v>0</v>
      </c>
      <c r="M959" s="1" t="b">
        <f t="shared" si="195"/>
        <v>0</v>
      </c>
      <c r="N959" s="1" t="b">
        <f t="shared" si="188"/>
        <v>0</v>
      </c>
      <c r="O959" s="1" t="b">
        <f t="shared" si="189"/>
        <v>0</v>
      </c>
      <c r="P959" s="1" t="b">
        <f t="shared" si="190"/>
        <v>0</v>
      </c>
      <c r="Q959" s="1" t="b">
        <f t="shared" si="191"/>
        <v>0</v>
      </c>
      <c r="R959" s="1" t="e">
        <f t="shared" si="192"/>
        <v>#N/A</v>
      </c>
      <c r="S959" s="1" t="e">
        <f t="shared" si="193"/>
        <v>#N/A</v>
      </c>
    </row>
    <row r="960" spans="1:19">
      <c r="A960" s="1" t="str">
        <f t="shared" si="194"/>
        <v/>
      </c>
      <c r="H960" s="1" t="e">
        <f t="shared" si="183"/>
        <v>#N/A</v>
      </c>
      <c r="I960" s="1" t="e">
        <f t="shared" si="184"/>
        <v>#N/A</v>
      </c>
      <c r="J960" s="1" t="b">
        <f t="shared" si="185"/>
        <v>0</v>
      </c>
      <c r="K960" s="1" t="b">
        <f t="shared" si="186"/>
        <v>0</v>
      </c>
      <c r="L960" s="1" t="b">
        <f t="shared" si="187"/>
        <v>0</v>
      </c>
      <c r="M960" s="1" t="b">
        <f t="shared" si="195"/>
        <v>0</v>
      </c>
      <c r="N960" s="1" t="b">
        <f t="shared" si="188"/>
        <v>0</v>
      </c>
      <c r="O960" s="1" t="b">
        <f t="shared" si="189"/>
        <v>0</v>
      </c>
      <c r="P960" s="1" t="b">
        <f t="shared" si="190"/>
        <v>0</v>
      </c>
      <c r="Q960" s="1" t="b">
        <f t="shared" si="191"/>
        <v>0</v>
      </c>
      <c r="R960" s="1" t="e">
        <f t="shared" si="192"/>
        <v>#N/A</v>
      </c>
      <c r="S960" s="1" t="e">
        <f t="shared" si="193"/>
        <v>#N/A</v>
      </c>
    </row>
    <row r="961" spans="1:19">
      <c r="A961" s="1" t="str">
        <f t="shared" si="194"/>
        <v/>
      </c>
      <c r="H961" s="1" t="e">
        <f t="shared" si="183"/>
        <v>#N/A</v>
      </c>
      <c r="I961" s="1" t="e">
        <f t="shared" si="184"/>
        <v>#N/A</v>
      </c>
      <c r="J961" s="1" t="b">
        <f t="shared" si="185"/>
        <v>0</v>
      </c>
      <c r="K961" s="1" t="b">
        <f t="shared" si="186"/>
        <v>0</v>
      </c>
      <c r="L961" s="1" t="b">
        <f t="shared" si="187"/>
        <v>0</v>
      </c>
      <c r="M961" s="1" t="b">
        <f t="shared" si="195"/>
        <v>0</v>
      </c>
      <c r="N961" s="1" t="b">
        <f t="shared" si="188"/>
        <v>0</v>
      </c>
      <c r="O961" s="1" t="b">
        <f t="shared" si="189"/>
        <v>0</v>
      </c>
      <c r="P961" s="1" t="b">
        <f t="shared" si="190"/>
        <v>0</v>
      </c>
      <c r="Q961" s="1" t="b">
        <f t="shared" si="191"/>
        <v>0</v>
      </c>
      <c r="R961" s="1" t="e">
        <f t="shared" si="192"/>
        <v>#N/A</v>
      </c>
      <c r="S961" s="1" t="e">
        <f t="shared" si="193"/>
        <v>#N/A</v>
      </c>
    </row>
    <row r="962" spans="1:19">
      <c r="A962" s="1" t="str">
        <f t="shared" si="194"/>
        <v/>
      </c>
      <c r="H962" s="1" t="e">
        <f t="shared" si="183"/>
        <v>#N/A</v>
      </c>
      <c r="I962" s="1" t="e">
        <f t="shared" si="184"/>
        <v>#N/A</v>
      </c>
      <c r="J962" s="1" t="b">
        <f t="shared" si="185"/>
        <v>0</v>
      </c>
      <c r="K962" s="1" t="b">
        <f t="shared" si="186"/>
        <v>0</v>
      </c>
      <c r="L962" s="1" t="b">
        <f t="shared" si="187"/>
        <v>0</v>
      </c>
      <c r="M962" s="1" t="b">
        <f t="shared" si="195"/>
        <v>0</v>
      </c>
      <c r="N962" s="1" t="b">
        <f t="shared" si="188"/>
        <v>0</v>
      </c>
      <c r="O962" s="1" t="b">
        <f t="shared" si="189"/>
        <v>0</v>
      </c>
      <c r="P962" s="1" t="b">
        <f t="shared" si="190"/>
        <v>0</v>
      </c>
      <c r="Q962" s="1" t="b">
        <f t="shared" si="191"/>
        <v>0</v>
      </c>
      <c r="R962" s="1" t="e">
        <f t="shared" si="192"/>
        <v>#N/A</v>
      </c>
      <c r="S962" s="1" t="e">
        <f t="shared" si="193"/>
        <v>#N/A</v>
      </c>
    </row>
    <row r="963" spans="1:19">
      <c r="A963" s="1" t="str">
        <f t="shared" si="194"/>
        <v/>
      </c>
      <c r="H963" s="1" t="e">
        <f t="shared" ref="H963:H1026" si="196">IF($A963&lt;=$F$39,B963-$F$1,NA())</f>
        <v>#N/A</v>
      </c>
      <c r="I963" s="1" t="e">
        <f t="shared" ref="I963:I1026" si="197">IF($A963&lt;=$F$39,$C963-$F$2,NA())</f>
        <v>#N/A</v>
      </c>
      <c r="J963" s="1" t="b">
        <f t="shared" ref="J963:J1026" si="198">IF($A963&lt;=$F$39,IF($I963&lt;$F$4,FALSE,$H963))</f>
        <v>0</v>
      </c>
      <c r="K963" s="1" t="b">
        <f t="shared" ref="K963:K1026" si="199">IF($A963&lt;=$F$39,IF($I963&lt;$F$4,FALSE,$I963))</f>
        <v>0</v>
      </c>
      <c r="L963" s="1" t="b">
        <f t="shared" ref="L963:L1026" si="200">IF($A963&lt;=$F$39,IF($I963&lt;=$F$11,"",($I963-$F$11)/($H963-$F$10)))</f>
        <v>0</v>
      </c>
      <c r="M963" s="1" t="b">
        <f t="shared" si="195"/>
        <v>0</v>
      </c>
      <c r="N963" s="1" t="b">
        <f t="shared" ref="N963:N1026" si="201">IF($A963&lt;=$F$39,IF($L963=$F$13,$J963,""))</f>
        <v>0</v>
      </c>
      <c r="O963" s="1" t="b">
        <f t="shared" ref="O963:O1026" si="202">IF($A963&lt;=$F$39,IF($L963=$F$13,$K963,""))</f>
        <v>0</v>
      </c>
      <c r="P963" s="1" t="b">
        <f t="shared" ref="P963:P1026" si="203">IF($A963&lt;=$F$39,IF($A963&lt;=$F$17,$H963,NA()))</f>
        <v>0</v>
      </c>
      <c r="Q963" s="1" t="b">
        <f t="shared" ref="Q963:Q1026" si="204">IF($A963&lt;=$F$39,IF($A963&lt;=$F$17,$I963,NA()))</f>
        <v>0</v>
      </c>
      <c r="R963" s="1" t="e">
        <f t="shared" ref="R963:R1026" si="205">IF($A963&lt;=$F$39,IF($A963&lt;=$F$17,$P963/$F$15,NA()),NA())</f>
        <v>#N/A</v>
      </c>
      <c r="S963" s="1" t="e">
        <f t="shared" ref="S963:S1026" si="206">IF($A963&lt;=$F$39,IF($A963&lt;=$F$17,$Q963/$F$16,NA()),NA())</f>
        <v>#N/A</v>
      </c>
    </row>
    <row r="964" spans="1:19">
      <c r="A964" s="1" t="str">
        <f t="shared" ref="A964:A1027" si="207">IF(B964=0,"",A963+1)</f>
        <v/>
      </c>
      <c r="H964" s="1" t="e">
        <f t="shared" si="196"/>
        <v>#N/A</v>
      </c>
      <c r="I964" s="1" t="e">
        <f t="shared" si="197"/>
        <v>#N/A</v>
      </c>
      <c r="J964" s="1" t="b">
        <f t="shared" si="198"/>
        <v>0</v>
      </c>
      <c r="K964" s="1" t="b">
        <f t="shared" si="199"/>
        <v>0</v>
      </c>
      <c r="L964" s="1" t="b">
        <f t="shared" si="200"/>
        <v>0</v>
      </c>
      <c r="M964" s="1" t="b">
        <f t="shared" ref="M964:M1027" si="208">IF($A964&lt;=$F$39,IF($L964=$F$13,$A964,""))</f>
        <v>0</v>
      </c>
      <c r="N964" s="1" t="b">
        <f t="shared" si="201"/>
        <v>0</v>
      </c>
      <c r="O964" s="1" t="b">
        <f t="shared" si="202"/>
        <v>0</v>
      </c>
      <c r="P964" s="1" t="b">
        <f t="shared" si="203"/>
        <v>0</v>
      </c>
      <c r="Q964" s="1" t="b">
        <f t="shared" si="204"/>
        <v>0</v>
      </c>
      <c r="R964" s="1" t="e">
        <f t="shared" si="205"/>
        <v>#N/A</v>
      </c>
      <c r="S964" s="1" t="e">
        <f t="shared" si="206"/>
        <v>#N/A</v>
      </c>
    </row>
    <row r="965" spans="1:19">
      <c r="A965" s="1" t="str">
        <f t="shared" si="207"/>
        <v/>
      </c>
      <c r="H965" s="1" t="e">
        <f t="shared" si="196"/>
        <v>#N/A</v>
      </c>
      <c r="I965" s="1" t="e">
        <f t="shared" si="197"/>
        <v>#N/A</v>
      </c>
      <c r="J965" s="1" t="b">
        <f t="shared" si="198"/>
        <v>0</v>
      </c>
      <c r="K965" s="1" t="b">
        <f t="shared" si="199"/>
        <v>0</v>
      </c>
      <c r="L965" s="1" t="b">
        <f t="shared" si="200"/>
        <v>0</v>
      </c>
      <c r="M965" s="1" t="b">
        <f t="shared" si="208"/>
        <v>0</v>
      </c>
      <c r="N965" s="1" t="b">
        <f t="shared" si="201"/>
        <v>0</v>
      </c>
      <c r="O965" s="1" t="b">
        <f t="shared" si="202"/>
        <v>0</v>
      </c>
      <c r="P965" s="1" t="b">
        <f t="shared" si="203"/>
        <v>0</v>
      </c>
      <c r="Q965" s="1" t="b">
        <f t="shared" si="204"/>
        <v>0</v>
      </c>
      <c r="R965" s="1" t="e">
        <f t="shared" si="205"/>
        <v>#N/A</v>
      </c>
      <c r="S965" s="1" t="e">
        <f t="shared" si="206"/>
        <v>#N/A</v>
      </c>
    </row>
    <row r="966" spans="1:19">
      <c r="A966" s="1" t="str">
        <f t="shared" si="207"/>
        <v/>
      </c>
      <c r="H966" s="1" t="e">
        <f t="shared" si="196"/>
        <v>#N/A</v>
      </c>
      <c r="I966" s="1" t="e">
        <f t="shared" si="197"/>
        <v>#N/A</v>
      </c>
      <c r="J966" s="1" t="b">
        <f t="shared" si="198"/>
        <v>0</v>
      </c>
      <c r="K966" s="1" t="b">
        <f t="shared" si="199"/>
        <v>0</v>
      </c>
      <c r="L966" s="1" t="b">
        <f t="shared" si="200"/>
        <v>0</v>
      </c>
      <c r="M966" s="1" t="b">
        <f t="shared" si="208"/>
        <v>0</v>
      </c>
      <c r="N966" s="1" t="b">
        <f t="shared" si="201"/>
        <v>0</v>
      </c>
      <c r="O966" s="1" t="b">
        <f t="shared" si="202"/>
        <v>0</v>
      </c>
      <c r="P966" s="1" t="b">
        <f t="shared" si="203"/>
        <v>0</v>
      </c>
      <c r="Q966" s="1" t="b">
        <f t="shared" si="204"/>
        <v>0</v>
      </c>
      <c r="R966" s="1" t="e">
        <f t="shared" si="205"/>
        <v>#N/A</v>
      </c>
      <c r="S966" s="1" t="e">
        <f t="shared" si="206"/>
        <v>#N/A</v>
      </c>
    </row>
    <row r="967" spans="1:19">
      <c r="A967" s="1" t="str">
        <f t="shared" si="207"/>
        <v/>
      </c>
      <c r="H967" s="1" t="e">
        <f t="shared" si="196"/>
        <v>#N/A</v>
      </c>
      <c r="I967" s="1" t="e">
        <f t="shared" si="197"/>
        <v>#N/A</v>
      </c>
      <c r="J967" s="1" t="b">
        <f t="shared" si="198"/>
        <v>0</v>
      </c>
      <c r="K967" s="1" t="b">
        <f t="shared" si="199"/>
        <v>0</v>
      </c>
      <c r="L967" s="1" t="b">
        <f t="shared" si="200"/>
        <v>0</v>
      </c>
      <c r="M967" s="1" t="b">
        <f t="shared" si="208"/>
        <v>0</v>
      </c>
      <c r="N967" s="1" t="b">
        <f t="shared" si="201"/>
        <v>0</v>
      </c>
      <c r="O967" s="1" t="b">
        <f t="shared" si="202"/>
        <v>0</v>
      </c>
      <c r="P967" s="1" t="b">
        <f t="shared" si="203"/>
        <v>0</v>
      </c>
      <c r="Q967" s="1" t="b">
        <f t="shared" si="204"/>
        <v>0</v>
      </c>
      <c r="R967" s="1" t="e">
        <f t="shared" si="205"/>
        <v>#N/A</v>
      </c>
      <c r="S967" s="1" t="e">
        <f t="shared" si="206"/>
        <v>#N/A</v>
      </c>
    </row>
    <row r="968" spans="1:19">
      <c r="A968" s="1" t="str">
        <f t="shared" si="207"/>
        <v/>
      </c>
      <c r="H968" s="1" t="e">
        <f t="shared" si="196"/>
        <v>#N/A</v>
      </c>
      <c r="I968" s="1" t="e">
        <f t="shared" si="197"/>
        <v>#N/A</v>
      </c>
      <c r="J968" s="1" t="b">
        <f t="shared" si="198"/>
        <v>0</v>
      </c>
      <c r="K968" s="1" t="b">
        <f t="shared" si="199"/>
        <v>0</v>
      </c>
      <c r="L968" s="1" t="b">
        <f t="shared" si="200"/>
        <v>0</v>
      </c>
      <c r="M968" s="1" t="b">
        <f t="shared" si="208"/>
        <v>0</v>
      </c>
      <c r="N968" s="1" t="b">
        <f t="shared" si="201"/>
        <v>0</v>
      </c>
      <c r="O968" s="1" t="b">
        <f t="shared" si="202"/>
        <v>0</v>
      </c>
      <c r="P968" s="1" t="b">
        <f t="shared" si="203"/>
        <v>0</v>
      </c>
      <c r="Q968" s="1" t="b">
        <f t="shared" si="204"/>
        <v>0</v>
      </c>
      <c r="R968" s="1" t="e">
        <f t="shared" si="205"/>
        <v>#N/A</v>
      </c>
      <c r="S968" s="1" t="e">
        <f t="shared" si="206"/>
        <v>#N/A</v>
      </c>
    </row>
    <row r="969" spans="1:19">
      <c r="A969" s="1" t="str">
        <f t="shared" si="207"/>
        <v/>
      </c>
      <c r="H969" s="1" t="e">
        <f t="shared" si="196"/>
        <v>#N/A</v>
      </c>
      <c r="I969" s="1" t="e">
        <f t="shared" si="197"/>
        <v>#N/A</v>
      </c>
      <c r="J969" s="1" t="b">
        <f t="shared" si="198"/>
        <v>0</v>
      </c>
      <c r="K969" s="1" t="b">
        <f t="shared" si="199"/>
        <v>0</v>
      </c>
      <c r="L969" s="1" t="b">
        <f t="shared" si="200"/>
        <v>0</v>
      </c>
      <c r="M969" s="1" t="b">
        <f t="shared" si="208"/>
        <v>0</v>
      </c>
      <c r="N969" s="1" t="b">
        <f t="shared" si="201"/>
        <v>0</v>
      </c>
      <c r="O969" s="1" t="b">
        <f t="shared" si="202"/>
        <v>0</v>
      </c>
      <c r="P969" s="1" t="b">
        <f t="shared" si="203"/>
        <v>0</v>
      </c>
      <c r="Q969" s="1" t="b">
        <f t="shared" si="204"/>
        <v>0</v>
      </c>
      <c r="R969" s="1" t="e">
        <f t="shared" si="205"/>
        <v>#N/A</v>
      </c>
      <c r="S969" s="1" t="e">
        <f t="shared" si="206"/>
        <v>#N/A</v>
      </c>
    </row>
    <row r="970" spans="1:19">
      <c r="A970" s="1" t="str">
        <f t="shared" si="207"/>
        <v/>
      </c>
      <c r="H970" s="1" t="e">
        <f t="shared" si="196"/>
        <v>#N/A</v>
      </c>
      <c r="I970" s="1" t="e">
        <f t="shared" si="197"/>
        <v>#N/A</v>
      </c>
      <c r="J970" s="1" t="b">
        <f t="shared" si="198"/>
        <v>0</v>
      </c>
      <c r="K970" s="1" t="b">
        <f t="shared" si="199"/>
        <v>0</v>
      </c>
      <c r="L970" s="1" t="b">
        <f t="shared" si="200"/>
        <v>0</v>
      </c>
      <c r="M970" s="1" t="b">
        <f t="shared" si="208"/>
        <v>0</v>
      </c>
      <c r="N970" s="1" t="b">
        <f t="shared" si="201"/>
        <v>0</v>
      </c>
      <c r="O970" s="1" t="b">
        <f t="shared" si="202"/>
        <v>0</v>
      </c>
      <c r="P970" s="1" t="b">
        <f t="shared" si="203"/>
        <v>0</v>
      </c>
      <c r="Q970" s="1" t="b">
        <f t="shared" si="204"/>
        <v>0</v>
      </c>
      <c r="R970" s="1" t="e">
        <f t="shared" si="205"/>
        <v>#N/A</v>
      </c>
      <c r="S970" s="1" t="e">
        <f t="shared" si="206"/>
        <v>#N/A</v>
      </c>
    </row>
    <row r="971" spans="1:19">
      <c r="A971" s="1" t="str">
        <f t="shared" si="207"/>
        <v/>
      </c>
      <c r="H971" s="1" t="e">
        <f t="shared" si="196"/>
        <v>#N/A</v>
      </c>
      <c r="I971" s="1" t="e">
        <f t="shared" si="197"/>
        <v>#N/A</v>
      </c>
      <c r="J971" s="1" t="b">
        <f t="shared" si="198"/>
        <v>0</v>
      </c>
      <c r="K971" s="1" t="b">
        <f t="shared" si="199"/>
        <v>0</v>
      </c>
      <c r="L971" s="1" t="b">
        <f t="shared" si="200"/>
        <v>0</v>
      </c>
      <c r="M971" s="1" t="b">
        <f t="shared" si="208"/>
        <v>0</v>
      </c>
      <c r="N971" s="1" t="b">
        <f t="shared" si="201"/>
        <v>0</v>
      </c>
      <c r="O971" s="1" t="b">
        <f t="shared" si="202"/>
        <v>0</v>
      </c>
      <c r="P971" s="1" t="b">
        <f t="shared" si="203"/>
        <v>0</v>
      </c>
      <c r="Q971" s="1" t="b">
        <f t="shared" si="204"/>
        <v>0</v>
      </c>
      <c r="R971" s="1" t="e">
        <f t="shared" si="205"/>
        <v>#N/A</v>
      </c>
      <c r="S971" s="1" t="e">
        <f t="shared" si="206"/>
        <v>#N/A</v>
      </c>
    </row>
    <row r="972" spans="1:19">
      <c r="A972" s="1" t="str">
        <f t="shared" si="207"/>
        <v/>
      </c>
      <c r="H972" s="1" t="e">
        <f t="shared" si="196"/>
        <v>#N/A</v>
      </c>
      <c r="I972" s="1" t="e">
        <f t="shared" si="197"/>
        <v>#N/A</v>
      </c>
      <c r="J972" s="1" t="b">
        <f t="shared" si="198"/>
        <v>0</v>
      </c>
      <c r="K972" s="1" t="b">
        <f t="shared" si="199"/>
        <v>0</v>
      </c>
      <c r="L972" s="1" t="b">
        <f t="shared" si="200"/>
        <v>0</v>
      </c>
      <c r="M972" s="1" t="b">
        <f t="shared" si="208"/>
        <v>0</v>
      </c>
      <c r="N972" s="1" t="b">
        <f t="shared" si="201"/>
        <v>0</v>
      </c>
      <c r="O972" s="1" t="b">
        <f t="shared" si="202"/>
        <v>0</v>
      </c>
      <c r="P972" s="1" t="b">
        <f t="shared" si="203"/>
        <v>0</v>
      </c>
      <c r="Q972" s="1" t="b">
        <f t="shared" si="204"/>
        <v>0</v>
      </c>
      <c r="R972" s="1" t="e">
        <f t="shared" si="205"/>
        <v>#N/A</v>
      </c>
      <c r="S972" s="1" t="e">
        <f t="shared" si="206"/>
        <v>#N/A</v>
      </c>
    </row>
    <row r="973" spans="1:19">
      <c r="A973" s="1" t="str">
        <f t="shared" si="207"/>
        <v/>
      </c>
      <c r="H973" s="1" t="e">
        <f t="shared" si="196"/>
        <v>#N/A</v>
      </c>
      <c r="I973" s="1" t="e">
        <f t="shared" si="197"/>
        <v>#N/A</v>
      </c>
      <c r="J973" s="1" t="b">
        <f t="shared" si="198"/>
        <v>0</v>
      </c>
      <c r="K973" s="1" t="b">
        <f t="shared" si="199"/>
        <v>0</v>
      </c>
      <c r="L973" s="1" t="b">
        <f t="shared" si="200"/>
        <v>0</v>
      </c>
      <c r="M973" s="1" t="b">
        <f t="shared" si="208"/>
        <v>0</v>
      </c>
      <c r="N973" s="1" t="b">
        <f t="shared" si="201"/>
        <v>0</v>
      </c>
      <c r="O973" s="1" t="b">
        <f t="shared" si="202"/>
        <v>0</v>
      </c>
      <c r="P973" s="1" t="b">
        <f t="shared" si="203"/>
        <v>0</v>
      </c>
      <c r="Q973" s="1" t="b">
        <f t="shared" si="204"/>
        <v>0</v>
      </c>
      <c r="R973" s="1" t="e">
        <f t="shared" si="205"/>
        <v>#N/A</v>
      </c>
      <c r="S973" s="1" t="e">
        <f t="shared" si="206"/>
        <v>#N/A</v>
      </c>
    </row>
    <row r="974" spans="1:19">
      <c r="A974" s="1" t="str">
        <f t="shared" si="207"/>
        <v/>
      </c>
      <c r="H974" s="1" t="e">
        <f t="shared" si="196"/>
        <v>#N/A</v>
      </c>
      <c r="I974" s="1" t="e">
        <f t="shared" si="197"/>
        <v>#N/A</v>
      </c>
      <c r="J974" s="1" t="b">
        <f t="shared" si="198"/>
        <v>0</v>
      </c>
      <c r="K974" s="1" t="b">
        <f t="shared" si="199"/>
        <v>0</v>
      </c>
      <c r="L974" s="1" t="b">
        <f t="shared" si="200"/>
        <v>0</v>
      </c>
      <c r="M974" s="1" t="b">
        <f t="shared" si="208"/>
        <v>0</v>
      </c>
      <c r="N974" s="1" t="b">
        <f t="shared" si="201"/>
        <v>0</v>
      </c>
      <c r="O974" s="1" t="b">
        <f t="shared" si="202"/>
        <v>0</v>
      </c>
      <c r="P974" s="1" t="b">
        <f t="shared" si="203"/>
        <v>0</v>
      </c>
      <c r="Q974" s="1" t="b">
        <f t="shared" si="204"/>
        <v>0</v>
      </c>
      <c r="R974" s="1" t="e">
        <f t="shared" si="205"/>
        <v>#N/A</v>
      </c>
      <c r="S974" s="1" t="e">
        <f t="shared" si="206"/>
        <v>#N/A</v>
      </c>
    </row>
    <row r="975" spans="1:19">
      <c r="A975" s="1" t="str">
        <f t="shared" si="207"/>
        <v/>
      </c>
      <c r="H975" s="1" t="e">
        <f t="shared" si="196"/>
        <v>#N/A</v>
      </c>
      <c r="I975" s="1" t="e">
        <f t="shared" si="197"/>
        <v>#N/A</v>
      </c>
      <c r="J975" s="1" t="b">
        <f t="shared" si="198"/>
        <v>0</v>
      </c>
      <c r="K975" s="1" t="b">
        <f t="shared" si="199"/>
        <v>0</v>
      </c>
      <c r="L975" s="1" t="b">
        <f t="shared" si="200"/>
        <v>0</v>
      </c>
      <c r="M975" s="1" t="b">
        <f t="shared" si="208"/>
        <v>0</v>
      </c>
      <c r="N975" s="1" t="b">
        <f t="shared" si="201"/>
        <v>0</v>
      </c>
      <c r="O975" s="1" t="b">
        <f t="shared" si="202"/>
        <v>0</v>
      </c>
      <c r="P975" s="1" t="b">
        <f t="shared" si="203"/>
        <v>0</v>
      </c>
      <c r="Q975" s="1" t="b">
        <f t="shared" si="204"/>
        <v>0</v>
      </c>
      <c r="R975" s="1" t="e">
        <f t="shared" si="205"/>
        <v>#N/A</v>
      </c>
      <c r="S975" s="1" t="e">
        <f t="shared" si="206"/>
        <v>#N/A</v>
      </c>
    </row>
    <row r="976" spans="1:19">
      <c r="A976" s="1" t="str">
        <f t="shared" si="207"/>
        <v/>
      </c>
      <c r="H976" s="1" t="e">
        <f t="shared" si="196"/>
        <v>#N/A</v>
      </c>
      <c r="I976" s="1" t="e">
        <f t="shared" si="197"/>
        <v>#N/A</v>
      </c>
      <c r="J976" s="1" t="b">
        <f t="shared" si="198"/>
        <v>0</v>
      </c>
      <c r="K976" s="1" t="b">
        <f t="shared" si="199"/>
        <v>0</v>
      </c>
      <c r="L976" s="1" t="b">
        <f t="shared" si="200"/>
        <v>0</v>
      </c>
      <c r="M976" s="1" t="b">
        <f t="shared" si="208"/>
        <v>0</v>
      </c>
      <c r="N976" s="1" t="b">
        <f t="shared" si="201"/>
        <v>0</v>
      </c>
      <c r="O976" s="1" t="b">
        <f t="shared" si="202"/>
        <v>0</v>
      </c>
      <c r="P976" s="1" t="b">
        <f t="shared" si="203"/>
        <v>0</v>
      </c>
      <c r="Q976" s="1" t="b">
        <f t="shared" si="204"/>
        <v>0</v>
      </c>
      <c r="R976" s="1" t="e">
        <f t="shared" si="205"/>
        <v>#N/A</v>
      </c>
      <c r="S976" s="1" t="e">
        <f t="shared" si="206"/>
        <v>#N/A</v>
      </c>
    </row>
    <row r="977" spans="1:19">
      <c r="A977" s="1" t="str">
        <f t="shared" si="207"/>
        <v/>
      </c>
      <c r="H977" s="1" t="e">
        <f t="shared" si="196"/>
        <v>#N/A</v>
      </c>
      <c r="I977" s="1" t="e">
        <f t="shared" si="197"/>
        <v>#N/A</v>
      </c>
      <c r="J977" s="1" t="b">
        <f t="shared" si="198"/>
        <v>0</v>
      </c>
      <c r="K977" s="1" t="b">
        <f t="shared" si="199"/>
        <v>0</v>
      </c>
      <c r="L977" s="1" t="b">
        <f t="shared" si="200"/>
        <v>0</v>
      </c>
      <c r="M977" s="1" t="b">
        <f t="shared" si="208"/>
        <v>0</v>
      </c>
      <c r="N977" s="1" t="b">
        <f t="shared" si="201"/>
        <v>0</v>
      </c>
      <c r="O977" s="1" t="b">
        <f t="shared" si="202"/>
        <v>0</v>
      </c>
      <c r="P977" s="1" t="b">
        <f t="shared" si="203"/>
        <v>0</v>
      </c>
      <c r="Q977" s="1" t="b">
        <f t="shared" si="204"/>
        <v>0</v>
      </c>
      <c r="R977" s="1" t="e">
        <f t="shared" si="205"/>
        <v>#N/A</v>
      </c>
      <c r="S977" s="1" t="e">
        <f t="shared" si="206"/>
        <v>#N/A</v>
      </c>
    </row>
    <row r="978" spans="1:19">
      <c r="A978" s="1" t="str">
        <f t="shared" si="207"/>
        <v/>
      </c>
      <c r="H978" s="1" t="e">
        <f t="shared" si="196"/>
        <v>#N/A</v>
      </c>
      <c r="I978" s="1" t="e">
        <f t="shared" si="197"/>
        <v>#N/A</v>
      </c>
      <c r="J978" s="1" t="b">
        <f t="shared" si="198"/>
        <v>0</v>
      </c>
      <c r="K978" s="1" t="b">
        <f t="shared" si="199"/>
        <v>0</v>
      </c>
      <c r="L978" s="1" t="b">
        <f t="shared" si="200"/>
        <v>0</v>
      </c>
      <c r="M978" s="1" t="b">
        <f t="shared" si="208"/>
        <v>0</v>
      </c>
      <c r="N978" s="1" t="b">
        <f t="shared" si="201"/>
        <v>0</v>
      </c>
      <c r="O978" s="1" t="b">
        <f t="shared" si="202"/>
        <v>0</v>
      </c>
      <c r="P978" s="1" t="b">
        <f t="shared" si="203"/>
        <v>0</v>
      </c>
      <c r="Q978" s="1" t="b">
        <f t="shared" si="204"/>
        <v>0</v>
      </c>
      <c r="R978" s="1" t="e">
        <f t="shared" si="205"/>
        <v>#N/A</v>
      </c>
      <c r="S978" s="1" t="e">
        <f t="shared" si="206"/>
        <v>#N/A</v>
      </c>
    </row>
    <row r="979" spans="1:19">
      <c r="A979" s="1" t="str">
        <f t="shared" si="207"/>
        <v/>
      </c>
      <c r="H979" s="1" t="e">
        <f t="shared" si="196"/>
        <v>#N/A</v>
      </c>
      <c r="I979" s="1" t="e">
        <f t="shared" si="197"/>
        <v>#N/A</v>
      </c>
      <c r="J979" s="1" t="b">
        <f t="shared" si="198"/>
        <v>0</v>
      </c>
      <c r="K979" s="1" t="b">
        <f t="shared" si="199"/>
        <v>0</v>
      </c>
      <c r="L979" s="1" t="b">
        <f t="shared" si="200"/>
        <v>0</v>
      </c>
      <c r="M979" s="1" t="b">
        <f t="shared" si="208"/>
        <v>0</v>
      </c>
      <c r="N979" s="1" t="b">
        <f t="shared" si="201"/>
        <v>0</v>
      </c>
      <c r="O979" s="1" t="b">
        <f t="shared" si="202"/>
        <v>0</v>
      </c>
      <c r="P979" s="1" t="b">
        <f t="shared" si="203"/>
        <v>0</v>
      </c>
      <c r="Q979" s="1" t="b">
        <f t="shared" si="204"/>
        <v>0</v>
      </c>
      <c r="R979" s="1" t="e">
        <f t="shared" si="205"/>
        <v>#N/A</v>
      </c>
      <c r="S979" s="1" t="e">
        <f t="shared" si="206"/>
        <v>#N/A</v>
      </c>
    </row>
    <row r="980" spans="1:19">
      <c r="A980" s="1" t="str">
        <f t="shared" si="207"/>
        <v/>
      </c>
      <c r="H980" s="1" t="e">
        <f t="shared" si="196"/>
        <v>#N/A</v>
      </c>
      <c r="I980" s="1" t="e">
        <f t="shared" si="197"/>
        <v>#N/A</v>
      </c>
      <c r="J980" s="1" t="b">
        <f t="shared" si="198"/>
        <v>0</v>
      </c>
      <c r="K980" s="1" t="b">
        <f t="shared" si="199"/>
        <v>0</v>
      </c>
      <c r="L980" s="1" t="b">
        <f t="shared" si="200"/>
        <v>0</v>
      </c>
      <c r="M980" s="1" t="b">
        <f t="shared" si="208"/>
        <v>0</v>
      </c>
      <c r="N980" s="1" t="b">
        <f t="shared" si="201"/>
        <v>0</v>
      </c>
      <c r="O980" s="1" t="b">
        <f t="shared" si="202"/>
        <v>0</v>
      </c>
      <c r="P980" s="1" t="b">
        <f t="shared" si="203"/>
        <v>0</v>
      </c>
      <c r="Q980" s="1" t="b">
        <f t="shared" si="204"/>
        <v>0</v>
      </c>
      <c r="R980" s="1" t="e">
        <f t="shared" si="205"/>
        <v>#N/A</v>
      </c>
      <c r="S980" s="1" t="e">
        <f t="shared" si="206"/>
        <v>#N/A</v>
      </c>
    </row>
    <row r="981" spans="1:19">
      <c r="A981" s="1" t="str">
        <f t="shared" si="207"/>
        <v/>
      </c>
      <c r="H981" s="1" t="e">
        <f t="shared" si="196"/>
        <v>#N/A</v>
      </c>
      <c r="I981" s="1" t="e">
        <f t="shared" si="197"/>
        <v>#N/A</v>
      </c>
      <c r="J981" s="1" t="b">
        <f t="shared" si="198"/>
        <v>0</v>
      </c>
      <c r="K981" s="1" t="b">
        <f t="shared" si="199"/>
        <v>0</v>
      </c>
      <c r="L981" s="1" t="b">
        <f t="shared" si="200"/>
        <v>0</v>
      </c>
      <c r="M981" s="1" t="b">
        <f t="shared" si="208"/>
        <v>0</v>
      </c>
      <c r="N981" s="1" t="b">
        <f t="shared" si="201"/>
        <v>0</v>
      </c>
      <c r="O981" s="1" t="b">
        <f t="shared" si="202"/>
        <v>0</v>
      </c>
      <c r="P981" s="1" t="b">
        <f t="shared" si="203"/>
        <v>0</v>
      </c>
      <c r="Q981" s="1" t="b">
        <f t="shared" si="204"/>
        <v>0</v>
      </c>
      <c r="R981" s="1" t="e">
        <f t="shared" si="205"/>
        <v>#N/A</v>
      </c>
      <c r="S981" s="1" t="e">
        <f t="shared" si="206"/>
        <v>#N/A</v>
      </c>
    </row>
    <row r="982" spans="1:19">
      <c r="A982" s="1" t="str">
        <f t="shared" si="207"/>
        <v/>
      </c>
      <c r="H982" s="1" t="e">
        <f t="shared" si="196"/>
        <v>#N/A</v>
      </c>
      <c r="I982" s="1" t="e">
        <f t="shared" si="197"/>
        <v>#N/A</v>
      </c>
      <c r="J982" s="1" t="b">
        <f t="shared" si="198"/>
        <v>0</v>
      </c>
      <c r="K982" s="1" t="b">
        <f t="shared" si="199"/>
        <v>0</v>
      </c>
      <c r="L982" s="1" t="b">
        <f t="shared" si="200"/>
        <v>0</v>
      </c>
      <c r="M982" s="1" t="b">
        <f t="shared" si="208"/>
        <v>0</v>
      </c>
      <c r="N982" s="1" t="b">
        <f t="shared" si="201"/>
        <v>0</v>
      </c>
      <c r="O982" s="1" t="b">
        <f t="shared" si="202"/>
        <v>0</v>
      </c>
      <c r="P982" s="1" t="b">
        <f t="shared" si="203"/>
        <v>0</v>
      </c>
      <c r="Q982" s="1" t="b">
        <f t="shared" si="204"/>
        <v>0</v>
      </c>
      <c r="R982" s="1" t="e">
        <f t="shared" si="205"/>
        <v>#N/A</v>
      </c>
      <c r="S982" s="1" t="e">
        <f t="shared" si="206"/>
        <v>#N/A</v>
      </c>
    </row>
    <row r="983" spans="1:19">
      <c r="A983" s="1" t="str">
        <f t="shared" si="207"/>
        <v/>
      </c>
      <c r="H983" s="1" t="e">
        <f t="shared" si="196"/>
        <v>#N/A</v>
      </c>
      <c r="I983" s="1" t="e">
        <f t="shared" si="197"/>
        <v>#N/A</v>
      </c>
      <c r="J983" s="1" t="b">
        <f t="shared" si="198"/>
        <v>0</v>
      </c>
      <c r="K983" s="1" t="b">
        <f t="shared" si="199"/>
        <v>0</v>
      </c>
      <c r="L983" s="1" t="b">
        <f t="shared" si="200"/>
        <v>0</v>
      </c>
      <c r="M983" s="1" t="b">
        <f t="shared" si="208"/>
        <v>0</v>
      </c>
      <c r="N983" s="1" t="b">
        <f t="shared" si="201"/>
        <v>0</v>
      </c>
      <c r="O983" s="1" t="b">
        <f t="shared" si="202"/>
        <v>0</v>
      </c>
      <c r="P983" s="1" t="b">
        <f t="shared" si="203"/>
        <v>0</v>
      </c>
      <c r="Q983" s="1" t="b">
        <f t="shared" si="204"/>
        <v>0</v>
      </c>
      <c r="R983" s="1" t="e">
        <f t="shared" si="205"/>
        <v>#N/A</v>
      </c>
      <c r="S983" s="1" t="e">
        <f t="shared" si="206"/>
        <v>#N/A</v>
      </c>
    </row>
    <row r="984" spans="1:19">
      <c r="A984" s="1" t="str">
        <f t="shared" si="207"/>
        <v/>
      </c>
      <c r="H984" s="1" t="e">
        <f t="shared" si="196"/>
        <v>#N/A</v>
      </c>
      <c r="I984" s="1" t="e">
        <f t="shared" si="197"/>
        <v>#N/A</v>
      </c>
      <c r="J984" s="1" t="b">
        <f t="shared" si="198"/>
        <v>0</v>
      </c>
      <c r="K984" s="1" t="b">
        <f t="shared" si="199"/>
        <v>0</v>
      </c>
      <c r="L984" s="1" t="b">
        <f t="shared" si="200"/>
        <v>0</v>
      </c>
      <c r="M984" s="1" t="b">
        <f t="shared" si="208"/>
        <v>0</v>
      </c>
      <c r="N984" s="1" t="b">
        <f t="shared" si="201"/>
        <v>0</v>
      </c>
      <c r="O984" s="1" t="b">
        <f t="shared" si="202"/>
        <v>0</v>
      </c>
      <c r="P984" s="1" t="b">
        <f t="shared" si="203"/>
        <v>0</v>
      </c>
      <c r="Q984" s="1" t="b">
        <f t="shared" si="204"/>
        <v>0</v>
      </c>
      <c r="R984" s="1" t="e">
        <f t="shared" si="205"/>
        <v>#N/A</v>
      </c>
      <c r="S984" s="1" t="e">
        <f t="shared" si="206"/>
        <v>#N/A</v>
      </c>
    </row>
    <row r="985" spans="1:19">
      <c r="A985" s="1" t="str">
        <f t="shared" si="207"/>
        <v/>
      </c>
      <c r="H985" s="1" t="e">
        <f t="shared" si="196"/>
        <v>#N/A</v>
      </c>
      <c r="I985" s="1" t="e">
        <f t="shared" si="197"/>
        <v>#N/A</v>
      </c>
      <c r="J985" s="1" t="b">
        <f t="shared" si="198"/>
        <v>0</v>
      </c>
      <c r="K985" s="1" t="b">
        <f t="shared" si="199"/>
        <v>0</v>
      </c>
      <c r="L985" s="1" t="b">
        <f t="shared" si="200"/>
        <v>0</v>
      </c>
      <c r="M985" s="1" t="b">
        <f t="shared" si="208"/>
        <v>0</v>
      </c>
      <c r="N985" s="1" t="b">
        <f t="shared" si="201"/>
        <v>0</v>
      </c>
      <c r="O985" s="1" t="b">
        <f t="shared" si="202"/>
        <v>0</v>
      </c>
      <c r="P985" s="1" t="b">
        <f t="shared" si="203"/>
        <v>0</v>
      </c>
      <c r="Q985" s="1" t="b">
        <f t="shared" si="204"/>
        <v>0</v>
      </c>
      <c r="R985" s="1" t="e">
        <f t="shared" si="205"/>
        <v>#N/A</v>
      </c>
      <c r="S985" s="1" t="e">
        <f t="shared" si="206"/>
        <v>#N/A</v>
      </c>
    </row>
    <row r="986" spans="1:19">
      <c r="A986" s="1" t="str">
        <f t="shared" si="207"/>
        <v/>
      </c>
      <c r="H986" s="1" t="e">
        <f t="shared" si="196"/>
        <v>#N/A</v>
      </c>
      <c r="I986" s="1" t="e">
        <f t="shared" si="197"/>
        <v>#N/A</v>
      </c>
      <c r="J986" s="1" t="b">
        <f t="shared" si="198"/>
        <v>0</v>
      </c>
      <c r="K986" s="1" t="b">
        <f t="shared" si="199"/>
        <v>0</v>
      </c>
      <c r="L986" s="1" t="b">
        <f t="shared" si="200"/>
        <v>0</v>
      </c>
      <c r="M986" s="1" t="b">
        <f t="shared" si="208"/>
        <v>0</v>
      </c>
      <c r="N986" s="1" t="b">
        <f t="shared" si="201"/>
        <v>0</v>
      </c>
      <c r="O986" s="1" t="b">
        <f t="shared" si="202"/>
        <v>0</v>
      </c>
      <c r="P986" s="1" t="b">
        <f t="shared" si="203"/>
        <v>0</v>
      </c>
      <c r="Q986" s="1" t="b">
        <f t="shared" si="204"/>
        <v>0</v>
      </c>
      <c r="R986" s="1" t="e">
        <f t="shared" si="205"/>
        <v>#N/A</v>
      </c>
      <c r="S986" s="1" t="e">
        <f t="shared" si="206"/>
        <v>#N/A</v>
      </c>
    </row>
    <row r="987" spans="1:19">
      <c r="A987" s="1" t="str">
        <f t="shared" si="207"/>
        <v/>
      </c>
      <c r="H987" s="1" t="e">
        <f t="shared" si="196"/>
        <v>#N/A</v>
      </c>
      <c r="I987" s="1" t="e">
        <f t="shared" si="197"/>
        <v>#N/A</v>
      </c>
      <c r="J987" s="1" t="b">
        <f t="shared" si="198"/>
        <v>0</v>
      </c>
      <c r="K987" s="1" t="b">
        <f t="shared" si="199"/>
        <v>0</v>
      </c>
      <c r="L987" s="1" t="b">
        <f t="shared" si="200"/>
        <v>0</v>
      </c>
      <c r="M987" s="1" t="b">
        <f t="shared" si="208"/>
        <v>0</v>
      </c>
      <c r="N987" s="1" t="b">
        <f t="shared" si="201"/>
        <v>0</v>
      </c>
      <c r="O987" s="1" t="b">
        <f t="shared" si="202"/>
        <v>0</v>
      </c>
      <c r="P987" s="1" t="b">
        <f t="shared" si="203"/>
        <v>0</v>
      </c>
      <c r="Q987" s="1" t="b">
        <f t="shared" si="204"/>
        <v>0</v>
      </c>
      <c r="R987" s="1" t="e">
        <f t="shared" si="205"/>
        <v>#N/A</v>
      </c>
      <c r="S987" s="1" t="e">
        <f t="shared" si="206"/>
        <v>#N/A</v>
      </c>
    </row>
    <row r="988" spans="1:19">
      <c r="A988" s="1" t="str">
        <f t="shared" si="207"/>
        <v/>
      </c>
      <c r="H988" s="1" t="e">
        <f t="shared" si="196"/>
        <v>#N/A</v>
      </c>
      <c r="I988" s="1" t="e">
        <f t="shared" si="197"/>
        <v>#N/A</v>
      </c>
      <c r="J988" s="1" t="b">
        <f t="shared" si="198"/>
        <v>0</v>
      </c>
      <c r="K988" s="1" t="b">
        <f t="shared" si="199"/>
        <v>0</v>
      </c>
      <c r="L988" s="1" t="b">
        <f t="shared" si="200"/>
        <v>0</v>
      </c>
      <c r="M988" s="1" t="b">
        <f t="shared" si="208"/>
        <v>0</v>
      </c>
      <c r="N988" s="1" t="b">
        <f t="shared" si="201"/>
        <v>0</v>
      </c>
      <c r="O988" s="1" t="b">
        <f t="shared" si="202"/>
        <v>0</v>
      </c>
      <c r="P988" s="1" t="b">
        <f t="shared" si="203"/>
        <v>0</v>
      </c>
      <c r="Q988" s="1" t="b">
        <f t="shared" si="204"/>
        <v>0</v>
      </c>
      <c r="R988" s="1" t="e">
        <f t="shared" si="205"/>
        <v>#N/A</v>
      </c>
      <c r="S988" s="1" t="e">
        <f t="shared" si="206"/>
        <v>#N/A</v>
      </c>
    </row>
    <row r="989" spans="1:19">
      <c r="A989" s="1" t="str">
        <f t="shared" si="207"/>
        <v/>
      </c>
      <c r="H989" s="1" t="e">
        <f t="shared" si="196"/>
        <v>#N/A</v>
      </c>
      <c r="I989" s="1" t="e">
        <f t="shared" si="197"/>
        <v>#N/A</v>
      </c>
      <c r="J989" s="1" t="b">
        <f t="shared" si="198"/>
        <v>0</v>
      </c>
      <c r="K989" s="1" t="b">
        <f t="shared" si="199"/>
        <v>0</v>
      </c>
      <c r="L989" s="1" t="b">
        <f t="shared" si="200"/>
        <v>0</v>
      </c>
      <c r="M989" s="1" t="b">
        <f t="shared" si="208"/>
        <v>0</v>
      </c>
      <c r="N989" s="1" t="b">
        <f t="shared" si="201"/>
        <v>0</v>
      </c>
      <c r="O989" s="1" t="b">
        <f t="shared" si="202"/>
        <v>0</v>
      </c>
      <c r="P989" s="1" t="b">
        <f t="shared" si="203"/>
        <v>0</v>
      </c>
      <c r="Q989" s="1" t="b">
        <f t="shared" si="204"/>
        <v>0</v>
      </c>
      <c r="R989" s="1" t="e">
        <f t="shared" si="205"/>
        <v>#N/A</v>
      </c>
      <c r="S989" s="1" t="e">
        <f t="shared" si="206"/>
        <v>#N/A</v>
      </c>
    </row>
    <row r="990" spans="1:19">
      <c r="A990" s="1" t="str">
        <f t="shared" si="207"/>
        <v/>
      </c>
      <c r="H990" s="1" t="e">
        <f t="shared" si="196"/>
        <v>#N/A</v>
      </c>
      <c r="I990" s="1" t="e">
        <f t="shared" si="197"/>
        <v>#N/A</v>
      </c>
      <c r="J990" s="1" t="b">
        <f t="shared" si="198"/>
        <v>0</v>
      </c>
      <c r="K990" s="1" t="b">
        <f t="shared" si="199"/>
        <v>0</v>
      </c>
      <c r="L990" s="1" t="b">
        <f t="shared" si="200"/>
        <v>0</v>
      </c>
      <c r="M990" s="1" t="b">
        <f t="shared" si="208"/>
        <v>0</v>
      </c>
      <c r="N990" s="1" t="b">
        <f t="shared" si="201"/>
        <v>0</v>
      </c>
      <c r="O990" s="1" t="b">
        <f t="shared" si="202"/>
        <v>0</v>
      </c>
      <c r="P990" s="1" t="b">
        <f t="shared" si="203"/>
        <v>0</v>
      </c>
      <c r="Q990" s="1" t="b">
        <f t="shared" si="204"/>
        <v>0</v>
      </c>
      <c r="R990" s="1" t="e">
        <f t="shared" si="205"/>
        <v>#N/A</v>
      </c>
      <c r="S990" s="1" t="e">
        <f t="shared" si="206"/>
        <v>#N/A</v>
      </c>
    </row>
    <row r="991" spans="1:19">
      <c r="A991" s="1" t="str">
        <f t="shared" si="207"/>
        <v/>
      </c>
      <c r="H991" s="1" t="e">
        <f t="shared" si="196"/>
        <v>#N/A</v>
      </c>
      <c r="I991" s="1" t="e">
        <f t="shared" si="197"/>
        <v>#N/A</v>
      </c>
      <c r="J991" s="1" t="b">
        <f t="shared" si="198"/>
        <v>0</v>
      </c>
      <c r="K991" s="1" t="b">
        <f t="shared" si="199"/>
        <v>0</v>
      </c>
      <c r="L991" s="1" t="b">
        <f t="shared" si="200"/>
        <v>0</v>
      </c>
      <c r="M991" s="1" t="b">
        <f t="shared" si="208"/>
        <v>0</v>
      </c>
      <c r="N991" s="1" t="b">
        <f t="shared" si="201"/>
        <v>0</v>
      </c>
      <c r="O991" s="1" t="b">
        <f t="shared" si="202"/>
        <v>0</v>
      </c>
      <c r="P991" s="1" t="b">
        <f t="shared" si="203"/>
        <v>0</v>
      </c>
      <c r="Q991" s="1" t="b">
        <f t="shared" si="204"/>
        <v>0</v>
      </c>
      <c r="R991" s="1" t="e">
        <f t="shared" si="205"/>
        <v>#N/A</v>
      </c>
      <c r="S991" s="1" t="e">
        <f t="shared" si="206"/>
        <v>#N/A</v>
      </c>
    </row>
    <row r="992" spans="1:19">
      <c r="A992" s="1" t="str">
        <f t="shared" si="207"/>
        <v/>
      </c>
      <c r="H992" s="1" t="e">
        <f t="shared" si="196"/>
        <v>#N/A</v>
      </c>
      <c r="I992" s="1" t="e">
        <f t="shared" si="197"/>
        <v>#N/A</v>
      </c>
      <c r="J992" s="1" t="b">
        <f t="shared" si="198"/>
        <v>0</v>
      </c>
      <c r="K992" s="1" t="b">
        <f t="shared" si="199"/>
        <v>0</v>
      </c>
      <c r="L992" s="1" t="b">
        <f t="shared" si="200"/>
        <v>0</v>
      </c>
      <c r="M992" s="1" t="b">
        <f t="shared" si="208"/>
        <v>0</v>
      </c>
      <c r="N992" s="1" t="b">
        <f t="shared" si="201"/>
        <v>0</v>
      </c>
      <c r="O992" s="1" t="b">
        <f t="shared" si="202"/>
        <v>0</v>
      </c>
      <c r="P992" s="1" t="b">
        <f t="shared" si="203"/>
        <v>0</v>
      </c>
      <c r="Q992" s="1" t="b">
        <f t="shared" si="204"/>
        <v>0</v>
      </c>
      <c r="R992" s="1" t="e">
        <f t="shared" si="205"/>
        <v>#N/A</v>
      </c>
      <c r="S992" s="1" t="e">
        <f t="shared" si="206"/>
        <v>#N/A</v>
      </c>
    </row>
    <row r="993" spans="1:19">
      <c r="A993" s="1" t="str">
        <f t="shared" si="207"/>
        <v/>
      </c>
      <c r="H993" s="1" t="e">
        <f t="shared" si="196"/>
        <v>#N/A</v>
      </c>
      <c r="I993" s="1" t="e">
        <f t="shared" si="197"/>
        <v>#N/A</v>
      </c>
      <c r="J993" s="1" t="b">
        <f t="shared" si="198"/>
        <v>0</v>
      </c>
      <c r="K993" s="1" t="b">
        <f t="shared" si="199"/>
        <v>0</v>
      </c>
      <c r="L993" s="1" t="b">
        <f t="shared" si="200"/>
        <v>0</v>
      </c>
      <c r="M993" s="1" t="b">
        <f t="shared" si="208"/>
        <v>0</v>
      </c>
      <c r="N993" s="1" t="b">
        <f t="shared" si="201"/>
        <v>0</v>
      </c>
      <c r="O993" s="1" t="b">
        <f t="shared" si="202"/>
        <v>0</v>
      </c>
      <c r="P993" s="1" t="b">
        <f t="shared" si="203"/>
        <v>0</v>
      </c>
      <c r="Q993" s="1" t="b">
        <f t="shared" si="204"/>
        <v>0</v>
      </c>
      <c r="R993" s="1" t="e">
        <f t="shared" si="205"/>
        <v>#N/A</v>
      </c>
      <c r="S993" s="1" t="e">
        <f t="shared" si="206"/>
        <v>#N/A</v>
      </c>
    </row>
    <row r="994" spans="1:19">
      <c r="A994" s="1" t="str">
        <f t="shared" si="207"/>
        <v/>
      </c>
      <c r="H994" s="1" t="e">
        <f t="shared" si="196"/>
        <v>#N/A</v>
      </c>
      <c r="I994" s="1" t="e">
        <f t="shared" si="197"/>
        <v>#N/A</v>
      </c>
      <c r="J994" s="1" t="b">
        <f t="shared" si="198"/>
        <v>0</v>
      </c>
      <c r="K994" s="1" t="b">
        <f t="shared" si="199"/>
        <v>0</v>
      </c>
      <c r="L994" s="1" t="b">
        <f t="shared" si="200"/>
        <v>0</v>
      </c>
      <c r="M994" s="1" t="b">
        <f t="shared" si="208"/>
        <v>0</v>
      </c>
      <c r="N994" s="1" t="b">
        <f t="shared" si="201"/>
        <v>0</v>
      </c>
      <c r="O994" s="1" t="b">
        <f t="shared" si="202"/>
        <v>0</v>
      </c>
      <c r="P994" s="1" t="b">
        <f t="shared" si="203"/>
        <v>0</v>
      </c>
      <c r="Q994" s="1" t="b">
        <f t="shared" si="204"/>
        <v>0</v>
      </c>
      <c r="R994" s="1" t="e">
        <f t="shared" si="205"/>
        <v>#N/A</v>
      </c>
      <c r="S994" s="1" t="e">
        <f t="shared" si="206"/>
        <v>#N/A</v>
      </c>
    </row>
    <row r="995" spans="1:19">
      <c r="A995" s="1" t="str">
        <f t="shared" si="207"/>
        <v/>
      </c>
      <c r="H995" s="1" t="e">
        <f t="shared" si="196"/>
        <v>#N/A</v>
      </c>
      <c r="I995" s="1" t="e">
        <f t="shared" si="197"/>
        <v>#N/A</v>
      </c>
      <c r="J995" s="1" t="b">
        <f t="shared" si="198"/>
        <v>0</v>
      </c>
      <c r="K995" s="1" t="b">
        <f t="shared" si="199"/>
        <v>0</v>
      </c>
      <c r="L995" s="1" t="b">
        <f t="shared" si="200"/>
        <v>0</v>
      </c>
      <c r="M995" s="1" t="b">
        <f t="shared" si="208"/>
        <v>0</v>
      </c>
      <c r="N995" s="1" t="b">
        <f t="shared" si="201"/>
        <v>0</v>
      </c>
      <c r="O995" s="1" t="b">
        <f t="shared" si="202"/>
        <v>0</v>
      </c>
      <c r="P995" s="1" t="b">
        <f t="shared" si="203"/>
        <v>0</v>
      </c>
      <c r="Q995" s="1" t="b">
        <f t="shared" si="204"/>
        <v>0</v>
      </c>
      <c r="R995" s="1" t="e">
        <f t="shared" si="205"/>
        <v>#N/A</v>
      </c>
      <c r="S995" s="1" t="e">
        <f t="shared" si="206"/>
        <v>#N/A</v>
      </c>
    </row>
    <row r="996" spans="1:19">
      <c r="A996" s="1" t="str">
        <f t="shared" si="207"/>
        <v/>
      </c>
      <c r="H996" s="1" t="e">
        <f t="shared" si="196"/>
        <v>#N/A</v>
      </c>
      <c r="I996" s="1" t="e">
        <f t="shared" si="197"/>
        <v>#N/A</v>
      </c>
      <c r="J996" s="1" t="b">
        <f t="shared" si="198"/>
        <v>0</v>
      </c>
      <c r="K996" s="1" t="b">
        <f t="shared" si="199"/>
        <v>0</v>
      </c>
      <c r="L996" s="1" t="b">
        <f t="shared" si="200"/>
        <v>0</v>
      </c>
      <c r="M996" s="1" t="b">
        <f t="shared" si="208"/>
        <v>0</v>
      </c>
      <c r="N996" s="1" t="b">
        <f t="shared" si="201"/>
        <v>0</v>
      </c>
      <c r="O996" s="1" t="b">
        <f t="shared" si="202"/>
        <v>0</v>
      </c>
      <c r="P996" s="1" t="b">
        <f t="shared" si="203"/>
        <v>0</v>
      </c>
      <c r="Q996" s="1" t="b">
        <f t="shared" si="204"/>
        <v>0</v>
      </c>
      <c r="R996" s="1" t="e">
        <f t="shared" si="205"/>
        <v>#N/A</v>
      </c>
      <c r="S996" s="1" t="e">
        <f t="shared" si="206"/>
        <v>#N/A</v>
      </c>
    </row>
    <row r="997" spans="1:19">
      <c r="A997" s="1" t="str">
        <f t="shared" si="207"/>
        <v/>
      </c>
      <c r="H997" s="1" t="e">
        <f t="shared" si="196"/>
        <v>#N/A</v>
      </c>
      <c r="I997" s="1" t="e">
        <f t="shared" si="197"/>
        <v>#N/A</v>
      </c>
      <c r="J997" s="1" t="b">
        <f t="shared" si="198"/>
        <v>0</v>
      </c>
      <c r="K997" s="1" t="b">
        <f t="shared" si="199"/>
        <v>0</v>
      </c>
      <c r="L997" s="1" t="b">
        <f t="shared" si="200"/>
        <v>0</v>
      </c>
      <c r="M997" s="1" t="b">
        <f t="shared" si="208"/>
        <v>0</v>
      </c>
      <c r="N997" s="1" t="b">
        <f t="shared" si="201"/>
        <v>0</v>
      </c>
      <c r="O997" s="1" t="b">
        <f t="shared" si="202"/>
        <v>0</v>
      </c>
      <c r="P997" s="1" t="b">
        <f t="shared" si="203"/>
        <v>0</v>
      </c>
      <c r="Q997" s="1" t="b">
        <f t="shared" si="204"/>
        <v>0</v>
      </c>
      <c r="R997" s="1" t="e">
        <f t="shared" si="205"/>
        <v>#N/A</v>
      </c>
      <c r="S997" s="1" t="e">
        <f t="shared" si="206"/>
        <v>#N/A</v>
      </c>
    </row>
    <row r="998" spans="1:19">
      <c r="A998" s="1" t="str">
        <f t="shared" si="207"/>
        <v/>
      </c>
      <c r="H998" s="1" t="e">
        <f t="shared" si="196"/>
        <v>#N/A</v>
      </c>
      <c r="I998" s="1" t="e">
        <f t="shared" si="197"/>
        <v>#N/A</v>
      </c>
      <c r="J998" s="1" t="b">
        <f t="shared" si="198"/>
        <v>0</v>
      </c>
      <c r="K998" s="1" t="b">
        <f t="shared" si="199"/>
        <v>0</v>
      </c>
      <c r="L998" s="1" t="b">
        <f t="shared" si="200"/>
        <v>0</v>
      </c>
      <c r="M998" s="1" t="b">
        <f t="shared" si="208"/>
        <v>0</v>
      </c>
      <c r="N998" s="1" t="b">
        <f t="shared" si="201"/>
        <v>0</v>
      </c>
      <c r="O998" s="1" t="b">
        <f t="shared" si="202"/>
        <v>0</v>
      </c>
      <c r="P998" s="1" t="b">
        <f t="shared" si="203"/>
        <v>0</v>
      </c>
      <c r="Q998" s="1" t="b">
        <f t="shared" si="204"/>
        <v>0</v>
      </c>
      <c r="R998" s="1" t="e">
        <f t="shared" si="205"/>
        <v>#N/A</v>
      </c>
      <c r="S998" s="1" t="e">
        <f t="shared" si="206"/>
        <v>#N/A</v>
      </c>
    </row>
    <row r="999" spans="1:19">
      <c r="A999" s="1" t="str">
        <f t="shared" si="207"/>
        <v/>
      </c>
      <c r="H999" s="1" t="e">
        <f t="shared" si="196"/>
        <v>#N/A</v>
      </c>
      <c r="I999" s="1" t="e">
        <f t="shared" si="197"/>
        <v>#N/A</v>
      </c>
      <c r="J999" s="1" t="b">
        <f t="shared" si="198"/>
        <v>0</v>
      </c>
      <c r="K999" s="1" t="b">
        <f t="shared" si="199"/>
        <v>0</v>
      </c>
      <c r="L999" s="1" t="b">
        <f t="shared" si="200"/>
        <v>0</v>
      </c>
      <c r="M999" s="1" t="b">
        <f t="shared" si="208"/>
        <v>0</v>
      </c>
      <c r="N999" s="1" t="b">
        <f t="shared" si="201"/>
        <v>0</v>
      </c>
      <c r="O999" s="1" t="b">
        <f t="shared" si="202"/>
        <v>0</v>
      </c>
      <c r="P999" s="1" t="b">
        <f t="shared" si="203"/>
        <v>0</v>
      </c>
      <c r="Q999" s="1" t="b">
        <f t="shared" si="204"/>
        <v>0</v>
      </c>
      <c r="R999" s="1" t="e">
        <f t="shared" si="205"/>
        <v>#N/A</v>
      </c>
      <c r="S999" s="1" t="e">
        <f t="shared" si="206"/>
        <v>#N/A</v>
      </c>
    </row>
    <row r="1000" spans="1:19">
      <c r="A1000" s="1" t="str">
        <f t="shared" si="207"/>
        <v/>
      </c>
      <c r="H1000" s="1" t="e">
        <f t="shared" si="196"/>
        <v>#N/A</v>
      </c>
      <c r="I1000" s="1" t="e">
        <f t="shared" si="197"/>
        <v>#N/A</v>
      </c>
      <c r="J1000" s="1" t="b">
        <f t="shared" si="198"/>
        <v>0</v>
      </c>
      <c r="K1000" s="1" t="b">
        <f t="shared" si="199"/>
        <v>0</v>
      </c>
      <c r="L1000" s="1" t="b">
        <f t="shared" si="200"/>
        <v>0</v>
      </c>
      <c r="M1000" s="1" t="b">
        <f t="shared" si="208"/>
        <v>0</v>
      </c>
      <c r="N1000" s="1" t="b">
        <f t="shared" si="201"/>
        <v>0</v>
      </c>
      <c r="O1000" s="1" t="b">
        <f t="shared" si="202"/>
        <v>0</v>
      </c>
      <c r="P1000" s="1" t="b">
        <f t="shared" si="203"/>
        <v>0</v>
      </c>
      <c r="Q1000" s="1" t="b">
        <f t="shared" si="204"/>
        <v>0</v>
      </c>
      <c r="R1000" s="1" t="e">
        <f t="shared" si="205"/>
        <v>#N/A</v>
      </c>
      <c r="S1000" s="1" t="e">
        <f t="shared" si="206"/>
        <v>#N/A</v>
      </c>
    </row>
    <row r="1001" spans="1:19">
      <c r="A1001" s="1" t="str">
        <f t="shared" si="207"/>
        <v/>
      </c>
      <c r="H1001" s="1" t="e">
        <f t="shared" si="196"/>
        <v>#N/A</v>
      </c>
      <c r="I1001" s="1" t="e">
        <f t="shared" si="197"/>
        <v>#N/A</v>
      </c>
      <c r="J1001" s="1" t="b">
        <f t="shared" si="198"/>
        <v>0</v>
      </c>
      <c r="K1001" s="1" t="b">
        <f t="shared" si="199"/>
        <v>0</v>
      </c>
      <c r="L1001" s="1" t="b">
        <f t="shared" si="200"/>
        <v>0</v>
      </c>
      <c r="M1001" s="1" t="b">
        <f t="shared" si="208"/>
        <v>0</v>
      </c>
      <c r="N1001" s="1" t="b">
        <f t="shared" si="201"/>
        <v>0</v>
      </c>
      <c r="O1001" s="1" t="b">
        <f t="shared" si="202"/>
        <v>0</v>
      </c>
      <c r="P1001" s="1" t="b">
        <f t="shared" si="203"/>
        <v>0</v>
      </c>
      <c r="Q1001" s="1" t="b">
        <f t="shared" si="204"/>
        <v>0</v>
      </c>
      <c r="R1001" s="1" t="e">
        <f t="shared" si="205"/>
        <v>#N/A</v>
      </c>
      <c r="S1001" s="1" t="e">
        <f t="shared" si="206"/>
        <v>#N/A</v>
      </c>
    </row>
    <row r="1002" spans="1:19">
      <c r="A1002" s="1" t="str">
        <f t="shared" si="207"/>
        <v/>
      </c>
      <c r="H1002" s="1" t="e">
        <f t="shared" si="196"/>
        <v>#N/A</v>
      </c>
      <c r="I1002" s="1" t="e">
        <f t="shared" si="197"/>
        <v>#N/A</v>
      </c>
      <c r="J1002" s="1" t="b">
        <f t="shared" si="198"/>
        <v>0</v>
      </c>
      <c r="K1002" s="1" t="b">
        <f t="shared" si="199"/>
        <v>0</v>
      </c>
      <c r="L1002" s="1" t="b">
        <f t="shared" si="200"/>
        <v>0</v>
      </c>
      <c r="M1002" s="1" t="b">
        <f t="shared" si="208"/>
        <v>0</v>
      </c>
      <c r="N1002" s="1" t="b">
        <f t="shared" si="201"/>
        <v>0</v>
      </c>
      <c r="O1002" s="1" t="b">
        <f t="shared" si="202"/>
        <v>0</v>
      </c>
      <c r="P1002" s="1" t="b">
        <f t="shared" si="203"/>
        <v>0</v>
      </c>
      <c r="Q1002" s="1" t="b">
        <f t="shared" si="204"/>
        <v>0</v>
      </c>
      <c r="R1002" s="1" t="e">
        <f t="shared" si="205"/>
        <v>#N/A</v>
      </c>
      <c r="S1002" s="1" t="e">
        <f t="shared" si="206"/>
        <v>#N/A</v>
      </c>
    </row>
    <row r="1003" spans="1:19">
      <c r="A1003" s="1" t="str">
        <f t="shared" si="207"/>
        <v/>
      </c>
      <c r="H1003" s="1" t="e">
        <f t="shared" si="196"/>
        <v>#N/A</v>
      </c>
      <c r="I1003" s="1" t="e">
        <f t="shared" si="197"/>
        <v>#N/A</v>
      </c>
      <c r="J1003" s="1" t="b">
        <f t="shared" si="198"/>
        <v>0</v>
      </c>
      <c r="K1003" s="1" t="b">
        <f t="shared" si="199"/>
        <v>0</v>
      </c>
      <c r="L1003" s="1" t="b">
        <f t="shared" si="200"/>
        <v>0</v>
      </c>
      <c r="M1003" s="1" t="b">
        <f t="shared" si="208"/>
        <v>0</v>
      </c>
      <c r="N1003" s="1" t="b">
        <f t="shared" si="201"/>
        <v>0</v>
      </c>
      <c r="O1003" s="1" t="b">
        <f t="shared" si="202"/>
        <v>0</v>
      </c>
      <c r="P1003" s="1" t="b">
        <f t="shared" si="203"/>
        <v>0</v>
      </c>
      <c r="Q1003" s="1" t="b">
        <f t="shared" si="204"/>
        <v>0</v>
      </c>
      <c r="R1003" s="1" t="e">
        <f t="shared" si="205"/>
        <v>#N/A</v>
      </c>
      <c r="S1003" s="1" t="e">
        <f t="shared" si="206"/>
        <v>#N/A</v>
      </c>
    </row>
    <row r="1004" spans="1:19">
      <c r="A1004" s="1" t="str">
        <f t="shared" si="207"/>
        <v/>
      </c>
      <c r="H1004" s="1" t="e">
        <f t="shared" si="196"/>
        <v>#N/A</v>
      </c>
      <c r="I1004" s="1" t="e">
        <f t="shared" si="197"/>
        <v>#N/A</v>
      </c>
      <c r="J1004" s="1" t="b">
        <f t="shared" si="198"/>
        <v>0</v>
      </c>
      <c r="K1004" s="1" t="b">
        <f t="shared" si="199"/>
        <v>0</v>
      </c>
      <c r="L1004" s="1" t="b">
        <f t="shared" si="200"/>
        <v>0</v>
      </c>
      <c r="M1004" s="1" t="b">
        <f t="shared" si="208"/>
        <v>0</v>
      </c>
      <c r="N1004" s="1" t="b">
        <f t="shared" si="201"/>
        <v>0</v>
      </c>
      <c r="O1004" s="1" t="b">
        <f t="shared" si="202"/>
        <v>0</v>
      </c>
      <c r="P1004" s="1" t="b">
        <f t="shared" si="203"/>
        <v>0</v>
      </c>
      <c r="Q1004" s="1" t="b">
        <f t="shared" si="204"/>
        <v>0</v>
      </c>
      <c r="R1004" s="1" t="e">
        <f t="shared" si="205"/>
        <v>#N/A</v>
      </c>
      <c r="S1004" s="1" t="e">
        <f t="shared" si="206"/>
        <v>#N/A</v>
      </c>
    </row>
    <row r="1005" spans="1:19">
      <c r="A1005" s="1" t="str">
        <f t="shared" si="207"/>
        <v/>
      </c>
      <c r="H1005" s="1" t="e">
        <f t="shared" si="196"/>
        <v>#N/A</v>
      </c>
      <c r="I1005" s="1" t="e">
        <f t="shared" si="197"/>
        <v>#N/A</v>
      </c>
      <c r="J1005" s="1" t="b">
        <f t="shared" si="198"/>
        <v>0</v>
      </c>
      <c r="K1005" s="1" t="b">
        <f t="shared" si="199"/>
        <v>0</v>
      </c>
      <c r="L1005" s="1" t="b">
        <f t="shared" si="200"/>
        <v>0</v>
      </c>
      <c r="M1005" s="1" t="b">
        <f t="shared" si="208"/>
        <v>0</v>
      </c>
      <c r="N1005" s="1" t="b">
        <f t="shared" si="201"/>
        <v>0</v>
      </c>
      <c r="O1005" s="1" t="b">
        <f t="shared" si="202"/>
        <v>0</v>
      </c>
      <c r="P1005" s="1" t="b">
        <f t="shared" si="203"/>
        <v>0</v>
      </c>
      <c r="Q1005" s="1" t="b">
        <f t="shared" si="204"/>
        <v>0</v>
      </c>
      <c r="R1005" s="1" t="e">
        <f t="shared" si="205"/>
        <v>#N/A</v>
      </c>
      <c r="S1005" s="1" t="e">
        <f t="shared" si="206"/>
        <v>#N/A</v>
      </c>
    </row>
    <row r="1006" spans="1:19">
      <c r="A1006" s="1" t="str">
        <f t="shared" si="207"/>
        <v/>
      </c>
      <c r="H1006" s="1" t="e">
        <f t="shared" si="196"/>
        <v>#N/A</v>
      </c>
      <c r="I1006" s="1" t="e">
        <f t="shared" si="197"/>
        <v>#N/A</v>
      </c>
      <c r="J1006" s="1" t="b">
        <f t="shared" si="198"/>
        <v>0</v>
      </c>
      <c r="K1006" s="1" t="b">
        <f t="shared" si="199"/>
        <v>0</v>
      </c>
      <c r="L1006" s="1" t="b">
        <f t="shared" si="200"/>
        <v>0</v>
      </c>
      <c r="M1006" s="1" t="b">
        <f t="shared" si="208"/>
        <v>0</v>
      </c>
      <c r="N1006" s="1" t="b">
        <f t="shared" si="201"/>
        <v>0</v>
      </c>
      <c r="O1006" s="1" t="b">
        <f t="shared" si="202"/>
        <v>0</v>
      </c>
      <c r="P1006" s="1" t="b">
        <f t="shared" si="203"/>
        <v>0</v>
      </c>
      <c r="Q1006" s="1" t="b">
        <f t="shared" si="204"/>
        <v>0</v>
      </c>
      <c r="R1006" s="1" t="e">
        <f t="shared" si="205"/>
        <v>#N/A</v>
      </c>
      <c r="S1006" s="1" t="e">
        <f t="shared" si="206"/>
        <v>#N/A</v>
      </c>
    </row>
    <row r="1007" spans="1:19">
      <c r="A1007" s="1" t="str">
        <f t="shared" si="207"/>
        <v/>
      </c>
      <c r="H1007" s="1" t="e">
        <f t="shared" si="196"/>
        <v>#N/A</v>
      </c>
      <c r="I1007" s="1" t="e">
        <f t="shared" si="197"/>
        <v>#N/A</v>
      </c>
      <c r="J1007" s="1" t="b">
        <f t="shared" si="198"/>
        <v>0</v>
      </c>
      <c r="K1007" s="1" t="b">
        <f t="shared" si="199"/>
        <v>0</v>
      </c>
      <c r="L1007" s="1" t="b">
        <f t="shared" si="200"/>
        <v>0</v>
      </c>
      <c r="M1007" s="1" t="b">
        <f t="shared" si="208"/>
        <v>0</v>
      </c>
      <c r="N1007" s="1" t="b">
        <f t="shared" si="201"/>
        <v>0</v>
      </c>
      <c r="O1007" s="1" t="b">
        <f t="shared" si="202"/>
        <v>0</v>
      </c>
      <c r="P1007" s="1" t="b">
        <f t="shared" si="203"/>
        <v>0</v>
      </c>
      <c r="Q1007" s="1" t="b">
        <f t="shared" si="204"/>
        <v>0</v>
      </c>
      <c r="R1007" s="1" t="e">
        <f t="shared" si="205"/>
        <v>#N/A</v>
      </c>
      <c r="S1007" s="1" t="e">
        <f t="shared" si="206"/>
        <v>#N/A</v>
      </c>
    </row>
    <row r="1008" spans="1:19">
      <c r="A1008" s="1" t="str">
        <f t="shared" si="207"/>
        <v/>
      </c>
      <c r="H1008" s="1" t="e">
        <f t="shared" si="196"/>
        <v>#N/A</v>
      </c>
      <c r="I1008" s="1" t="e">
        <f t="shared" si="197"/>
        <v>#N/A</v>
      </c>
      <c r="J1008" s="1" t="b">
        <f t="shared" si="198"/>
        <v>0</v>
      </c>
      <c r="K1008" s="1" t="b">
        <f t="shared" si="199"/>
        <v>0</v>
      </c>
      <c r="L1008" s="1" t="b">
        <f t="shared" si="200"/>
        <v>0</v>
      </c>
      <c r="M1008" s="1" t="b">
        <f t="shared" si="208"/>
        <v>0</v>
      </c>
      <c r="N1008" s="1" t="b">
        <f t="shared" si="201"/>
        <v>0</v>
      </c>
      <c r="O1008" s="1" t="b">
        <f t="shared" si="202"/>
        <v>0</v>
      </c>
      <c r="P1008" s="1" t="b">
        <f t="shared" si="203"/>
        <v>0</v>
      </c>
      <c r="Q1008" s="1" t="b">
        <f t="shared" si="204"/>
        <v>0</v>
      </c>
      <c r="R1008" s="1" t="e">
        <f t="shared" si="205"/>
        <v>#N/A</v>
      </c>
      <c r="S1008" s="1" t="e">
        <f t="shared" si="206"/>
        <v>#N/A</v>
      </c>
    </row>
    <row r="1009" spans="1:19">
      <c r="A1009" s="1" t="str">
        <f t="shared" si="207"/>
        <v/>
      </c>
      <c r="H1009" s="1" t="e">
        <f t="shared" si="196"/>
        <v>#N/A</v>
      </c>
      <c r="I1009" s="1" t="e">
        <f t="shared" si="197"/>
        <v>#N/A</v>
      </c>
      <c r="J1009" s="1" t="b">
        <f t="shared" si="198"/>
        <v>0</v>
      </c>
      <c r="K1009" s="1" t="b">
        <f t="shared" si="199"/>
        <v>0</v>
      </c>
      <c r="L1009" s="1" t="b">
        <f t="shared" si="200"/>
        <v>0</v>
      </c>
      <c r="M1009" s="1" t="b">
        <f t="shared" si="208"/>
        <v>0</v>
      </c>
      <c r="N1009" s="1" t="b">
        <f t="shared" si="201"/>
        <v>0</v>
      </c>
      <c r="O1009" s="1" t="b">
        <f t="shared" si="202"/>
        <v>0</v>
      </c>
      <c r="P1009" s="1" t="b">
        <f t="shared" si="203"/>
        <v>0</v>
      </c>
      <c r="Q1009" s="1" t="b">
        <f t="shared" si="204"/>
        <v>0</v>
      </c>
      <c r="R1009" s="1" t="e">
        <f t="shared" si="205"/>
        <v>#N/A</v>
      </c>
      <c r="S1009" s="1" t="e">
        <f t="shared" si="206"/>
        <v>#N/A</v>
      </c>
    </row>
    <row r="1010" spans="1:19">
      <c r="A1010" s="1" t="str">
        <f t="shared" si="207"/>
        <v/>
      </c>
      <c r="H1010" s="1" t="e">
        <f t="shared" si="196"/>
        <v>#N/A</v>
      </c>
      <c r="I1010" s="1" t="e">
        <f t="shared" si="197"/>
        <v>#N/A</v>
      </c>
      <c r="J1010" s="1" t="b">
        <f t="shared" si="198"/>
        <v>0</v>
      </c>
      <c r="K1010" s="1" t="b">
        <f t="shared" si="199"/>
        <v>0</v>
      </c>
      <c r="L1010" s="1" t="b">
        <f t="shared" si="200"/>
        <v>0</v>
      </c>
      <c r="M1010" s="1" t="b">
        <f t="shared" si="208"/>
        <v>0</v>
      </c>
      <c r="N1010" s="1" t="b">
        <f t="shared" si="201"/>
        <v>0</v>
      </c>
      <c r="O1010" s="1" t="b">
        <f t="shared" si="202"/>
        <v>0</v>
      </c>
      <c r="P1010" s="1" t="b">
        <f t="shared" si="203"/>
        <v>0</v>
      </c>
      <c r="Q1010" s="1" t="b">
        <f t="shared" si="204"/>
        <v>0</v>
      </c>
      <c r="R1010" s="1" t="e">
        <f t="shared" si="205"/>
        <v>#N/A</v>
      </c>
      <c r="S1010" s="1" t="e">
        <f t="shared" si="206"/>
        <v>#N/A</v>
      </c>
    </row>
    <row r="1011" spans="1:19">
      <c r="A1011" s="1" t="str">
        <f t="shared" si="207"/>
        <v/>
      </c>
      <c r="H1011" s="1" t="e">
        <f t="shared" si="196"/>
        <v>#N/A</v>
      </c>
      <c r="I1011" s="1" t="e">
        <f t="shared" si="197"/>
        <v>#N/A</v>
      </c>
      <c r="J1011" s="1" t="b">
        <f t="shared" si="198"/>
        <v>0</v>
      </c>
      <c r="K1011" s="1" t="b">
        <f t="shared" si="199"/>
        <v>0</v>
      </c>
      <c r="L1011" s="1" t="b">
        <f t="shared" si="200"/>
        <v>0</v>
      </c>
      <c r="M1011" s="1" t="b">
        <f t="shared" si="208"/>
        <v>0</v>
      </c>
      <c r="N1011" s="1" t="b">
        <f t="shared" si="201"/>
        <v>0</v>
      </c>
      <c r="O1011" s="1" t="b">
        <f t="shared" si="202"/>
        <v>0</v>
      </c>
      <c r="P1011" s="1" t="b">
        <f t="shared" si="203"/>
        <v>0</v>
      </c>
      <c r="Q1011" s="1" t="b">
        <f t="shared" si="204"/>
        <v>0</v>
      </c>
      <c r="R1011" s="1" t="e">
        <f t="shared" si="205"/>
        <v>#N/A</v>
      </c>
      <c r="S1011" s="1" t="e">
        <f t="shared" si="206"/>
        <v>#N/A</v>
      </c>
    </row>
    <row r="1012" spans="1:19">
      <c r="A1012" s="1" t="str">
        <f t="shared" si="207"/>
        <v/>
      </c>
      <c r="H1012" s="1" t="e">
        <f t="shared" si="196"/>
        <v>#N/A</v>
      </c>
      <c r="I1012" s="1" t="e">
        <f t="shared" si="197"/>
        <v>#N/A</v>
      </c>
      <c r="J1012" s="1" t="b">
        <f t="shared" si="198"/>
        <v>0</v>
      </c>
      <c r="K1012" s="1" t="b">
        <f t="shared" si="199"/>
        <v>0</v>
      </c>
      <c r="L1012" s="1" t="b">
        <f t="shared" si="200"/>
        <v>0</v>
      </c>
      <c r="M1012" s="1" t="b">
        <f t="shared" si="208"/>
        <v>0</v>
      </c>
      <c r="N1012" s="1" t="b">
        <f t="shared" si="201"/>
        <v>0</v>
      </c>
      <c r="O1012" s="1" t="b">
        <f t="shared" si="202"/>
        <v>0</v>
      </c>
      <c r="P1012" s="1" t="b">
        <f t="shared" si="203"/>
        <v>0</v>
      </c>
      <c r="Q1012" s="1" t="b">
        <f t="shared" si="204"/>
        <v>0</v>
      </c>
      <c r="R1012" s="1" t="e">
        <f t="shared" si="205"/>
        <v>#N/A</v>
      </c>
      <c r="S1012" s="1" t="e">
        <f t="shared" si="206"/>
        <v>#N/A</v>
      </c>
    </row>
    <row r="1013" spans="1:19">
      <c r="A1013" s="1" t="str">
        <f t="shared" si="207"/>
        <v/>
      </c>
      <c r="H1013" s="1" t="e">
        <f t="shared" si="196"/>
        <v>#N/A</v>
      </c>
      <c r="I1013" s="1" t="e">
        <f t="shared" si="197"/>
        <v>#N/A</v>
      </c>
      <c r="J1013" s="1" t="b">
        <f t="shared" si="198"/>
        <v>0</v>
      </c>
      <c r="K1013" s="1" t="b">
        <f t="shared" si="199"/>
        <v>0</v>
      </c>
      <c r="L1013" s="1" t="b">
        <f t="shared" si="200"/>
        <v>0</v>
      </c>
      <c r="M1013" s="1" t="b">
        <f t="shared" si="208"/>
        <v>0</v>
      </c>
      <c r="N1013" s="1" t="b">
        <f t="shared" si="201"/>
        <v>0</v>
      </c>
      <c r="O1013" s="1" t="b">
        <f t="shared" si="202"/>
        <v>0</v>
      </c>
      <c r="P1013" s="1" t="b">
        <f t="shared" si="203"/>
        <v>0</v>
      </c>
      <c r="Q1013" s="1" t="b">
        <f t="shared" si="204"/>
        <v>0</v>
      </c>
      <c r="R1013" s="1" t="e">
        <f t="shared" si="205"/>
        <v>#N/A</v>
      </c>
      <c r="S1013" s="1" t="e">
        <f t="shared" si="206"/>
        <v>#N/A</v>
      </c>
    </row>
    <row r="1014" spans="1:19">
      <c r="A1014" s="1" t="str">
        <f t="shared" si="207"/>
        <v/>
      </c>
      <c r="H1014" s="1" t="e">
        <f t="shared" si="196"/>
        <v>#N/A</v>
      </c>
      <c r="I1014" s="1" t="e">
        <f t="shared" si="197"/>
        <v>#N/A</v>
      </c>
      <c r="J1014" s="1" t="b">
        <f t="shared" si="198"/>
        <v>0</v>
      </c>
      <c r="K1014" s="1" t="b">
        <f t="shared" si="199"/>
        <v>0</v>
      </c>
      <c r="L1014" s="1" t="b">
        <f t="shared" si="200"/>
        <v>0</v>
      </c>
      <c r="M1014" s="1" t="b">
        <f t="shared" si="208"/>
        <v>0</v>
      </c>
      <c r="N1014" s="1" t="b">
        <f t="shared" si="201"/>
        <v>0</v>
      </c>
      <c r="O1014" s="1" t="b">
        <f t="shared" si="202"/>
        <v>0</v>
      </c>
      <c r="P1014" s="1" t="b">
        <f t="shared" si="203"/>
        <v>0</v>
      </c>
      <c r="Q1014" s="1" t="b">
        <f t="shared" si="204"/>
        <v>0</v>
      </c>
      <c r="R1014" s="1" t="e">
        <f t="shared" si="205"/>
        <v>#N/A</v>
      </c>
      <c r="S1014" s="1" t="e">
        <f t="shared" si="206"/>
        <v>#N/A</v>
      </c>
    </row>
    <row r="1015" spans="1:19">
      <c r="A1015" s="1" t="str">
        <f t="shared" si="207"/>
        <v/>
      </c>
      <c r="H1015" s="1" t="e">
        <f t="shared" si="196"/>
        <v>#N/A</v>
      </c>
      <c r="I1015" s="1" t="e">
        <f t="shared" si="197"/>
        <v>#N/A</v>
      </c>
      <c r="J1015" s="1" t="b">
        <f t="shared" si="198"/>
        <v>0</v>
      </c>
      <c r="K1015" s="1" t="b">
        <f t="shared" si="199"/>
        <v>0</v>
      </c>
      <c r="L1015" s="1" t="b">
        <f t="shared" si="200"/>
        <v>0</v>
      </c>
      <c r="M1015" s="1" t="b">
        <f t="shared" si="208"/>
        <v>0</v>
      </c>
      <c r="N1015" s="1" t="b">
        <f t="shared" si="201"/>
        <v>0</v>
      </c>
      <c r="O1015" s="1" t="b">
        <f t="shared" si="202"/>
        <v>0</v>
      </c>
      <c r="P1015" s="1" t="b">
        <f t="shared" si="203"/>
        <v>0</v>
      </c>
      <c r="Q1015" s="1" t="b">
        <f t="shared" si="204"/>
        <v>0</v>
      </c>
      <c r="R1015" s="1" t="e">
        <f t="shared" si="205"/>
        <v>#N/A</v>
      </c>
      <c r="S1015" s="1" t="e">
        <f t="shared" si="206"/>
        <v>#N/A</v>
      </c>
    </row>
    <row r="1016" spans="1:19">
      <c r="A1016" s="1" t="str">
        <f t="shared" si="207"/>
        <v/>
      </c>
      <c r="H1016" s="1" t="e">
        <f t="shared" si="196"/>
        <v>#N/A</v>
      </c>
      <c r="I1016" s="1" t="e">
        <f t="shared" si="197"/>
        <v>#N/A</v>
      </c>
      <c r="J1016" s="1" t="b">
        <f t="shared" si="198"/>
        <v>0</v>
      </c>
      <c r="K1016" s="1" t="b">
        <f t="shared" si="199"/>
        <v>0</v>
      </c>
      <c r="L1016" s="1" t="b">
        <f t="shared" si="200"/>
        <v>0</v>
      </c>
      <c r="M1016" s="1" t="b">
        <f t="shared" si="208"/>
        <v>0</v>
      </c>
      <c r="N1016" s="1" t="b">
        <f t="shared" si="201"/>
        <v>0</v>
      </c>
      <c r="O1016" s="1" t="b">
        <f t="shared" si="202"/>
        <v>0</v>
      </c>
      <c r="P1016" s="1" t="b">
        <f t="shared" si="203"/>
        <v>0</v>
      </c>
      <c r="Q1016" s="1" t="b">
        <f t="shared" si="204"/>
        <v>0</v>
      </c>
      <c r="R1016" s="1" t="e">
        <f t="shared" si="205"/>
        <v>#N/A</v>
      </c>
      <c r="S1016" s="1" t="e">
        <f t="shared" si="206"/>
        <v>#N/A</v>
      </c>
    </row>
    <row r="1017" spans="1:19">
      <c r="A1017" s="1" t="str">
        <f t="shared" si="207"/>
        <v/>
      </c>
      <c r="H1017" s="1" t="e">
        <f t="shared" si="196"/>
        <v>#N/A</v>
      </c>
      <c r="I1017" s="1" t="e">
        <f t="shared" si="197"/>
        <v>#N/A</v>
      </c>
      <c r="J1017" s="1" t="b">
        <f t="shared" si="198"/>
        <v>0</v>
      </c>
      <c r="K1017" s="1" t="b">
        <f t="shared" si="199"/>
        <v>0</v>
      </c>
      <c r="L1017" s="1" t="b">
        <f t="shared" si="200"/>
        <v>0</v>
      </c>
      <c r="M1017" s="1" t="b">
        <f t="shared" si="208"/>
        <v>0</v>
      </c>
      <c r="N1017" s="1" t="b">
        <f t="shared" si="201"/>
        <v>0</v>
      </c>
      <c r="O1017" s="1" t="b">
        <f t="shared" si="202"/>
        <v>0</v>
      </c>
      <c r="P1017" s="1" t="b">
        <f t="shared" si="203"/>
        <v>0</v>
      </c>
      <c r="Q1017" s="1" t="b">
        <f t="shared" si="204"/>
        <v>0</v>
      </c>
      <c r="R1017" s="1" t="e">
        <f t="shared" si="205"/>
        <v>#N/A</v>
      </c>
      <c r="S1017" s="1" t="e">
        <f t="shared" si="206"/>
        <v>#N/A</v>
      </c>
    </row>
    <row r="1018" spans="1:19">
      <c r="A1018" s="1" t="str">
        <f t="shared" si="207"/>
        <v/>
      </c>
      <c r="H1018" s="1" t="e">
        <f t="shared" si="196"/>
        <v>#N/A</v>
      </c>
      <c r="I1018" s="1" t="e">
        <f t="shared" si="197"/>
        <v>#N/A</v>
      </c>
      <c r="J1018" s="1" t="b">
        <f t="shared" si="198"/>
        <v>0</v>
      </c>
      <c r="K1018" s="1" t="b">
        <f t="shared" si="199"/>
        <v>0</v>
      </c>
      <c r="L1018" s="1" t="b">
        <f t="shared" si="200"/>
        <v>0</v>
      </c>
      <c r="M1018" s="1" t="b">
        <f t="shared" si="208"/>
        <v>0</v>
      </c>
      <c r="N1018" s="1" t="b">
        <f t="shared" si="201"/>
        <v>0</v>
      </c>
      <c r="O1018" s="1" t="b">
        <f t="shared" si="202"/>
        <v>0</v>
      </c>
      <c r="P1018" s="1" t="b">
        <f t="shared" si="203"/>
        <v>0</v>
      </c>
      <c r="Q1018" s="1" t="b">
        <f t="shared" si="204"/>
        <v>0</v>
      </c>
      <c r="R1018" s="1" t="e">
        <f t="shared" si="205"/>
        <v>#N/A</v>
      </c>
      <c r="S1018" s="1" t="e">
        <f t="shared" si="206"/>
        <v>#N/A</v>
      </c>
    </row>
    <row r="1019" spans="1:19">
      <c r="A1019" s="1" t="str">
        <f t="shared" si="207"/>
        <v/>
      </c>
      <c r="H1019" s="1" t="e">
        <f t="shared" si="196"/>
        <v>#N/A</v>
      </c>
      <c r="I1019" s="1" t="e">
        <f t="shared" si="197"/>
        <v>#N/A</v>
      </c>
      <c r="J1019" s="1" t="b">
        <f t="shared" si="198"/>
        <v>0</v>
      </c>
      <c r="K1019" s="1" t="b">
        <f t="shared" si="199"/>
        <v>0</v>
      </c>
      <c r="L1019" s="1" t="b">
        <f t="shared" si="200"/>
        <v>0</v>
      </c>
      <c r="M1019" s="1" t="b">
        <f t="shared" si="208"/>
        <v>0</v>
      </c>
      <c r="N1019" s="1" t="b">
        <f t="shared" si="201"/>
        <v>0</v>
      </c>
      <c r="O1019" s="1" t="b">
        <f t="shared" si="202"/>
        <v>0</v>
      </c>
      <c r="P1019" s="1" t="b">
        <f t="shared" si="203"/>
        <v>0</v>
      </c>
      <c r="Q1019" s="1" t="b">
        <f t="shared" si="204"/>
        <v>0</v>
      </c>
      <c r="R1019" s="1" t="e">
        <f t="shared" si="205"/>
        <v>#N/A</v>
      </c>
      <c r="S1019" s="1" t="e">
        <f t="shared" si="206"/>
        <v>#N/A</v>
      </c>
    </row>
    <row r="1020" spans="1:19">
      <c r="A1020" s="1" t="str">
        <f t="shared" si="207"/>
        <v/>
      </c>
      <c r="H1020" s="1" t="e">
        <f t="shared" si="196"/>
        <v>#N/A</v>
      </c>
      <c r="I1020" s="1" t="e">
        <f t="shared" si="197"/>
        <v>#N/A</v>
      </c>
      <c r="J1020" s="1" t="b">
        <f t="shared" si="198"/>
        <v>0</v>
      </c>
      <c r="K1020" s="1" t="b">
        <f t="shared" si="199"/>
        <v>0</v>
      </c>
      <c r="L1020" s="1" t="b">
        <f t="shared" si="200"/>
        <v>0</v>
      </c>
      <c r="M1020" s="1" t="b">
        <f t="shared" si="208"/>
        <v>0</v>
      </c>
      <c r="N1020" s="1" t="b">
        <f t="shared" si="201"/>
        <v>0</v>
      </c>
      <c r="O1020" s="1" t="b">
        <f t="shared" si="202"/>
        <v>0</v>
      </c>
      <c r="P1020" s="1" t="b">
        <f t="shared" si="203"/>
        <v>0</v>
      </c>
      <c r="Q1020" s="1" t="b">
        <f t="shared" si="204"/>
        <v>0</v>
      </c>
      <c r="R1020" s="1" t="e">
        <f t="shared" si="205"/>
        <v>#N/A</v>
      </c>
      <c r="S1020" s="1" t="e">
        <f t="shared" si="206"/>
        <v>#N/A</v>
      </c>
    </row>
    <row r="1021" spans="1:19">
      <c r="A1021" s="1" t="str">
        <f t="shared" si="207"/>
        <v/>
      </c>
      <c r="H1021" s="1" t="e">
        <f t="shared" si="196"/>
        <v>#N/A</v>
      </c>
      <c r="I1021" s="1" t="e">
        <f t="shared" si="197"/>
        <v>#N/A</v>
      </c>
      <c r="J1021" s="1" t="b">
        <f t="shared" si="198"/>
        <v>0</v>
      </c>
      <c r="K1021" s="1" t="b">
        <f t="shared" si="199"/>
        <v>0</v>
      </c>
      <c r="L1021" s="1" t="b">
        <f t="shared" si="200"/>
        <v>0</v>
      </c>
      <c r="M1021" s="1" t="b">
        <f t="shared" si="208"/>
        <v>0</v>
      </c>
      <c r="N1021" s="1" t="b">
        <f t="shared" si="201"/>
        <v>0</v>
      </c>
      <c r="O1021" s="1" t="b">
        <f t="shared" si="202"/>
        <v>0</v>
      </c>
      <c r="P1021" s="1" t="b">
        <f t="shared" si="203"/>
        <v>0</v>
      </c>
      <c r="Q1021" s="1" t="b">
        <f t="shared" si="204"/>
        <v>0</v>
      </c>
      <c r="R1021" s="1" t="e">
        <f t="shared" si="205"/>
        <v>#N/A</v>
      </c>
      <c r="S1021" s="1" t="e">
        <f t="shared" si="206"/>
        <v>#N/A</v>
      </c>
    </row>
    <row r="1022" spans="1:19">
      <c r="A1022" s="1" t="str">
        <f t="shared" si="207"/>
        <v/>
      </c>
      <c r="H1022" s="1" t="e">
        <f t="shared" si="196"/>
        <v>#N/A</v>
      </c>
      <c r="I1022" s="1" t="e">
        <f t="shared" si="197"/>
        <v>#N/A</v>
      </c>
      <c r="J1022" s="1" t="b">
        <f t="shared" si="198"/>
        <v>0</v>
      </c>
      <c r="K1022" s="1" t="b">
        <f t="shared" si="199"/>
        <v>0</v>
      </c>
      <c r="L1022" s="1" t="b">
        <f t="shared" si="200"/>
        <v>0</v>
      </c>
      <c r="M1022" s="1" t="b">
        <f t="shared" si="208"/>
        <v>0</v>
      </c>
      <c r="N1022" s="1" t="b">
        <f t="shared" si="201"/>
        <v>0</v>
      </c>
      <c r="O1022" s="1" t="b">
        <f t="shared" si="202"/>
        <v>0</v>
      </c>
      <c r="P1022" s="1" t="b">
        <f t="shared" si="203"/>
        <v>0</v>
      </c>
      <c r="Q1022" s="1" t="b">
        <f t="shared" si="204"/>
        <v>0</v>
      </c>
      <c r="R1022" s="1" t="e">
        <f t="shared" si="205"/>
        <v>#N/A</v>
      </c>
      <c r="S1022" s="1" t="e">
        <f t="shared" si="206"/>
        <v>#N/A</v>
      </c>
    </row>
    <row r="1023" spans="1:19">
      <c r="A1023" s="1" t="str">
        <f t="shared" si="207"/>
        <v/>
      </c>
      <c r="H1023" s="1" t="e">
        <f t="shared" si="196"/>
        <v>#N/A</v>
      </c>
      <c r="I1023" s="1" t="e">
        <f t="shared" si="197"/>
        <v>#N/A</v>
      </c>
      <c r="J1023" s="1" t="b">
        <f t="shared" si="198"/>
        <v>0</v>
      </c>
      <c r="K1023" s="1" t="b">
        <f t="shared" si="199"/>
        <v>0</v>
      </c>
      <c r="L1023" s="1" t="b">
        <f t="shared" si="200"/>
        <v>0</v>
      </c>
      <c r="M1023" s="1" t="b">
        <f t="shared" si="208"/>
        <v>0</v>
      </c>
      <c r="N1023" s="1" t="b">
        <f t="shared" si="201"/>
        <v>0</v>
      </c>
      <c r="O1023" s="1" t="b">
        <f t="shared" si="202"/>
        <v>0</v>
      </c>
      <c r="P1023" s="1" t="b">
        <f t="shared" si="203"/>
        <v>0</v>
      </c>
      <c r="Q1023" s="1" t="b">
        <f t="shared" si="204"/>
        <v>0</v>
      </c>
      <c r="R1023" s="1" t="e">
        <f t="shared" si="205"/>
        <v>#N/A</v>
      </c>
      <c r="S1023" s="1" t="e">
        <f t="shared" si="206"/>
        <v>#N/A</v>
      </c>
    </row>
    <row r="1024" spans="1:19">
      <c r="A1024" s="1" t="str">
        <f t="shared" si="207"/>
        <v/>
      </c>
      <c r="H1024" s="1" t="e">
        <f t="shared" si="196"/>
        <v>#N/A</v>
      </c>
      <c r="I1024" s="1" t="e">
        <f t="shared" si="197"/>
        <v>#N/A</v>
      </c>
      <c r="J1024" s="1" t="b">
        <f t="shared" si="198"/>
        <v>0</v>
      </c>
      <c r="K1024" s="1" t="b">
        <f t="shared" si="199"/>
        <v>0</v>
      </c>
      <c r="L1024" s="1" t="b">
        <f t="shared" si="200"/>
        <v>0</v>
      </c>
      <c r="M1024" s="1" t="b">
        <f t="shared" si="208"/>
        <v>0</v>
      </c>
      <c r="N1024" s="1" t="b">
        <f t="shared" si="201"/>
        <v>0</v>
      </c>
      <c r="O1024" s="1" t="b">
        <f t="shared" si="202"/>
        <v>0</v>
      </c>
      <c r="P1024" s="1" t="b">
        <f t="shared" si="203"/>
        <v>0</v>
      </c>
      <c r="Q1024" s="1" t="b">
        <f t="shared" si="204"/>
        <v>0</v>
      </c>
      <c r="R1024" s="1" t="e">
        <f t="shared" si="205"/>
        <v>#N/A</v>
      </c>
      <c r="S1024" s="1" t="e">
        <f t="shared" si="206"/>
        <v>#N/A</v>
      </c>
    </row>
    <row r="1025" spans="1:19">
      <c r="A1025" s="1" t="str">
        <f t="shared" si="207"/>
        <v/>
      </c>
      <c r="H1025" s="1" t="e">
        <f t="shared" si="196"/>
        <v>#N/A</v>
      </c>
      <c r="I1025" s="1" t="e">
        <f t="shared" si="197"/>
        <v>#N/A</v>
      </c>
      <c r="J1025" s="1" t="b">
        <f t="shared" si="198"/>
        <v>0</v>
      </c>
      <c r="K1025" s="1" t="b">
        <f t="shared" si="199"/>
        <v>0</v>
      </c>
      <c r="L1025" s="1" t="b">
        <f t="shared" si="200"/>
        <v>0</v>
      </c>
      <c r="M1025" s="1" t="b">
        <f t="shared" si="208"/>
        <v>0</v>
      </c>
      <c r="N1025" s="1" t="b">
        <f t="shared" si="201"/>
        <v>0</v>
      </c>
      <c r="O1025" s="1" t="b">
        <f t="shared" si="202"/>
        <v>0</v>
      </c>
      <c r="P1025" s="1" t="b">
        <f t="shared" si="203"/>
        <v>0</v>
      </c>
      <c r="Q1025" s="1" t="b">
        <f t="shared" si="204"/>
        <v>0</v>
      </c>
      <c r="R1025" s="1" t="e">
        <f t="shared" si="205"/>
        <v>#N/A</v>
      </c>
      <c r="S1025" s="1" t="e">
        <f t="shared" si="206"/>
        <v>#N/A</v>
      </c>
    </row>
    <row r="1026" spans="1:19">
      <c r="A1026" s="1" t="str">
        <f t="shared" si="207"/>
        <v/>
      </c>
      <c r="H1026" s="1" t="e">
        <f t="shared" si="196"/>
        <v>#N/A</v>
      </c>
      <c r="I1026" s="1" t="e">
        <f t="shared" si="197"/>
        <v>#N/A</v>
      </c>
      <c r="J1026" s="1" t="b">
        <f t="shared" si="198"/>
        <v>0</v>
      </c>
      <c r="K1026" s="1" t="b">
        <f t="shared" si="199"/>
        <v>0</v>
      </c>
      <c r="L1026" s="1" t="b">
        <f t="shared" si="200"/>
        <v>0</v>
      </c>
      <c r="M1026" s="1" t="b">
        <f t="shared" si="208"/>
        <v>0</v>
      </c>
      <c r="N1026" s="1" t="b">
        <f t="shared" si="201"/>
        <v>0</v>
      </c>
      <c r="O1026" s="1" t="b">
        <f t="shared" si="202"/>
        <v>0</v>
      </c>
      <c r="P1026" s="1" t="b">
        <f t="shared" si="203"/>
        <v>0</v>
      </c>
      <c r="Q1026" s="1" t="b">
        <f t="shared" si="204"/>
        <v>0</v>
      </c>
      <c r="R1026" s="1" t="e">
        <f t="shared" si="205"/>
        <v>#N/A</v>
      </c>
      <c r="S1026" s="1" t="e">
        <f t="shared" si="206"/>
        <v>#N/A</v>
      </c>
    </row>
    <row r="1027" spans="1:19">
      <c r="A1027" s="1" t="str">
        <f t="shared" si="207"/>
        <v/>
      </c>
      <c r="H1027" s="1" t="e">
        <f t="shared" ref="H1027:H1090" si="209">IF($A1027&lt;=$F$39,B1027-$F$1,NA())</f>
        <v>#N/A</v>
      </c>
      <c r="I1027" s="1" t="e">
        <f t="shared" ref="I1027:I1090" si="210">IF($A1027&lt;=$F$39,$C1027-$F$2,NA())</f>
        <v>#N/A</v>
      </c>
      <c r="J1027" s="1" t="b">
        <f t="shared" ref="J1027:J1090" si="211">IF($A1027&lt;=$F$39,IF($I1027&lt;$F$4,FALSE,$H1027))</f>
        <v>0</v>
      </c>
      <c r="K1027" s="1" t="b">
        <f t="shared" ref="K1027:K1090" si="212">IF($A1027&lt;=$F$39,IF($I1027&lt;$F$4,FALSE,$I1027))</f>
        <v>0</v>
      </c>
      <c r="L1027" s="1" t="b">
        <f t="shared" ref="L1027:L1090" si="213">IF($A1027&lt;=$F$39,IF($I1027&lt;=$F$11,"",($I1027-$F$11)/($H1027-$F$10)))</f>
        <v>0</v>
      </c>
      <c r="M1027" s="1" t="b">
        <f t="shared" si="208"/>
        <v>0</v>
      </c>
      <c r="N1027" s="1" t="b">
        <f t="shared" ref="N1027:N1090" si="214">IF($A1027&lt;=$F$39,IF($L1027=$F$13,$J1027,""))</f>
        <v>0</v>
      </c>
      <c r="O1027" s="1" t="b">
        <f t="shared" ref="O1027:O1090" si="215">IF($A1027&lt;=$F$39,IF($L1027=$F$13,$K1027,""))</f>
        <v>0</v>
      </c>
      <c r="P1027" s="1" t="b">
        <f t="shared" ref="P1027:P1090" si="216">IF($A1027&lt;=$F$39,IF($A1027&lt;=$F$17,$H1027,NA()))</f>
        <v>0</v>
      </c>
      <c r="Q1027" s="1" t="b">
        <f t="shared" ref="Q1027:Q1090" si="217">IF($A1027&lt;=$F$39,IF($A1027&lt;=$F$17,$I1027,NA()))</f>
        <v>0</v>
      </c>
      <c r="R1027" s="1" t="e">
        <f t="shared" ref="R1027:R1090" si="218">IF($A1027&lt;=$F$39,IF($A1027&lt;=$F$17,$P1027/$F$15,NA()),NA())</f>
        <v>#N/A</v>
      </c>
      <c r="S1027" s="1" t="e">
        <f t="shared" ref="S1027:S1090" si="219">IF($A1027&lt;=$F$39,IF($A1027&lt;=$F$17,$Q1027/$F$16,NA()),NA())</f>
        <v>#N/A</v>
      </c>
    </row>
    <row r="1028" spans="1:19">
      <c r="A1028" s="1" t="str">
        <f t="shared" ref="A1028:A1091" si="220">IF(B1028=0,"",A1027+1)</f>
        <v/>
      </c>
      <c r="H1028" s="1" t="e">
        <f t="shared" si="209"/>
        <v>#N/A</v>
      </c>
      <c r="I1028" s="1" t="e">
        <f t="shared" si="210"/>
        <v>#N/A</v>
      </c>
      <c r="J1028" s="1" t="b">
        <f t="shared" si="211"/>
        <v>0</v>
      </c>
      <c r="K1028" s="1" t="b">
        <f t="shared" si="212"/>
        <v>0</v>
      </c>
      <c r="L1028" s="1" t="b">
        <f t="shared" si="213"/>
        <v>0</v>
      </c>
      <c r="M1028" s="1" t="b">
        <f t="shared" ref="M1028:M1091" si="221">IF($A1028&lt;=$F$39,IF($L1028=$F$13,$A1028,""))</f>
        <v>0</v>
      </c>
      <c r="N1028" s="1" t="b">
        <f t="shared" si="214"/>
        <v>0</v>
      </c>
      <c r="O1028" s="1" t="b">
        <f t="shared" si="215"/>
        <v>0</v>
      </c>
      <c r="P1028" s="1" t="b">
        <f t="shared" si="216"/>
        <v>0</v>
      </c>
      <c r="Q1028" s="1" t="b">
        <f t="shared" si="217"/>
        <v>0</v>
      </c>
      <c r="R1028" s="1" t="e">
        <f t="shared" si="218"/>
        <v>#N/A</v>
      </c>
      <c r="S1028" s="1" t="e">
        <f t="shared" si="219"/>
        <v>#N/A</v>
      </c>
    </row>
    <row r="1029" spans="1:19">
      <c r="A1029" s="1" t="str">
        <f t="shared" si="220"/>
        <v/>
      </c>
      <c r="H1029" s="1" t="e">
        <f t="shared" si="209"/>
        <v>#N/A</v>
      </c>
      <c r="I1029" s="1" t="e">
        <f t="shared" si="210"/>
        <v>#N/A</v>
      </c>
      <c r="J1029" s="1" t="b">
        <f t="shared" si="211"/>
        <v>0</v>
      </c>
      <c r="K1029" s="1" t="b">
        <f t="shared" si="212"/>
        <v>0</v>
      </c>
      <c r="L1029" s="1" t="b">
        <f t="shared" si="213"/>
        <v>0</v>
      </c>
      <c r="M1029" s="1" t="b">
        <f t="shared" si="221"/>
        <v>0</v>
      </c>
      <c r="N1029" s="1" t="b">
        <f t="shared" si="214"/>
        <v>0</v>
      </c>
      <c r="O1029" s="1" t="b">
        <f t="shared" si="215"/>
        <v>0</v>
      </c>
      <c r="P1029" s="1" t="b">
        <f t="shared" si="216"/>
        <v>0</v>
      </c>
      <c r="Q1029" s="1" t="b">
        <f t="shared" si="217"/>
        <v>0</v>
      </c>
      <c r="R1029" s="1" t="e">
        <f t="shared" si="218"/>
        <v>#N/A</v>
      </c>
      <c r="S1029" s="1" t="e">
        <f t="shared" si="219"/>
        <v>#N/A</v>
      </c>
    </row>
    <row r="1030" spans="1:19">
      <c r="A1030" s="1" t="str">
        <f t="shared" si="220"/>
        <v/>
      </c>
      <c r="H1030" s="1" t="e">
        <f t="shared" si="209"/>
        <v>#N/A</v>
      </c>
      <c r="I1030" s="1" t="e">
        <f t="shared" si="210"/>
        <v>#N/A</v>
      </c>
      <c r="J1030" s="1" t="b">
        <f t="shared" si="211"/>
        <v>0</v>
      </c>
      <c r="K1030" s="1" t="b">
        <f t="shared" si="212"/>
        <v>0</v>
      </c>
      <c r="L1030" s="1" t="b">
        <f t="shared" si="213"/>
        <v>0</v>
      </c>
      <c r="M1030" s="1" t="b">
        <f t="shared" si="221"/>
        <v>0</v>
      </c>
      <c r="N1030" s="1" t="b">
        <f t="shared" si="214"/>
        <v>0</v>
      </c>
      <c r="O1030" s="1" t="b">
        <f t="shared" si="215"/>
        <v>0</v>
      </c>
      <c r="P1030" s="1" t="b">
        <f t="shared" si="216"/>
        <v>0</v>
      </c>
      <c r="Q1030" s="1" t="b">
        <f t="shared" si="217"/>
        <v>0</v>
      </c>
      <c r="R1030" s="1" t="e">
        <f t="shared" si="218"/>
        <v>#N/A</v>
      </c>
      <c r="S1030" s="1" t="e">
        <f t="shared" si="219"/>
        <v>#N/A</v>
      </c>
    </row>
    <row r="1031" spans="1:19">
      <c r="A1031" s="1" t="str">
        <f t="shared" si="220"/>
        <v/>
      </c>
      <c r="H1031" s="1" t="e">
        <f t="shared" si="209"/>
        <v>#N/A</v>
      </c>
      <c r="I1031" s="1" t="e">
        <f t="shared" si="210"/>
        <v>#N/A</v>
      </c>
      <c r="J1031" s="1" t="b">
        <f t="shared" si="211"/>
        <v>0</v>
      </c>
      <c r="K1031" s="1" t="b">
        <f t="shared" si="212"/>
        <v>0</v>
      </c>
      <c r="L1031" s="1" t="b">
        <f t="shared" si="213"/>
        <v>0</v>
      </c>
      <c r="M1031" s="1" t="b">
        <f t="shared" si="221"/>
        <v>0</v>
      </c>
      <c r="N1031" s="1" t="b">
        <f t="shared" si="214"/>
        <v>0</v>
      </c>
      <c r="O1031" s="1" t="b">
        <f t="shared" si="215"/>
        <v>0</v>
      </c>
      <c r="P1031" s="1" t="b">
        <f t="shared" si="216"/>
        <v>0</v>
      </c>
      <c r="Q1031" s="1" t="b">
        <f t="shared" si="217"/>
        <v>0</v>
      </c>
      <c r="R1031" s="1" t="e">
        <f t="shared" si="218"/>
        <v>#N/A</v>
      </c>
      <c r="S1031" s="1" t="e">
        <f t="shared" si="219"/>
        <v>#N/A</v>
      </c>
    </row>
    <row r="1032" spans="1:19">
      <c r="A1032" s="1" t="str">
        <f t="shared" si="220"/>
        <v/>
      </c>
      <c r="H1032" s="1" t="e">
        <f t="shared" si="209"/>
        <v>#N/A</v>
      </c>
      <c r="I1032" s="1" t="e">
        <f t="shared" si="210"/>
        <v>#N/A</v>
      </c>
      <c r="J1032" s="1" t="b">
        <f t="shared" si="211"/>
        <v>0</v>
      </c>
      <c r="K1032" s="1" t="b">
        <f t="shared" si="212"/>
        <v>0</v>
      </c>
      <c r="L1032" s="1" t="b">
        <f t="shared" si="213"/>
        <v>0</v>
      </c>
      <c r="M1032" s="1" t="b">
        <f t="shared" si="221"/>
        <v>0</v>
      </c>
      <c r="N1032" s="1" t="b">
        <f t="shared" si="214"/>
        <v>0</v>
      </c>
      <c r="O1032" s="1" t="b">
        <f t="shared" si="215"/>
        <v>0</v>
      </c>
      <c r="P1032" s="1" t="b">
        <f t="shared" si="216"/>
        <v>0</v>
      </c>
      <c r="Q1032" s="1" t="b">
        <f t="shared" si="217"/>
        <v>0</v>
      </c>
      <c r="R1032" s="1" t="e">
        <f t="shared" si="218"/>
        <v>#N/A</v>
      </c>
      <c r="S1032" s="1" t="e">
        <f t="shared" si="219"/>
        <v>#N/A</v>
      </c>
    </row>
    <row r="1033" spans="1:19">
      <c r="A1033" s="1" t="str">
        <f t="shared" si="220"/>
        <v/>
      </c>
      <c r="H1033" s="1" t="e">
        <f t="shared" si="209"/>
        <v>#N/A</v>
      </c>
      <c r="I1033" s="1" t="e">
        <f t="shared" si="210"/>
        <v>#N/A</v>
      </c>
      <c r="J1033" s="1" t="b">
        <f t="shared" si="211"/>
        <v>0</v>
      </c>
      <c r="K1033" s="1" t="b">
        <f t="shared" si="212"/>
        <v>0</v>
      </c>
      <c r="L1033" s="1" t="b">
        <f t="shared" si="213"/>
        <v>0</v>
      </c>
      <c r="M1033" s="1" t="b">
        <f t="shared" si="221"/>
        <v>0</v>
      </c>
      <c r="N1033" s="1" t="b">
        <f t="shared" si="214"/>
        <v>0</v>
      </c>
      <c r="O1033" s="1" t="b">
        <f t="shared" si="215"/>
        <v>0</v>
      </c>
      <c r="P1033" s="1" t="b">
        <f t="shared" si="216"/>
        <v>0</v>
      </c>
      <c r="Q1033" s="1" t="b">
        <f t="shared" si="217"/>
        <v>0</v>
      </c>
      <c r="R1033" s="1" t="e">
        <f t="shared" si="218"/>
        <v>#N/A</v>
      </c>
      <c r="S1033" s="1" t="e">
        <f t="shared" si="219"/>
        <v>#N/A</v>
      </c>
    </row>
    <row r="1034" spans="1:19">
      <c r="A1034" s="1" t="str">
        <f t="shared" si="220"/>
        <v/>
      </c>
      <c r="H1034" s="1" t="e">
        <f t="shared" si="209"/>
        <v>#N/A</v>
      </c>
      <c r="I1034" s="1" t="e">
        <f t="shared" si="210"/>
        <v>#N/A</v>
      </c>
      <c r="J1034" s="1" t="b">
        <f t="shared" si="211"/>
        <v>0</v>
      </c>
      <c r="K1034" s="1" t="b">
        <f t="shared" si="212"/>
        <v>0</v>
      </c>
      <c r="L1034" s="1" t="b">
        <f t="shared" si="213"/>
        <v>0</v>
      </c>
      <c r="M1034" s="1" t="b">
        <f t="shared" si="221"/>
        <v>0</v>
      </c>
      <c r="N1034" s="1" t="b">
        <f t="shared" si="214"/>
        <v>0</v>
      </c>
      <c r="O1034" s="1" t="b">
        <f t="shared" si="215"/>
        <v>0</v>
      </c>
      <c r="P1034" s="1" t="b">
        <f t="shared" si="216"/>
        <v>0</v>
      </c>
      <c r="Q1034" s="1" t="b">
        <f t="shared" si="217"/>
        <v>0</v>
      </c>
      <c r="R1034" s="1" t="e">
        <f t="shared" si="218"/>
        <v>#N/A</v>
      </c>
      <c r="S1034" s="1" t="e">
        <f t="shared" si="219"/>
        <v>#N/A</v>
      </c>
    </row>
    <row r="1035" spans="1:19">
      <c r="A1035" s="1" t="str">
        <f t="shared" si="220"/>
        <v/>
      </c>
      <c r="H1035" s="1" t="e">
        <f t="shared" si="209"/>
        <v>#N/A</v>
      </c>
      <c r="I1035" s="1" t="e">
        <f t="shared" si="210"/>
        <v>#N/A</v>
      </c>
      <c r="J1035" s="1" t="b">
        <f t="shared" si="211"/>
        <v>0</v>
      </c>
      <c r="K1035" s="1" t="b">
        <f t="shared" si="212"/>
        <v>0</v>
      </c>
      <c r="L1035" s="1" t="b">
        <f t="shared" si="213"/>
        <v>0</v>
      </c>
      <c r="M1035" s="1" t="b">
        <f t="shared" si="221"/>
        <v>0</v>
      </c>
      <c r="N1035" s="1" t="b">
        <f t="shared" si="214"/>
        <v>0</v>
      </c>
      <c r="O1035" s="1" t="b">
        <f t="shared" si="215"/>
        <v>0</v>
      </c>
      <c r="P1035" s="1" t="b">
        <f t="shared" si="216"/>
        <v>0</v>
      </c>
      <c r="Q1035" s="1" t="b">
        <f t="shared" si="217"/>
        <v>0</v>
      </c>
      <c r="R1035" s="1" t="e">
        <f t="shared" si="218"/>
        <v>#N/A</v>
      </c>
      <c r="S1035" s="1" t="e">
        <f t="shared" si="219"/>
        <v>#N/A</v>
      </c>
    </row>
    <row r="1036" spans="1:19">
      <c r="A1036" s="1" t="str">
        <f t="shared" si="220"/>
        <v/>
      </c>
      <c r="H1036" s="1" t="e">
        <f t="shared" si="209"/>
        <v>#N/A</v>
      </c>
      <c r="I1036" s="1" t="e">
        <f t="shared" si="210"/>
        <v>#N/A</v>
      </c>
      <c r="J1036" s="1" t="b">
        <f t="shared" si="211"/>
        <v>0</v>
      </c>
      <c r="K1036" s="1" t="b">
        <f t="shared" si="212"/>
        <v>0</v>
      </c>
      <c r="L1036" s="1" t="b">
        <f t="shared" si="213"/>
        <v>0</v>
      </c>
      <c r="M1036" s="1" t="b">
        <f t="shared" si="221"/>
        <v>0</v>
      </c>
      <c r="N1036" s="1" t="b">
        <f t="shared" si="214"/>
        <v>0</v>
      </c>
      <c r="O1036" s="1" t="b">
        <f t="shared" si="215"/>
        <v>0</v>
      </c>
      <c r="P1036" s="1" t="b">
        <f t="shared" si="216"/>
        <v>0</v>
      </c>
      <c r="Q1036" s="1" t="b">
        <f t="shared" si="217"/>
        <v>0</v>
      </c>
      <c r="R1036" s="1" t="e">
        <f t="shared" si="218"/>
        <v>#N/A</v>
      </c>
      <c r="S1036" s="1" t="e">
        <f t="shared" si="219"/>
        <v>#N/A</v>
      </c>
    </row>
    <row r="1037" spans="1:19">
      <c r="A1037" s="1" t="str">
        <f t="shared" si="220"/>
        <v/>
      </c>
      <c r="H1037" s="1" t="e">
        <f t="shared" si="209"/>
        <v>#N/A</v>
      </c>
      <c r="I1037" s="1" t="e">
        <f t="shared" si="210"/>
        <v>#N/A</v>
      </c>
      <c r="J1037" s="1" t="b">
        <f t="shared" si="211"/>
        <v>0</v>
      </c>
      <c r="K1037" s="1" t="b">
        <f t="shared" si="212"/>
        <v>0</v>
      </c>
      <c r="L1037" s="1" t="b">
        <f t="shared" si="213"/>
        <v>0</v>
      </c>
      <c r="M1037" s="1" t="b">
        <f t="shared" si="221"/>
        <v>0</v>
      </c>
      <c r="N1037" s="1" t="b">
        <f t="shared" si="214"/>
        <v>0</v>
      </c>
      <c r="O1037" s="1" t="b">
        <f t="shared" si="215"/>
        <v>0</v>
      </c>
      <c r="P1037" s="1" t="b">
        <f t="shared" si="216"/>
        <v>0</v>
      </c>
      <c r="Q1037" s="1" t="b">
        <f t="shared" si="217"/>
        <v>0</v>
      </c>
      <c r="R1037" s="1" t="e">
        <f t="shared" si="218"/>
        <v>#N/A</v>
      </c>
      <c r="S1037" s="1" t="e">
        <f t="shared" si="219"/>
        <v>#N/A</v>
      </c>
    </row>
    <row r="1038" spans="1:19">
      <c r="A1038" s="1" t="str">
        <f t="shared" si="220"/>
        <v/>
      </c>
      <c r="H1038" s="1" t="e">
        <f t="shared" si="209"/>
        <v>#N/A</v>
      </c>
      <c r="I1038" s="1" t="e">
        <f t="shared" si="210"/>
        <v>#N/A</v>
      </c>
      <c r="J1038" s="1" t="b">
        <f t="shared" si="211"/>
        <v>0</v>
      </c>
      <c r="K1038" s="1" t="b">
        <f t="shared" si="212"/>
        <v>0</v>
      </c>
      <c r="L1038" s="1" t="b">
        <f t="shared" si="213"/>
        <v>0</v>
      </c>
      <c r="M1038" s="1" t="b">
        <f t="shared" si="221"/>
        <v>0</v>
      </c>
      <c r="N1038" s="1" t="b">
        <f t="shared" si="214"/>
        <v>0</v>
      </c>
      <c r="O1038" s="1" t="b">
        <f t="shared" si="215"/>
        <v>0</v>
      </c>
      <c r="P1038" s="1" t="b">
        <f t="shared" si="216"/>
        <v>0</v>
      </c>
      <c r="Q1038" s="1" t="b">
        <f t="shared" si="217"/>
        <v>0</v>
      </c>
      <c r="R1038" s="1" t="e">
        <f t="shared" si="218"/>
        <v>#N/A</v>
      </c>
      <c r="S1038" s="1" t="e">
        <f t="shared" si="219"/>
        <v>#N/A</v>
      </c>
    </row>
    <row r="1039" spans="1:19">
      <c r="A1039" s="1" t="str">
        <f t="shared" si="220"/>
        <v/>
      </c>
      <c r="H1039" s="1" t="e">
        <f t="shared" si="209"/>
        <v>#N/A</v>
      </c>
      <c r="I1039" s="1" t="e">
        <f t="shared" si="210"/>
        <v>#N/A</v>
      </c>
      <c r="J1039" s="1" t="b">
        <f t="shared" si="211"/>
        <v>0</v>
      </c>
      <c r="K1039" s="1" t="b">
        <f t="shared" si="212"/>
        <v>0</v>
      </c>
      <c r="L1039" s="1" t="b">
        <f t="shared" si="213"/>
        <v>0</v>
      </c>
      <c r="M1039" s="1" t="b">
        <f t="shared" si="221"/>
        <v>0</v>
      </c>
      <c r="N1039" s="1" t="b">
        <f t="shared" si="214"/>
        <v>0</v>
      </c>
      <c r="O1039" s="1" t="b">
        <f t="shared" si="215"/>
        <v>0</v>
      </c>
      <c r="P1039" s="1" t="b">
        <f t="shared" si="216"/>
        <v>0</v>
      </c>
      <c r="Q1039" s="1" t="b">
        <f t="shared" si="217"/>
        <v>0</v>
      </c>
      <c r="R1039" s="1" t="e">
        <f t="shared" si="218"/>
        <v>#N/A</v>
      </c>
      <c r="S1039" s="1" t="e">
        <f t="shared" si="219"/>
        <v>#N/A</v>
      </c>
    </row>
    <row r="1040" spans="1:19">
      <c r="A1040" s="1" t="str">
        <f t="shared" si="220"/>
        <v/>
      </c>
      <c r="H1040" s="1" t="e">
        <f t="shared" si="209"/>
        <v>#N/A</v>
      </c>
      <c r="I1040" s="1" t="e">
        <f t="shared" si="210"/>
        <v>#N/A</v>
      </c>
      <c r="J1040" s="1" t="b">
        <f t="shared" si="211"/>
        <v>0</v>
      </c>
      <c r="K1040" s="1" t="b">
        <f t="shared" si="212"/>
        <v>0</v>
      </c>
      <c r="L1040" s="1" t="b">
        <f t="shared" si="213"/>
        <v>0</v>
      </c>
      <c r="M1040" s="1" t="b">
        <f t="shared" si="221"/>
        <v>0</v>
      </c>
      <c r="N1040" s="1" t="b">
        <f t="shared" si="214"/>
        <v>0</v>
      </c>
      <c r="O1040" s="1" t="b">
        <f t="shared" si="215"/>
        <v>0</v>
      </c>
      <c r="P1040" s="1" t="b">
        <f t="shared" si="216"/>
        <v>0</v>
      </c>
      <c r="Q1040" s="1" t="b">
        <f t="shared" si="217"/>
        <v>0</v>
      </c>
      <c r="R1040" s="1" t="e">
        <f t="shared" si="218"/>
        <v>#N/A</v>
      </c>
      <c r="S1040" s="1" t="e">
        <f t="shared" si="219"/>
        <v>#N/A</v>
      </c>
    </row>
    <row r="1041" spans="1:19">
      <c r="A1041" s="1" t="str">
        <f t="shared" si="220"/>
        <v/>
      </c>
      <c r="H1041" s="1" t="e">
        <f t="shared" si="209"/>
        <v>#N/A</v>
      </c>
      <c r="I1041" s="1" t="e">
        <f t="shared" si="210"/>
        <v>#N/A</v>
      </c>
      <c r="J1041" s="1" t="b">
        <f t="shared" si="211"/>
        <v>0</v>
      </c>
      <c r="K1041" s="1" t="b">
        <f t="shared" si="212"/>
        <v>0</v>
      </c>
      <c r="L1041" s="1" t="b">
        <f t="shared" si="213"/>
        <v>0</v>
      </c>
      <c r="M1041" s="1" t="b">
        <f t="shared" si="221"/>
        <v>0</v>
      </c>
      <c r="N1041" s="1" t="b">
        <f t="shared" si="214"/>
        <v>0</v>
      </c>
      <c r="O1041" s="1" t="b">
        <f t="shared" si="215"/>
        <v>0</v>
      </c>
      <c r="P1041" s="1" t="b">
        <f t="shared" si="216"/>
        <v>0</v>
      </c>
      <c r="Q1041" s="1" t="b">
        <f t="shared" si="217"/>
        <v>0</v>
      </c>
      <c r="R1041" s="1" t="e">
        <f t="shared" si="218"/>
        <v>#N/A</v>
      </c>
      <c r="S1041" s="1" t="e">
        <f t="shared" si="219"/>
        <v>#N/A</v>
      </c>
    </row>
    <row r="1042" spans="1:19">
      <c r="A1042" s="1" t="str">
        <f t="shared" si="220"/>
        <v/>
      </c>
      <c r="H1042" s="1" t="e">
        <f t="shared" si="209"/>
        <v>#N/A</v>
      </c>
      <c r="I1042" s="1" t="e">
        <f t="shared" si="210"/>
        <v>#N/A</v>
      </c>
      <c r="J1042" s="1" t="b">
        <f t="shared" si="211"/>
        <v>0</v>
      </c>
      <c r="K1042" s="1" t="b">
        <f t="shared" si="212"/>
        <v>0</v>
      </c>
      <c r="L1042" s="1" t="b">
        <f t="shared" si="213"/>
        <v>0</v>
      </c>
      <c r="M1042" s="1" t="b">
        <f t="shared" si="221"/>
        <v>0</v>
      </c>
      <c r="N1042" s="1" t="b">
        <f t="shared" si="214"/>
        <v>0</v>
      </c>
      <c r="O1042" s="1" t="b">
        <f t="shared" si="215"/>
        <v>0</v>
      </c>
      <c r="P1042" s="1" t="b">
        <f t="shared" si="216"/>
        <v>0</v>
      </c>
      <c r="Q1042" s="1" t="b">
        <f t="shared" si="217"/>
        <v>0</v>
      </c>
      <c r="R1042" s="1" t="e">
        <f t="shared" si="218"/>
        <v>#N/A</v>
      </c>
      <c r="S1042" s="1" t="e">
        <f t="shared" si="219"/>
        <v>#N/A</v>
      </c>
    </row>
    <row r="1043" spans="1:19">
      <c r="A1043" s="1" t="str">
        <f t="shared" si="220"/>
        <v/>
      </c>
      <c r="H1043" s="1" t="e">
        <f t="shared" si="209"/>
        <v>#N/A</v>
      </c>
      <c r="I1043" s="1" t="e">
        <f t="shared" si="210"/>
        <v>#N/A</v>
      </c>
      <c r="J1043" s="1" t="b">
        <f t="shared" si="211"/>
        <v>0</v>
      </c>
      <c r="K1043" s="1" t="b">
        <f t="shared" si="212"/>
        <v>0</v>
      </c>
      <c r="L1043" s="1" t="b">
        <f t="shared" si="213"/>
        <v>0</v>
      </c>
      <c r="M1043" s="1" t="b">
        <f t="shared" si="221"/>
        <v>0</v>
      </c>
      <c r="N1043" s="1" t="b">
        <f t="shared" si="214"/>
        <v>0</v>
      </c>
      <c r="O1043" s="1" t="b">
        <f t="shared" si="215"/>
        <v>0</v>
      </c>
      <c r="P1043" s="1" t="b">
        <f t="shared" si="216"/>
        <v>0</v>
      </c>
      <c r="Q1043" s="1" t="b">
        <f t="shared" si="217"/>
        <v>0</v>
      </c>
      <c r="R1043" s="1" t="e">
        <f t="shared" si="218"/>
        <v>#N/A</v>
      </c>
      <c r="S1043" s="1" t="e">
        <f t="shared" si="219"/>
        <v>#N/A</v>
      </c>
    </row>
    <row r="1044" spans="1:19">
      <c r="A1044" s="1" t="str">
        <f t="shared" si="220"/>
        <v/>
      </c>
      <c r="H1044" s="1" t="e">
        <f t="shared" si="209"/>
        <v>#N/A</v>
      </c>
      <c r="I1044" s="1" t="e">
        <f t="shared" si="210"/>
        <v>#N/A</v>
      </c>
      <c r="J1044" s="1" t="b">
        <f t="shared" si="211"/>
        <v>0</v>
      </c>
      <c r="K1044" s="1" t="b">
        <f t="shared" si="212"/>
        <v>0</v>
      </c>
      <c r="L1044" s="1" t="b">
        <f t="shared" si="213"/>
        <v>0</v>
      </c>
      <c r="M1044" s="1" t="b">
        <f t="shared" si="221"/>
        <v>0</v>
      </c>
      <c r="N1044" s="1" t="b">
        <f t="shared" si="214"/>
        <v>0</v>
      </c>
      <c r="O1044" s="1" t="b">
        <f t="shared" si="215"/>
        <v>0</v>
      </c>
      <c r="P1044" s="1" t="b">
        <f t="shared" si="216"/>
        <v>0</v>
      </c>
      <c r="Q1044" s="1" t="b">
        <f t="shared" si="217"/>
        <v>0</v>
      </c>
      <c r="R1044" s="1" t="e">
        <f t="shared" si="218"/>
        <v>#N/A</v>
      </c>
      <c r="S1044" s="1" t="e">
        <f t="shared" si="219"/>
        <v>#N/A</v>
      </c>
    </row>
    <row r="1045" spans="1:19">
      <c r="A1045" s="1" t="str">
        <f t="shared" si="220"/>
        <v/>
      </c>
      <c r="H1045" s="1" t="e">
        <f t="shared" si="209"/>
        <v>#N/A</v>
      </c>
      <c r="I1045" s="1" t="e">
        <f t="shared" si="210"/>
        <v>#N/A</v>
      </c>
      <c r="J1045" s="1" t="b">
        <f t="shared" si="211"/>
        <v>0</v>
      </c>
      <c r="K1045" s="1" t="b">
        <f t="shared" si="212"/>
        <v>0</v>
      </c>
      <c r="L1045" s="1" t="b">
        <f t="shared" si="213"/>
        <v>0</v>
      </c>
      <c r="M1045" s="1" t="b">
        <f t="shared" si="221"/>
        <v>0</v>
      </c>
      <c r="N1045" s="1" t="b">
        <f t="shared" si="214"/>
        <v>0</v>
      </c>
      <c r="O1045" s="1" t="b">
        <f t="shared" si="215"/>
        <v>0</v>
      </c>
      <c r="P1045" s="1" t="b">
        <f t="shared" si="216"/>
        <v>0</v>
      </c>
      <c r="Q1045" s="1" t="b">
        <f t="shared" si="217"/>
        <v>0</v>
      </c>
      <c r="R1045" s="1" t="e">
        <f t="shared" si="218"/>
        <v>#N/A</v>
      </c>
      <c r="S1045" s="1" t="e">
        <f t="shared" si="219"/>
        <v>#N/A</v>
      </c>
    </row>
    <row r="1046" spans="1:19">
      <c r="A1046" s="1" t="str">
        <f t="shared" si="220"/>
        <v/>
      </c>
      <c r="H1046" s="1" t="e">
        <f t="shared" si="209"/>
        <v>#N/A</v>
      </c>
      <c r="I1046" s="1" t="e">
        <f t="shared" si="210"/>
        <v>#N/A</v>
      </c>
      <c r="J1046" s="1" t="b">
        <f t="shared" si="211"/>
        <v>0</v>
      </c>
      <c r="K1046" s="1" t="b">
        <f t="shared" si="212"/>
        <v>0</v>
      </c>
      <c r="L1046" s="1" t="b">
        <f t="shared" si="213"/>
        <v>0</v>
      </c>
      <c r="M1046" s="1" t="b">
        <f t="shared" si="221"/>
        <v>0</v>
      </c>
      <c r="N1046" s="1" t="b">
        <f t="shared" si="214"/>
        <v>0</v>
      </c>
      <c r="O1046" s="1" t="b">
        <f t="shared" si="215"/>
        <v>0</v>
      </c>
      <c r="P1046" s="1" t="b">
        <f t="shared" si="216"/>
        <v>0</v>
      </c>
      <c r="Q1046" s="1" t="b">
        <f t="shared" si="217"/>
        <v>0</v>
      </c>
      <c r="R1046" s="1" t="e">
        <f t="shared" si="218"/>
        <v>#N/A</v>
      </c>
      <c r="S1046" s="1" t="e">
        <f t="shared" si="219"/>
        <v>#N/A</v>
      </c>
    </row>
    <row r="1047" spans="1:19">
      <c r="A1047" s="1" t="str">
        <f t="shared" si="220"/>
        <v/>
      </c>
      <c r="H1047" s="1" t="e">
        <f t="shared" si="209"/>
        <v>#N/A</v>
      </c>
      <c r="I1047" s="1" t="e">
        <f t="shared" si="210"/>
        <v>#N/A</v>
      </c>
      <c r="J1047" s="1" t="b">
        <f t="shared" si="211"/>
        <v>0</v>
      </c>
      <c r="K1047" s="1" t="b">
        <f t="shared" si="212"/>
        <v>0</v>
      </c>
      <c r="L1047" s="1" t="b">
        <f t="shared" si="213"/>
        <v>0</v>
      </c>
      <c r="M1047" s="1" t="b">
        <f t="shared" si="221"/>
        <v>0</v>
      </c>
      <c r="N1047" s="1" t="b">
        <f t="shared" si="214"/>
        <v>0</v>
      </c>
      <c r="O1047" s="1" t="b">
        <f t="shared" si="215"/>
        <v>0</v>
      </c>
      <c r="P1047" s="1" t="b">
        <f t="shared" si="216"/>
        <v>0</v>
      </c>
      <c r="Q1047" s="1" t="b">
        <f t="shared" si="217"/>
        <v>0</v>
      </c>
      <c r="R1047" s="1" t="e">
        <f t="shared" si="218"/>
        <v>#N/A</v>
      </c>
      <c r="S1047" s="1" t="e">
        <f t="shared" si="219"/>
        <v>#N/A</v>
      </c>
    </row>
    <row r="1048" spans="1:19">
      <c r="A1048" s="1" t="str">
        <f t="shared" si="220"/>
        <v/>
      </c>
      <c r="H1048" s="1" t="e">
        <f t="shared" si="209"/>
        <v>#N/A</v>
      </c>
      <c r="I1048" s="1" t="e">
        <f t="shared" si="210"/>
        <v>#N/A</v>
      </c>
      <c r="J1048" s="1" t="b">
        <f t="shared" si="211"/>
        <v>0</v>
      </c>
      <c r="K1048" s="1" t="b">
        <f t="shared" si="212"/>
        <v>0</v>
      </c>
      <c r="L1048" s="1" t="b">
        <f t="shared" si="213"/>
        <v>0</v>
      </c>
      <c r="M1048" s="1" t="b">
        <f t="shared" si="221"/>
        <v>0</v>
      </c>
      <c r="N1048" s="1" t="b">
        <f t="shared" si="214"/>
        <v>0</v>
      </c>
      <c r="O1048" s="1" t="b">
        <f t="shared" si="215"/>
        <v>0</v>
      </c>
      <c r="P1048" s="1" t="b">
        <f t="shared" si="216"/>
        <v>0</v>
      </c>
      <c r="Q1048" s="1" t="b">
        <f t="shared" si="217"/>
        <v>0</v>
      </c>
      <c r="R1048" s="1" t="e">
        <f t="shared" si="218"/>
        <v>#N/A</v>
      </c>
      <c r="S1048" s="1" t="e">
        <f t="shared" si="219"/>
        <v>#N/A</v>
      </c>
    </row>
    <row r="1049" spans="1:19">
      <c r="A1049" s="1" t="str">
        <f t="shared" si="220"/>
        <v/>
      </c>
      <c r="H1049" s="1" t="e">
        <f t="shared" si="209"/>
        <v>#N/A</v>
      </c>
      <c r="I1049" s="1" t="e">
        <f t="shared" si="210"/>
        <v>#N/A</v>
      </c>
      <c r="J1049" s="1" t="b">
        <f t="shared" si="211"/>
        <v>0</v>
      </c>
      <c r="K1049" s="1" t="b">
        <f t="shared" si="212"/>
        <v>0</v>
      </c>
      <c r="L1049" s="1" t="b">
        <f t="shared" si="213"/>
        <v>0</v>
      </c>
      <c r="M1049" s="1" t="b">
        <f t="shared" si="221"/>
        <v>0</v>
      </c>
      <c r="N1049" s="1" t="b">
        <f t="shared" si="214"/>
        <v>0</v>
      </c>
      <c r="O1049" s="1" t="b">
        <f t="shared" si="215"/>
        <v>0</v>
      </c>
      <c r="P1049" s="1" t="b">
        <f t="shared" si="216"/>
        <v>0</v>
      </c>
      <c r="Q1049" s="1" t="b">
        <f t="shared" si="217"/>
        <v>0</v>
      </c>
      <c r="R1049" s="1" t="e">
        <f t="shared" si="218"/>
        <v>#N/A</v>
      </c>
      <c r="S1049" s="1" t="e">
        <f t="shared" si="219"/>
        <v>#N/A</v>
      </c>
    </row>
    <row r="1050" spans="1:19">
      <c r="A1050" s="1" t="str">
        <f t="shared" si="220"/>
        <v/>
      </c>
      <c r="H1050" s="1" t="e">
        <f t="shared" si="209"/>
        <v>#N/A</v>
      </c>
      <c r="I1050" s="1" t="e">
        <f t="shared" si="210"/>
        <v>#N/A</v>
      </c>
      <c r="J1050" s="1" t="b">
        <f t="shared" si="211"/>
        <v>0</v>
      </c>
      <c r="K1050" s="1" t="b">
        <f t="shared" si="212"/>
        <v>0</v>
      </c>
      <c r="L1050" s="1" t="b">
        <f t="shared" si="213"/>
        <v>0</v>
      </c>
      <c r="M1050" s="1" t="b">
        <f t="shared" si="221"/>
        <v>0</v>
      </c>
      <c r="N1050" s="1" t="b">
        <f t="shared" si="214"/>
        <v>0</v>
      </c>
      <c r="O1050" s="1" t="b">
        <f t="shared" si="215"/>
        <v>0</v>
      </c>
      <c r="P1050" s="1" t="b">
        <f t="shared" si="216"/>
        <v>0</v>
      </c>
      <c r="Q1050" s="1" t="b">
        <f t="shared" si="217"/>
        <v>0</v>
      </c>
      <c r="R1050" s="1" t="e">
        <f t="shared" si="218"/>
        <v>#N/A</v>
      </c>
      <c r="S1050" s="1" t="e">
        <f t="shared" si="219"/>
        <v>#N/A</v>
      </c>
    </row>
    <row r="1051" spans="1:19">
      <c r="A1051" s="1" t="str">
        <f t="shared" si="220"/>
        <v/>
      </c>
      <c r="H1051" s="1" t="e">
        <f t="shared" si="209"/>
        <v>#N/A</v>
      </c>
      <c r="I1051" s="1" t="e">
        <f t="shared" si="210"/>
        <v>#N/A</v>
      </c>
      <c r="J1051" s="1" t="b">
        <f t="shared" si="211"/>
        <v>0</v>
      </c>
      <c r="K1051" s="1" t="b">
        <f t="shared" si="212"/>
        <v>0</v>
      </c>
      <c r="L1051" s="1" t="b">
        <f t="shared" si="213"/>
        <v>0</v>
      </c>
      <c r="M1051" s="1" t="b">
        <f t="shared" si="221"/>
        <v>0</v>
      </c>
      <c r="N1051" s="1" t="b">
        <f t="shared" si="214"/>
        <v>0</v>
      </c>
      <c r="O1051" s="1" t="b">
        <f t="shared" si="215"/>
        <v>0</v>
      </c>
      <c r="P1051" s="1" t="b">
        <f t="shared" si="216"/>
        <v>0</v>
      </c>
      <c r="Q1051" s="1" t="b">
        <f t="shared" si="217"/>
        <v>0</v>
      </c>
      <c r="R1051" s="1" t="e">
        <f t="shared" si="218"/>
        <v>#N/A</v>
      </c>
      <c r="S1051" s="1" t="e">
        <f t="shared" si="219"/>
        <v>#N/A</v>
      </c>
    </row>
    <row r="1052" spans="1:19">
      <c r="A1052" s="1" t="str">
        <f t="shared" si="220"/>
        <v/>
      </c>
      <c r="H1052" s="1" t="e">
        <f t="shared" si="209"/>
        <v>#N/A</v>
      </c>
      <c r="I1052" s="1" t="e">
        <f t="shared" si="210"/>
        <v>#N/A</v>
      </c>
      <c r="J1052" s="1" t="b">
        <f t="shared" si="211"/>
        <v>0</v>
      </c>
      <c r="K1052" s="1" t="b">
        <f t="shared" si="212"/>
        <v>0</v>
      </c>
      <c r="L1052" s="1" t="b">
        <f t="shared" si="213"/>
        <v>0</v>
      </c>
      <c r="M1052" s="1" t="b">
        <f t="shared" si="221"/>
        <v>0</v>
      </c>
      <c r="N1052" s="1" t="b">
        <f t="shared" si="214"/>
        <v>0</v>
      </c>
      <c r="O1052" s="1" t="b">
        <f t="shared" si="215"/>
        <v>0</v>
      </c>
      <c r="P1052" s="1" t="b">
        <f t="shared" si="216"/>
        <v>0</v>
      </c>
      <c r="Q1052" s="1" t="b">
        <f t="shared" si="217"/>
        <v>0</v>
      </c>
      <c r="R1052" s="1" t="e">
        <f t="shared" si="218"/>
        <v>#N/A</v>
      </c>
      <c r="S1052" s="1" t="e">
        <f t="shared" si="219"/>
        <v>#N/A</v>
      </c>
    </row>
    <row r="1053" spans="1:19">
      <c r="A1053" s="1" t="str">
        <f t="shared" si="220"/>
        <v/>
      </c>
      <c r="H1053" s="1" t="e">
        <f t="shared" si="209"/>
        <v>#N/A</v>
      </c>
      <c r="I1053" s="1" t="e">
        <f t="shared" si="210"/>
        <v>#N/A</v>
      </c>
      <c r="J1053" s="1" t="b">
        <f t="shared" si="211"/>
        <v>0</v>
      </c>
      <c r="K1053" s="1" t="b">
        <f t="shared" si="212"/>
        <v>0</v>
      </c>
      <c r="L1053" s="1" t="b">
        <f t="shared" si="213"/>
        <v>0</v>
      </c>
      <c r="M1053" s="1" t="b">
        <f t="shared" si="221"/>
        <v>0</v>
      </c>
      <c r="N1053" s="1" t="b">
        <f t="shared" si="214"/>
        <v>0</v>
      </c>
      <c r="O1053" s="1" t="b">
        <f t="shared" si="215"/>
        <v>0</v>
      </c>
      <c r="P1053" s="1" t="b">
        <f t="shared" si="216"/>
        <v>0</v>
      </c>
      <c r="Q1053" s="1" t="b">
        <f t="shared" si="217"/>
        <v>0</v>
      </c>
      <c r="R1053" s="1" t="e">
        <f t="shared" si="218"/>
        <v>#N/A</v>
      </c>
      <c r="S1053" s="1" t="e">
        <f t="shared" si="219"/>
        <v>#N/A</v>
      </c>
    </row>
    <row r="1054" spans="1:19">
      <c r="A1054" s="1" t="str">
        <f t="shared" si="220"/>
        <v/>
      </c>
      <c r="H1054" s="1" t="e">
        <f t="shared" si="209"/>
        <v>#N/A</v>
      </c>
      <c r="I1054" s="1" t="e">
        <f t="shared" si="210"/>
        <v>#N/A</v>
      </c>
      <c r="J1054" s="1" t="b">
        <f t="shared" si="211"/>
        <v>0</v>
      </c>
      <c r="K1054" s="1" t="b">
        <f t="shared" si="212"/>
        <v>0</v>
      </c>
      <c r="L1054" s="1" t="b">
        <f t="shared" si="213"/>
        <v>0</v>
      </c>
      <c r="M1054" s="1" t="b">
        <f t="shared" si="221"/>
        <v>0</v>
      </c>
      <c r="N1054" s="1" t="b">
        <f t="shared" si="214"/>
        <v>0</v>
      </c>
      <c r="O1054" s="1" t="b">
        <f t="shared" si="215"/>
        <v>0</v>
      </c>
      <c r="P1054" s="1" t="b">
        <f t="shared" si="216"/>
        <v>0</v>
      </c>
      <c r="Q1054" s="1" t="b">
        <f t="shared" si="217"/>
        <v>0</v>
      </c>
      <c r="R1054" s="1" t="e">
        <f t="shared" si="218"/>
        <v>#N/A</v>
      </c>
      <c r="S1054" s="1" t="e">
        <f t="shared" si="219"/>
        <v>#N/A</v>
      </c>
    </row>
    <row r="1055" spans="1:19">
      <c r="A1055" s="1" t="str">
        <f t="shared" si="220"/>
        <v/>
      </c>
      <c r="H1055" s="1" t="e">
        <f t="shared" si="209"/>
        <v>#N/A</v>
      </c>
      <c r="I1055" s="1" t="e">
        <f t="shared" si="210"/>
        <v>#N/A</v>
      </c>
      <c r="J1055" s="1" t="b">
        <f t="shared" si="211"/>
        <v>0</v>
      </c>
      <c r="K1055" s="1" t="b">
        <f t="shared" si="212"/>
        <v>0</v>
      </c>
      <c r="L1055" s="1" t="b">
        <f t="shared" si="213"/>
        <v>0</v>
      </c>
      <c r="M1055" s="1" t="b">
        <f t="shared" si="221"/>
        <v>0</v>
      </c>
      <c r="N1055" s="1" t="b">
        <f t="shared" si="214"/>
        <v>0</v>
      </c>
      <c r="O1055" s="1" t="b">
        <f t="shared" si="215"/>
        <v>0</v>
      </c>
      <c r="P1055" s="1" t="b">
        <f t="shared" si="216"/>
        <v>0</v>
      </c>
      <c r="Q1055" s="1" t="b">
        <f t="shared" si="217"/>
        <v>0</v>
      </c>
      <c r="R1055" s="1" t="e">
        <f t="shared" si="218"/>
        <v>#N/A</v>
      </c>
      <c r="S1055" s="1" t="e">
        <f t="shared" si="219"/>
        <v>#N/A</v>
      </c>
    </row>
    <row r="1056" spans="1:19">
      <c r="A1056" s="1" t="str">
        <f t="shared" si="220"/>
        <v/>
      </c>
      <c r="H1056" s="1" t="e">
        <f t="shared" si="209"/>
        <v>#N/A</v>
      </c>
      <c r="I1056" s="1" t="e">
        <f t="shared" si="210"/>
        <v>#N/A</v>
      </c>
      <c r="J1056" s="1" t="b">
        <f t="shared" si="211"/>
        <v>0</v>
      </c>
      <c r="K1056" s="1" t="b">
        <f t="shared" si="212"/>
        <v>0</v>
      </c>
      <c r="L1056" s="1" t="b">
        <f t="shared" si="213"/>
        <v>0</v>
      </c>
      <c r="M1056" s="1" t="b">
        <f t="shared" si="221"/>
        <v>0</v>
      </c>
      <c r="N1056" s="1" t="b">
        <f t="shared" si="214"/>
        <v>0</v>
      </c>
      <c r="O1056" s="1" t="b">
        <f t="shared" si="215"/>
        <v>0</v>
      </c>
      <c r="P1056" s="1" t="b">
        <f t="shared" si="216"/>
        <v>0</v>
      </c>
      <c r="Q1056" s="1" t="b">
        <f t="shared" si="217"/>
        <v>0</v>
      </c>
      <c r="R1056" s="1" t="e">
        <f t="shared" si="218"/>
        <v>#N/A</v>
      </c>
      <c r="S1056" s="1" t="e">
        <f t="shared" si="219"/>
        <v>#N/A</v>
      </c>
    </row>
    <row r="1057" spans="1:19">
      <c r="A1057" s="1" t="str">
        <f t="shared" si="220"/>
        <v/>
      </c>
      <c r="H1057" s="1" t="e">
        <f t="shared" si="209"/>
        <v>#N/A</v>
      </c>
      <c r="I1057" s="1" t="e">
        <f t="shared" si="210"/>
        <v>#N/A</v>
      </c>
      <c r="J1057" s="1" t="b">
        <f t="shared" si="211"/>
        <v>0</v>
      </c>
      <c r="K1057" s="1" t="b">
        <f t="shared" si="212"/>
        <v>0</v>
      </c>
      <c r="L1057" s="1" t="b">
        <f t="shared" si="213"/>
        <v>0</v>
      </c>
      <c r="M1057" s="1" t="b">
        <f t="shared" si="221"/>
        <v>0</v>
      </c>
      <c r="N1057" s="1" t="b">
        <f t="shared" si="214"/>
        <v>0</v>
      </c>
      <c r="O1057" s="1" t="b">
        <f t="shared" si="215"/>
        <v>0</v>
      </c>
      <c r="P1057" s="1" t="b">
        <f t="shared" si="216"/>
        <v>0</v>
      </c>
      <c r="Q1057" s="1" t="b">
        <f t="shared" si="217"/>
        <v>0</v>
      </c>
      <c r="R1057" s="1" t="e">
        <f t="shared" si="218"/>
        <v>#N/A</v>
      </c>
      <c r="S1057" s="1" t="e">
        <f t="shared" si="219"/>
        <v>#N/A</v>
      </c>
    </row>
    <row r="1058" spans="1:19">
      <c r="A1058" s="1" t="str">
        <f t="shared" si="220"/>
        <v/>
      </c>
      <c r="H1058" s="1" t="e">
        <f t="shared" si="209"/>
        <v>#N/A</v>
      </c>
      <c r="I1058" s="1" t="e">
        <f t="shared" si="210"/>
        <v>#N/A</v>
      </c>
      <c r="J1058" s="1" t="b">
        <f t="shared" si="211"/>
        <v>0</v>
      </c>
      <c r="K1058" s="1" t="b">
        <f t="shared" si="212"/>
        <v>0</v>
      </c>
      <c r="L1058" s="1" t="b">
        <f t="shared" si="213"/>
        <v>0</v>
      </c>
      <c r="M1058" s="1" t="b">
        <f t="shared" si="221"/>
        <v>0</v>
      </c>
      <c r="N1058" s="1" t="b">
        <f t="shared" si="214"/>
        <v>0</v>
      </c>
      <c r="O1058" s="1" t="b">
        <f t="shared" si="215"/>
        <v>0</v>
      </c>
      <c r="P1058" s="1" t="b">
        <f t="shared" si="216"/>
        <v>0</v>
      </c>
      <c r="Q1058" s="1" t="b">
        <f t="shared" si="217"/>
        <v>0</v>
      </c>
      <c r="R1058" s="1" t="e">
        <f t="shared" si="218"/>
        <v>#N/A</v>
      </c>
      <c r="S1058" s="1" t="e">
        <f t="shared" si="219"/>
        <v>#N/A</v>
      </c>
    </row>
    <row r="1059" spans="1:19">
      <c r="A1059" s="1" t="str">
        <f t="shared" si="220"/>
        <v/>
      </c>
      <c r="H1059" s="1" t="e">
        <f t="shared" si="209"/>
        <v>#N/A</v>
      </c>
      <c r="I1059" s="1" t="e">
        <f t="shared" si="210"/>
        <v>#N/A</v>
      </c>
      <c r="J1059" s="1" t="b">
        <f t="shared" si="211"/>
        <v>0</v>
      </c>
      <c r="K1059" s="1" t="b">
        <f t="shared" si="212"/>
        <v>0</v>
      </c>
      <c r="L1059" s="1" t="b">
        <f t="shared" si="213"/>
        <v>0</v>
      </c>
      <c r="M1059" s="1" t="b">
        <f t="shared" si="221"/>
        <v>0</v>
      </c>
      <c r="N1059" s="1" t="b">
        <f t="shared" si="214"/>
        <v>0</v>
      </c>
      <c r="O1059" s="1" t="b">
        <f t="shared" si="215"/>
        <v>0</v>
      </c>
      <c r="P1059" s="1" t="b">
        <f t="shared" si="216"/>
        <v>0</v>
      </c>
      <c r="Q1059" s="1" t="b">
        <f t="shared" si="217"/>
        <v>0</v>
      </c>
      <c r="R1059" s="1" t="e">
        <f t="shared" si="218"/>
        <v>#N/A</v>
      </c>
      <c r="S1059" s="1" t="e">
        <f t="shared" si="219"/>
        <v>#N/A</v>
      </c>
    </row>
    <row r="1060" spans="1:19">
      <c r="A1060" s="1" t="str">
        <f t="shared" si="220"/>
        <v/>
      </c>
      <c r="H1060" s="1" t="e">
        <f t="shared" si="209"/>
        <v>#N/A</v>
      </c>
      <c r="I1060" s="1" t="e">
        <f t="shared" si="210"/>
        <v>#N/A</v>
      </c>
      <c r="J1060" s="1" t="b">
        <f t="shared" si="211"/>
        <v>0</v>
      </c>
      <c r="K1060" s="1" t="b">
        <f t="shared" si="212"/>
        <v>0</v>
      </c>
      <c r="L1060" s="1" t="b">
        <f t="shared" si="213"/>
        <v>0</v>
      </c>
      <c r="M1060" s="1" t="b">
        <f t="shared" si="221"/>
        <v>0</v>
      </c>
      <c r="N1060" s="1" t="b">
        <f t="shared" si="214"/>
        <v>0</v>
      </c>
      <c r="O1060" s="1" t="b">
        <f t="shared" si="215"/>
        <v>0</v>
      </c>
      <c r="P1060" s="1" t="b">
        <f t="shared" si="216"/>
        <v>0</v>
      </c>
      <c r="Q1060" s="1" t="b">
        <f t="shared" si="217"/>
        <v>0</v>
      </c>
      <c r="R1060" s="1" t="e">
        <f t="shared" si="218"/>
        <v>#N/A</v>
      </c>
      <c r="S1060" s="1" t="e">
        <f t="shared" si="219"/>
        <v>#N/A</v>
      </c>
    </row>
    <row r="1061" spans="1:19">
      <c r="A1061" s="1" t="str">
        <f t="shared" si="220"/>
        <v/>
      </c>
      <c r="H1061" s="1" t="e">
        <f t="shared" si="209"/>
        <v>#N/A</v>
      </c>
      <c r="I1061" s="1" t="e">
        <f t="shared" si="210"/>
        <v>#N/A</v>
      </c>
      <c r="J1061" s="1" t="b">
        <f t="shared" si="211"/>
        <v>0</v>
      </c>
      <c r="K1061" s="1" t="b">
        <f t="shared" si="212"/>
        <v>0</v>
      </c>
      <c r="L1061" s="1" t="b">
        <f t="shared" si="213"/>
        <v>0</v>
      </c>
      <c r="M1061" s="1" t="b">
        <f t="shared" si="221"/>
        <v>0</v>
      </c>
      <c r="N1061" s="1" t="b">
        <f t="shared" si="214"/>
        <v>0</v>
      </c>
      <c r="O1061" s="1" t="b">
        <f t="shared" si="215"/>
        <v>0</v>
      </c>
      <c r="P1061" s="1" t="b">
        <f t="shared" si="216"/>
        <v>0</v>
      </c>
      <c r="Q1061" s="1" t="b">
        <f t="shared" si="217"/>
        <v>0</v>
      </c>
      <c r="R1061" s="1" t="e">
        <f t="shared" si="218"/>
        <v>#N/A</v>
      </c>
      <c r="S1061" s="1" t="e">
        <f t="shared" si="219"/>
        <v>#N/A</v>
      </c>
    </row>
    <row r="1062" spans="1:19">
      <c r="A1062" s="1" t="str">
        <f t="shared" si="220"/>
        <v/>
      </c>
      <c r="H1062" s="1" t="e">
        <f t="shared" si="209"/>
        <v>#N/A</v>
      </c>
      <c r="I1062" s="1" t="e">
        <f t="shared" si="210"/>
        <v>#N/A</v>
      </c>
      <c r="J1062" s="1" t="b">
        <f t="shared" si="211"/>
        <v>0</v>
      </c>
      <c r="K1062" s="1" t="b">
        <f t="shared" si="212"/>
        <v>0</v>
      </c>
      <c r="L1062" s="1" t="b">
        <f t="shared" si="213"/>
        <v>0</v>
      </c>
      <c r="M1062" s="1" t="b">
        <f t="shared" si="221"/>
        <v>0</v>
      </c>
      <c r="N1062" s="1" t="b">
        <f t="shared" si="214"/>
        <v>0</v>
      </c>
      <c r="O1062" s="1" t="b">
        <f t="shared" si="215"/>
        <v>0</v>
      </c>
      <c r="P1062" s="1" t="b">
        <f t="shared" si="216"/>
        <v>0</v>
      </c>
      <c r="Q1062" s="1" t="b">
        <f t="shared" si="217"/>
        <v>0</v>
      </c>
      <c r="R1062" s="1" t="e">
        <f t="shared" si="218"/>
        <v>#N/A</v>
      </c>
      <c r="S1062" s="1" t="e">
        <f t="shared" si="219"/>
        <v>#N/A</v>
      </c>
    </row>
    <row r="1063" spans="1:19">
      <c r="A1063" s="1" t="str">
        <f t="shared" si="220"/>
        <v/>
      </c>
      <c r="H1063" s="1" t="e">
        <f t="shared" si="209"/>
        <v>#N/A</v>
      </c>
      <c r="I1063" s="1" t="e">
        <f t="shared" si="210"/>
        <v>#N/A</v>
      </c>
      <c r="J1063" s="1" t="b">
        <f t="shared" si="211"/>
        <v>0</v>
      </c>
      <c r="K1063" s="1" t="b">
        <f t="shared" si="212"/>
        <v>0</v>
      </c>
      <c r="L1063" s="1" t="b">
        <f t="shared" si="213"/>
        <v>0</v>
      </c>
      <c r="M1063" s="1" t="b">
        <f t="shared" si="221"/>
        <v>0</v>
      </c>
      <c r="N1063" s="1" t="b">
        <f t="shared" si="214"/>
        <v>0</v>
      </c>
      <c r="O1063" s="1" t="b">
        <f t="shared" si="215"/>
        <v>0</v>
      </c>
      <c r="P1063" s="1" t="b">
        <f t="shared" si="216"/>
        <v>0</v>
      </c>
      <c r="Q1063" s="1" t="b">
        <f t="shared" si="217"/>
        <v>0</v>
      </c>
      <c r="R1063" s="1" t="e">
        <f t="shared" si="218"/>
        <v>#N/A</v>
      </c>
      <c r="S1063" s="1" t="e">
        <f t="shared" si="219"/>
        <v>#N/A</v>
      </c>
    </row>
    <row r="1064" spans="1:19">
      <c r="A1064" s="1" t="str">
        <f t="shared" si="220"/>
        <v/>
      </c>
      <c r="H1064" s="1" t="e">
        <f t="shared" si="209"/>
        <v>#N/A</v>
      </c>
      <c r="I1064" s="1" t="e">
        <f t="shared" si="210"/>
        <v>#N/A</v>
      </c>
      <c r="J1064" s="1" t="b">
        <f t="shared" si="211"/>
        <v>0</v>
      </c>
      <c r="K1064" s="1" t="b">
        <f t="shared" si="212"/>
        <v>0</v>
      </c>
      <c r="L1064" s="1" t="b">
        <f t="shared" si="213"/>
        <v>0</v>
      </c>
      <c r="M1064" s="1" t="b">
        <f t="shared" si="221"/>
        <v>0</v>
      </c>
      <c r="N1064" s="1" t="b">
        <f t="shared" si="214"/>
        <v>0</v>
      </c>
      <c r="O1064" s="1" t="b">
        <f t="shared" si="215"/>
        <v>0</v>
      </c>
      <c r="P1064" s="1" t="b">
        <f t="shared" si="216"/>
        <v>0</v>
      </c>
      <c r="Q1064" s="1" t="b">
        <f t="shared" si="217"/>
        <v>0</v>
      </c>
      <c r="R1064" s="1" t="e">
        <f t="shared" si="218"/>
        <v>#N/A</v>
      </c>
      <c r="S1064" s="1" t="e">
        <f t="shared" si="219"/>
        <v>#N/A</v>
      </c>
    </row>
    <row r="1065" spans="1:19">
      <c r="A1065" s="1" t="str">
        <f t="shared" si="220"/>
        <v/>
      </c>
      <c r="H1065" s="1" t="e">
        <f t="shared" si="209"/>
        <v>#N/A</v>
      </c>
      <c r="I1065" s="1" t="e">
        <f t="shared" si="210"/>
        <v>#N/A</v>
      </c>
      <c r="J1065" s="1" t="b">
        <f t="shared" si="211"/>
        <v>0</v>
      </c>
      <c r="K1065" s="1" t="b">
        <f t="shared" si="212"/>
        <v>0</v>
      </c>
      <c r="L1065" s="1" t="b">
        <f t="shared" si="213"/>
        <v>0</v>
      </c>
      <c r="M1065" s="1" t="b">
        <f t="shared" si="221"/>
        <v>0</v>
      </c>
      <c r="N1065" s="1" t="b">
        <f t="shared" si="214"/>
        <v>0</v>
      </c>
      <c r="O1065" s="1" t="b">
        <f t="shared" si="215"/>
        <v>0</v>
      </c>
      <c r="P1065" s="1" t="b">
        <f t="shared" si="216"/>
        <v>0</v>
      </c>
      <c r="Q1065" s="1" t="b">
        <f t="shared" si="217"/>
        <v>0</v>
      </c>
      <c r="R1065" s="1" t="e">
        <f t="shared" si="218"/>
        <v>#N/A</v>
      </c>
      <c r="S1065" s="1" t="e">
        <f t="shared" si="219"/>
        <v>#N/A</v>
      </c>
    </row>
    <row r="1066" spans="1:19">
      <c r="A1066" s="1" t="str">
        <f t="shared" si="220"/>
        <v/>
      </c>
      <c r="H1066" s="1" t="e">
        <f t="shared" si="209"/>
        <v>#N/A</v>
      </c>
      <c r="I1066" s="1" t="e">
        <f t="shared" si="210"/>
        <v>#N/A</v>
      </c>
      <c r="J1066" s="1" t="b">
        <f t="shared" si="211"/>
        <v>0</v>
      </c>
      <c r="K1066" s="1" t="b">
        <f t="shared" si="212"/>
        <v>0</v>
      </c>
      <c r="L1066" s="1" t="b">
        <f t="shared" si="213"/>
        <v>0</v>
      </c>
      <c r="M1066" s="1" t="b">
        <f t="shared" si="221"/>
        <v>0</v>
      </c>
      <c r="N1066" s="1" t="b">
        <f t="shared" si="214"/>
        <v>0</v>
      </c>
      <c r="O1066" s="1" t="b">
        <f t="shared" si="215"/>
        <v>0</v>
      </c>
      <c r="P1066" s="1" t="b">
        <f t="shared" si="216"/>
        <v>0</v>
      </c>
      <c r="Q1066" s="1" t="b">
        <f t="shared" si="217"/>
        <v>0</v>
      </c>
      <c r="R1066" s="1" t="e">
        <f t="shared" si="218"/>
        <v>#N/A</v>
      </c>
      <c r="S1066" s="1" t="e">
        <f t="shared" si="219"/>
        <v>#N/A</v>
      </c>
    </row>
    <row r="1067" spans="1:19">
      <c r="A1067" s="1" t="str">
        <f t="shared" si="220"/>
        <v/>
      </c>
      <c r="H1067" s="1" t="e">
        <f t="shared" si="209"/>
        <v>#N/A</v>
      </c>
      <c r="I1067" s="1" t="e">
        <f t="shared" si="210"/>
        <v>#N/A</v>
      </c>
      <c r="J1067" s="1" t="b">
        <f t="shared" si="211"/>
        <v>0</v>
      </c>
      <c r="K1067" s="1" t="b">
        <f t="shared" si="212"/>
        <v>0</v>
      </c>
      <c r="L1067" s="1" t="b">
        <f t="shared" si="213"/>
        <v>0</v>
      </c>
      <c r="M1067" s="1" t="b">
        <f t="shared" si="221"/>
        <v>0</v>
      </c>
      <c r="N1067" s="1" t="b">
        <f t="shared" si="214"/>
        <v>0</v>
      </c>
      <c r="O1067" s="1" t="b">
        <f t="shared" si="215"/>
        <v>0</v>
      </c>
      <c r="P1067" s="1" t="b">
        <f t="shared" si="216"/>
        <v>0</v>
      </c>
      <c r="Q1067" s="1" t="b">
        <f t="shared" si="217"/>
        <v>0</v>
      </c>
      <c r="R1067" s="1" t="e">
        <f t="shared" si="218"/>
        <v>#N/A</v>
      </c>
      <c r="S1067" s="1" t="e">
        <f t="shared" si="219"/>
        <v>#N/A</v>
      </c>
    </row>
    <row r="1068" spans="1:19">
      <c r="A1068" s="1" t="str">
        <f t="shared" si="220"/>
        <v/>
      </c>
      <c r="H1068" s="1" t="e">
        <f t="shared" si="209"/>
        <v>#N/A</v>
      </c>
      <c r="I1068" s="1" t="e">
        <f t="shared" si="210"/>
        <v>#N/A</v>
      </c>
      <c r="J1068" s="1" t="b">
        <f t="shared" si="211"/>
        <v>0</v>
      </c>
      <c r="K1068" s="1" t="b">
        <f t="shared" si="212"/>
        <v>0</v>
      </c>
      <c r="L1068" s="1" t="b">
        <f t="shared" si="213"/>
        <v>0</v>
      </c>
      <c r="M1068" s="1" t="b">
        <f t="shared" si="221"/>
        <v>0</v>
      </c>
      <c r="N1068" s="1" t="b">
        <f t="shared" si="214"/>
        <v>0</v>
      </c>
      <c r="O1068" s="1" t="b">
        <f t="shared" si="215"/>
        <v>0</v>
      </c>
      <c r="P1068" s="1" t="b">
        <f t="shared" si="216"/>
        <v>0</v>
      </c>
      <c r="Q1068" s="1" t="b">
        <f t="shared" si="217"/>
        <v>0</v>
      </c>
      <c r="R1068" s="1" t="e">
        <f t="shared" si="218"/>
        <v>#N/A</v>
      </c>
      <c r="S1068" s="1" t="e">
        <f t="shared" si="219"/>
        <v>#N/A</v>
      </c>
    </row>
    <row r="1069" spans="1:19">
      <c r="A1069" s="1" t="str">
        <f t="shared" si="220"/>
        <v/>
      </c>
      <c r="H1069" s="1" t="e">
        <f t="shared" si="209"/>
        <v>#N/A</v>
      </c>
      <c r="I1069" s="1" t="e">
        <f t="shared" si="210"/>
        <v>#N/A</v>
      </c>
      <c r="J1069" s="1" t="b">
        <f t="shared" si="211"/>
        <v>0</v>
      </c>
      <c r="K1069" s="1" t="b">
        <f t="shared" si="212"/>
        <v>0</v>
      </c>
      <c r="L1069" s="1" t="b">
        <f t="shared" si="213"/>
        <v>0</v>
      </c>
      <c r="M1069" s="1" t="b">
        <f t="shared" si="221"/>
        <v>0</v>
      </c>
      <c r="N1069" s="1" t="b">
        <f t="shared" si="214"/>
        <v>0</v>
      </c>
      <c r="O1069" s="1" t="b">
        <f t="shared" si="215"/>
        <v>0</v>
      </c>
      <c r="P1069" s="1" t="b">
        <f t="shared" si="216"/>
        <v>0</v>
      </c>
      <c r="Q1069" s="1" t="b">
        <f t="shared" si="217"/>
        <v>0</v>
      </c>
      <c r="R1069" s="1" t="e">
        <f t="shared" si="218"/>
        <v>#N/A</v>
      </c>
      <c r="S1069" s="1" t="e">
        <f t="shared" si="219"/>
        <v>#N/A</v>
      </c>
    </row>
    <row r="1070" spans="1:19">
      <c r="A1070" s="1" t="str">
        <f t="shared" si="220"/>
        <v/>
      </c>
      <c r="H1070" s="1" t="e">
        <f t="shared" si="209"/>
        <v>#N/A</v>
      </c>
      <c r="I1070" s="1" t="e">
        <f t="shared" si="210"/>
        <v>#N/A</v>
      </c>
      <c r="J1070" s="1" t="b">
        <f t="shared" si="211"/>
        <v>0</v>
      </c>
      <c r="K1070" s="1" t="b">
        <f t="shared" si="212"/>
        <v>0</v>
      </c>
      <c r="L1070" s="1" t="b">
        <f t="shared" si="213"/>
        <v>0</v>
      </c>
      <c r="M1070" s="1" t="b">
        <f t="shared" si="221"/>
        <v>0</v>
      </c>
      <c r="N1070" s="1" t="b">
        <f t="shared" si="214"/>
        <v>0</v>
      </c>
      <c r="O1070" s="1" t="b">
        <f t="shared" si="215"/>
        <v>0</v>
      </c>
      <c r="P1070" s="1" t="b">
        <f t="shared" si="216"/>
        <v>0</v>
      </c>
      <c r="Q1070" s="1" t="b">
        <f t="shared" si="217"/>
        <v>0</v>
      </c>
      <c r="R1070" s="1" t="e">
        <f t="shared" si="218"/>
        <v>#N/A</v>
      </c>
      <c r="S1070" s="1" t="e">
        <f t="shared" si="219"/>
        <v>#N/A</v>
      </c>
    </row>
    <row r="1071" spans="1:19">
      <c r="A1071" s="1" t="str">
        <f t="shared" si="220"/>
        <v/>
      </c>
      <c r="H1071" s="1" t="e">
        <f t="shared" si="209"/>
        <v>#N/A</v>
      </c>
      <c r="I1071" s="1" t="e">
        <f t="shared" si="210"/>
        <v>#N/A</v>
      </c>
      <c r="J1071" s="1" t="b">
        <f t="shared" si="211"/>
        <v>0</v>
      </c>
      <c r="K1071" s="1" t="b">
        <f t="shared" si="212"/>
        <v>0</v>
      </c>
      <c r="L1071" s="1" t="b">
        <f t="shared" si="213"/>
        <v>0</v>
      </c>
      <c r="M1071" s="1" t="b">
        <f t="shared" si="221"/>
        <v>0</v>
      </c>
      <c r="N1071" s="1" t="b">
        <f t="shared" si="214"/>
        <v>0</v>
      </c>
      <c r="O1071" s="1" t="b">
        <f t="shared" si="215"/>
        <v>0</v>
      </c>
      <c r="P1071" s="1" t="b">
        <f t="shared" si="216"/>
        <v>0</v>
      </c>
      <c r="Q1071" s="1" t="b">
        <f t="shared" si="217"/>
        <v>0</v>
      </c>
      <c r="R1071" s="1" t="e">
        <f t="shared" si="218"/>
        <v>#N/A</v>
      </c>
      <c r="S1071" s="1" t="e">
        <f t="shared" si="219"/>
        <v>#N/A</v>
      </c>
    </row>
    <row r="1072" spans="1:19">
      <c r="A1072" s="1" t="str">
        <f t="shared" si="220"/>
        <v/>
      </c>
      <c r="H1072" s="1" t="e">
        <f t="shared" si="209"/>
        <v>#N/A</v>
      </c>
      <c r="I1072" s="1" t="e">
        <f t="shared" si="210"/>
        <v>#N/A</v>
      </c>
      <c r="J1072" s="1" t="b">
        <f t="shared" si="211"/>
        <v>0</v>
      </c>
      <c r="K1072" s="1" t="b">
        <f t="shared" si="212"/>
        <v>0</v>
      </c>
      <c r="L1072" s="1" t="b">
        <f t="shared" si="213"/>
        <v>0</v>
      </c>
      <c r="M1072" s="1" t="b">
        <f t="shared" si="221"/>
        <v>0</v>
      </c>
      <c r="N1072" s="1" t="b">
        <f t="shared" si="214"/>
        <v>0</v>
      </c>
      <c r="O1072" s="1" t="b">
        <f t="shared" si="215"/>
        <v>0</v>
      </c>
      <c r="P1072" s="1" t="b">
        <f t="shared" si="216"/>
        <v>0</v>
      </c>
      <c r="Q1072" s="1" t="b">
        <f t="shared" si="217"/>
        <v>0</v>
      </c>
      <c r="R1072" s="1" t="e">
        <f t="shared" si="218"/>
        <v>#N/A</v>
      </c>
      <c r="S1072" s="1" t="e">
        <f t="shared" si="219"/>
        <v>#N/A</v>
      </c>
    </row>
    <row r="1073" spans="1:19">
      <c r="A1073" s="1" t="str">
        <f t="shared" si="220"/>
        <v/>
      </c>
      <c r="H1073" s="1" t="e">
        <f t="shared" si="209"/>
        <v>#N/A</v>
      </c>
      <c r="I1073" s="1" t="e">
        <f t="shared" si="210"/>
        <v>#N/A</v>
      </c>
      <c r="J1073" s="1" t="b">
        <f t="shared" si="211"/>
        <v>0</v>
      </c>
      <c r="K1073" s="1" t="b">
        <f t="shared" si="212"/>
        <v>0</v>
      </c>
      <c r="L1073" s="1" t="b">
        <f t="shared" si="213"/>
        <v>0</v>
      </c>
      <c r="M1073" s="1" t="b">
        <f t="shared" si="221"/>
        <v>0</v>
      </c>
      <c r="N1073" s="1" t="b">
        <f t="shared" si="214"/>
        <v>0</v>
      </c>
      <c r="O1073" s="1" t="b">
        <f t="shared" si="215"/>
        <v>0</v>
      </c>
      <c r="P1073" s="1" t="b">
        <f t="shared" si="216"/>
        <v>0</v>
      </c>
      <c r="Q1073" s="1" t="b">
        <f t="shared" si="217"/>
        <v>0</v>
      </c>
      <c r="R1073" s="1" t="e">
        <f t="shared" si="218"/>
        <v>#N/A</v>
      </c>
      <c r="S1073" s="1" t="e">
        <f t="shared" si="219"/>
        <v>#N/A</v>
      </c>
    </row>
    <row r="1074" spans="1:19">
      <c r="A1074" s="1" t="str">
        <f t="shared" si="220"/>
        <v/>
      </c>
      <c r="H1074" s="1" t="e">
        <f t="shared" si="209"/>
        <v>#N/A</v>
      </c>
      <c r="I1074" s="1" t="e">
        <f t="shared" si="210"/>
        <v>#N/A</v>
      </c>
      <c r="J1074" s="1" t="b">
        <f t="shared" si="211"/>
        <v>0</v>
      </c>
      <c r="K1074" s="1" t="b">
        <f t="shared" si="212"/>
        <v>0</v>
      </c>
      <c r="L1074" s="1" t="b">
        <f t="shared" si="213"/>
        <v>0</v>
      </c>
      <c r="M1074" s="1" t="b">
        <f t="shared" si="221"/>
        <v>0</v>
      </c>
      <c r="N1074" s="1" t="b">
        <f t="shared" si="214"/>
        <v>0</v>
      </c>
      <c r="O1074" s="1" t="b">
        <f t="shared" si="215"/>
        <v>0</v>
      </c>
      <c r="P1074" s="1" t="b">
        <f t="shared" si="216"/>
        <v>0</v>
      </c>
      <c r="Q1074" s="1" t="b">
        <f t="shared" si="217"/>
        <v>0</v>
      </c>
      <c r="R1074" s="1" t="e">
        <f t="shared" si="218"/>
        <v>#N/A</v>
      </c>
      <c r="S1074" s="1" t="e">
        <f t="shared" si="219"/>
        <v>#N/A</v>
      </c>
    </row>
    <row r="1075" spans="1:19">
      <c r="A1075" s="1" t="str">
        <f t="shared" si="220"/>
        <v/>
      </c>
      <c r="H1075" s="1" t="e">
        <f t="shared" si="209"/>
        <v>#N/A</v>
      </c>
      <c r="I1075" s="1" t="e">
        <f t="shared" si="210"/>
        <v>#N/A</v>
      </c>
      <c r="J1075" s="1" t="b">
        <f t="shared" si="211"/>
        <v>0</v>
      </c>
      <c r="K1075" s="1" t="b">
        <f t="shared" si="212"/>
        <v>0</v>
      </c>
      <c r="L1075" s="1" t="b">
        <f t="shared" si="213"/>
        <v>0</v>
      </c>
      <c r="M1075" s="1" t="b">
        <f t="shared" si="221"/>
        <v>0</v>
      </c>
      <c r="N1075" s="1" t="b">
        <f t="shared" si="214"/>
        <v>0</v>
      </c>
      <c r="O1075" s="1" t="b">
        <f t="shared" si="215"/>
        <v>0</v>
      </c>
      <c r="P1075" s="1" t="b">
        <f t="shared" si="216"/>
        <v>0</v>
      </c>
      <c r="Q1075" s="1" t="b">
        <f t="shared" si="217"/>
        <v>0</v>
      </c>
      <c r="R1075" s="1" t="e">
        <f t="shared" si="218"/>
        <v>#N/A</v>
      </c>
      <c r="S1075" s="1" t="e">
        <f t="shared" si="219"/>
        <v>#N/A</v>
      </c>
    </row>
    <row r="1076" spans="1:19">
      <c r="A1076" s="1" t="str">
        <f t="shared" si="220"/>
        <v/>
      </c>
      <c r="H1076" s="1" t="e">
        <f t="shared" si="209"/>
        <v>#N/A</v>
      </c>
      <c r="I1076" s="1" t="e">
        <f t="shared" si="210"/>
        <v>#N/A</v>
      </c>
      <c r="J1076" s="1" t="b">
        <f t="shared" si="211"/>
        <v>0</v>
      </c>
      <c r="K1076" s="1" t="b">
        <f t="shared" si="212"/>
        <v>0</v>
      </c>
      <c r="L1076" s="1" t="b">
        <f t="shared" si="213"/>
        <v>0</v>
      </c>
      <c r="M1076" s="1" t="b">
        <f t="shared" si="221"/>
        <v>0</v>
      </c>
      <c r="N1076" s="1" t="b">
        <f t="shared" si="214"/>
        <v>0</v>
      </c>
      <c r="O1076" s="1" t="b">
        <f t="shared" si="215"/>
        <v>0</v>
      </c>
      <c r="P1076" s="1" t="b">
        <f t="shared" si="216"/>
        <v>0</v>
      </c>
      <c r="Q1076" s="1" t="b">
        <f t="shared" si="217"/>
        <v>0</v>
      </c>
      <c r="R1076" s="1" t="e">
        <f t="shared" si="218"/>
        <v>#N/A</v>
      </c>
      <c r="S1076" s="1" t="e">
        <f t="shared" si="219"/>
        <v>#N/A</v>
      </c>
    </row>
    <row r="1077" spans="1:19">
      <c r="A1077" s="1" t="str">
        <f t="shared" si="220"/>
        <v/>
      </c>
      <c r="H1077" s="1" t="e">
        <f t="shared" si="209"/>
        <v>#N/A</v>
      </c>
      <c r="I1077" s="1" t="e">
        <f t="shared" si="210"/>
        <v>#N/A</v>
      </c>
      <c r="J1077" s="1" t="b">
        <f t="shared" si="211"/>
        <v>0</v>
      </c>
      <c r="K1077" s="1" t="b">
        <f t="shared" si="212"/>
        <v>0</v>
      </c>
      <c r="L1077" s="1" t="b">
        <f t="shared" si="213"/>
        <v>0</v>
      </c>
      <c r="M1077" s="1" t="b">
        <f t="shared" si="221"/>
        <v>0</v>
      </c>
      <c r="N1077" s="1" t="b">
        <f t="shared" si="214"/>
        <v>0</v>
      </c>
      <c r="O1077" s="1" t="b">
        <f t="shared" si="215"/>
        <v>0</v>
      </c>
      <c r="P1077" s="1" t="b">
        <f t="shared" si="216"/>
        <v>0</v>
      </c>
      <c r="Q1077" s="1" t="b">
        <f t="shared" si="217"/>
        <v>0</v>
      </c>
      <c r="R1077" s="1" t="e">
        <f t="shared" si="218"/>
        <v>#N/A</v>
      </c>
      <c r="S1077" s="1" t="e">
        <f t="shared" si="219"/>
        <v>#N/A</v>
      </c>
    </row>
    <row r="1078" spans="1:19">
      <c r="A1078" s="1" t="str">
        <f t="shared" si="220"/>
        <v/>
      </c>
      <c r="H1078" s="1" t="e">
        <f t="shared" si="209"/>
        <v>#N/A</v>
      </c>
      <c r="I1078" s="1" t="e">
        <f t="shared" si="210"/>
        <v>#N/A</v>
      </c>
      <c r="J1078" s="1" t="b">
        <f t="shared" si="211"/>
        <v>0</v>
      </c>
      <c r="K1078" s="1" t="b">
        <f t="shared" si="212"/>
        <v>0</v>
      </c>
      <c r="L1078" s="1" t="b">
        <f t="shared" si="213"/>
        <v>0</v>
      </c>
      <c r="M1078" s="1" t="b">
        <f t="shared" si="221"/>
        <v>0</v>
      </c>
      <c r="N1078" s="1" t="b">
        <f t="shared" si="214"/>
        <v>0</v>
      </c>
      <c r="O1078" s="1" t="b">
        <f t="shared" si="215"/>
        <v>0</v>
      </c>
      <c r="P1078" s="1" t="b">
        <f t="shared" si="216"/>
        <v>0</v>
      </c>
      <c r="Q1078" s="1" t="b">
        <f t="shared" si="217"/>
        <v>0</v>
      </c>
      <c r="R1078" s="1" t="e">
        <f t="shared" si="218"/>
        <v>#N/A</v>
      </c>
      <c r="S1078" s="1" t="e">
        <f t="shared" si="219"/>
        <v>#N/A</v>
      </c>
    </row>
    <row r="1079" spans="1:19">
      <c r="A1079" s="1" t="str">
        <f t="shared" si="220"/>
        <v/>
      </c>
      <c r="H1079" s="1" t="e">
        <f t="shared" si="209"/>
        <v>#N/A</v>
      </c>
      <c r="I1079" s="1" t="e">
        <f t="shared" si="210"/>
        <v>#N/A</v>
      </c>
      <c r="J1079" s="1" t="b">
        <f t="shared" si="211"/>
        <v>0</v>
      </c>
      <c r="K1079" s="1" t="b">
        <f t="shared" si="212"/>
        <v>0</v>
      </c>
      <c r="L1079" s="1" t="b">
        <f t="shared" si="213"/>
        <v>0</v>
      </c>
      <c r="M1079" s="1" t="b">
        <f t="shared" si="221"/>
        <v>0</v>
      </c>
      <c r="N1079" s="1" t="b">
        <f t="shared" si="214"/>
        <v>0</v>
      </c>
      <c r="O1079" s="1" t="b">
        <f t="shared" si="215"/>
        <v>0</v>
      </c>
      <c r="P1079" s="1" t="b">
        <f t="shared" si="216"/>
        <v>0</v>
      </c>
      <c r="Q1079" s="1" t="b">
        <f t="shared" si="217"/>
        <v>0</v>
      </c>
      <c r="R1079" s="1" t="e">
        <f t="shared" si="218"/>
        <v>#N/A</v>
      </c>
      <c r="S1079" s="1" t="e">
        <f t="shared" si="219"/>
        <v>#N/A</v>
      </c>
    </row>
    <row r="1080" spans="1:19">
      <c r="A1080" s="1" t="str">
        <f t="shared" si="220"/>
        <v/>
      </c>
      <c r="H1080" s="1" t="e">
        <f t="shared" si="209"/>
        <v>#N/A</v>
      </c>
      <c r="I1080" s="1" t="e">
        <f t="shared" si="210"/>
        <v>#N/A</v>
      </c>
      <c r="J1080" s="1" t="b">
        <f t="shared" si="211"/>
        <v>0</v>
      </c>
      <c r="K1080" s="1" t="b">
        <f t="shared" si="212"/>
        <v>0</v>
      </c>
      <c r="L1080" s="1" t="b">
        <f t="shared" si="213"/>
        <v>0</v>
      </c>
      <c r="M1080" s="1" t="b">
        <f t="shared" si="221"/>
        <v>0</v>
      </c>
      <c r="N1080" s="1" t="b">
        <f t="shared" si="214"/>
        <v>0</v>
      </c>
      <c r="O1080" s="1" t="b">
        <f t="shared" si="215"/>
        <v>0</v>
      </c>
      <c r="P1080" s="1" t="b">
        <f t="shared" si="216"/>
        <v>0</v>
      </c>
      <c r="Q1080" s="1" t="b">
        <f t="shared" si="217"/>
        <v>0</v>
      </c>
      <c r="R1080" s="1" t="e">
        <f t="shared" si="218"/>
        <v>#N/A</v>
      </c>
      <c r="S1080" s="1" t="e">
        <f t="shared" si="219"/>
        <v>#N/A</v>
      </c>
    </row>
    <row r="1081" spans="1:19">
      <c r="A1081" s="1" t="str">
        <f t="shared" si="220"/>
        <v/>
      </c>
      <c r="H1081" s="1" t="e">
        <f t="shared" si="209"/>
        <v>#N/A</v>
      </c>
      <c r="I1081" s="1" t="e">
        <f t="shared" si="210"/>
        <v>#N/A</v>
      </c>
      <c r="J1081" s="1" t="b">
        <f t="shared" si="211"/>
        <v>0</v>
      </c>
      <c r="K1081" s="1" t="b">
        <f t="shared" si="212"/>
        <v>0</v>
      </c>
      <c r="L1081" s="1" t="b">
        <f t="shared" si="213"/>
        <v>0</v>
      </c>
      <c r="M1081" s="1" t="b">
        <f t="shared" si="221"/>
        <v>0</v>
      </c>
      <c r="N1081" s="1" t="b">
        <f t="shared" si="214"/>
        <v>0</v>
      </c>
      <c r="O1081" s="1" t="b">
        <f t="shared" si="215"/>
        <v>0</v>
      </c>
      <c r="P1081" s="1" t="b">
        <f t="shared" si="216"/>
        <v>0</v>
      </c>
      <c r="Q1081" s="1" t="b">
        <f t="shared" si="217"/>
        <v>0</v>
      </c>
      <c r="R1081" s="1" t="e">
        <f t="shared" si="218"/>
        <v>#N/A</v>
      </c>
      <c r="S1081" s="1" t="e">
        <f t="shared" si="219"/>
        <v>#N/A</v>
      </c>
    </row>
    <row r="1082" spans="1:19">
      <c r="A1082" s="1" t="str">
        <f t="shared" si="220"/>
        <v/>
      </c>
      <c r="H1082" s="1" t="e">
        <f t="shared" si="209"/>
        <v>#N/A</v>
      </c>
      <c r="I1082" s="1" t="e">
        <f t="shared" si="210"/>
        <v>#N/A</v>
      </c>
      <c r="J1082" s="1" t="b">
        <f t="shared" si="211"/>
        <v>0</v>
      </c>
      <c r="K1082" s="1" t="b">
        <f t="shared" si="212"/>
        <v>0</v>
      </c>
      <c r="L1082" s="1" t="b">
        <f t="shared" si="213"/>
        <v>0</v>
      </c>
      <c r="M1082" s="1" t="b">
        <f t="shared" si="221"/>
        <v>0</v>
      </c>
      <c r="N1082" s="1" t="b">
        <f t="shared" si="214"/>
        <v>0</v>
      </c>
      <c r="O1082" s="1" t="b">
        <f t="shared" si="215"/>
        <v>0</v>
      </c>
      <c r="P1082" s="1" t="b">
        <f t="shared" si="216"/>
        <v>0</v>
      </c>
      <c r="Q1082" s="1" t="b">
        <f t="shared" si="217"/>
        <v>0</v>
      </c>
      <c r="R1082" s="1" t="e">
        <f t="shared" si="218"/>
        <v>#N/A</v>
      </c>
      <c r="S1082" s="1" t="e">
        <f t="shared" si="219"/>
        <v>#N/A</v>
      </c>
    </row>
    <row r="1083" spans="1:19">
      <c r="A1083" s="1" t="str">
        <f t="shared" si="220"/>
        <v/>
      </c>
      <c r="H1083" s="1" t="e">
        <f t="shared" si="209"/>
        <v>#N/A</v>
      </c>
      <c r="I1083" s="1" t="e">
        <f t="shared" si="210"/>
        <v>#N/A</v>
      </c>
      <c r="J1083" s="1" t="b">
        <f t="shared" si="211"/>
        <v>0</v>
      </c>
      <c r="K1083" s="1" t="b">
        <f t="shared" si="212"/>
        <v>0</v>
      </c>
      <c r="L1083" s="1" t="b">
        <f t="shared" si="213"/>
        <v>0</v>
      </c>
      <c r="M1083" s="1" t="b">
        <f t="shared" si="221"/>
        <v>0</v>
      </c>
      <c r="N1083" s="1" t="b">
        <f t="shared" si="214"/>
        <v>0</v>
      </c>
      <c r="O1083" s="1" t="b">
        <f t="shared" si="215"/>
        <v>0</v>
      </c>
      <c r="P1083" s="1" t="b">
        <f t="shared" si="216"/>
        <v>0</v>
      </c>
      <c r="Q1083" s="1" t="b">
        <f t="shared" si="217"/>
        <v>0</v>
      </c>
      <c r="R1083" s="1" t="e">
        <f t="shared" si="218"/>
        <v>#N/A</v>
      </c>
      <c r="S1083" s="1" t="e">
        <f t="shared" si="219"/>
        <v>#N/A</v>
      </c>
    </row>
    <row r="1084" spans="1:19">
      <c r="A1084" s="1" t="str">
        <f t="shared" si="220"/>
        <v/>
      </c>
      <c r="H1084" s="1" t="e">
        <f t="shared" si="209"/>
        <v>#N/A</v>
      </c>
      <c r="I1084" s="1" t="e">
        <f t="shared" si="210"/>
        <v>#N/A</v>
      </c>
      <c r="J1084" s="1" t="b">
        <f t="shared" si="211"/>
        <v>0</v>
      </c>
      <c r="K1084" s="1" t="b">
        <f t="shared" si="212"/>
        <v>0</v>
      </c>
      <c r="L1084" s="1" t="b">
        <f t="shared" si="213"/>
        <v>0</v>
      </c>
      <c r="M1084" s="1" t="b">
        <f t="shared" si="221"/>
        <v>0</v>
      </c>
      <c r="N1084" s="1" t="b">
        <f t="shared" si="214"/>
        <v>0</v>
      </c>
      <c r="O1084" s="1" t="b">
        <f t="shared" si="215"/>
        <v>0</v>
      </c>
      <c r="P1084" s="1" t="b">
        <f t="shared" si="216"/>
        <v>0</v>
      </c>
      <c r="Q1084" s="1" t="b">
        <f t="shared" si="217"/>
        <v>0</v>
      </c>
      <c r="R1084" s="1" t="e">
        <f t="shared" si="218"/>
        <v>#N/A</v>
      </c>
      <c r="S1084" s="1" t="e">
        <f t="shared" si="219"/>
        <v>#N/A</v>
      </c>
    </row>
    <row r="1085" spans="1:19">
      <c r="A1085" s="1" t="str">
        <f t="shared" si="220"/>
        <v/>
      </c>
      <c r="H1085" s="1" t="e">
        <f t="shared" si="209"/>
        <v>#N/A</v>
      </c>
      <c r="I1085" s="1" t="e">
        <f t="shared" si="210"/>
        <v>#N/A</v>
      </c>
      <c r="J1085" s="1" t="b">
        <f t="shared" si="211"/>
        <v>0</v>
      </c>
      <c r="K1085" s="1" t="b">
        <f t="shared" si="212"/>
        <v>0</v>
      </c>
      <c r="L1085" s="1" t="b">
        <f t="shared" si="213"/>
        <v>0</v>
      </c>
      <c r="M1085" s="1" t="b">
        <f t="shared" si="221"/>
        <v>0</v>
      </c>
      <c r="N1085" s="1" t="b">
        <f t="shared" si="214"/>
        <v>0</v>
      </c>
      <c r="O1085" s="1" t="b">
        <f t="shared" si="215"/>
        <v>0</v>
      </c>
      <c r="P1085" s="1" t="b">
        <f t="shared" si="216"/>
        <v>0</v>
      </c>
      <c r="Q1085" s="1" t="b">
        <f t="shared" si="217"/>
        <v>0</v>
      </c>
      <c r="R1085" s="1" t="e">
        <f t="shared" si="218"/>
        <v>#N/A</v>
      </c>
      <c r="S1085" s="1" t="e">
        <f t="shared" si="219"/>
        <v>#N/A</v>
      </c>
    </row>
    <row r="1086" spans="1:19">
      <c r="A1086" s="1" t="str">
        <f t="shared" si="220"/>
        <v/>
      </c>
      <c r="H1086" s="1" t="e">
        <f t="shared" si="209"/>
        <v>#N/A</v>
      </c>
      <c r="I1086" s="1" t="e">
        <f t="shared" si="210"/>
        <v>#N/A</v>
      </c>
      <c r="J1086" s="1" t="b">
        <f t="shared" si="211"/>
        <v>0</v>
      </c>
      <c r="K1086" s="1" t="b">
        <f t="shared" si="212"/>
        <v>0</v>
      </c>
      <c r="L1086" s="1" t="b">
        <f t="shared" si="213"/>
        <v>0</v>
      </c>
      <c r="M1086" s="1" t="b">
        <f t="shared" si="221"/>
        <v>0</v>
      </c>
      <c r="N1086" s="1" t="b">
        <f t="shared" si="214"/>
        <v>0</v>
      </c>
      <c r="O1086" s="1" t="b">
        <f t="shared" si="215"/>
        <v>0</v>
      </c>
      <c r="P1086" s="1" t="b">
        <f t="shared" si="216"/>
        <v>0</v>
      </c>
      <c r="Q1086" s="1" t="b">
        <f t="shared" si="217"/>
        <v>0</v>
      </c>
      <c r="R1086" s="1" t="e">
        <f t="shared" si="218"/>
        <v>#N/A</v>
      </c>
      <c r="S1086" s="1" t="e">
        <f t="shared" si="219"/>
        <v>#N/A</v>
      </c>
    </row>
    <row r="1087" spans="1:19">
      <c r="A1087" s="1" t="str">
        <f t="shared" si="220"/>
        <v/>
      </c>
      <c r="H1087" s="1" t="e">
        <f t="shared" si="209"/>
        <v>#N/A</v>
      </c>
      <c r="I1087" s="1" t="e">
        <f t="shared" si="210"/>
        <v>#N/A</v>
      </c>
      <c r="J1087" s="1" t="b">
        <f t="shared" si="211"/>
        <v>0</v>
      </c>
      <c r="K1087" s="1" t="b">
        <f t="shared" si="212"/>
        <v>0</v>
      </c>
      <c r="L1087" s="1" t="b">
        <f t="shared" si="213"/>
        <v>0</v>
      </c>
      <c r="M1087" s="1" t="b">
        <f t="shared" si="221"/>
        <v>0</v>
      </c>
      <c r="N1087" s="1" t="b">
        <f t="shared" si="214"/>
        <v>0</v>
      </c>
      <c r="O1087" s="1" t="b">
        <f t="shared" si="215"/>
        <v>0</v>
      </c>
      <c r="P1087" s="1" t="b">
        <f t="shared" si="216"/>
        <v>0</v>
      </c>
      <c r="Q1087" s="1" t="b">
        <f t="shared" si="217"/>
        <v>0</v>
      </c>
      <c r="R1087" s="1" t="e">
        <f t="shared" si="218"/>
        <v>#N/A</v>
      </c>
      <c r="S1087" s="1" t="e">
        <f t="shared" si="219"/>
        <v>#N/A</v>
      </c>
    </row>
    <row r="1088" spans="1:19">
      <c r="A1088" s="1" t="str">
        <f t="shared" si="220"/>
        <v/>
      </c>
      <c r="H1088" s="1" t="e">
        <f t="shared" si="209"/>
        <v>#N/A</v>
      </c>
      <c r="I1088" s="1" t="e">
        <f t="shared" si="210"/>
        <v>#N/A</v>
      </c>
      <c r="J1088" s="1" t="b">
        <f t="shared" si="211"/>
        <v>0</v>
      </c>
      <c r="K1088" s="1" t="b">
        <f t="shared" si="212"/>
        <v>0</v>
      </c>
      <c r="L1088" s="1" t="b">
        <f t="shared" si="213"/>
        <v>0</v>
      </c>
      <c r="M1088" s="1" t="b">
        <f t="shared" si="221"/>
        <v>0</v>
      </c>
      <c r="N1088" s="1" t="b">
        <f t="shared" si="214"/>
        <v>0</v>
      </c>
      <c r="O1088" s="1" t="b">
        <f t="shared" si="215"/>
        <v>0</v>
      </c>
      <c r="P1088" s="1" t="b">
        <f t="shared" si="216"/>
        <v>0</v>
      </c>
      <c r="Q1088" s="1" t="b">
        <f t="shared" si="217"/>
        <v>0</v>
      </c>
      <c r="R1088" s="1" t="e">
        <f t="shared" si="218"/>
        <v>#N/A</v>
      </c>
      <c r="S1088" s="1" t="e">
        <f t="shared" si="219"/>
        <v>#N/A</v>
      </c>
    </row>
    <row r="1089" spans="1:19">
      <c r="A1089" s="1" t="str">
        <f t="shared" si="220"/>
        <v/>
      </c>
      <c r="H1089" s="1" t="e">
        <f t="shared" si="209"/>
        <v>#N/A</v>
      </c>
      <c r="I1089" s="1" t="e">
        <f t="shared" si="210"/>
        <v>#N/A</v>
      </c>
      <c r="J1089" s="1" t="b">
        <f t="shared" si="211"/>
        <v>0</v>
      </c>
      <c r="K1089" s="1" t="b">
        <f t="shared" si="212"/>
        <v>0</v>
      </c>
      <c r="L1089" s="1" t="b">
        <f t="shared" si="213"/>
        <v>0</v>
      </c>
      <c r="M1089" s="1" t="b">
        <f t="shared" si="221"/>
        <v>0</v>
      </c>
      <c r="N1089" s="1" t="b">
        <f t="shared" si="214"/>
        <v>0</v>
      </c>
      <c r="O1089" s="1" t="b">
        <f t="shared" si="215"/>
        <v>0</v>
      </c>
      <c r="P1089" s="1" t="b">
        <f t="shared" si="216"/>
        <v>0</v>
      </c>
      <c r="Q1089" s="1" t="b">
        <f t="shared" si="217"/>
        <v>0</v>
      </c>
      <c r="R1089" s="1" t="e">
        <f t="shared" si="218"/>
        <v>#N/A</v>
      </c>
      <c r="S1089" s="1" t="e">
        <f t="shared" si="219"/>
        <v>#N/A</v>
      </c>
    </row>
    <row r="1090" spans="1:19">
      <c r="A1090" s="1" t="str">
        <f t="shared" si="220"/>
        <v/>
      </c>
      <c r="H1090" s="1" t="e">
        <f t="shared" si="209"/>
        <v>#N/A</v>
      </c>
      <c r="I1090" s="1" t="e">
        <f t="shared" si="210"/>
        <v>#N/A</v>
      </c>
      <c r="J1090" s="1" t="b">
        <f t="shared" si="211"/>
        <v>0</v>
      </c>
      <c r="K1090" s="1" t="b">
        <f t="shared" si="212"/>
        <v>0</v>
      </c>
      <c r="L1090" s="1" t="b">
        <f t="shared" si="213"/>
        <v>0</v>
      </c>
      <c r="M1090" s="1" t="b">
        <f t="shared" si="221"/>
        <v>0</v>
      </c>
      <c r="N1090" s="1" t="b">
        <f t="shared" si="214"/>
        <v>0</v>
      </c>
      <c r="O1090" s="1" t="b">
        <f t="shared" si="215"/>
        <v>0</v>
      </c>
      <c r="P1090" s="1" t="b">
        <f t="shared" si="216"/>
        <v>0</v>
      </c>
      <c r="Q1090" s="1" t="b">
        <f t="shared" si="217"/>
        <v>0</v>
      </c>
      <c r="R1090" s="1" t="e">
        <f t="shared" si="218"/>
        <v>#N/A</v>
      </c>
      <c r="S1090" s="1" t="e">
        <f t="shared" si="219"/>
        <v>#N/A</v>
      </c>
    </row>
    <row r="1091" spans="1:19">
      <c r="A1091" s="1" t="str">
        <f t="shared" si="220"/>
        <v/>
      </c>
      <c r="H1091" s="1" t="e">
        <f t="shared" ref="H1091:H1154" si="222">IF($A1091&lt;=$F$39,B1091-$F$1,NA())</f>
        <v>#N/A</v>
      </c>
      <c r="I1091" s="1" t="e">
        <f t="shared" ref="I1091:I1154" si="223">IF($A1091&lt;=$F$39,$C1091-$F$2,NA())</f>
        <v>#N/A</v>
      </c>
      <c r="J1091" s="1" t="b">
        <f t="shared" ref="J1091:J1154" si="224">IF($A1091&lt;=$F$39,IF($I1091&lt;$F$4,FALSE,$H1091))</f>
        <v>0</v>
      </c>
      <c r="K1091" s="1" t="b">
        <f t="shared" ref="K1091:K1154" si="225">IF($A1091&lt;=$F$39,IF($I1091&lt;$F$4,FALSE,$I1091))</f>
        <v>0</v>
      </c>
      <c r="L1091" s="1" t="b">
        <f t="shared" ref="L1091:L1154" si="226">IF($A1091&lt;=$F$39,IF($I1091&lt;=$F$11,"",($I1091-$F$11)/($H1091-$F$10)))</f>
        <v>0</v>
      </c>
      <c r="M1091" s="1" t="b">
        <f t="shared" si="221"/>
        <v>0</v>
      </c>
      <c r="N1091" s="1" t="b">
        <f t="shared" ref="N1091:N1154" si="227">IF($A1091&lt;=$F$39,IF($L1091=$F$13,$J1091,""))</f>
        <v>0</v>
      </c>
      <c r="O1091" s="1" t="b">
        <f t="shared" ref="O1091:O1154" si="228">IF($A1091&lt;=$F$39,IF($L1091=$F$13,$K1091,""))</f>
        <v>0</v>
      </c>
      <c r="P1091" s="1" t="b">
        <f t="shared" ref="P1091:P1154" si="229">IF($A1091&lt;=$F$39,IF($A1091&lt;=$F$17,$H1091,NA()))</f>
        <v>0</v>
      </c>
      <c r="Q1091" s="1" t="b">
        <f t="shared" ref="Q1091:Q1154" si="230">IF($A1091&lt;=$F$39,IF($A1091&lt;=$F$17,$I1091,NA()))</f>
        <v>0</v>
      </c>
      <c r="R1091" s="1" t="e">
        <f t="shared" ref="R1091:R1154" si="231">IF($A1091&lt;=$F$39,IF($A1091&lt;=$F$17,$P1091/$F$15,NA()),NA())</f>
        <v>#N/A</v>
      </c>
      <c r="S1091" s="1" t="e">
        <f t="shared" ref="S1091:S1154" si="232">IF($A1091&lt;=$F$39,IF($A1091&lt;=$F$17,$Q1091/$F$16,NA()),NA())</f>
        <v>#N/A</v>
      </c>
    </row>
    <row r="1092" spans="1:19">
      <c r="A1092" s="1" t="str">
        <f t="shared" ref="A1092:A1155" si="233">IF(B1092=0,"",A1091+1)</f>
        <v/>
      </c>
      <c r="H1092" s="1" t="e">
        <f t="shared" si="222"/>
        <v>#N/A</v>
      </c>
      <c r="I1092" s="1" t="e">
        <f t="shared" si="223"/>
        <v>#N/A</v>
      </c>
      <c r="J1092" s="1" t="b">
        <f t="shared" si="224"/>
        <v>0</v>
      </c>
      <c r="K1092" s="1" t="b">
        <f t="shared" si="225"/>
        <v>0</v>
      </c>
      <c r="L1092" s="1" t="b">
        <f t="shared" si="226"/>
        <v>0</v>
      </c>
      <c r="M1092" s="1" t="b">
        <f t="shared" ref="M1092:M1155" si="234">IF($A1092&lt;=$F$39,IF($L1092=$F$13,$A1092,""))</f>
        <v>0</v>
      </c>
      <c r="N1092" s="1" t="b">
        <f t="shared" si="227"/>
        <v>0</v>
      </c>
      <c r="O1092" s="1" t="b">
        <f t="shared" si="228"/>
        <v>0</v>
      </c>
      <c r="P1092" s="1" t="b">
        <f t="shared" si="229"/>
        <v>0</v>
      </c>
      <c r="Q1092" s="1" t="b">
        <f t="shared" si="230"/>
        <v>0</v>
      </c>
      <c r="R1092" s="1" t="e">
        <f t="shared" si="231"/>
        <v>#N/A</v>
      </c>
      <c r="S1092" s="1" t="e">
        <f t="shared" si="232"/>
        <v>#N/A</v>
      </c>
    </row>
    <row r="1093" spans="1:19">
      <c r="A1093" s="1" t="str">
        <f t="shared" si="233"/>
        <v/>
      </c>
      <c r="H1093" s="1" t="e">
        <f t="shared" si="222"/>
        <v>#N/A</v>
      </c>
      <c r="I1093" s="1" t="e">
        <f t="shared" si="223"/>
        <v>#N/A</v>
      </c>
      <c r="J1093" s="1" t="b">
        <f t="shared" si="224"/>
        <v>0</v>
      </c>
      <c r="K1093" s="1" t="b">
        <f t="shared" si="225"/>
        <v>0</v>
      </c>
      <c r="L1093" s="1" t="b">
        <f t="shared" si="226"/>
        <v>0</v>
      </c>
      <c r="M1093" s="1" t="b">
        <f t="shared" si="234"/>
        <v>0</v>
      </c>
      <c r="N1093" s="1" t="b">
        <f t="shared" si="227"/>
        <v>0</v>
      </c>
      <c r="O1093" s="1" t="b">
        <f t="shared" si="228"/>
        <v>0</v>
      </c>
      <c r="P1093" s="1" t="b">
        <f t="shared" si="229"/>
        <v>0</v>
      </c>
      <c r="Q1093" s="1" t="b">
        <f t="shared" si="230"/>
        <v>0</v>
      </c>
      <c r="R1093" s="1" t="e">
        <f t="shared" si="231"/>
        <v>#N/A</v>
      </c>
      <c r="S1093" s="1" t="e">
        <f t="shared" si="232"/>
        <v>#N/A</v>
      </c>
    </row>
    <row r="1094" spans="1:19">
      <c r="A1094" s="1" t="str">
        <f t="shared" si="233"/>
        <v/>
      </c>
      <c r="H1094" s="1" t="e">
        <f t="shared" si="222"/>
        <v>#N/A</v>
      </c>
      <c r="I1094" s="1" t="e">
        <f t="shared" si="223"/>
        <v>#N/A</v>
      </c>
      <c r="J1094" s="1" t="b">
        <f t="shared" si="224"/>
        <v>0</v>
      </c>
      <c r="K1094" s="1" t="b">
        <f t="shared" si="225"/>
        <v>0</v>
      </c>
      <c r="L1094" s="1" t="b">
        <f t="shared" si="226"/>
        <v>0</v>
      </c>
      <c r="M1094" s="1" t="b">
        <f t="shared" si="234"/>
        <v>0</v>
      </c>
      <c r="N1094" s="1" t="b">
        <f t="shared" si="227"/>
        <v>0</v>
      </c>
      <c r="O1094" s="1" t="b">
        <f t="shared" si="228"/>
        <v>0</v>
      </c>
      <c r="P1094" s="1" t="b">
        <f t="shared" si="229"/>
        <v>0</v>
      </c>
      <c r="Q1094" s="1" t="b">
        <f t="shared" si="230"/>
        <v>0</v>
      </c>
      <c r="R1094" s="1" t="e">
        <f t="shared" si="231"/>
        <v>#N/A</v>
      </c>
      <c r="S1094" s="1" t="e">
        <f t="shared" si="232"/>
        <v>#N/A</v>
      </c>
    </row>
    <row r="1095" spans="1:19">
      <c r="A1095" s="1" t="str">
        <f t="shared" si="233"/>
        <v/>
      </c>
      <c r="H1095" s="1" t="e">
        <f t="shared" si="222"/>
        <v>#N/A</v>
      </c>
      <c r="I1095" s="1" t="e">
        <f t="shared" si="223"/>
        <v>#N/A</v>
      </c>
      <c r="J1095" s="1" t="b">
        <f t="shared" si="224"/>
        <v>0</v>
      </c>
      <c r="K1095" s="1" t="b">
        <f t="shared" si="225"/>
        <v>0</v>
      </c>
      <c r="L1095" s="1" t="b">
        <f t="shared" si="226"/>
        <v>0</v>
      </c>
      <c r="M1095" s="1" t="b">
        <f t="shared" si="234"/>
        <v>0</v>
      </c>
      <c r="N1095" s="1" t="b">
        <f t="shared" si="227"/>
        <v>0</v>
      </c>
      <c r="O1095" s="1" t="b">
        <f t="shared" si="228"/>
        <v>0</v>
      </c>
      <c r="P1095" s="1" t="b">
        <f t="shared" si="229"/>
        <v>0</v>
      </c>
      <c r="Q1095" s="1" t="b">
        <f t="shared" si="230"/>
        <v>0</v>
      </c>
      <c r="R1095" s="1" t="e">
        <f t="shared" si="231"/>
        <v>#N/A</v>
      </c>
      <c r="S1095" s="1" t="e">
        <f t="shared" si="232"/>
        <v>#N/A</v>
      </c>
    </row>
    <row r="1096" spans="1:19">
      <c r="A1096" s="1" t="str">
        <f t="shared" si="233"/>
        <v/>
      </c>
      <c r="H1096" s="1" t="e">
        <f t="shared" si="222"/>
        <v>#N/A</v>
      </c>
      <c r="I1096" s="1" t="e">
        <f t="shared" si="223"/>
        <v>#N/A</v>
      </c>
      <c r="J1096" s="1" t="b">
        <f t="shared" si="224"/>
        <v>0</v>
      </c>
      <c r="K1096" s="1" t="b">
        <f t="shared" si="225"/>
        <v>0</v>
      </c>
      <c r="L1096" s="1" t="b">
        <f t="shared" si="226"/>
        <v>0</v>
      </c>
      <c r="M1096" s="1" t="b">
        <f t="shared" si="234"/>
        <v>0</v>
      </c>
      <c r="N1096" s="1" t="b">
        <f t="shared" si="227"/>
        <v>0</v>
      </c>
      <c r="O1096" s="1" t="b">
        <f t="shared" si="228"/>
        <v>0</v>
      </c>
      <c r="P1096" s="1" t="b">
        <f t="shared" si="229"/>
        <v>0</v>
      </c>
      <c r="Q1096" s="1" t="b">
        <f t="shared" si="230"/>
        <v>0</v>
      </c>
      <c r="R1096" s="1" t="e">
        <f t="shared" si="231"/>
        <v>#N/A</v>
      </c>
      <c r="S1096" s="1" t="e">
        <f t="shared" si="232"/>
        <v>#N/A</v>
      </c>
    </row>
    <row r="1097" spans="1:19">
      <c r="A1097" s="1" t="str">
        <f t="shared" si="233"/>
        <v/>
      </c>
      <c r="H1097" s="1" t="e">
        <f t="shared" si="222"/>
        <v>#N/A</v>
      </c>
      <c r="I1097" s="1" t="e">
        <f t="shared" si="223"/>
        <v>#N/A</v>
      </c>
      <c r="J1097" s="1" t="b">
        <f t="shared" si="224"/>
        <v>0</v>
      </c>
      <c r="K1097" s="1" t="b">
        <f t="shared" si="225"/>
        <v>0</v>
      </c>
      <c r="L1097" s="1" t="b">
        <f t="shared" si="226"/>
        <v>0</v>
      </c>
      <c r="M1097" s="1" t="b">
        <f t="shared" si="234"/>
        <v>0</v>
      </c>
      <c r="N1097" s="1" t="b">
        <f t="shared" si="227"/>
        <v>0</v>
      </c>
      <c r="O1097" s="1" t="b">
        <f t="shared" si="228"/>
        <v>0</v>
      </c>
      <c r="P1097" s="1" t="b">
        <f t="shared" si="229"/>
        <v>0</v>
      </c>
      <c r="Q1097" s="1" t="b">
        <f t="shared" si="230"/>
        <v>0</v>
      </c>
      <c r="R1097" s="1" t="e">
        <f t="shared" si="231"/>
        <v>#N/A</v>
      </c>
      <c r="S1097" s="1" t="e">
        <f t="shared" si="232"/>
        <v>#N/A</v>
      </c>
    </row>
    <row r="1098" spans="1:19">
      <c r="A1098" s="1" t="str">
        <f t="shared" si="233"/>
        <v/>
      </c>
      <c r="H1098" s="1" t="e">
        <f t="shared" si="222"/>
        <v>#N/A</v>
      </c>
      <c r="I1098" s="1" t="e">
        <f t="shared" si="223"/>
        <v>#N/A</v>
      </c>
      <c r="J1098" s="1" t="b">
        <f t="shared" si="224"/>
        <v>0</v>
      </c>
      <c r="K1098" s="1" t="b">
        <f t="shared" si="225"/>
        <v>0</v>
      </c>
      <c r="L1098" s="1" t="b">
        <f t="shared" si="226"/>
        <v>0</v>
      </c>
      <c r="M1098" s="1" t="b">
        <f t="shared" si="234"/>
        <v>0</v>
      </c>
      <c r="N1098" s="1" t="b">
        <f t="shared" si="227"/>
        <v>0</v>
      </c>
      <c r="O1098" s="1" t="b">
        <f t="shared" si="228"/>
        <v>0</v>
      </c>
      <c r="P1098" s="1" t="b">
        <f t="shared" si="229"/>
        <v>0</v>
      </c>
      <c r="Q1098" s="1" t="b">
        <f t="shared" si="230"/>
        <v>0</v>
      </c>
      <c r="R1098" s="1" t="e">
        <f t="shared" si="231"/>
        <v>#N/A</v>
      </c>
      <c r="S1098" s="1" t="e">
        <f t="shared" si="232"/>
        <v>#N/A</v>
      </c>
    </row>
    <row r="1099" spans="1:19">
      <c r="A1099" s="1" t="str">
        <f t="shared" si="233"/>
        <v/>
      </c>
      <c r="H1099" s="1" t="e">
        <f t="shared" si="222"/>
        <v>#N/A</v>
      </c>
      <c r="I1099" s="1" t="e">
        <f t="shared" si="223"/>
        <v>#N/A</v>
      </c>
      <c r="J1099" s="1" t="b">
        <f t="shared" si="224"/>
        <v>0</v>
      </c>
      <c r="K1099" s="1" t="b">
        <f t="shared" si="225"/>
        <v>0</v>
      </c>
      <c r="L1099" s="1" t="b">
        <f t="shared" si="226"/>
        <v>0</v>
      </c>
      <c r="M1099" s="1" t="b">
        <f t="shared" si="234"/>
        <v>0</v>
      </c>
      <c r="N1099" s="1" t="b">
        <f t="shared" si="227"/>
        <v>0</v>
      </c>
      <c r="O1099" s="1" t="b">
        <f t="shared" si="228"/>
        <v>0</v>
      </c>
      <c r="P1099" s="1" t="b">
        <f t="shared" si="229"/>
        <v>0</v>
      </c>
      <c r="Q1099" s="1" t="b">
        <f t="shared" si="230"/>
        <v>0</v>
      </c>
      <c r="R1099" s="1" t="e">
        <f t="shared" si="231"/>
        <v>#N/A</v>
      </c>
      <c r="S1099" s="1" t="e">
        <f t="shared" si="232"/>
        <v>#N/A</v>
      </c>
    </row>
    <row r="1100" spans="1:19">
      <c r="A1100" s="1" t="str">
        <f t="shared" si="233"/>
        <v/>
      </c>
      <c r="H1100" s="1" t="e">
        <f t="shared" si="222"/>
        <v>#N/A</v>
      </c>
      <c r="I1100" s="1" t="e">
        <f t="shared" si="223"/>
        <v>#N/A</v>
      </c>
      <c r="J1100" s="1" t="b">
        <f t="shared" si="224"/>
        <v>0</v>
      </c>
      <c r="K1100" s="1" t="b">
        <f t="shared" si="225"/>
        <v>0</v>
      </c>
      <c r="L1100" s="1" t="b">
        <f t="shared" si="226"/>
        <v>0</v>
      </c>
      <c r="M1100" s="1" t="b">
        <f t="shared" si="234"/>
        <v>0</v>
      </c>
      <c r="N1100" s="1" t="b">
        <f t="shared" si="227"/>
        <v>0</v>
      </c>
      <c r="O1100" s="1" t="b">
        <f t="shared" si="228"/>
        <v>0</v>
      </c>
      <c r="P1100" s="1" t="b">
        <f t="shared" si="229"/>
        <v>0</v>
      </c>
      <c r="Q1100" s="1" t="b">
        <f t="shared" si="230"/>
        <v>0</v>
      </c>
      <c r="R1100" s="1" t="e">
        <f t="shared" si="231"/>
        <v>#N/A</v>
      </c>
      <c r="S1100" s="1" t="e">
        <f t="shared" si="232"/>
        <v>#N/A</v>
      </c>
    </row>
    <row r="1101" spans="1:19">
      <c r="A1101" s="1" t="str">
        <f t="shared" si="233"/>
        <v/>
      </c>
      <c r="H1101" s="1" t="e">
        <f t="shared" si="222"/>
        <v>#N/A</v>
      </c>
      <c r="I1101" s="1" t="e">
        <f t="shared" si="223"/>
        <v>#N/A</v>
      </c>
      <c r="J1101" s="1" t="b">
        <f t="shared" si="224"/>
        <v>0</v>
      </c>
      <c r="K1101" s="1" t="b">
        <f t="shared" si="225"/>
        <v>0</v>
      </c>
      <c r="L1101" s="1" t="b">
        <f t="shared" si="226"/>
        <v>0</v>
      </c>
      <c r="M1101" s="1" t="b">
        <f t="shared" si="234"/>
        <v>0</v>
      </c>
      <c r="N1101" s="1" t="b">
        <f t="shared" si="227"/>
        <v>0</v>
      </c>
      <c r="O1101" s="1" t="b">
        <f t="shared" si="228"/>
        <v>0</v>
      </c>
      <c r="P1101" s="1" t="b">
        <f t="shared" si="229"/>
        <v>0</v>
      </c>
      <c r="Q1101" s="1" t="b">
        <f t="shared" si="230"/>
        <v>0</v>
      </c>
      <c r="R1101" s="1" t="e">
        <f t="shared" si="231"/>
        <v>#N/A</v>
      </c>
      <c r="S1101" s="1" t="e">
        <f t="shared" si="232"/>
        <v>#N/A</v>
      </c>
    </row>
    <row r="1102" spans="1:19">
      <c r="A1102" s="1" t="str">
        <f t="shared" si="233"/>
        <v/>
      </c>
      <c r="H1102" s="1" t="e">
        <f t="shared" si="222"/>
        <v>#N/A</v>
      </c>
      <c r="I1102" s="1" t="e">
        <f t="shared" si="223"/>
        <v>#N/A</v>
      </c>
      <c r="J1102" s="1" t="b">
        <f t="shared" si="224"/>
        <v>0</v>
      </c>
      <c r="K1102" s="1" t="b">
        <f t="shared" si="225"/>
        <v>0</v>
      </c>
      <c r="L1102" s="1" t="b">
        <f t="shared" si="226"/>
        <v>0</v>
      </c>
      <c r="M1102" s="1" t="b">
        <f t="shared" si="234"/>
        <v>0</v>
      </c>
      <c r="N1102" s="1" t="b">
        <f t="shared" si="227"/>
        <v>0</v>
      </c>
      <c r="O1102" s="1" t="b">
        <f t="shared" si="228"/>
        <v>0</v>
      </c>
      <c r="P1102" s="1" t="b">
        <f t="shared" si="229"/>
        <v>0</v>
      </c>
      <c r="Q1102" s="1" t="b">
        <f t="shared" si="230"/>
        <v>0</v>
      </c>
      <c r="R1102" s="1" t="e">
        <f t="shared" si="231"/>
        <v>#N/A</v>
      </c>
      <c r="S1102" s="1" t="e">
        <f t="shared" si="232"/>
        <v>#N/A</v>
      </c>
    </row>
    <row r="1103" spans="1:19">
      <c r="A1103" s="1" t="str">
        <f t="shared" si="233"/>
        <v/>
      </c>
      <c r="H1103" s="1" t="e">
        <f t="shared" si="222"/>
        <v>#N/A</v>
      </c>
      <c r="I1103" s="1" t="e">
        <f t="shared" si="223"/>
        <v>#N/A</v>
      </c>
      <c r="J1103" s="1" t="b">
        <f t="shared" si="224"/>
        <v>0</v>
      </c>
      <c r="K1103" s="1" t="b">
        <f t="shared" si="225"/>
        <v>0</v>
      </c>
      <c r="L1103" s="1" t="b">
        <f t="shared" si="226"/>
        <v>0</v>
      </c>
      <c r="M1103" s="1" t="b">
        <f t="shared" si="234"/>
        <v>0</v>
      </c>
      <c r="N1103" s="1" t="b">
        <f t="shared" si="227"/>
        <v>0</v>
      </c>
      <c r="O1103" s="1" t="b">
        <f t="shared" si="228"/>
        <v>0</v>
      </c>
      <c r="P1103" s="1" t="b">
        <f t="shared" si="229"/>
        <v>0</v>
      </c>
      <c r="Q1103" s="1" t="b">
        <f t="shared" si="230"/>
        <v>0</v>
      </c>
      <c r="R1103" s="1" t="e">
        <f t="shared" si="231"/>
        <v>#N/A</v>
      </c>
      <c r="S1103" s="1" t="e">
        <f t="shared" si="232"/>
        <v>#N/A</v>
      </c>
    </row>
    <row r="1104" spans="1:19">
      <c r="A1104" s="1" t="str">
        <f t="shared" si="233"/>
        <v/>
      </c>
      <c r="H1104" s="1" t="e">
        <f t="shared" si="222"/>
        <v>#N/A</v>
      </c>
      <c r="I1104" s="1" t="e">
        <f t="shared" si="223"/>
        <v>#N/A</v>
      </c>
      <c r="J1104" s="1" t="b">
        <f t="shared" si="224"/>
        <v>0</v>
      </c>
      <c r="K1104" s="1" t="b">
        <f t="shared" si="225"/>
        <v>0</v>
      </c>
      <c r="L1104" s="1" t="b">
        <f t="shared" si="226"/>
        <v>0</v>
      </c>
      <c r="M1104" s="1" t="b">
        <f t="shared" si="234"/>
        <v>0</v>
      </c>
      <c r="N1104" s="1" t="b">
        <f t="shared" si="227"/>
        <v>0</v>
      </c>
      <c r="O1104" s="1" t="b">
        <f t="shared" si="228"/>
        <v>0</v>
      </c>
      <c r="P1104" s="1" t="b">
        <f t="shared" si="229"/>
        <v>0</v>
      </c>
      <c r="Q1104" s="1" t="b">
        <f t="shared" si="230"/>
        <v>0</v>
      </c>
      <c r="R1104" s="1" t="e">
        <f t="shared" si="231"/>
        <v>#N/A</v>
      </c>
      <c r="S1104" s="1" t="e">
        <f t="shared" si="232"/>
        <v>#N/A</v>
      </c>
    </row>
    <row r="1105" spans="1:19">
      <c r="A1105" s="1" t="str">
        <f t="shared" si="233"/>
        <v/>
      </c>
      <c r="H1105" s="1" t="e">
        <f t="shared" si="222"/>
        <v>#N/A</v>
      </c>
      <c r="I1105" s="1" t="e">
        <f t="shared" si="223"/>
        <v>#N/A</v>
      </c>
      <c r="J1105" s="1" t="b">
        <f t="shared" si="224"/>
        <v>0</v>
      </c>
      <c r="K1105" s="1" t="b">
        <f t="shared" si="225"/>
        <v>0</v>
      </c>
      <c r="L1105" s="1" t="b">
        <f t="shared" si="226"/>
        <v>0</v>
      </c>
      <c r="M1105" s="1" t="b">
        <f t="shared" si="234"/>
        <v>0</v>
      </c>
      <c r="N1105" s="1" t="b">
        <f t="shared" si="227"/>
        <v>0</v>
      </c>
      <c r="O1105" s="1" t="b">
        <f t="shared" si="228"/>
        <v>0</v>
      </c>
      <c r="P1105" s="1" t="b">
        <f t="shared" si="229"/>
        <v>0</v>
      </c>
      <c r="Q1105" s="1" t="b">
        <f t="shared" si="230"/>
        <v>0</v>
      </c>
      <c r="R1105" s="1" t="e">
        <f t="shared" si="231"/>
        <v>#N/A</v>
      </c>
      <c r="S1105" s="1" t="e">
        <f t="shared" si="232"/>
        <v>#N/A</v>
      </c>
    </row>
    <row r="1106" spans="1:19">
      <c r="A1106" s="1" t="str">
        <f t="shared" si="233"/>
        <v/>
      </c>
      <c r="H1106" s="1" t="e">
        <f t="shared" si="222"/>
        <v>#N/A</v>
      </c>
      <c r="I1106" s="1" t="e">
        <f t="shared" si="223"/>
        <v>#N/A</v>
      </c>
      <c r="J1106" s="1" t="b">
        <f t="shared" si="224"/>
        <v>0</v>
      </c>
      <c r="K1106" s="1" t="b">
        <f t="shared" si="225"/>
        <v>0</v>
      </c>
      <c r="L1106" s="1" t="b">
        <f t="shared" si="226"/>
        <v>0</v>
      </c>
      <c r="M1106" s="1" t="b">
        <f t="shared" si="234"/>
        <v>0</v>
      </c>
      <c r="N1106" s="1" t="b">
        <f t="shared" si="227"/>
        <v>0</v>
      </c>
      <c r="O1106" s="1" t="b">
        <f t="shared" si="228"/>
        <v>0</v>
      </c>
      <c r="P1106" s="1" t="b">
        <f t="shared" si="229"/>
        <v>0</v>
      </c>
      <c r="Q1106" s="1" t="b">
        <f t="shared" si="230"/>
        <v>0</v>
      </c>
      <c r="R1106" s="1" t="e">
        <f t="shared" si="231"/>
        <v>#N/A</v>
      </c>
      <c r="S1106" s="1" t="e">
        <f t="shared" si="232"/>
        <v>#N/A</v>
      </c>
    </row>
    <row r="1107" spans="1:19">
      <c r="A1107" s="1" t="str">
        <f t="shared" si="233"/>
        <v/>
      </c>
      <c r="H1107" s="1" t="e">
        <f t="shared" si="222"/>
        <v>#N/A</v>
      </c>
      <c r="I1107" s="1" t="e">
        <f t="shared" si="223"/>
        <v>#N/A</v>
      </c>
      <c r="J1107" s="1" t="b">
        <f t="shared" si="224"/>
        <v>0</v>
      </c>
      <c r="K1107" s="1" t="b">
        <f t="shared" si="225"/>
        <v>0</v>
      </c>
      <c r="L1107" s="1" t="b">
        <f t="shared" si="226"/>
        <v>0</v>
      </c>
      <c r="M1107" s="1" t="b">
        <f t="shared" si="234"/>
        <v>0</v>
      </c>
      <c r="N1107" s="1" t="b">
        <f t="shared" si="227"/>
        <v>0</v>
      </c>
      <c r="O1107" s="1" t="b">
        <f t="shared" si="228"/>
        <v>0</v>
      </c>
      <c r="P1107" s="1" t="b">
        <f t="shared" si="229"/>
        <v>0</v>
      </c>
      <c r="Q1107" s="1" t="b">
        <f t="shared" si="230"/>
        <v>0</v>
      </c>
      <c r="R1107" s="1" t="e">
        <f t="shared" si="231"/>
        <v>#N/A</v>
      </c>
      <c r="S1107" s="1" t="e">
        <f t="shared" si="232"/>
        <v>#N/A</v>
      </c>
    </row>
    <row r="1108" spans="1:19">
      <c r="A1108" s="1" t="str">
        <f t="shared" si="233"/>
        <v/>
      </c>
      <c r="H1108" s="1" t="e">
        <f t="shared" si="222"/>
        <v>#N/A</v>
      </c>
      <c r="I1108" s="1" t="e">
        <f t="shared" si="223"/>
        <v>#N/A</v>
      </c>
      <c r="J1108" s="1" t="b">
        <f t="shared" si="224"/>
        <v>0</v>
      </c>
      <c r="K1108" s="1" t="b">
        <f t="shared" si="225"/>
        <v>0</v>
      </c>
      <c r="L1108" s="1" t="b">
        <f t="shared" si="226"/>
        <v>0</v>
      </c>
      <c r="M1108" s="1" t="b">
        <f t="shared" si="234"/>
        <v>0</v>
      </c>
      <c r="N1108" s="1" t="b">
        <f t="shared" si="227"/>
        <v>0</v>
      </c>
      <c r="O1108" s="1" t="b">
        <f t="shared" si="228"/>
        <v>0</v>
      </c>
      <c r="P1108" s="1" t="b">
        <f t="shared" si="229"/>
        <v>0</v>
      </c>
      <c r="Q1108" s="1" t="b">
        <f t="shared" si="230"/>
        <v>0</v>
      </c>
      <c r="R1108" s="1" t="e">
        <f t="shared" si="231"/>
        <v>#N/A</v>
      </c>
      <c r="S1108" s="1" t="e">
        <f t="shared" si="232"/>
        <v>#N/A</v>
      </c>
    </row>
    <row r="1109" spans="1:19">
      <c r="A1109" s="1" t="str">
        <f t="shared" si="233"/>
        <v/>
      </c>
      <c r="H1109" s="1" t="e">
        <f t="shared" si="222"/>
        <v>#N/A</v>
      </c>
      <c r="I1109" s="1" t="e">
        <f t="shared" si="223"/>
        <v>#N/A</v>
      </c>
      <c r="J1109" s="1" t="b">
        <f t="shared" si="224"/>
        <v>0</v>
      </c>
      <c r="K1109" s="1" t="b">
        <f t="shared" si="225"/>
        <v>0</v>
      </c>
      <c r="L1109" s="1" t="b">
        <f t="shared" si="226"/>
        <v>0</v>
      </c>
      <c r="M1109" s="1" t="b">
        <f t="shared" si="234"/>
        <v>0</v>
      </c>
      <c r="N1109" s="1" t="b">
        <f t="shared" si="227"/>
        <v>0</v>
      </c>
      <c r="O1109" s="1" t="b">
        <f t="shared" si="228"/>
        <v>0</v>
      </c>
      <c r="P1109" s="1" t="b">
        <f t="shared" si="229"/>
        <v>0</v>
      </c>
      <c r="Q1109" s="1" t="b">
        <f t="shared" si="230"/>
        <v>0</v>
      </c>
      <c r="R1109" s="1" t="e">
        <f t="shared" si="231"/>
        <v>#N/A</v>
      </c>
      <c r="S1109" s="1" t="e">
        <f t="shared" si="232"/>
        <v>#N/A</v>
      </c>
    </row>
    <row r="1110" spans="1:19">
      <c r="A1110" s="1" t="str">
        <f t="shared" si="233"/>
        <v/>
      </c>
      <c r="H1110" s="1" t="e">
        <f t="shared" si="222"/>
        <v>#N/A</v>
      </c>
      <c r="I1110" s="1" t="e">
        <f t="shared" si="223"/>
        <v>#N/A</v>
      </c>
      <c r="J1110" s="1" t="b">
        <f t="shared" si="224"/>
        <v>0</v>
      </c>
      <c r="K1110" s="1" t="b">
        <f t="shared" si="225"/>
        <v>0</v>
      </c>
      <c r="L1110" s="1" t="b">
        <f t="shared" si="226"/>
        <v>0</v>
      </c>
      <c r="M1110" s="1" t="b">
        <f t="shared" si="234"/>
        <v>0</v>
      </c>
      <c r="N1110" s="1" t="b">
        <f t="shared" si="227"/>
        <v>0</v>
      </c>
      <c r="O1110" s="1" t="b">
        <f t="shared" si="228"/>
        <v>0</v>
      </c>
      <c r="P1110" s="1" t="b">
        <f t="shared" si="229"/>
        <v>0</v>
      </c>
      <c r="Q1110" s="1" t="b">
        <f t="shared" si="230"/>
        <v>0</v>
      </c>
      <c r="R1110" s="1" t="e">
        <f t="shared" si="231"/>
        <v>#N/A</v>
      </c>
      <c r="S1110" s="1" t="e">
        <f t="shared" si="232"/>
        <v>#N/A</v>
      </c>
    </row>
    <row r="1111" spans="1:19">
      <c r="A1111" s="1" t="str">
        <f t="shared" si="233"/>
        <v/>
      </c>
      <c r="H1111" s="1" t="e">
        <f t="shared" si="222"/>
        <v>#N/A</v>
      </c>
      <c r="I1111" s="1" t="e">
        <f t="shared" si="223"/>
        <v>#N/A</v>
      </c>
      <c r="J1111" s="1" t="b">
        <f t="shared" si="224"/>
        <v>0</v>
      </c>
      <c r="K1111" s="1" t="b">
        <f t="shared" si="225"/>
        <v>0</v>
      </c>
      <c r="L1111" s="1" t="b">
        <f t="shared" si="226"/>
        <v>0</v>
      </c>
      <c r="M1111" s="1" t="b">
        <f t="shared" si="234"/>
        <v>0</v>
      </c>
      <c r="N1111" s="1" t="b">
        <f t="shared" si="227"/>
        <v>0</v>
      </c>
      <c r="O1111" s="1" t="b">
        <f t="shared" si="228"/>
        <v>0</v>
      </c>
      <c r="P1111" s="1" t="b">
        <f t="shared" si="229"/>
        <v>0</v>
      </c>
      <c r="Q1111" s="1" t="b">
        <f t="shared" si="230"/>
        <v>0</v>
      </c>
      <c r="R1111" s="1" t="e">
        <f t="shared" si="231"/>
        <v>#N/A</v>
      </c>
      <c r="S1111" s="1" t="e">
        <f t="shared" si="232"/>
        <v>#N/A</v>
      </c>
    </row>
    <row r="1112" spans="1:19">
      <c r="A1112" s="1" t="str">
        <f t="shared" si="233"/>
        <v/>
      </c>
      <c r="H1112" s="1" t="e">
        <f t="shared" si="222"/>
        <v>#N/A</v>
      </c>
      <c r="I1112" s="1" t="e">
        <f t="shared" si="223"/>
        <v>#N/A</v>
      </c>
      <c r="J1112" s="1" t="b">
        <f t="shared" si="224"/>
        <v>0</v>
      </c>
      <c r="K1112" s="1" t="b">
        <f t="shared" si="225"/>
        <v>0</v>
      </c>
      <c r="L1112" s="1" t="b">
        <f t="shared" si="226"/>
        <v>0</v>
      </c>
      <c r="M1112" s="1" t="b">
        <f t="shared" si="234"/>
        <v>0</v>
      </c>
      <c r="N1112" s="1" t="b">
        <f t="shared" si="227"/>
        <v>0</v>
      </c>
      <c r="O1112" s="1" t="b">
        <f t="shared" si="228"/>
        <v>0</v>
      </c>
      <c r="P1112" s="1" t="b">
        <f t="shared" si="229"/>
        <v>0</v>
      </c>
      <c r="Q1112" s="1" t="b">
        <f t="shared" si="230"/>
        <v>0</v>
      </c>
      <c r="R1112" s="1" t="e">
        <f t="shared" si="231"/>
        <v>#N/A</v>
      </c>
      <c r="S1112" s="1" t="e">
        <f t="shared" si="232"/>
        <v>#N/A</v>
      </c>
    </row>
    <row r="1113" spans="1:19">
      <c r="A1113" s="1" t="str">
        <f t="shared" si="233"/>
        <v/>
      </c>
      <c r="H1113" s="1" t="e">
        <f t="shared" si="222"/>
        <v>#N/A</v>
      </c>
      <c r="I1113" s="1" t="e">
        <f t="shared" si="223"/>
        <v>#N/A</v>
      </c>
      <c r="J1113" s="1" t="b">
        <f t="shared" si="224"/>
        <v>0</v>
      </c>
      <c r="K1113" s="1" t="b">
        <f t="shared" si="225"/>
        <v>0</v>
      </c>
      <c r="L1113" s="1" t="b">
        <f t="shared" si="226"/>
        <v>0</v>
      </c>
      <c r="M1113" s="1" t="b">
        <f t="shared" si="234"/>
        <v>0</v>
      </c>
      <c r="N1113" s="1" t="b">
        <f t="shared" si="227"/>
        <v>0</v>
      </c>
      <c r="O1113" s="1" t="b">
        <f t="shared" si="228"/>
        <v>0</v>
      </c>
      <c r="P1113" s="1" t="b">
        <f t="shared" si="229"/>
        <v>0</v>
      </c>
      <c r="Q1113" s="1" t="b">
        <f t="shared" si="230"/>
        <v>0</v>
      </c>
      <c r="R1113" s="1" t="e">
        <f t="shared" si="231"/>
        <v>#N/A</v>
      </c>
      <c r="S1113" s="1" t="e">
        <f t="shared" si="232"/>
        <v>#N/A</v>
      </c>
    </row>
    <row r="1114" spans="1:19">
      <c r="A1114" s="1" t="str">
        <f t="shared" si="233"/>
        <v/>
      </c>
      <c r="H1114" s="1" t="e">
        <f t="shared" si="222"/>
        <v>#N/A</v>
      </c>
      <c r="I1114" s="1" t="e">
        <f t="shared" si="223"/>
        <v>#N/A</v>
      </c>
      <c r="J1114" s="1" t="b">
        <f t="shared" si="224"/>
        <v>0</v>
      </c>
      <c r="K1114" s="1" t="b">
        <f t="shared" si="225"/>
        <v>0</v>
      </c>
      <c r="L1114" s="1" t="b">
        <f t="shared" si="226"/>
        <v>0</v>
      </c>
      <c r="M1114" s="1" t="b">
        <f t="shared" si="234"/>
        <v>0</v>
      </c>
      <c r="N1114" s="1" t="b">
        <f t="shared" si="227"/>
        <v>0</v>
      </c>
      <c r="O1114" s="1" t="b">
        <f t="shared" si="228"/>
        <v>0</v>
      </c>
      <c r="P1114" s="1" t="b">
        <f t="shared" si="229"/>
        <v>0</v>
      </c>
      <c r="Q1114" s="1" t="b">
        <f t="shared" si="230"/>
        <v>0</v>
      </c>
      <c r="R1114" s="1" t="e">
        <f t="shared" si="231"/>
        <v>#N/A</v>
      </c>
      <c r="S1114" s="1" t="e">
        <f t="shared" si="232"/>
        <v>#N/A</v>
      </c>
    </row>
    <row r="1115" spans="1:19">
      <c r="A1115" s="1" t="str">
        <f t="shared" si="233"/>
        <v/>
      </c>
      <c r="H1115" s="1" t="e">
        <f t="shared" si="222"/>
        <v>#N/A</v>
      </c>
      <c r="I1115" s="1" t="e">
        <f t="shared" si="223"/>
        <v>#N/A</v>
      </c>
      <c r="J1115" s="1" t="b">
        <f t="shared" si="224"/>
        <v>0</v>
      </c>
      <c r="K1115" s="1" t="b">
        <f t="shared" si="225"/>
        <v>0</v>
      </c>
      <c r="L1115" s="1" t="b">
        <f t="shared" si="226"/>
        <v>0</v>
      </c>
      <c r="M1115" s="1" t="b">
        <f t="shared" si="234"/>
        <v>0</v>
      </c>
      <c r="N1115" s="1" t="b">
        <f t="shared" si="227"/>
        <v>0</v>
      </c>
      <c r="O1115" s="1" t="b">
        <f t="shared" si="228"/>
        <v>0</v>
      </c>
      <c r="P1115" s="1" t="b">
        <f t="shared" si="229"/>
        <v>0</v>
      </c>
      <c r="Q1115" s="1" t="b">
        <f t="shared" si="230"/>
        <v>0</v>
      </c>
      <c r="R1115" s="1" t="e">
        <f t="shared" si="231"/>
        <v>#N/A</v>
      </c>
      <c r="S1115" s="1" t="e">
        <f t="shared" si="232"/>
        <v>#N/A</v>
      </c>
    </row>
    <row r="1116" spans="1:19">
      <c r="A1116" s="1" t="str">
        <f t="shared" si="233"/>
        <v/>
      </c>
      <c r="H1116" s="1" t="e">
        <f t="shared" si="222"/>
        <v>#N/A</v>
      </c>
      <c r="I1116" s="1" t="e">
        <f t="shared" si="223"/>
        <v>#N/A</v>
      </c>
      <c r="J1116" s="1" t="b">
        <f t="shared" si="224"/>
        <v>0</v>
      </c>
      <c r="K1116" s="1" t="b">
        <f t="shared" si="225"/>
        <v>0</v>
      </c>
      <c r="L1116" s="1" t="b">
        <f t="shared" si="226"/>
        <v>0</v>
      </c>
      <c r="M1116" s="1" t="b">
        <f t="shared" si="234"/>
        <v>0</v>
      </c>
      <c r="N1116" s="1" t="b">
        <f t="shared" si="227"/>
        <v>0</v>
      </c>
      <c r="O1116" s="1" t="b">
        <f t="shared" si="228"/>
        <v>0</v>
      </c>
      <c r="P1116" s="1" t="b">
        <f t="shared" si="229"/>
        <v>0</v>
      </c>
      <c r="Q1116" s="1" t="b">
        <f t="shared" si="230"/>
        <v>0</v>
      </c>
      <c r="R1116" s="1" t="e">
        <f t="shared" si="231"/>
        <v>#N/A</v>
      </c>
      <c r="S1116" s="1" t="e">
        <f t="shared" si="232"/>
        <v>#N/A</v>
      </c>
    </row>
    <row r="1117" spans="1:19">
      <c r="A1117" s="1" t="str">
        <f t="shared" si="233"/>
        <v/>
      </c>
      <c r="H1117" s="1" t="e">
        <f t="shared" si="222"/>
        <v>#N/A</v>
      </c>
      <c r="I1117" s="1" t="e">
        <f t="shared" si="223"/>
        <v>#N/A</v>
      </c>
      <c r="J1117" s="1" t="b">
        <f t="shared" si="224"/>
        <v>0</v>
      </c>
      <c r="K1117" s="1" t="b">
        <f t="shared" si="225"/>
        <v>0</v>
      </c>
      <c r="L1117" s="1" t="b">
        <f t="shared" si="226"/>
        <v>0</v>
      </c>
      <c r="M1117" s="1" t="b">
        <f t="shared" si="234"/>
        <v>0</v>
      </c>
      <c r="N1117" s="1" t="b">
        <f t="shared" si="227"/>
        <v>0</v>
      </c>
      <c r="O1117" s="1" t="b">
        <f t="shared" si="228"/>
        <v>0</v>
      </c>
      <c r="P1117" s="1" t="b">
        <f t="shared" si="229"/>
        <v>0</v>
      </c>
      <c r="Q1117" s="1" t="b">
        <f t="shared" si="230"/>
        <v>0</v>
      </c>
      <c r="R1117" s="1" t="e">
        <f t="shared" si="231"/>
        <v>#N/A</v>
      </c>
      <c r="S1117" s="1" t="e">
        <f t="shared" si="232"/>
        <v>#N/A</v>
      </c>
    </row>
    <row r="1118" spans="1:19">
      <c r="A1118" s="1" t="str">
        <f t="shared" si="233"/>
        <v/>
      </c>
      <c r="H1118" s="1" t="e">
        <f t="shared" si="222"/>
        <v>#N/A</v>
      </c>
      <c r="I1118" s="1" t="e">
        <f t="shared" si="223"/>
        <v>#N/A</v>
      </c>
      <c r="J1118" s="1" t="b">
        <f t="shared" si="224"/>
        <v>0</v>
      </c>
      <c r="K1118" s="1" t="b">
        <f t="shared" si="225"/>
        <v>0</v>
      </c>
      <c r="L1118" s="1" t="b">
        <f t="shared" si="226"/>
        <v>0</v>
      </c>
      <c r="M1118" s="1" t="b">
        <f t="shared" si="234"/>
        <v>0</v>
      </c>
      <c r="N1118" s="1" t="b">
        <f t="shared" si="227"/>
        <v>0</v>
      </c>
      <c r="O1118" s="1" t="b">
        <f t="shared" si="228"/>
        <v>0</v>
      </c>
      <c r="P1118" s="1" t="b">
        <f t="shared" si="229"/>
        <v>0</v>
      </c>
      <c r="Q1118" s="1" t="b">
        <f t="shared" si="230"/>
        <v>0</v>
      </c>
      <c r="R1118" s="1" t="e">
        <f t="shared" si="231"/>
        <v>#N/A</v>
      </c>
      <c r="S1118" s="1" t="e">
        <f t="shared" si="232"/>
        <v>#N/A</v>
      </c>
    </row>
    <row r="1119" spans="1:19">
      <c r="A1119" s="1" t="str">
        <f t="shared" si="233"/>
        <v/>
      </c>
      <c r="H1119" s="1" t="e">
        <f t="shared" si="222"/>
        <v>#N/A</v>
      </c>
      <c r="I1119" s="1" t="e">
        <f t="shared" si="223"/>
        <v>#N/A</v>
      </c>
      <c r="J1119" s="1" t="b">
        <f t="shared" si="224"/>
        <v>0</v>
      </c>
      <c r="K1119" s="1" t="b">
        <f t="shared" si="225"/>
        <v>0</v>
      </c>
      <c r="L1119" s="1" t="b">
        <f t="shared" si="226"/>
        <v>0</v>
      </c>
      <c r="M1119" s="1" t="b">
        <f t="shared" si="234"/>
        <v>0</v>
      </c>
      <c r="N1119" s="1" t="b">
        <f t="shared" si="227"/>
        <v>0</v>
      </c>
      <c r="O1119" s="1" t="b">
        <f t="shared" si="228"/>
        <v>0</v>
      </c>
      <c r="P1119" s="1" t="b">
        <f t="shared" si="229"/>
        <v>0</v>
      </c>
      <c r="Q1119" s="1" t="b">
        <f t="shared" si="230"/>
        <v>0</v>
      </c>
      <c r="R1119" s="1" t="e">
        <f t="shared" si="231"/>
        <v>#N/A</v>
      </c>
      <c r="S1119" s="1" t="e">
        <f t="shared" si="232"/>
        <v>#N/A</v>
      </c>
    </row>
    <row r="1120" spans="1:19">
      <c r="A1120" s="1" t="str">
        <f t="shared" si="233"/>
        <v/>
      </c>
      <c r="H1120" s="1" t="e">
        <f t="shared" si="222"/>
        <v>#N/A</v>
      </c>
      <c r="I1120" s="1" t="e">
        <f t="shared" si="223"/>
        <v>#N/A</v>
      </c>
      <c r="J1120" s="1" t="b">
        <f t="shared" si="224"/>
        <v>0</v>
      </c>
      <c r="K1120" s="1" t="b">
        <f t="shared" si="225"/>
        <v>0</v>
      </c>
      <c r="L1120" s="1" t="b">
        <f t="shared" si="226"/>
        <v>0</v>
      </c>
      <c r="M1120" s="1" t="b">
        <f t="shared" si="234"/>
        <v>0</v>
      </c>
      <c r="N1120" s="1" t="b">
        <f t="shared" si="227"/>
        <v>0</v>
      </c>
      <c r="O1120" s="1" t="b">
        <f t="shared" si="228"/>
        <v>0</v>
      </c>
      <c r="P1120" s="1" t="b">
        <f t="shared" si="229"/>
        <v>0</v>
      </c>
      <c r="Q1120" s="1" t="b">
        <f t="shared" si="230"/>
        <v>0</v>
      </c>
      <c r="R1120" s="1" t="e">
        <f t="shared" si="231"/>
        <v>#N/A</v>
      </c>
      <c r="S1120" s="1" t="e">
        <f t="shared" si="232"/>
        <v>#N/A</v>
      </c>
    </row>
    <row r="1121" spans="1:19">
      <c r="A1121" s="1" t="str">
        <f t="shared" si="233"/>
        <v/>
      </c>
      <c r="H1121" s="1" t="e">
        <f t="shared" si="222"/>
        <v>#N/A</v>
      </c>
      <c r="I1121" s="1" t="e">
        <f t="shared" si="223"/>
        <v>#N/A</v>
      </c>
      <c r="J1121" s="1" t="b">
        <f t="shared" si="224"/>
        <v>0</v>
      </c>
      <c r="K1121" s="1" t="b">
        <f t="shared" si="225"/>
        <v>0</v>
      </c>
      <c r="L1121" s="1" t="b">
        <f t="shared" si="226"/>
        <v>0</v>
      </c>
      <c r="M1121" s="1" t="b">
        <f t="shared" si="234"/>
        <v>0</v>
      </c>
      <c r="N1121" s="1" t="b">
        <f t="shared" si="227"/>
        <v>0</v>
      </c>
      <c r="O1121" s="1" t="b">
        <f t="shared" si="228"/>
        <v>0</v>
      </c>
      <c r="P1121" s="1" t="b">
        <f t="shared" si="229"/>
        <v>0</v>
      </c>
      <c r="Q1121" s="1" t="b">
        <f t="shared" si="230"/>
        <v>0</v>
      </c>
      <c r="R1121" s="1" t="e">
        <f t="shared" si="231"/>
        <v>#N/A</v>
      </c>
      <c r="S1121" s="1" t="e">
        <f t="shared" si="232"/>
        <v>#N/A</v>
      </c>
    </row>
    <row r="1122" spans="1:19">
      <c r="A1122" s="1" t="str">
        <f t="shared" si="233"/>
        <v/>
      </c>
      <c r="H1122" s="1" t="e">
        <f t="shared" si="222"/>
        <v>#N/A</v>
      </c>
      <c r="I1122" s="1" t="e">
        <f t="shared" si="223"/>
        <v>#N/A</v>
      </c>
      <c r="J1122" s="1" t="b">
        <f t="shared" si="224"/>
        <v>0</v>
      </c>
      <c r="K1122" s="1" t="b">
        <f t="shared" si="225"/>
        <v>0</v>
      </c>
      <c r="L1122" s="1" t="b">
        <f t="shared" si="226"/>
        <v>0</v>
      </c>
      <c r="M1122" s="1" t="b">
        <f t="shared" si="234"/>
        <v>0</v>
      </c>
      <c r="N1122" s="1" t="b">
        <f t="shared" si="227"/>
        <v>0</v>
      </c>
      <c r="O1122" s="1" t="b">
        <f t="shared" si="228"/>
        <v>0</v>
      </c>
      <c r="P1122" s="1" t="b">
        <f t="shared" si="229"/>
        <v>0</v>
      </c>
      <c r="Q1122" s="1" t="b">
        <f t="shared" si="230"/>
        <v>0</v>
      </c>
      <c r="R1122" s="1" t="e">
        <f t="shared" si="231"/>
        <v>#N/A</v>
      </c>
      <c r="S1122" s="1" t="e">
        <f t="shared" si="232"/>
        <v>#N/A</v>
      </c>
    </row>
    <row r="1123" spans="1:19">
      <c r="A1123" s="1" t="str">
        <f t="shared" si="233"/>
        <v/>
      </c>
      <c r="H1123" s="1" t="e">
        <f t="shared" si="222"/>
        <v>#N/A</v>
      </c>
      <c r="I1123" s="1" t="e">
        <f t="shared" si="223"/>
        <v>#N/A</v>
      </c>
      <c r="J1123" s="1" t="b">
        <f t="shared" si="224"/>
        <v>0</v>
      </c>
      <c r="K1123" s="1" t="b">
        <f t="shared" si="225"/>
        <v>0</v>
      </c>
      <c r="L1123" s="1" t="b">
        <f t="shared" si="226"/>
        <v>0</v>
      </c>
      <c r="M1123" s="1" t="b">
        <f t="shared" si="234"/>
        <v>0</v>
      </c>
      <c r="N1123" s="1" t="b">
        <f t="shared" si="227"/>
        <v>0</v>
      </c>
      <c r="O1123" s="1" t="b">
        <f t="shared" si="228"/>
        <v>0</v>
      </c>
      <c r="P1123" s="1" t="b">
        <f t="shared" si="229"/>
        <v>0</v>
      </c>
      <c r="Q1123" s="1" t="b">
        <f t="shared" si="230"/>
        <v>0</v>
      </c>
      <c r="R1123" s="1" t="e">
        <f t="shared" si="231"/>
        <v>#N/A</v>
      </c>
      <c r="S1123" s="1" t="e">
        <f t="shared" si="232"/>
        <v>#N/A</v>
      </c>
    </row>
    <row r="1124" spans="1:19">
      <c r="A1124" s="1" t="str">
        <f t="shared" si="233"/>
        <v/>
      </c>
      <c r="H1124" s="1" t="e">
        <f t="shared" si="222"/>
        <v>#N/A</v>
      </c>
      <c r="I1124" s="1" t="e">
        <f t="shared" si="223"/>
        <v>#N/A</v>
      </c>
      <c r="J1124" s="1" t="b">
        <f t="shared" si="224"/>
        <v>0</v>
      </c>
      <c r="K1124" s="1" t="b">
        <f t="shared" si="225"/>
        <v>0</v>
      </c>
      <c r="L1124" s="1" t="b">
        <f t="shared" si="226"/>
        <v>0</v>
      </c>
      <c r="M1124" s="1" t="b">
        <f t="shared" si="234"/>
        <v>0</v>
      </c>
      <c r="N1124" s="1" t="b">
        <f t="shared" si="227"/>
        <v>0</v>
      </c>
      <c r="O1124" s="1" t="b">
        <f t="shared" si="228"/>
        <v>0</v>
      </c>
      <c r="P1124" s="1" t="b">
        <f t="shared" si="229"/>
        <v>0</v>
      </c>
      <c r="Q1124" s="1" t="b">
        <f t="shared" si="230"/>
        <v>0</v>
      </c>
      <c r="R1124" s="1" t="e">
        <f t="shared" si="231"/>
        <v>#N/A</v>
      </c>
      <c r="S1124" s="1" t="e">
        <f t="shared" si="232"/>
        <v>#N/A</v>
      </c>
    </row>
    <row r="1125" spans="1:19">
      <c r="A1125" s="1" t="str">
        <f t="shared" si="233"/>
        <v/>
      </c>
      <c r="H1125" s="1" t="e">
        <f t="shared" si="222"/>
        <v>#N/A</v>
      </c>
      <c r="I1125" s="1" t="e">
        <f t="shared" si="223"/>
        <v>#N/A</v>
      </c>
      <c r="J1125" s="1" t="b">
        <f t="shared" si="224"/>
        <v>0</v>
      </c>
      <c r="K1125" s="1" t="b">
        <f t="shared" si="225"/>
        <v>0</v>
      </c>
      <c r="L1125" s="1" t="b">
        <f t="shared" si="226"/>
        <v>0</v>
      </c>
      <c r="M1125" s="1" t="b">
        <f t="shared" si="234"/>
        <v>0</v>
      </c>
      <c r="N1125" s="1" t="b">
        <f t="shared" si="227"/>
        <v>0</v>
      </c>
      <c r="O1125" s="1" t="b">
        <f t="shared" si="228"/>
        <v>0</v>
      </c>
      <c r="P1125" s="1" t="b">
        <f t="shared" si="229"/>
        <v>0</v>
      </c>
      <c r="Q1125" s="1" t="b">
        <f t="shared" si="230"/>
        <v>0</v>
      </c>
      <c r="R1125" s="1" t="e">
        <f t="shared" si="231"/>
        <v>#N/A</v>
      </c>
      <c r="S1125" s="1" t="e">
        <f t="shared" si="232"/>
        <v>#N/A</v>
      </c>
    </row>
    <row r="1126" spans="1:19">
      <c r="A1126" s="1" t="str">
        <f t="shared" si="233"/>
        <v/>
      </c>
      <c r="H1126" s="1" t="e">
        <f t="shared" si="222"/>
        <v>#N/A</v>
      </c>
      <c r="I1126" s="1" t="e">
        <f t="shared" si="223"/>
        <v>#N/A</v>
      </c>
      <c r="J1126" s="1" t="b">
        <f t="shared" si="224"/>
        <v>0</v>
      </c>
      <c r="K1126" s="1" t="b">
        <f t="shared" si="225"/>
        <v>0</v>
      </c>
      <c r="L1126" s="1" t="b">
        <f t="shared" si="226"/>
        <v>0</v>
      </c>
      <c r="M1126" s="1" t="b">
        <f t="shared" si="234"/>
        <v>0</v>
      </c>
      <c r="N1126" s="1" t="b">
        <f t="shared" si="227"/>
        <v>0</v>
      </c>
      <c r="O1126" s="1" t="b">
        <f t="shared" si="228"/>
        <v>0</v>
      </c>
      <c r="P1126" s="1" t="b">
        <f t="shared" si="229"/>
        <v>0</v>
      </c>
      <c r="Q1126" s="1" t="b">
        <f t="shared" si="230"/>
        <v>0</v>
      </c>
      <c r="R1126" s="1" t="e">
        <f t="shared" si="231"/>
        <v>#N/A</v>
      </c>
      <c r="S1126" s="1" t="e">
        <f t="shared" si="232"/>
        <v>#N/A</v>
      </c>
    </row>
    <row r="1127" spans="1:19">
      <c r="A1127" s="1" t="str">
        <f t="shared" si="233"/>
        <v/>
      </c>
      <c r="H1127" s="1" t="e">
        <f t="shared" si="222"/>
        <v>#N/A</v>
      </c>
      <c r="I1127" s="1" t="e">
        <f t="shared" si="223"/>
        <v>#N/A</v>
      </c>
      <c r="J1127" s="1" t="b">
        <f t="shared" si="224"/>
        <v>0</v>
      </c>
      <c r="K1127" s="1" t="b">
        <f t="shared" si="225"/>
        <v>0</v>
      </c>
      <c r="L1127" s="1" t="b">
        <f t="shared" si="226"/>
        <v>0</v>
      </c>
      <c r="M1127" s="1" t="b">
        <f t="shared" si="234"/>
        <v>0</v>
      </c>
      <c r="N1127" s="1" t="b">
        <f t="shared" si="227"/>
        <v>0</v>
      </c>
      <c r="O1127" s="1" t="b">
        <f t="shared" si="228"/>
        <v>0</v>
      </c>
      <c r="P1127" s="1" t="b">
        <f t="shared" si="229"/>
        <v>0</v>
      </c>
      <c r="Q1127" s="1" t="b">
        <f t="shared" si="230"/>
        <v>0</v>
      </c>
      <c r="R1127" s="1" t="e">
        <f t="shared" si="231"/>
        <v>#N/A</v>
      </c>
      <c r="S1127" s="1" t="e">
        <f t="shared" si="232"/>
        <v>#N/A</v>
      </c>
    </row>
    <row r="1128" spans="1:19">
      <c r="A1128" s="1" t="str">
        <f t="shared" si="233"/>
        <v/>
      </c>
      <c r="H1128" s="1" t="e">
        <f t="shared" si="222"/>
        <v>#N/A</v>
      </c>
      <c r="I1128" s="1" t="e">
        <f t="shared" si="223"/>
        <v>#N/A</v>
      </c>
      <c r="J1128" s="1" t="b">
        <f t="shared" si="224"/>
        <v>0</v>
      </c>
      <c r="K1128" s="1" t="b">
        <f t="shared" si="225"/>
        <v>0</v>
      </c>
      <c r="L1128" s="1" t="b">
        <f t="shared" si="226"/>
        <v>0</v>
      </c>
      <c r="M1128" s="1" t="b">
        <f t="shared" si="234"/>
        <v>0</v>
      </c>
      <c r="N1128" s="1" t="b">
        <f t="shared" si="227"/>
        <v>0</v>
      </c>
      <c r="O1128" s="1" t="b">
        <f t="shared" si="228"/>
        <v>0</v>
      </c>
      <c r="P1128" s="1" t="b">
        <f t="shared" si="229"/>
        <v>0</v>
      </c>
      <c r="Q1128" s="1" t="b">
        <f t="shared" si="230"/>
        <v>0</v>
      </c>
      <c r="R1128" s="1" t="e">
        <f t="shared" si="231"/>
        <v>#N/A</v>
      </c>
      <c r="S1128" s="1" t="e">
        <f t="shared" si="232"/>
        <v>#N/A</v>
      </c>
    </row>
    <row r="1129" spans="1:19">
      <c r="A1129" s="1" t="str">
        <f t="shared" si="233"/>
        <v/>
      </c>
      <c r="H1129" s="1" t="e">
        <f t="shared" si="222"/>
        <v>#N/A</v>
      </c>
      <c r="I1129" s="1" t="e">
        <f t="shared" si="223"/>
        <v>#N/A</v>
      </c>
      <c r="J1129" s="1" t="b">
        <f t="shared" si="224"/>
        <v>0</v>
      </c>
      <c r="K1129" s="1" t="b">
        <f t="shared" si="225"/>
        <v>0</v>
      </c>
      <c r="L1129" s="1" t="b">
        <f t="shared" si="226"/>
        <v>0</v>
      </c>
      <c r="M1129" s="1" t="b">
        <f t="shared" si="234"/>
        <v>0</v>
      </c>
      <c r="N1129" s="1" t="b">
        <f t="shared" si="227"/>
        <v>0</v>
      </c>
      <c r="O1129" s="1" t="b">
        <f t="shared" si="228"/>
        <v>0</v>
      </c>
      <c r="P1129" s="1" t="b">
        <f t="shared" si="229"/>
        <v>0</v>
      </c>
      <c r="Q1129" s="1" t="b">
        <f t="shared" si="230"/>
        <v>0</v>
      </c>
      <c r="R1129" s="1" t="e">
        <f t="shared" si="231"/>
        <v>#N/A</v>
      </c>
      <c r="S1129" s="1" t="e">
        <f t="shared" si="232"/>
        <v>#N/A</v>
      </c>
    </row>
    <row r="1130" spans="1:19">
      <c r="A1130" s="1" t="str">
        <f t="shared" si="233"/>
        <v/>
      </c>
      <c r="H1130" s="1" t="e">
        <f t="shared" si="222"/>
        <v>#N/A</v>
      </c>
      <c r="I1130" s="1" t="e">
        <f t="shared" si="223"/>
        <v>#N/A</v>
      </c>
      <c r="J1130" s="1" t="b">
        <f t="shared" si="224"/>
        <v>0</v>
      </c>
      <c r="K1130" s="1" t="b">
        <f t="shared" si="225"/>
        <v>0</v>
      </c>
      <c r="L1130" s="1" t="b">
        <f t="shared" si="226"/>
        <v>0</v>
      </c>
      <c r="M1130" s="1" t="b">
        <f t="shared" si="234"/>
        <v>0</v>
      </c>
      <c r="N1130" s="1" t="b">
        <f t="shared" si="227"/>
        <v>0</v>
      </c>
      <c r="O1130" s="1" t="b">
        <f t="shared" si="228"/>
        <v>0</v>
      </c>
      <c r="P1130" s="1" t="b">
        <f t="shared" si="229"/>
        <v>0</v>
      </c>
      <c r="Q1130" s="1" t="b">
        <f t="shared" si="230"/>
        <v>0</v>
      </c>
      <c r="R1130" s="1" t="e">
        <f t="shared" si="231"/>
        <v>#N/A</v>
      </c>
      <c r="S1130" s="1" t="e">
        <f t="shared" si="232"/>
        <v>#N/A</v>
      </c>
    </row>
    <row r="1131" spans="1:19">
      <c r="A1131" s="1" t="str">
        <f t="shared" si="233"/>
        <v/>
      </c>
      <c r="H1131" s="1" t="e">
        <f t="shared" si="222"/>
        <v>#N/A</v>
      </c>
      <c r="I1131" s="1" t="e">
        <f t="shared" si="223"/>
        <v>#N/A</v>
      </c>
      <c r="J1131" s="1" t="b">
        <f t="shared" si="224"/>
        <v>0</v>
      </c>
      <c r="K1131" s="1" t="b">
        <f t="shared" si="225"/>
        <v>0</v>
      </c>
      <c r="L1131" s="1" t="b">
        <f t="shared" si="226"/>
        <v>0</v>
      </c>
      <c r="M1131" s="1" t="b">
        <f t="shared" si="234"/>
        <v>0</v>
      </c>
      <c r="N1131" s="1" t="b">
        <f t="shared" si="227"/>
        <v>0</v>
      </c>
      <c r="O1131" s="1" t="b">
        <f t="shared" si="228"/>
        <v>0</v>
      </c>
      <c r="P1131" s="1" t="b">
        <f t="shared" si="229"/>
        <v>0</v>
      </c>
      <c r="Q1131" s="1" t="b">
        <f t="shared" si="230"/>
        <v>0</v>
      </c>
      <c r="R1131" s="1" t="e">
        <f t="shared" si="231"/>
        <v>#N/A</v>
      </c>
      <c r="S1131" s="1" t="e">
        <f t="shared" si="232"/>
        <v>#N/A</v>
      </c>
    </row>
    <row r="1132" spans="1:19">
      <c r="A1132" s="1" t="str">
        <f t="shared" si="233"/>
        <v/>
      </c>
      <c r="H1132" s="1" t="e">
        <f t="shared" si="222"/>
        <v>#N/A</v>
      </c>
      <c r="I1132" s="1" t="e">
        <f t="shared" si="223"/>
        <v>#N/A</v>
      </c>
      <c r="J1132" s="1" t="b">
        <f t="shared" si="224"/>
        <v>0</v>
      </c>
      <c r="K1132" s="1" t="b">
        <f t="shared" si="225"/>
        <v>0</v>
      </c>
      <c r="L1132" s="1" t="b">
        <f t="shared" si="226"/>
        <v>0</v>
      </c>
      <c r="M1132" s="1" t="b">
        <f t="shared" si="234"/>
        <v>0</v>
      </c>
      <c r="N1132" s="1" t="b">
        <f t="shared" si="227"/>
        <v>0</v>
      </c>
      <c r="O1132" s="1" t="b">
        <f t="shared" si="228"/>
        <v>0</v>
      </c>
      <c r="P1132" s="1" t="b">
        <f t="shared" si="229"/>
        <v>0</v>
      </c>
      <c r="Q1132" s="1" t="b">
        <f t="shared" si="230"/>
        <v>0</v>
      </c>
      <c r="R1132" s="1" t="e">
        <f t="shared" si="231"/>
        <v>#N/A</v>
      </c>
      <c r="S1132" s="1" t="e">
        <f t="shared" si="232"/>
        <v>#N/A</v>
      </c>
    </row>
    <row r="1133" spans="1:19">
      <c r="A1133" s="1" t="str">
        <f t="shared" si="233"/>
        <v/>
      </c>
      <c r="H1133" s="1" t="e">
        <f t="shared" si="222"/>
        <v>#N/A</v>
      </c>
      <c r="I1133" s="1" t="e">
        <f t="shared" si="223"/>
        <v>#N/A</v>
      </c>
      <c r="J1133" s="1" t="b">
        <f t="shared" si="224"/>
        <v>0</v>
      </c>
      <c r="K1133" s="1" t="b">
        <f t="shared" si="225"/>
        <v>0</v>
      </c>
      <c r="L1133" s="1" t="b">
        <f t="shared" si="226"/>
        <v>0</v>
      </c>
      <c r="M1133" s="1" t="b">
        <f t="shared" si="234"/>
        <v>0</v>
      </c>
      <c r="N1133" s="1" t="b">
        <f t="shared" si="227"/>
        <v>0</v>
      </c>
      <c r="O1133" s="1" t="b">
        <f t="shared" si="228"/>
        <v>0</v>
      </c>
      <c r="P1133" s="1" t="b">
        <f t="shared" si="229"/>
        <v>0</v>
      </c>
      <c r="Q1133" s="1" t="b">
        <f t="shared" si="230"/>
        <v>0</v>
      </c>
      <c r="R1133" s="1" t="e">
        <f t="shared" si="231"/>
        <v>#N/A</v>
      </c>
      <c r="S1133" s="1" t="e">
        <f t="shared" si="232"/>
        <v>#N/A</v>
      </c>
    </row>
    <row r="1134" spans="1:19">
      <c r="A1134" s="1" t="str">
        <f t="shared" si="233"/>
        <v/>
      </c>
      <c r="H1134" s="1" t="e">
        <f t="shared" si="222"/>
        <v>#N/A</v>
      </c>
      <c r="I1134" s="1" t="e">
        <f t="shared" si="223"/>
        <v>#N/A</v>
      </c>
      <c r="J1134" s="1" t="b">
        <f t="shared" si="224"/>
        <v>0</v>
      </c>
      <c r="K1134" s="1" t="b">
        <f t="shared" si="225"/>
        <v>0</v>
      </c>
      <c r="L1134" s="1" t="b">
        <f t="shared" si="226"/>
        <v>0</v>
      </c>
      <c r="M1134" s="1" t="b">
        <f t="shared" si="234"/>
        <v>0</v>
      </c>
      <c r="N1134" s="1" t="b">
        <f t="shared" si="227"/>
        <v>0</v>
      </c>
      <c r="O1134" s="1" t="b">
        <f t="shared" si="228"/>
        <v>0</v>
      </c>
      <c r="P1134" s="1" t="b">
        <f t="shared" si="229"/>
        <v>0</v>
      </c>
      <c r="Q1134" s="1" t="b">
        <f t="shared" si="230"/>
        <v>0</v>
      </c>
      <c r="R1134" s="1" t="e">
        <f t="shared" si="231"/>
        <v>#N/A</v>
      </c>
      <c r="S1134" s="1" t="e">
        <f t="shared" si="232"/>
        <v>#N/A</v>
      </c>
    </row>
    <row r="1135" spans="1:19">
      <c r="A1135" s="1" t="str">
        <f t="shared" si="233"/>
        <v/>
      </c>
      <c r="H1135" s="1" t="e">
        <f t="shared" si="222"/>
        <v>#N/A</v>
      </c>
      <c r="I1135" s="1" t="e">
        <f t="shared" si="223"/>
        <v>#N/A</v>
      </c>
      <c r="J1135" s="1" t="b">
        <f t="shared" si="224"/>
        <v>0</v>
      </c>
      <c r="K1135" s="1" t="b">
        <f t="shared" si="225"/>
        <v>0</v>
      </c>
      <c r="L1135" s="1" t="b">
        <f t="shared" si="226"/>
        <v>0</v>
      </c>
      <c r="M1135" s="1" t="b">
        <f t="shared" si="234"/>
        <v>0</v>
      </c>
      <c r="N1135" s="1" t="b">
        <f t="shared" si="227"/>
        <v>0</v>
      </c>
      <c r="O1135" s="1" t="b">
        <f t="shared" si="228"/>
        <v>0</v>
      </c>
      <c r="P1135" s="1" t="b">
        <f t="shared" si="229"/>
        <v>0</v>
      </c>
      <c r="Q1135" s="1" t="b">
        <f t="shared" si="230"/>
        <v>0</v>
      </c>
      <c r="R1135" s="1" t="e">
        <f t="shared" si="231"/>
        <v>#N/A</v>
      </c>
      <c r="S1135" s="1" t="e">
        <f t="shared" si="232"/>
        <v>#N/A</v>
      </c>
    </row>
    <row r="1136" spans="1:19">
      <c r="A1136" s="1" t="str">
        <f t="shared" si="233"/>
        <v/>
      </c>
      <c r="H1136" s="1" t="e">
        <f t="shared" si="222"/>
        <v>#N/A</v>
      </c>
      <c r="I1136" s="1" t="e">
        <f t="shared" si="223"/>
        <v>#N/A</v>
      </c>
      <c r="J1136" s="1" t="b">
        <f t="shared" si="224"/>
        <v>0</v>
      </c>
      <c r="K1136" s="1" t="b">
        <f t="shared" si="225"/>
        <v>0</v>
      </c>
      <c r="L1136" s="1" t="b">
        <f t="shared" si="226"/>
        <v>0</v>
      </c>
      <c r="M1136" s="1" t="b">
        <f t="shared" si="234"/>
        <v>0</v>
      </c>
      <c r="N1136" s="1" t="b">
        <f t="shared" si="227"/>
        <v>0</v>
      </c>
      <c r="O1136" s="1" t="b">
        <f t="shared" si="228"/>
        <v>0</v>
      </c>
      <c r="P1136" s="1" t="b">
        <f t="shared" si="229"/>
        <v>0</v>
      </c>
      <c r="Q1136" s="1" t="b">
        <f t="shared" si="230"/>
        <v>0</v>
      </c>
      <c r="R1136" s="1" t="e">
        <f t="shared" si="231"/>
        <v>#N/A</v>
      </c>
      <c r="S1136" s="1" t="e">
        <f t="shared" si="232"/>
        <v>#N/A</v>
      </c>
    </row>
    <row r="1137" spans="1:19">
      <c r="A1137" s="1" t="str">
        <f t="shared" si="233"/>
        <v/>
      </c>
      <c r="H1137" s="1" t="e">
        <f t="shared" si="222"/>
        <v>#N/A</v>
      </c>
      <c r="I1137" s="1" t="e">
        <f t="shared" si="223"/>
        <v>#N/A</v>
      </c>
      <c r="J1137" s="1" t="b">
        <f t="shared" si="224"/>
        <v>0</v>
      </c>
      <c r="K1137" s="1" t="b">
        <f t="shared" si="225"/>
        <v>0</v>
      </c>
      <c r="L1137" s="1" t="b">
        <f t="shared" si="226"/>
        <v>0</v>
      </c>
      <c r="M1137" s="1" t="b">
        <f t="shared" si="234"/>
        <v>0</v>
      </c>
      <c r="N1137" s="1" t="b">
        <f t="shared" si="227"/>
        <v>0</v>
      </c>
      <c r="O1137" s="1" t="b">
        <f t="shared" si="228"/>
        <v>0</v>
      </c>
      <c r="P1137" s="1" t="b">
        <f t="shared" si="229"/>
        <v>0</v>
      </c>
      <c r="Q1137" s="1" t="b">
        <f t="shared" si="230"/>
        <v>0</v>
      </c>
      <c r="R1137" s="1" t="e">
        <f t="shared" si="231"/>
        <v>#N/A</v>
      </c>
      <c r="S1137" s="1" t="e">
        <f t="shared" si="232"/>
        <v>#N/A</v>
      </c>
    </row>
    <row r="1138" spans="1:19">
      <c r="A1138" s="1" t="str">
        <f t="shared" si="233"/>
        <v/>
      </c>
      <c r="H1138" s="1" t="e">
        <f t="shared" si="222"/>
        <v>#N/A</v>
      </c>
      <c r="I1138" s="1" t="e">
        <f t="shared" si="223"/>
        <v>#N/A</v>
      </c>
      <c r="J1138" s="1" t="b">
        <f t="shared" si="224"/>
        <v>0</v>
      </c>
      <c r="K1138" s="1" t="b">
        <f t="shared" si="225"/>
        <v>0</v>
      </c>
      <c r="L1138" s="1" t="b">
        <f t="shared" si="226"/>
        <v>0</v>
      </c>
      <c r="M1138" s="1" t="b">
        <f t="shared" si="234"/>
        <v>0</v>
      </c>
      <c r="N1138" s="1" t="b">
        <f t="shared" si="227"/>
        <v>0</v>
      </c>
      <c r="O1138" s="1" t="b">
        <f t="shared" si="228"/>
        <v>0</v>
      </c>
      <c r="P1138" s="1" t="b">
        <f t="shared" si="229"/>
        <v>0</v>
      </c>
      <c r="Q1138" s="1" t="b">
        <f t="shared" si="230"/>
        <v>0</v>
      </c>
      <c r="R1138" s="1" t="e">
        <f t="shared" si="231"/>
        <v>#N/A</v>
      </c>
      <c r="S1138" s="1" t="e">
        <f t="shared" si="232"/>
        <v>#N/A</v>
      </c>
    </row>
    <row r="1139" spans="1:19">
      <c r="A1139" s="1" t="str">
        <f t="shared" si="233"/>
        <v/>
      </c>
      <c r="H1139" s="1" t="e">
        <f t="shared" si="222"/>
        <v>#N/A</v>
      </c>
      <c r="I1139" s="1" t="e">
        <f t="shared" si="223"/>
        <v>#N/A</v>
      </c>
      <c r="J1139" s="1" t="b">
        <f t="shared" si="224"/>
        <v>0</v>
      </c>
      <c r="K1139" s="1" t="b">
        <f t="shared" si="225"/>
        <v>0</v>
      </c>
      <c r="L1139" s="1" t="b">
        <f t="shared" si="226"/>
        <v>0</v>
      </c>
      <c r="M1139" s="1" t="b">
        <f t="shared" si="234"/>
        <v>0</v>
      </c>
      <c r="N1139" s="1" t="b">
        <f t="shared" si="227"/>
        <v>0</v>
      </c>
      <c r="O1139" s="1" t="b">
        <f t="shared" si="228"/>
        <v>0</v>
      </c>
      <c r="P1139" s="1" t="b">
        <f t="shared" si="229"/>
        <v>0</v>
      </c>
      <c r="Q1139" s="1" t="b">
        <f t="shared" si="230"/>
        <v>0</v>
      </c>
      <c r="R1139" s="1" t="e">
        <f t="shared" si="231"/>
        <v>#N/A</v>
      </c>
      <c r="S1139" s="1" t="e">
        <f t="shared" si="232"/>
        <v>#N/A</v>
      </c>
    </row>
    <row r="1140" spans="1:19">
      <c r="A1140" s="1" t="str">
        <f t="shared" si="233"/>
        <v/>
      </c>
      <c r="H1140" s="1" t="e">
        <f t="shared" si="222"/>
        <v>#N/A</v>
      </c>
      <c r="I1140" s="1" t="e">
        <f t="shared" si="223"/>
        <v>#N/A</v>
      </c>
      <c r="J1140" s="1" t="b">
        <f t="shared" si="224"/>
        <v>0</v>
      </c>
      <c r="K1140" s="1" t="b">
        <f t="shared" si="225"/>
        <v>0</v>
      </c>
      <c r="L1140" s="1" t="b">
        <f t="shared" si="226"/>
        <v>0</v>
      </c>
      <c r="M1140" s="1" t="b">
        <f t="shared" si="234"/>
        <v>0</v>
      </c>
      <c r="N1140" s="1" t="b">
        <f t="shared" si="227"/>
        <v>0</v>
      </c>
      <c r="O1140" s="1" t="b">
        <f t="shared" si="228"/>
        <v>0</v>
      </c>
      <c r="P1140" s="1" t="b">
        <f t="shared" si="229"/>
        <v>0</v>
      </c>
      <c r="Q1140" s="1" t="b">
        <f t="shared" si="230"/>
        <v>0</v>
      </c>
      <c r="R1140" s="1" t="e">
        <f t="shared" si="231"/>
        <v>#N/A</v>
      </c>
      <c r="S1140" s="1" t="e">
        <f t="shared" si="232"/>
        <v>#N/A</v>
      </c>
    </row>
    <row r="1141" spans="1:19">
      <c r="A1141" s="1" t="str">
        <f t="shared" si="233"/>
        <v/>
      </c>
      <c r="H1141" s="1" t="e">
        <f t="shared" si="222"/>
        <v>#N/A</v>
      </c>
      <c r="I1141" s="1" t="e">
        <f t="shared" si="223"/>
        <v>#N/A</v>
      </c>
      <c r="J1141" s="1" t="b">
        <f t="shared" si="224"/>
        <v>0</v>
      </c>
      <c r="K1141" s="1" t="b">
        <f t="shared" si="225"/>
        <v>0</v>
      </c>
      <c r="L1141" s="1" t="b">
        <f t="shared" si="226"/>
        <v>0</v>
      </c>
      <c r="M1141" s="1" t="b">
        <f t="shared" si="234"/>
        <v>0</v>
      </c>
      <c r="N1141" s="1" t="b">
        <f t="shared" si="227"/>
        <v>0</v>
      </c>
      <c r="O1141" s="1" t="b">
        <f t="shared" si="228"/>
        <v>0</v>
      </c>
      <c r="P1141" s="1" t="b">
        <f t="shared" si="229"/>
        <v>0</v>
      </c>
      <c r="Q1141" s="1" t="b">
        <f t="shared" si="230"/>
        <v>0</v>
      </c>
      <c r="R1141" s="1" t="e">
        <f t="shared" si="231"/>
        <v>#N/A</v>
      </c>
      <c r="S1141" s="1" t="e">
        <f t="shared" si="232"/>
        <v>#N/A</v>
      </c>
    </row>
    <row r="1142" spans="1:19">
      <c r="A1142" s="1" t="str">
        <f t="shared" si="233"/>
        <v/>
      </c>
      <c r="H1142" s="1" t="e">
        <f t="shared" si="222"/>
        <v>#N/A</v>
      </c>
      <c r="I1142" s="1" t="e">
        <f t="shared" si="223"/>
        <v>#N/A</v>
      </c>
      <c r="J1142" s="1" t="b">
        <f t="shared" si="224"/>
        <v>0</v>
      </c>
      <c r="K1142" s="1" t="b">
        <f t="shared" si="225"/>
        <v>0</v>
      </c>
      <c r="L1142" s="1" t="b">
        <f t="shared" si="226"/>
        <v>0</v>
      </c>
      <c r="M1142" s="1" t="b">
        <f t="shared" si="234"/>
        <v>0</v>
      </c>
      <c r="N1142" s="1" t="b">
        <f t="shared" si="227"/>
        <v>0</v>
      </c>
      <c r="O1142" s="1" t="b">
        <f t="shared" si="228"/>
        <v>0</v>
      </c>
      <c r="P1142" s="1" t="b">
        <f t="shared" si="229"/>
        <v>0</v>
      </c>
      <c r="Q1142" s="1" t="b">
        <f t="shared" si="230"/>
        <v>0</v>
      </c>
      <c r="R1142" s="1" t="e">
        <f t="shared" si="231"/>
        <v>#N/A</v>
      </c>
      <c r="S1142" s="1" t="e">
        <f t="shared" si="232"/>
        <v>#N/A</v>
      </c>
    </row>
    <row r="1143" spans="1:19">
      <c r="A1143" s="1" t="str">
        <f t="shared" si="233"/>
        <v/>
      </c>
      <c r="H1143" s="1" t="e">
        <f t="shared" si="222"/>
        <v>#N/A</v>
      </c>
      <c r="I1143" s="1" t="e">
        <f t="shared" si="223"/>
        <v>#N/A</v>
      </c>
      <c r="J1143" s="1" t="b">
        <f t="shared" si="224"/>
        <v>0</v>
      </c>
      <c r="K1143" s="1" t="b">
        <f t="shared" si="225"/>
        <v>0</v>
      </c>
      <c r="L1143" s="1" t="b">
        <f t="shared" si="226"/>
        <v>0</v>
      </c>
      <c r="M1143" s="1" t="b">
        <f t="shared" si="234"/>
        <v>0</v>
      </c>
      <c r="N1143" s="1" t="b">
        <f t="shared" si="227"/>
        <v>0</v>
      </c>
      <c r="O1143" s="1" t="b">
        <f t="shared" si="228"/>
        <v>0</v>
      </c>
      <c r="P1143" s="1" t="b">
        <f t="shared" si="229"/>
        <v>0</v>
      </c>
      <c r="Q1143" s="1" t="b">
        <f t="shared" si="230"/>
        <v>0</v>
      </c>
      <c r="R1143" s="1" t="e">
        <f t="shared" si="231"/>
        <v>#N/A</v>
      </c>
      <c r="S1143" s="1" t="e">
        <f t="shared" si="232"/>
        <v>#N/A</v>
      </c>
    </row>
    <row r="1144" spans="1:19">
      <c r="A1144" s="1" t="str">
        <f t="shared" si="233"/>
        <v/>
      </c>
      <c r="H1144" s="1" t="e">
        <f t="shared" si="222"/>
        <v>#N/A</v>
      </c>
      <c r="I1144" s="1" t="e">
        <f t="shared" si="223"/>
        <v>#N/A</v>
      </c>
      <c r="J1144" s="1" t="b">
        <f t="shared" si="224"/>
        <v>0</v>
      </c>
      <c r="K1144" s="1" t="b">
        <f t="shared" si="225"/>
        <v>0</v>
      </c>
      <c r="L1144" s="1" t="b">
        <f t="shared" si="226"/>
        <v>0</v>
      </c>
      <c r="M1144" s="1" t="b">
        <f t="shared" si="234"/>
        <v>0</v>
      </c>
      <c r="N1144" s="1" t="b">
        <f t="shared" si="227"/>
        <v>0</v>
      </c>
      <c r="O1144" s="1" t="b">
        <f t="shared" si="228"/>
        <v>0</v>
      </c>
      <c r="P1144" s="1" t="b">
        <f t="shared" si="229"/>
        <v>0</v>
      </c>
      <c r="Q1144" s="1" t="b">
        <f t="shared" si="230"/>
        <v>0</v>
      </c>
      <c r="R1144" s="1" t="e">
        <f t="shared" si="231"/>
        <v>#N/A</v>
      </c>
      <c r="S1144" s="1" t="e">
        <f t="shared" si="232"/>
        <v>#N/A</v>
      </c>
    </row>
    <row r="1145" spans="1:19">
      <c r="A1145" s="1" t="str">
        <f t="shared" si="233"/>
        <v/>
      </c>
      <c r="H1145" s="1" t="e">
        <f t="shared" si="222"/>
        <v>#N/A</v>
      </c>
      <c r="I1145" s="1" t="e">
        <f t="shared" si="223"/>
        <v>#N/A</v>
      </c>
      <c r="J1145" s="1" t="b">
        <f t="shared" si="224"/>
        <v>0</v>
      </c>
      <c r="K1145" s="1" t="b">
        <f t="shared" si="225"/>
        <v>0</v>
      </c>
      <c r="L1145" s="1" t="b">
        <f t="shared" si="226"/>
        <v>0</v>
      </c>
      <c r="M1145" s="1" t="b">
        <f t="shared" si="234"/>
        <v>0</v>
      </c>
      <c r="N1145" s="1" t="b">
        <f t="shared" si="227"/>
        <v>0</v>
      </c>
      <c r="O1145" s="1" t="b">
        <f t="shared" si="228"/>
        <v>0</v>
      </c>
      <c r="P1145" s="1" t="b">
        <f t="shared" si="229"/>
        <v>0</v>
      </c>
      <c r="Q1145" s="1" t="b">
        <f t="shared" si="230"/>
        <v>0</v>
      </c>
      <c r="R1145" s="1" t="e">
        <f t="shared" si="231"/>
        <v>#N/A</v>
      </c>
      <c r="S1145" s="1" t="e">
        <f t="shared" si="232"/>
        <v>#N/A</v>
      </c>
    </row>
    <row r="1146" spans="1:19">
      <c r="A1146" s="1" t="str">
        <f t="shared" si="233"/>
        <v/>
      </c>
      <c r="H1146" s="1" t="e">
        <f t="shared" si="222"/>
        <v>#N/A</v>
      </c>
      <c r="I1146" s="1" t="e">
        <f t="shared" si="223"/>
        <v>#N/A</v>
      </c>
      <c r="J1146" s="1" t="b">
        <f t="shared" si="224"/>
        <v>0</v>
      </c>
      <c r="K1146" s="1" t="b">
        <f t="shared" si="225"/>
        <v>0</v>
      </c>
      <c r="L1146" s="1" t="b">
        <f t="shared" si="226"/>
        <v>0</v>
      </c>
      <c r="M1146" s="1" t="b">
        <f t="shared" si="234"/>
        <v>0</v>
      </c>
      <c r="N1146" s="1" t="b">
        <f t="shared" si="227"/>
        <v>0</v>
      </c>
      <c r="O1146" s="1" t="b">
        <f t="shared" si="228"/>
        <v>0</v>
      </c>
      <c r="P1146" s="1" t="b">
        <f t="shared" si="229"/>
        <v>0</v>
      </c>
      <c r="Q1146" s="1" t="b">
        <f t="shared" si="230"/>
        <v>0</v>
      </c>
      <c r="R1146" s="1" t="e">
        <f t="shared" si="231"/>
        <v>#N/A</v>
      </c>
      <c r="S1146" s="1" t="e">
        <f t="shared" si="232"/>
        <v>#N/A</v>
      </c>
    </row>
    <row r="1147" spans="1:19">
      <c r="A1147" s="1" t="str">
        <f t="shared" si="233"/>
        <v/>
      </c>
      <c r="H1147" s="1" t="e">
        <f t="shared" si="222"/>
        <v>#N/A</v>
      </c>
      <c r="I1147" s="1" t="e">
        <f t="shared" si="223"/>
        <v>#N/A</v>
      </c>
      <c r="J1147" s="1" t="b">
        <f t="shared" si="224"/>
        <v>0</v>
      </c>
      <c r="K1147" s="1" t="b">
        <f t="shared" si="225"/>
        <v>0</v>
      </c>
      <c r="L1147" s="1" t="b">
        <f t="shared" si="226"/>
        <v>0</v>
      </c>
      <c r="M1147" s="1" t="b">
        <f t="shared" si="234"/>
        <v>0</v>
      </c>
      <c r="N1147" s="1" t="b">
        <f t="shared" si="227"/>
        <v>0</v>
      </c>
      <c r="O1147" s="1" t="b">
        <f t="shared" si="228"/>
        <v>0</v>
      </c>
      <c r="P1147" s="1" t="b">
        <f t="shared" si="229"/>
        <v>0</v>
      </c>
      <c r="Q1147" s="1" t="b">
        <f t="shared" si="230"/>
        <v>0</v>
      </c>
      <c r="R1147" s="1" t="e">
        <f t="shared" si="231"/>
        <v>#N/A</v>
      </c>
      <c r="S1147" s="1" t="e">
        <f t="shared" si="232"/>
        <v>#N/A</v>
      </c>
    </row>
    <row r="1148" spans="1:19">
      <c r="A1148" s="1" t="str">
        <f t="shared" si="233"/>
        <v/>
      </c>
      <c r="H1148" s="1" t="e">
        <f t="shared" si="222"/>
        <v>#N/A</v>
      </c>
      <c r="I1148" s="1" t="e">
        <f t="shared" si="223"/>
        <v>#N/A</v>
      </c>
      <c r="J1148" s="1" t="b">
        <f t="shared" si="224"/>
        <v>0</v>
      </c>
      <c r="K1148" s="1" t="b">
        <f t="shared" si="225"/>
        <v>0</v>
      </c>
      <c r="L1148" s="1" t="b">
        <f t="shared" si="226"/>
        <v>0</v>
      </c>
      <c r="M1148" s="1" t="b">
        <f t="shared" si="234"/>
        <v>0</v>
      </c>
      <c r="N1148" s="1" t="b">
        <f t="shared" si="227"/>
        <v>0</v>
      </c>
      <c r="O1148" s="1" t="b">
        <f t="shared" si="228"/>
        <v>0</v>
      </c>
      <c r="P1148" s="1" t="b">
        <f t="shared" si="229"/>
        <v>0</v>
      </c>
      <c r="Q1148" s="1" t="b">
        <f t="shared" si="230"/>
        <v>0</v>
      </c>
      <c r="R1148" s="1" t="e">
        <f t="shared" si="231"/>
        <v>#N/A</v>
      </c>
      <c r="S1148" s="1" t="e">
        <f t="shared" si="232"/>
        <v>#N/A</v>
      </c>
    </row>
    <row r="1149" spans="1:19">
      <c r="A1149" s="1" t="str">
        <f t="shared" si="233"/>
        <v/>
      </c>
      <c r="H1149" s="1" t="e">
        <f t="shared" si="222"/>
        <v>#N/A</v>
      </c>
      <c r="I1149" s="1" t="e">
        <f t="shared" si="223"/>
        <v>#N/A</v>
      </c>
      <c r="J1149" s="1" t="b">
        <f t="shared" si="224"/>
        <v>0</v>
      </c>
      <c r="K1149" s="1" t="b">
        <f t="shared" si="225"/>
        <v>0</v>
      </c>
      <c r="L1149" s="1" t="b">
        <f t="shared" si="226"/>
        <v>0</v>
      </c>
      <c r="M1149" s="1" t="b">
        <f t="shared" si="234"/>
        <v>0</v>
      </c>
      <c r="N1149" s="1" t="b">
        <f t="shared" si="227"/>
        <v>0</v>
      </c>
      <c r="O1149" s="1" t="b">
        <f t="shared" si="228"/>
        <v>0</v>
      </c>
      <c r="P1149" s="1" t="b">
        <f t="shared" si="229"/>
        <v>0</v>
      </c>
      <c r="Q1149" s="1" t="b">
        <f t="shared" si="230"/>
        <v>0</v>
      </c>
      <c r="R1149" s="1" t="e">
        <f t="shared" si="231"/>
        <v>#N/A</v>
      </c>
      <c r="S1149" s="1" t="e">
        <f t="shared" si="232"/>
        <v>#N/A</v>
      </c>
    </row>
    <row r="1150" spans="1:19">
      <c r="A1150" s="1" t="str">
        <f t="shared" si="233"/>
        <v/>
      </c>
      <c r="H1150" s="1" t="e">
        <f t="shared" si="222"/>
        <v>#N/A</v>
      </c>
      <c r="I1150" s="1" t="e">
        <f t="shared" si="223"/>
        <v>#N/A</v>
      </c>
      <c r="J1150" s="1" t="b">
        <f t="shared" si="224"/>
        <v>0</v>
      </c>
      <c r="K1150" s="1" t="b">
        <f t="shared" si="225"/>
        <v>0</v>
      </c>
      <c r="L1150" s="1" t="b">
        <f t="shared" si="226"/>
        <v>0</v>
      </c>
      <c r="M1150" s="1" t="b">
        <f t="shared" si="234"/>
        <v>0</v>
      </c>
      <c r="N1150" s="1" t="b">
        <f t="shared" si="227"/>
        <v>0</v>
      </c>
      <c r="O1150" s="1" t="b">
        <f t="shared" si="228"/>
        <v>0</v>
      </c>
      <c r="P1150" s="1" t="b">
        <f t="shared" si="229"/>
        <v>0</v>
      </c>
      <c r="Q1150" s="1" t="b">
        <f t="shared" si="230"/>
        <v>0</v>
      </c>
      <c r="R1150" s="1" t="e">
        <f t="shared" si="231"/>
        <v>#N/A</v>
      </c>
      <c r="S1150" s="1" t="e">
        <f t="shared" si="232"/>
        <v>#N/A</v>
      </c>
    </row>
    <row r="1151" spans="1:19">
      <c r="A1151" s="1" t="str">
        <f t="shared" si="233"/>
        <v/>
      </c>
      <c r="H1151" s="1" t="e">
        <f t="shared" si="222"/>
        <v>#N/A</v>
      </c>
      <c r="I1151" s="1" t="e">
        <f t="shared" si="223"/>
        <v>#N/A</v>
      </c>
      <c r="J1151" s="1" t="b">
        <f t="shared" si="224"/>
        <v>0</v>
      </c>
      <c r="K1151" s="1" t="b">
        <f t="shared" si="225"/>
        <v>0</v>
      </c>
      <c r="L1151" s="1" t="b">
        <f t="shared" si="226"/>
        <v>0</v>
      </c>
      <c r="M1151" s="1" t="b">
        <f t="shared" si="234"/>
        <v>0</v>
      </c>
      <c r="N1151" s="1" t="b">
        <f t="shared" si="227"/>
        <v>0</v>
      </c>
      <c r="O1151" s="1" t="b">
        <f t="shared" si="228"/>
        <v>0</v>
      </c>
      <c r="P1151" s="1" t="b">
        <f t="shared" si="229"/>
        <v>0</v>
      </c>
      <c r="Q1151" s="1" t="b">
        <f t="shared" si="230"/>
        <v>0</v>
      </c>
      <c r="R1151" s="1" t="e">
        <f t="shared" si="231"/>
        <v>#N/A</v>
      </c>
      <c r="S1151" s="1" t="e">
        <f t="shared" si="232"/>
        <v>#N/A</v>
      </c>
    </row>
    <row r="1152" spans="1:19">
      <c r="A1152" s="1" t="str">
        <f t="shared" si="233"/>
        <v/>
      </c>
      <c r="H1152" s="1" t="e">
        <f t="shared" si="222"/>
        <v>#N/A</v>
      </c>
      <c r="I1152" s="1" t="e">
        <f t="shared" si="223"/>
        <v>#N/A</v>
      </c>
      <c r="J1152" s="1" t="b">
        <f t="shared" si="224"/>
        <v>0</v>
      </c>
      <c r="K1152" s="1" t="b">
        <f t="shared" si="225"/>
        <v>0</v>
      </c>
      <c r="L1152" s="1" t="b">
        <f t="shared" si="226"/>
        <v>0</v>
      </c>
      <c r="M1152" s="1" t="b">
        <f t="shared" si="234"/>
        <v>0</v>
      </c>
      <c r="N1152" s="1" t="b">
        <f t="shared" si="227"/>
        <v>0</v>
      </c>
      <c r="O1152" s="1" t="b">
        <f t="shared" si="228"/>
        <v>0</v>
      </c>
      <c r="P1152" s="1" t="b">
        <f t="shared" si="229"/>
        <v>0</v>
      </c>
      <c r="Q1152" s="1" t="b">
        <f t="shared" si="230"/>
        <v>0</v>
      </c>
      <c r="R1152" s="1" t="e">
        <f t="shared" si="231"/>
        <v>#N/A</v>
      </c>
      <c r="S1152" s="1" t="e">
        <f t="shared" si="232"/>
        <v>#N/A</v>
      </c>
    </row>
    <row r="1153" spans="1:19">
      <c r="A1153" s="1" t="str">
        <f t="shared" si="233"/>
        <v/>
      </c>
      <c r="H1153" s="1" t="e">
        <f t="shared" si="222"/>
        <v>#N/A</v>
      </c>
      <c r="I1153" s="1" t="e">
        <f t="shared" si="223"/>
        <v>#N/A</v>
      </c>
      <c r="J1153" s="1" t="b">
        <f t="shared" si="224"/>
        <v>0</v>
      </c>
      <c r="K1153" s="1" t="b">
        <f t="shared" si="225"/>
        <v>0</v>
      </c>
      <c r="L1153" s="1" t="b">
        <f t="shared" si="226"/>
        <v>0</v>
      </c>
      <c r="M1153" s="1" t="b">
        <f t="shared" si="234"/>
        <v>0</v>
      </c>
      <c r="N1153" s="1" t="b">
        <f t="shared" si="227"/>
        <v>0</v>
      </c>
      <c r="O1153" s="1" t="b">
        <f t="shared" si="228"/>
        <v>0</v>
      </c>
      <c r="P1153" s="1" t="b">
        <f t="shared" si="229"/>
        <v>0</v>
      </c>
      <c r="Q1153" s="1" t="b">
        <f t="shared" si="230"/>
        <v>0</v>
      </c>
      <c r="R1153" s="1" t="e">
        <f t="shared" si="231"/>
        <v>#N/A</v>
      </c>
      <c r="S1153" s="1" t="e">
        <f t="shared" si="232"/>
        <v>#N/A</v>
      </c>
    </row>
    <row r="1154" spans="1:19">
      <c r="A1154" s="1" t="str">
        <f t="shared" si="233"/>
        <v/>
      </c>
      <c r="H1154" s="1" t="e">
        <f t="shared" si="222"/>
        <v>#N/A</v>
      </c>
      <c r="I1154" s="1" t="e">
        <f t="shared" si="223"/>
        <v>#N/A</v>
      </c>
      <c r="J1154" s="1" t="b">
        <f t="shared" si="224"/>
        <v>0</v>
      </c>
      <c r="K1154" s="1" t="b">
        <f t="shared" si="225"/>
        <v>0</v>
      </c>
      <c r="L1154" s="1" t="b">
        <f t="shared" si="226"/>
        <v>0</v>
      </c>
      <c r="M1154" s="1" t="b">
        <f t="shared" si="234"/>
        <v>0</v>
      </c>
      <c r="N1154" s="1" t="b">
        <f t="shared" si="227"/>
        <v>0</v>
      </c>
      <c r="O1154" s="1" t="b">
        <f t="shared" si="228"/>
        <v>0</v>
      </c>
      <c r="P1154" s="1" t="b">
        <f t="shared" si="229"/>
        <v>0</v>
      </c>
      <c r="Q1154" s="1" t="b">
        <f t="shared" si="230"/>
        <v>0</v>
      </c>
      <c r="R1154" s="1" t="e">
        <f t="shared" si="231"/>
        <v>#N/A</v>
      </c>
      <c r="S1154" s="1" t="e">
        <f t="shared" si="232"/>
        <v>#N/A</v>
      </c>
    </row>
    <row r="1155" spans="1:19">
      <c r="A1155" s="1" t="str">
        <f t="shared" si="233"/>
        <v/>
      </c>
      <c r="H1155" s="1" t="e">
        <f t="shared" ref="H1155:H1218" si="235">IF($A1155&lt;=$F$39,B1155-$F$1,NA())</f>
        <v>#N/A</v>
      </c>
      <c r="I1155" s="1" t="e">
        <f t="shared" ref="I1155:I1218" si="236">IF($A1155&lt;=$F$39,$C1155-$F$2,NA())</f>
        <v>#N/A</v>
      </c>
      <c r="J1155" s="1" t="b">
        <f t="shared" ref="J1155:J1218" si="237">IF($A1155&lt;=$F$39,IF($I1155&lt;$F$4,FALSE,$H1155))</f>
        <v>0</v>
      </c>
      <c r="K1155" s="1" t="b">
        <f t="shared" ref="K1155:K1218" si="238">IF($A1155&lt;=$F$39,IF($I1155&lt;$F$4,FALSE,$I1155))</f>
        <v>0</v>
      </c>
      <c r="L1155" s="1" t="b">
        <f t="shared" ref="L1155:L1218" si="239">IF($A1155&lt;=$F$39,IF($I1155&lt;=$F$11,"",($I1155-$F$11)/($H1155-$F$10)))</f>
        <v>0</v>
      </c>
      <c r="M1155" s="1" t="b">
        <f t="shared" si="234"/>
        <v>0</v>
      </c>
      <c r="N1155" s="1" t="b">
        <f t="shared" ref="N1155:N1218" si="240">IF($A1155&lt;=$F$39,IF($L1155=$F$13,$J1155,""))</f>
        <v>0</v>
      </c>
      <c r="O1155" s="1" t="b">
        <f t="shared" ref="O1155:O1218" si="241">IF($A1155&lt;=$F$39,IF($L1155=$F$13,$K1155,""))</f>
        <v>0</v>
      </c>
      <c r="P1155" s="1" t="b">
        <f t="shared" ref="P1155:P1218" si="242">IF($A1155&lt;=$F$39,IF($A1155&lt;=$F$17,$H1155,NA()))</f>
        <v>0</v>
      </c>
      <c r="Q1155" s="1" t="b">
        <f t="shared" ref="Q1155:Q1218" si="243">IF($A1155&lt;=$F$39,IF($A1155&lt;=$F$17,$I1155,NA()))</f>
        <v>0</v>
      </c>
      <c r="R1155" s="1" t="e">
        <f t="shared" ref="R1155:R1218" si="244">IF($A1155&lt;=$F$39,IF($A1155&lt;=$F$17,$P1155/$F$15,NA()),NA())</f>
        <v>#N/A</v>
      </c>
      <c r="S1155" s="1" t="e">
        <f t="shared" ref="S1155:S1218" si="245">IF($A1155&lt;=$F$39,IF($A1155&lt;=$F$17,$Q1155/$F$16,NA()),NA())</f>
        <v>#N/A</v>
      </c>
    </row>
    <row r="1156" spans="1:19">
      <c r="A1156" s="1" t="str">
        <f t="shared" ref="A1156:A1219" si="246">IF(B1156=0,"",A1155+1)</f>
        <v/>
      </c>
      <c r="H1156" s="1" t="e">
        <f t="shared" si="235"/>
        <v>#N/A</v>
      </c>
      <c r="I1156" s="1" t="e">
        <f t="shared" si="236"/>
        <v>#N/A</v>
      </c>
      <c r="J1156" s="1" t="b">
        <f t="shared" si="237"/>
        <v>0</v>
      </c>
      <c r="K1156" s="1" t="b">
        <f t="shared" si="238"/>
        <v>0</v>
      </c>
      <c r="L1156" s="1" t="b">
        <f t="shared" si="239"/>
        <v>0</v>
      </c>
      <c r="M1156" s="1" t="b">
        <f t="shared" ref="M1156:M1219" si="247">IF($A1156&lt;=$F$39,IF($L1156=$F$13,$A1156,""))</f>
        <v>0</v>
      </c>
      <c r="N1156" s="1" t="b">
        <f t="shared" si="240"/>
        <v>0</v>
      </c>
      <c r="O1156" s="1" t="b">
        <f t="shared" si="241"/>
        <v>0</v>
      </c>
      <c r="P1156" s="1" t="b">
        <f t="shared" si="242"/>
        <v>0</v>
      </c>
      <c r="Q1156" s="1" t="b">
        <f t="shared" si="243"/>
        <v>0</v>
      </c>
      <c r="R1156" s="1" t="e">
        <f t="shared" si="244"/>
        <v>#N/A</v>
      </c>
      <c r="S1156" s="1" t="e">
        <f t="shared" si="245"/>
        <v>#N/A</v>
      </c>
    </row>
    <row r="1157" spans="1:19">
      <c r="A1157" s="1" t="str">
        <f t="shared" si="246"/>
        <v/>
      </c>
      <c r="H1157" s="1" t="e">
        <f t="shared" si="235"/>
        <v>#N/A</v>
      </c>
      <c r="I1157" s="1" t="e">
        <f t="shared" si="236"/>
        <v>#N/A</v>
      </c>
      <c r="J1157" s="1" t="b">
        <f t="shared" si="237"/>
        <v>0</v>
      </c>
      <c r="K1157" s="1" t="b">
        <f t="shared" si="238"/>
        <v>0</v>
      </c>
      <c r="L1157" s="1" t="b">
        <f t="shared" si="239"/>
        <v>0</v>
      </c>
      <c r="M1157" s="1" t="b">
        <f t="shared" si="247"/>
        <v>0</v>
      </c>
      <c r="N1157" s="1" t="b">
        <f t="shared" si="240"/>
        <v>0</v>
      </c>
      <c r="O1157" s="1" t="b">
        <f t="shared" si="241"/>
        <v>0</v>
      </c>
      <c r="P1157" s="1" t="b">
        <f t="shared" si="242"/>
        <v>0</v>
      </c>
      <c r="Q1157" s="1" t="b">
        <f t="shared" si="243"/>
        <v>0</v>
      </c>
      <c r="R1157" s="1" t="e">
        <f t="shared" si="244"/>
        <v>#N/A</v>
      </c>
      <c r="S1157" s="1" t="e">
        <f t="shared" si="245"/>
        <v>#N/A</v>
      </c>
    </row>
    <row r="1158" spans="1:19">
      <c r="A1158" s="1" t="str">
        <f t="shared" si="246"/>
        <v/>
      </c>
      <c r="H1158" s="1" t="e">
        <f t="shared" si="235"/>
        <v>#N/A</v>
      </c>
      <c r="I1158" s="1" t="e">
        <f t="shared" si="236"/>
        <v>#N/A</v>
      </c>
      <c r="J1158" s="1" t="b">
        <f t="shared" si="237"/>
        <v>0</v>
      </c>
      <c r="K1158" s="1" t="b">
        <f t="shared" si="238"/>
        <v>0</v>
      </c>
      <c r="L1158" s="1" t="b">
        <f t="shared" si="239"/>
        <v>0</v>
      </c>
      <c r="M1158" s="1" t="b">
        <f t="shared" si="247"/>
        <v>0</v>
      </c>
      <c r="N1158" s="1" t="b">
        <f t="shared" si="240"/>
        <v>0</v>
      </c>
      <c r="O1158" s="1" t="b">
        <f t="shared" si="241"/>
        <v>0</v>
      </c>
      <c r="P1158" s="1" t="b">
        <f t="shared" si="242"/>
        <v>0</v>
      </c>
      <c r="Q1158" s="1" t="b">
        <f t="shared" si="243"/>
        <v>0</v>
      </c>
      <c r="R1158" s="1" t="e">
        <f t="shared" si="244"/>
        <v>#N/A</v>
      </c>
      <c r="S1158" s="1" t="e">
        <f t="shared" si="245"/>
        <v>#N/A</v>
      </c>
    </row>
    <row r="1159" spans="1:19">
      <c r="A1159" s="1" t="str">
        <f t="shared" si="246"/>
        <v/>
      </c>
      <c r="H1159" s="1" t="e">
        <f t="shared" si="235"/>
        <v>#N/A</v>
      </c>
      <c r="I1159" s="1" t="e">
        <f t="shared" si="236"/>
        <v>#N/A</v>
      </c>
      <c r="J1159" s="1" t="b">
        <f t="shared" si="237"/>
        <v>0</v>
      </c>
      <c r="K1159" s="1" t="b">
        <f t="shared" si="238"/>
        <v>0</v>
      </c>
      <c r="L1159" s="1" t="b">
        <f t="shared" si="239"/>
        <v>0</v>
      </c>
      <c r="M1159" s="1" t="b">
        <f t="shared" si="247"/>
        <v>0</v>
      </c>
      <c r="N1159" s="1" t="b">
        <f t="shared" si="240"/>
        <v>0</v>
      </c>
      <c r="O1159" s="1" t="b">
        <f t="shared" si="241"/>
        <v>0</v>
      </c>
      <c r="P1159" s="1" t="b">
        <f t="shared" si="242"/>
        <v>0</v>
      </c>
      <c r="Q1159" s="1" t="b">
        <f t="shared" si="243"/>
        <v>0</v>
      </c>
      <c r="R1159" s="1" t="e">
        <f t="shared" si="244"/>
        <v>#N/A</v>
      </c>
      <c r="S1159" s="1" t="e">
        <f t="shared" si="245"/>
        <v>#N/A</v>
      </c>
    </row>
    <row r="1160" spans="1:19">
      <c r="A1160" s="1" t="str">
        <f t="shared" si="246"/>
        <v/>
      </c>
      <c r="H1160" s="1" t="e">
        <f t="shared" si="235"/>
        <v>#N/A</v>
      </c>
      <c r="I1160" s="1" t="e">
        <f t="shared" si="236"/>
        <v>#N/A</v>
      </c>
      <c r="J1160" s="1" t="b">
        <f t="shared" si="237"/>
        <v>0</v>
      </c>
      <c r="K1160" s="1" t="b">
        <f t="shared" si="238"/>
        <v>0</v>
      </c>
      <c r="L1160" s="1" t="b">
        <f t="shared" si="239"/>
        <v>0</v>
      </c>
      <c r="M1160" s="1" t="b">
        <f t="shared" si="247"/>
        <v>0</v>
      </c>
      <c r="N1160" s="1" t="b">
        <f t="shared" si="240"/>
        <v>0</v>
      </c>
      <c r="O1160" s="1" t="b">
        <f t="shared" si="241"/>
        <v>0</v>
      </c>
      <c r="P1160" s="1" t="b">
        <f t="shared" si="242"/>
        <v>0</v>
      </c>
      <c r="Q1160" s="1" t="b">
        <f t="shared" si="243"/>
        <v>0</v>
      </c>
      <c r="R1160" s="1" t="e">
        <f t="shared" si="244"/>
        <v>#N/A</v>
      </c>
      <c r="S1160" s="1" t="e">
        <f t="shared" si="245"/>
        <v>#N/A</v>
      </c>
    </row>
    <row r="1161" spans="1:19">
      <c r="A1161" s="1" t="str">
        <f t="shared" si="246"/>
        <v/>
      </c>
      <c r="H1161" s="1" t="e">
        <f t="shared" si="235"/>
        <v>#N/A</v>
      </c>
      <c r="I1161" s="1" t="e">
        <f t="shared" si="236"/>
        <v>#N/A</v>
      </c>
      <c r="J1161" s="1" t="b">
        <f t="shared" si="237"/>
        <v>0</v>
      </c>
      <c r="K1161" s="1" t="b">
        <f t="shared" si="238"/>
        <v>0</v>
      </c>
      <c r="L1161" s="1" t="b">
        <f t="shared" si="239"/>
        <v>0</v>
      </c>
      <c r="M1161" s="1" t="b">
        <f t="shared" si="247"/>
        <v>0</v>
      </c>
      <c r="N1161" s="1" t="b">
        <f t="shared" si="240"/>
        <v>0</v>
      </c>
      <c r="O1161" s="1" t="b">
        <f t="shared" si="241"/>
        <v>0</v>
      </c>
      <c r="P1161" s="1" t="b">
        <f t="shared" si="242"/>
        <v>0</v>
      </c>
      <c r="Q1161" s="1" t="b">
        <f t="shared" si="243"/>
        <v>0</v>
      </c>
      <c r="R1161" s="1" t="e">
        <f t="shared" si="244"/>
        <v>#N/A</v>
      </c>
      <c r="S1161" s="1" t="e">
        <f t="shared" si="245"/>
        <v>#N/A</v>
      </c>
    </row>
    <row r="1162" spans="1:19">
      <c r="A1162" s="1" t="str">
        <f t="shared" si="246"/>
        <v/>
      </c>
      <c r="H1162" s="1" t="e">
        <f t="shared" si="235"/>
        <v>#N/A</v>
      </c>
      <c r="I1162" s="1" t="e">
        <f t="shared" si="236"/>
        <v>#N/A</v>
      </c>
      <c r="J1162" s="1" t="b">
        <f t="shared" si="237"/>
        <v>0</v>
      </c>
      <c r="K1162" s="1" t="b">
        <f t="shared" si="238"/>
        <v>0</v>
      </c>
      <c r="L1162" s="1" t="b">
        <f t="shared" si="239"/>
        <v>0</v>
      </c>
      <c r="M1162" s="1" t="b">
        <f t="shared" si="247"/>
        <v>0</v>
      </c>
      <c r="N1162" s="1" t="b">
        <f t="shared" si="240"/>
        <v>0</v>
      </c>
      <c r="O1162" s="1" t="b">
        <f t="shared" si="241"/>
        <v>0</v>
      </c>
      <c r="P1162" s="1" t="b">
        <f t="shared" si="242"/>
        <v>0</v>
      </c>
      <c r="Q1162" s="1" t="b">
        <f t="shared" si="243"/>
        <v>0</v>
      </c>
      <c r="R1162" s="1" t="e">
        <f t="shared" si="244"/>
        <v>#N/A</v>
      </c>
      <c r="S1162" s="1" t="e">
        <f t="shared" si="245"/>
        <v>#N/A</v>
      </c>
    </row>
    <row r="1163" spans="1:19">
      <c r="A1163" s="1" t="str">
        <f t="shared" si="246"/>
        <v/>
      </c>
      <c r="H1163" s="1" t="e">
        <f t="shared" si="235"/>
        <v>#N/A</v>
      </c>
      <c r="I1163" s="1" t="e">
        <f t="shared" si="236"/>
        <v>#N/A</v>
      </c>
      <c r="J1163" s="1" t="b">
        <f t="shared" si="237"/>
        <v>0</v>
      </c>
      <c r="K1163" s="1" t="b">
        <f t="shared" si="238"/>
        <v>0</v>
      </c>
      <c r="L1163" s="1" t="b">
        <f t="shared" si="239"/>
        <v>0</v>
      </c>
      <c r="M1163" s="1" t="b">
        <f t="shared" si="247"/>
        <v>0</v>
      </c>
      <c r="N1163" s="1" t="b">
        <f t="shared" si="240"/>
        <v>0</v>
      </c>
      <c r="O1163" s="1" t="b">
        <f t="shared" si="241"/>
        <v>0</v>
      </c>
      <c r="P1163" s="1" t="b">
        <f t="shared" si="242"/>
        <v>0</v>
      </c>
      <c r="Q1163" s="1" t="b">
        <f t="shared" si="243"/>
        <v>0</v>
      </c>
      <c r="R1163" s="1" t="e">
        <f t="shared" si="244"/>
        <v>#N/A</v>
      </c>
      <c r="S1163" s="1" t="e">
        <f t="shared" si="245"/>
        <v>#N/A</v>
      </c>
    </row>
    <row r="1164" spans="1:19">
      <c r="A1164" s="1" t="str">
        <f t="shared" si="246"/>
        <v/>
      </c>
      <c r="H1164" s="1" t="e">
        <f t="shared" si="235"/>
        <v>#N/A</v>
      </c>
      <c r="I1164" s="1" t="e">
        <f t="shared" si="236"/>
        <v>#N/A</v>
      </c>
      <c r="J1164" s="1" t="b">
        <f t="shared" si="237"/>
        <v>0</v>
      </c>
      <c r="K1164" s="1" t="b">
        <f t="shared" si="238"/>
        <v>0</v>
      </c>
      <c r="L1164" s="1" t="b">
        <f t="shared" si="239"/>
        <v>0</v>
      </c>
      <c r="M1164" s="1" t="b">
        <f t="shared" si="247"/>
        <v>0</v>
      </c>
      <c r="N1164" s="1" t="b">
        <f t="shared" si="240"/>
        <v>0</v>
      </c>
      <c r="O1164" s="1" t="b">
        <f t="shared" si="241"/>
        <v>0</v>
      </c>
      <c r="P1164" s="1" t="b">
        <f t="shared" si="242"/>
        <v>0</v>
      </c>
      <c r="Q1164" s="1" t="b">
        <f t="shared" si="243"/>
        <v>0</v>
      </c>
      <c r="R1164" s="1" t="e">
        <f t="shared" si="244"/>
        <v>#N/A</v>
      </c>
      <c r="S1164" s="1" t="e">
        <f t="shared" si="245"/>
        <v>#N/A</v>
      </c>
    </row>
    <row r="1165" spans="1:19">
      <c r="A1165" s="1" t="str">
        <f t="shared" si="246"/>
        <v/>
      </c>
      <c r="H1165" s="1" t="e">
        <f t="shared" si="235"/>
        <v>#N/A</v>
      </c>
      <c r="I1165" s="1" t="e">
        <f t="shared" si="236"/>
        <v>#N/A</v>
      </c>
      <c r="J1165" s="1" t="b">
        <f t="shared" si="237"/>
        <v>0</v>
      </c>
      <c r="K1165" s="1" t="b">
        <f t="shared" si="238"/>
        <v>0</v>
      </c>
      <c r="L1165" s="1" t="b">
        <f t="shared" si="239"/>
        <v>0</v>
      </c>
      <c r="M1165" s="1" t="b">
        <f t="shared" si="247"/>
        <v>0</v>
      </c>
      <c r="N1165" s="1" t="b">
        <f t="shared" si="240"/>
        <v>0</v>
      </c>
      <c r="O1165" s="1" t="b">
        <f t="shared" si="241"/>
        <v>0</v>
      </c>
      <c r="P1165" s="1" t="b">
        <f t="shared" si="242"/>
        <v>0</v>
      </c>
      <c r="Q1165" s="1" t="b">
        <f t="shared" si="243"/>
        <v>0</v>
      </c>
      <c r="R1165" s="1" t="e">
        <f t="shared" si="244"/>
        <v>#N/A</v>
      </c>
      <c r="S1165" s="1" t="e">
        <f t="shared" si="245"/>
        <v>#N/A</v>
      </c>
    </row>
    <row r="1166" spans="1:19">
      <c r="A1166" s="1" t="str">
        <f t="shared" si="246"/>
        <v/>
      </c>
      <c r="H1166" s="1" t="e">
        <f t="shared" si="235"/>
        <v>#N/A</v>
      </c>
      <c r="I1166" s="1" t="e">
        <f t="shared" si="236"/>
        <v>#N/A</v>
      </c>
      <c r="J1166" s="1" t="b">
        <f t="shared" si="237"/>
        <v>0</v>
      </c>
      <c r="K1166" s="1" t="b">
        <f t="shared" si="238"/>
        <v>0</v>
      </c>
      <c r="L1166" s="1" t="b">
        <f t="shared" si="239"/>
        <v>0</v>
      </c>
      <c r="M1166" s="1" t="b">
        <f t="shared" si="247"/>
        <v>0</v>
      </c>
      <c r="N1166" s="1" t="b">
        <f t="shared" si="240"/>
        <v>0</v>
      </c>
      <c r="O1166" s="1" t="b">
        <f t="shared" si="241"/>
        <v>0</v>
      </c>
      <c r="P1166" s="1" t="b">
        <f t="shared" si="242"/>
        <v>0</v>
      </c>
      <c r="Q1166" s="1" t="b">
        <f t="shared" si="243"/>
        <v>0</v>
      </c>
      <c r="R1166" s="1" t="e">
        <f t="shared" si="244"/>
        <v>#N/A</v>
      </c>
      <c r="S1166" s="1" t="e">
        <f t="shared" si="245"/>
        <v>#N/A</v>
      </c>
    </row>
    <row r="1167" spans="1:19">
      <c r="A1167" s="1" t="str">
        <f t="shared" si="246"/>
        <v/>
      </c>
      <c r="H1167" s="1" t="e">
        <f t="shared" si="235"/>
        <v>#N/A</v>
      </c>
      <c r="I1167" s="1" t="e">
        <f t="shared" si="236"/>
        <v>#N/A</v>
      </c>
      <c r="J1167" s="1" t="b">
        <f t="shared" si="237"/>
        <v>0</v>
      </c>
      <c r="K1167" s="1" t="b">
        <f t="shared" si="238"/>
        <v>0</v>
      </c>
      <c r="L1167" s="1" t="b">
        <f t="shared" si="239"/>
        <v>0</v>
      </c>
      <c r="M1167" s="1" t="b">
        <f t="shared" si="247"/>
        <v>0</v>
      </c>
      <c r="N1167" s="1" t="b">
        <f t="shared" si="240"/>
        <v>0</v>
      </c>
      <c r="O1167" s="1" t="b">
        <f t="shared" si="241"/>
        <v>0</v>
      </c>
      <c r="P1167" s="1" t="b">
        <f t="shared" si="242"/>
        <v>0</v>
      </c>
      <c r="Q1167" s="1" t="b">
        <f t="shared" si="243"/>
        <v>0</v>
      </c>
      <c r="R1167" s="1" t="e">
        <f t="shared" si="244"/>
        <v>#N/A</v>
      </c>
      <c r="S1167" s="1" t="e">
        <f t="shared" si="245"/>
        <v>#N/A</v>
      </c>
    </row>
    <row r="1168" spans="1:19">
      <c r="A1168" s="1" t="str">
        <f t="shared" si="246"/>
        <v/>
      </c>
      <c r="H1168" s="1" t="e">
        <f t="shared" si="235"/>
        <v>#N/A</v>
      </c>
      <c r="I1168" s="1" t="e">
        <f t="shared" si="236"/>
        <v>#N/A</v>
      </c>
      <c r="J1168" s="1" t="b">
        <f t="shared" si="237"/>
        <v>0</v>
      </c>
      <c r="K1168" s="1" t="b">
        <f t="shared" si="238"/>
        <v>0</v>
      </c>
      <c r="L1168" s="1" t="b">
        <f t="shared" si="239"/>
        <v>0</v>
      </c>
      <c r="M1168" s="1" t="b">
        <f t="shared" si="247"/>
        <v>0</v>
      </c>
      <c r="N1168" s="1" t="b">
        <f t="shared" si="240"/>
        <v>0</v>
      </c>
      <c r="O1168" s="1" t="b">
        <f t="shared" si="241"/>
        <v>0</v>
      </c>
      <c r="P1168" s="1" t="b">
        <f t="shared" si="242"/>
        <v>0</v>
      </c>
      <c r="Q1168" s="1" t="b">
        <f t="shared" si="243"/>
        <v>0</v>
      </c>
      <c r="R1168" s="1" t="e">
        <f t="shared" si="244"/>
        <v>#N/A</v>
      </c>
      <c r="S1168" s="1" t="e">
        <f t="shared" si="245"/>
        <v>#N/A</v>
      </c>
    </row>
    <row r="1169" spans="1:19">
      <c r="A1169" s="1" t="str">
        <f t="shared" si="246"/>
        <v/>
      </c>
      <c r="H1169" s="1" t="e">
        <f t="shared" si="235"/>
        <v>#N/A</v>
      </c>
      <c r="I1169" s="1" t="e">
        <f t="shared" si="236"/>
        <v>#N/A</v>
      </c>
      <c r="J1169" s="1" t="b">
        <f t="shared" si="237"/>
        <v>0</v>
      </c>
      <c r="K1169" s="1" t="b">
        <f t="shared" si="238"/>
        <v>0</v>
      </c>
      <c r="L1169" s="1" t="b">
        <f t="shared" si="239"/>
        <v>0</v>
      </c>
      <c r="M1169" s="1" t="b">
        <f t="shared" si="247"/>
        <v>0</v>
      </c>
      <c r="N1169" s="1" t="b">
        <f t="shared" si="240"/>
        <v>0</v>
      </c>
      <c r="O1169" s="1" t="b">
        <f t="shared" si="241"/>
        <v>0</v>
      </c>
      <c r="P1169" s="1" t="b">
        <f t="shared" si="242"/>
        <v>0</v>
      </c>
      <c r="Q1169" s="1" t="b">
        <f t="shared" si="243"/>
        <v>0</v>
      </c>
      <c r="R1169" s="1" t="e">
        <f t="shared" si="244"/>
        <v>#N/A</v>
      </c>
      <c r="S1169" s="1" t="e">
        <f t="shared" si="245"/>
        <v>#N/A</v>
      </c>
    </row>
    <row r="1170" spans="1:19">
      <c r="A1170" s="1" t="str">
        <f t="shared" si="246"/>
        <v/>
      </c>
      <c r="H1170" s="1" t="e">
        <f t="shared" si="235"/>
        <v>#N/A</v>
      </c>
      <c r="I1170" s="1" t="e">
        <f t="shared" si="236"/>
        <v>#N/A</v>
      </c>
      <c r="J1170" s="1" t="b">
        <f t="shared" si="237"/>
        <v>0</v>
      </c>
      <c r="K1170" s="1" t="b">
        <f t="shared" si="238"/>
        <v>0</v>
      </c>
      <c r="L1170" s="1" t="b">
        <f t="shared" si="239"/>
        <v>0</v>
      </c>
      <c r="M1170" s="1" t="b">
        <f t="shared" si="247"/>
        <v>0</v>
      </c>
      <c r="N1170" s="1" t="b">
        <f t="shared" si="240"/>
        <v>0</v>
      </c>
      <c r="O1170" s="1" t="b">
        <f t="shared" si="241"/>
        <v>0</v>
      </c>
      <c r="P1170" s="1" t="b">
        <f t="shared" si="242"/>
        <v>0</v>
      </c>
      <c r="Q1170" s="1" t="b">
        <f t="shared" si="243"/>
        <v>0</v>
      </c>
      <c r="R1170" s="1" t="e">
        <f t="shared" si="244"/>
        <v>#N/A</v>
      </c>
      <c r="S1170" s="1" t="e">
        <f t="shared" si="245"/>
        <v>#N/A</v>
      </c>
    </row>
    <row r="1171" spans="1:19">
      <c r="A1171" s="1" t="str">
        <f t="shared" si="246"/>
        <v/>
      </c>
      <c r="H1171" s="1" t="e">
        <f t="shared" si="235"/>
        <v>#N/A</v>
      </c>
      <c r="I1171" s="1" t="e">
        <f t="shared" si="236"/>
        <v>#N/A</v>
      </c>
      <c r="J1171" s="1" t="b">
        <f t="shared" si="237"/>
        <v>0</v>
      </c>
      <c r="K1171" s="1" t="b">
        <f t="shared" si="238"/>
        <v>0</v>
      </c>
      <c r="L1171" s="1" t="b">
        <f t="shared" si="239"/>
        <v>0</v>
      </c>
      <c r="M1171" s="1" t="b">
        <f t="shared" si="247"/>
        <v>0</v>
      </c>
      <c r="N1171" s="1" t="b">
        <f t="shared" si="240"/>
        <v>0</v>
      </c>
      <c r="O1171" s="1" t="b">
        <f t="shared" si="241"/>
        <v>0</v>
      </c>
      <c r="P1171" s="1" t="b">
        <f t="shared" si="242"/>
        <v>0</v>
      </c>
      <c r="Q1171" s="1" t="b">
        <f t="shared" si="243"/>
        <v>0</v>
      </c>
      <c r="R1171" s="1" t="e">
        <f t="shared" si="244"/>
        <v>#N/A</v>
      </c>
      <c r="S1171" s="1" t="e">
        <f t="shared" si="245"/>
        <v>#N/A</v>
      </c>
    </row>
    <row r="1172" spans="1:19">
      <c r="A1172" s="1" t="str">
        <f t="shared" si="246"/>
        <v/>
      </c>
      <c r="H1172" s="1" t="e">
        <f t="shared" si="235"/>
        <v>#N/A</v>
      </c>
      <c r="I1172" s="1" t="e">
        <f t="shared" si="236"/>
        <v>#N/A</v>
      </c>
      <c r="J1172" s="1" t="b">
        <f t="shared" si="237"/>
        <v>0</v>
      </c>
      <c r="K1172" s="1" t="b">
        <f t="shared" si="238"/>
        <v>0</v>
      </c>
      <c r="L1172" s="1" t="b">
        <f t="shared" si="239"/>
        <v>0</v>
      </c>
      <c r="M1172" s="1" t="b">
        <f t="shared" si="247"/>
        <v>0</v>
      </c>
      <c r="N1172" s="1" t="b">
        <f t="shared" si="240"/>
        <v>0</v>
      </c>
      <c r="O1172" s="1" t="b">
        <f t="shared" si="241"/>
        <v>0</v>
      </c>
      <c r="P1172" s="1" t="b">
        <f t="shared" si="242"/>
        <v>0</v>
      </c>
      <c r="Q1172" s="1" t="b">
        <f t="shared" si="243"/>
        <v>0</v>
      </c>
      <c r="R1172" s="1" t="e">
        <f t="shared" si="244"/>
        <v>#N/A</v>
      </c>
      <c r="S1172" s="1" t="e">
        <f t="shared" si="245"/>
        <v>#N/A</v>
      </c>
    </row>
    <row r="1173" spans="1:19">
      <c r="A1173" s="1" t="str">
        <f t="shared" si="246"/>
        <v/>
      </c>
      <c r="H1173" s="1" t="e">
        <f t="shared" si="235"/>
        <v>#N/A</v>
      </c>
      <c r="I1173" s="1" t="e">
        <f t="shared" si="236"/>
        <v>#N/A</v>
      </c>
      <c r="J1173" s="1" t="b">
        <f t="shared" si="237"/>
        <v>0</v>
      </c>
      <c r="K1173" s="1" t="b">
        <f t="shared" si="238"/>
        <v>0</v>
      </c>
      <c r="L1173" s="1" t="b">
        <f t="shared" si="239"/>
        <v>0</v>
      </c>
      <c r="M1173" s="1" t="b">
        <f t="shared" si="247"/>
        <v>0</v>
      </c>
      <c r="N1173" s="1" t="b">
        <f t="shared" si="240"/>
        <v>0</v>
      </c>
      <c r="O1173" s="1" t="b">
        <f t="shared" si="241"/>
        <v>0</v>
      </c>
      <c r="P1173" s="1" t="b">
        <f t="shared" si="242"/>
        <v>0</v>
      </c>
      <c r="Q1173" s="1" t="b">
        <f t="shared" si="243"/>
        <v>0</v>
      </c>
      <c r="R1173" s="1" t="e">
        <f t="shared" si="244"/>
        <v>#N/A</v>
      </c>
      <c r="S1173" s="1" t="e">
        <f t="shared" si="245"/>
        <v>#N/A</v>
      </c>
    </row>
    <row r="1174" spans="1:19">
      <c r="A1174" s="1" t="str">
        <f t="shared" si="246"/>
        <v/>
      </c>
      <c r="H1174" s="1" t="e">
        <f t="shared" si="235"/>
        <v>#N/A</v>
      </c>
      <c r="I1174" s="1" t="e">
        <f t="shared" si="236"/>
        <v>#N/A</v>
      </c>
      <c r="J1174" s="1" t="b">
        <f t="shared" si="237"/>
        <v>0</v>
      </c>
      <c r="K1174" s="1" t="b">
        <f t="shared" si="238"/>
        <v>0</v>
      </c>
      <c r="L1174" s="1" t="b">
        <f t="shared" si="239"/>
        <v>0</v>
      </c>
      <c r="M1174" s="1" t="b">
        <f t="shared" si="247"/>
        <v>0</v>
      </c>
      <c r="N1174" s="1" t="b">
        <f t="shared" si="240"/>
        <v>0</v>
      </c>
      <c r="O1174" s="1" t="b">
        <f t="shared" si="241"/>
        <v>0</v>
      </c>
      <c r="P1174" s="1" t="b">
        <f t="shared" si="242"/>
        <v>0</v>
      </c>
      <c r="Q1174" s="1" t="b">
        <f t="shared" si="243"/>
        <v>0</v>
      </c>
      <c r="R1174" s="1" t="e">
        <f t="shared" si="244"/>
        <v>#N/A</v>
      </c>
      <c r="S1174" s="1" t="e">
        <f t="shared" si="245"/>
        <v>#N/A</v>
      </c>
    </row>
    <row r="1175" spans="1:19">
      <c r="A1175" s="1" t="str">
        <f t="shared" si="246"/>
        <v/>
      </c>
      <c r="H1175" s="1" t="e">
        <f t="shared" si="235"/>
        <v>#N/A</v>
      </c>
      <c r="I1175" s="1" t="e">
        <f t="shared" si="236"/>
        <v>#N/A</v>
      </c>
      <c r="J1175" s="1" t="b">
        <f t="shared" si="237"/>
        <v>0</v>
      </c>
      <c r="K1175" s="1" t="b">
        <f t="shared" si="238"/>
        <v>0</v>
      </c>
      <c r="L1175" s="1" t="b">
        <f t="shared" si="239"/>
        <v>0</v>
      </c>
      <c r="M1175" s="1" t="b">
        <f t="shared" si="247"/>
        <v>0</v>
      </c>
      <c r="N1175" s="1" t="b">
        <f t="shared" si="240"/>
        <v>0</v>
      </c>
      <c r="O1175" s="1" t="b">
        <f t="shared" si="241"/>
        <v>0</v>
      </c>
      <c r="P1175" s="1" t="b">
        <f t="shared" si="242"/>
        <v>0</v>
      </c>
      <c r="Q1175" s="1" t="b">
        <f t="shared" si="243"/>
        <v>0</v>
      </c>
      <c r="R1175" s="1" t="e">
        <f t="shared" si="244"/>
        <v>#N/A</v>
      </c>
      <c r="S1175" s="1" t="e">
        <f t="shared" si="245"/>
        <v>#N/A</v>
      </c>
    </row>
    <row r="1176" spans="1:19">
      <c r="A1176" s="1" t="str">
        <f t="shared" si="246"/>
        <v/>
      </c>
      <c r="H1176" s="1" t="e">
        <f t="shared" si="235"/>
        <v>#N/A</v>
      </c>
      <c r="I1176" s="1" t="e">
        <f t="shared" si="236"/>
        <v>#N/A</v>
      </c>
      <c r="J1176" s="1" t="b">
        <f t="shared" si="237"/>
        <v>0</v>
      </c>
      <c r="K1176" s="1" t="b">
        <f t="shared" si="238"/>
        <v>0</v>
      </c>
      <c r="L1176" s="1" t="b">
        <f t="shared" si="239"/>
        <v>0</v>
      </c>
      <c r="M1176" s="1" t="b">
        <f t="shared" si="247"/>
        <v>0</v>
      </c>
      <c r="N1176" s="1" t="b">
        <f t="shared" si="240"/>
        <v>0</v>
      </c>
      <c r="O1176" s="1" t="b">
        <f t="shared" si="241"/>
        <v>0</v>
      </c>
      <c r="P1176" s="1" t="b">
        <f t="shared" si="242"/>
        <v>0</v>
      </c>
      <c r="Q1176" s="1" t="b">
        <f t="shared" si="243"/>
        <v>0</v>
      </c>
      <c r="R1176" s="1" t="e">
        <f t="shared" si="244"/>
        <v>#N/A</v>
      </c>
      <c r="S1176" s="1" t="e">
        <f t="shared" si="245"/>
        <v>#N/A</v>
      </c>
    </row>
    <row r="1177" spans="1:19">
      <c r="A1177" s="1" t="str">
        <f t="shared" si="246"/>
        <v/>
      </c>
      <c r="H1177" s="1" t="e">
        <f t="shared" si="235"/>
        <v>#N/A</v>
      </c>
      <c r="I1177" s="1" t="e">
        <f t="shared" si="236"/>
        <v>#N/A</v>
      </c>
      <c r="J1177" s="1" t="b">
        <f t="shared" si="237"/>
        <v>0</v>
      </c>
      <c r="K1177" s="1" t="b">
        <f t="shared" si="238"/>
        <v>0</v>
      </c>
      <c r="L1177" s="1" t="b">
        <f t="shared" si="239"/>
        <v>0</v>
      </c>
      <c r="M1177" s="1" t="b">
        <f t="shared" si="247"/>
        <v>0</v>
      </c>
      <c r="N1177" s="1" t="b">
        <f t="shared" si="240"/>
        <v>0</v>
      </c>
      <c r="O1177" s="1" t="b">
        <f t="shared" si="241"/>
        <v>0</v>
      </c>
      <c r="P1177" s="1" t="b">
        <f t="shared" si="242"/>
        <v>0</v>
      </c>
      <c r="Q1177" s="1" t="b">
        <f t="shared" si="243"/>
        <v>0</v>
      </c>
      <c r="R1177" s="1" t="e">
        <f t="shared" si="244"/>
        <v>#N/A</v>
      </c>
      <c r="S1177" s="1" t="e">
        <f t="shared" si="245"/>
        <v>#N/A</v>
      </c>
    </row>
    <row r="1178" spans="1:19">
      <c r="A1178" s="1" t="str">
        <f t="shared" si="246"/>
        <v/>
      </c>
      <c r="H1178" s="1" t="e">
        <f t="shared" si="235"/>
        <v>#N/A</v>
      </c>
      <c r="I1178" s="1" t="e">
        <f t="shared" si="236"/>
        <v>#N/A</v>
      </c>
      <c r="J1178" s="1" t="b">
        <f t="shared" si="237"/>
        <v>0</v>
      </c>
      <c r="K1178" s="1" t="b">
        <f t="shared" si="238"/>
        <v>0</v>
      </c>
      <c r="L1178" s="1" t="b">
        <f t="shared" si="239"/>
        <v>0</v>
      </c>
      <c r="M1178" s="1" t="b">
        <f t="shared" si="247"/>
        <v>0</v>
      </c>
      <c r="N1178" s="1" t="b">
        <f t="shared" si="240"/>
        <v>0</v>
      </c>
      <c r="O1178" s="1" t="b">
        <f t="shared" si="241"/>
        <v>0</v>
      </c>
      <c r="P1178" s="1" t="b">
        <f t="shared" si="242"/>
        <v>0</v>
      </c>
      <c r="Q1178" s="1" t="b">
        <f t="shared" si="243"/>
        <v>0</v>
      </c>
      <c r="R1178" s="1" t="e">
        <f t="shared" si="244"/>
        <v>#N/A</v>
      </c>
      <c r="S1178" s="1" t="e">
        <f t="shared" si="245"/>
        <v>#N/A</v>
      </c>
    </row>
    <row r="1179" spans="1:19">
      <c r="A1179" s="1" t="str">
        <f t="shared" si="246"/>
        <v/>
      </c>
      <c r="H1179" s="1" t="e">
        <f t="shared" si="235"/>
        <v>#N/A</v>
      </c>
      <c r="I1179" s="1" t="e">
        <f t="shared" si="236"/>
        <v>#N/A</v>
      </c>
      <c r="J1179" s="1" t="b">
        <f t="shared" si="237"/>
        <v>0</v>
      </c>
      <c r="K1179" s="1" t="b">
        <f t="shared" si="238"/>
        <v>0</v>
      </c>
      <c r="L1179" s="1" t="b">
        <f t="shared" si="239"/>
        <v>0</v>
      </c>
      <c r="M1179" s="1" t="b">
        <f t="shared" si="247"/>
        <v>0</v>
      </c>
      <c r="N1179" s="1" t="b">
        <f t="shared" si="240"/>
        <v>0</v>
      </c>
      <c r="O1179" s="1" t="b">
        <f t="shared" si="241"/>
        <v>0</v>
      </c>
      <c r="P1179" s="1" t="b">
        <f t="shared" si="242"/>
        <v>0</v>
      </c>
      <c r="Q1179" s="1" t="b">
        <f t="shared" si="243"/>
        <v>0</v>
      </c>
      <c r="R1179" s="1" t="e">
        <f t="shared" si="244"/>
        <v>#N/A</v>
      </c>
      <c r="S1179" s="1" t="e">
        <f t="shared" si="245"/>
        <v>#N/A</v>
      </c>
    </row>
    <row r="1180" spans="1:19">
      <c r="A1180" s="1" t="str">
        <f t="shared" si="246"/>
        <v/>
      </c>
      <c r="H1180" s="1" t="e">
        <f t="shared" si="235"/>
        <v>#N/A</v>
      </c>
      <c r="I1180" s="1" t="e">
        <f t="shared" si="236"/>
        <v>#N/A</v>
      </c>
      <c r="J1180" s="1" t="b">
        <f t="shared" si="237"/>
        <v>0</v>
      </c>
      <c r="K1180" s="1" t="b">
        <f t="shared" si="238"/>
        <v>0</v>
      </c>
      <c r="L1180" s="1" t="b">
        <f t="shared" si="239"/>
        <v>0</v>
      </c>
      <c r="M1180" s="1" t="b">
        <f t="shared" si="247"/>
        <v>0</v>
      </c>
      <c r="N1180" s="1" t="b">
        <f t="shared" si="240"/>
        <v>0</v>
      </c>
      <c r="O1180" s="1" t="b">
        <f t="shared" si="241"/>
        <v>0</v>
      </c>
      <c r="P1180" s="1" t="b">
        <f t="shared" si="242"/>
        <v>0</v>
      </c>
      <c r="Q1180" s="1" t="b">
        <f t="shared" si="243"/>
        <v>0</v>
      </c>
      <c r="R1180" s="1" t="e">
        <f t="shared" si="244"/>
        <v>#N/A</v>
      </c>
      <c r="S1180" s="1" t="e">
        <f t="shared" si="245"/>
        <v>#N/A</v>
      </c>
    </row>
    <row r="1181" spans="1:19">
      <c r="A1181" s="1" t="str">
        <f t="shared" si="246"/>
        <v/>
      </c>
      <c r="H1181" s="1" t="e">
        <f t="shared" si="235"/>
        <v>#N/A</v>
      </c>
      <c r="I1181" s="1" t="e">
        <f t="shared" si="236"/>
        <v>#N/A</v>
      </c>
      <c r="J1181" s="1" t="b">
        <f t="shared" si="237"/>
        <v>0</v>
      </c>
      <c r="K1181" s="1" t="b">
        <f t="shared" si="238"/>
        <v>0</v>
      </c>
      <c r="L1181" s="1" t="b">
        <f t="shared" si="239"/>
        <v>0</v>
      </c>
      <c r="M1181" s="1" t="b">
        <f t="shared" si="247"/>
        <v>0</v>
      </c>
      <c r="N1181" s="1" t="b">
        <f t="shared" si="240"/>
        <v>0</v>
      </c>
      <c r="O1181" s="1" t="b">
        <f t="shared" si="241"/>
        <v>0</v>
      </c>
      <c r="P1181" s="1" t="b">
        <f t="shared" si="242"/>
        <v>0</v>
      </c>
      <c r="Q1181" s="1" t="b">
        <f t="shared" si="243"/>
        <v>0</v>
      </c>
      <c r="R1181" s="1" t="e">
        <f t="shared" si="244"/>
        <v>#N/A</v>
      </c>
      <c r="S1181" s="1" t="e">
        <f t="shared" si="245"/>
        <v>#N/A</v>
      </c>
    </row>
    <row r="1182" spans="1:19">
      <c r="A1182" s="1" t="str">
        <f t="shared" si="246"/>
        <v/>
      </c>
      <c r="H1182" s="1" t="e">
        <f t="shared" si="235"/>
        <v>#N/A</v>
      </c>
      <c r="I1182" s="1" t="e">
        <f t="shared" si="236"/>
        <v>#N/A</v>
      </c>
      <c r="J1182" s="1" t="b">
        <f t="shared" si="237"/>
        <v>0</v>
      </c>
      <c r="K1182" s="1" t="b">
        <f t="shared" si="238"/>
        <v>0</v>
      </c>
      <c r="L1182" s="1" t="b">
        <f t="shared" si="239"/>
        <v>0</v>
      </c>
      <c r="M1182" s="1" t="b">
        <f t="shared" si="247"/>
        <v>0</v>
      </c>
      <c r="N1182" s="1" t="b">
        <f t="shared" si="240"/>
        <v>0</v>
      </c>
      <c r="O1182" s="1" t="b">
        <f t="shared" si="241"/>
        <v>0</v>
      </c>
      <c r="P1182" s="1" t="b">
        <f t="shared" si="242"/>
        <v>0</v>
      </c>
      <c r="Q1182" s="1" t="b">
        <f t="shared" si="243"/>
        <v>0</v>
      </c>
      <c r="R1182" s="1" t="e">
        <f t="shared" si="244"/>
        <v>#N/A</v>
      </c>
      <c r="S1182" s="1" t="e">
        <f t="shared" si="245"/>
        <v>#N/A</v>
      </c>
    </row>
    <row r="1183" spans="1:19">
      <c r="A1183" s="1" t="str">
        <f t="shared" si="246"/>
        <v/>
      </c>
      <c r="H1183" s="1" t="e">
        <f t="shared" si="235"/>
        <v>#N/A</v>
      </c>
      <c r="I1183" s="1" t="e">
        <f t="shared" si="236"/>
        <v>#N/A</v>
      </c>
      <c r="J1183" s="1" t="b">
        <f t="shared" si="237"/>
        <v>0</v>
      </c>
      <c r="K1183" s="1" t="b">
        <f t="shared" si="238"/>
        <v>0</v>
      </c>
      <c r="L1183" s="1" t="b">
        <f t="shared" si="239"/>
        <v>0</v>
      </c>
      <c r="M1183" s="1" t="b">
        <f t="shared" si="247"/>
        <v>0</v>
      </c>
      <c r="N1183" s="1" t="b">
        <f t="shared" si="240"/>
        <v>0</v>
      </c>
      <c r="O1183" s="1" t="b">
        <f t="shared" si="241"/>
        <v>0</v>
      </c>
      <c r="P1183" s="1" t="b">
        <f t="shared" si="242"/>
        <v>0</v>
      </c>
      <c r="Q1183" s="1" t="b">
        <f t="shared" si="243"/>
        <v>0</v>
      </c>
      <c r="R1183" s="1" t="e">
        <f t="shared" si="244"/>
        <v>#N/A</v>
      </c>
      <c r="S1183" s="1" t="e">
        <f t="shared" si="245"/>
        <v>#N/A</v>
      </c>
    </row>
    <row r="1184" spans="1:19">
      <c r="A1184" s="1" t="str">
        <f t="shared" si="246"/>
        <v/>
      </c>
      <c r="H1184" s="1" t="e">
        <f t="shared" si="235"/>
        <v>#N/A</v>
      </c>
      <c r="I1184" s="1" t="e">
        <f t="shared" si="236"/>
        <v>#N/A</v>
      </c>
      <c r="J1184" s="1" t="b">
        <f t="shared" si="237"/>
        <v>0</v>
      </c>
      <c r="K1184" s="1" t="b">
        <f t="shared" si="238"/>
        <v>0</v>
      </c>
      <c r="L1184" s="1" t="b">
        <f t="shared" si="239"/>
        <v>0</v>
      </c>
      <c r="M1184" s="1" t="b">
        <f t="shared" si="247"/>
        <v>0</v>
      </c>
      <c r="N1184" s="1" t="b">
        <f t="shared" si="240"/>
        <v>0</v>
      </c>
      <c r="O1184" s="1" t="b">
        <f t="shared" si="241"/>
        <v>0</v>
      </c>
      <c r="P1184" s="1" t="b">
        <f t="shared" si="242"/>
        <v>0</v>
      </c>
      <c r="Q1184" s="1" t="b">
        <f t="shared" si="243"/>
        <v>0</v>
      </c>
      <c r="R1184" s="1" t="e">
        <f t="shared" si="244"/>
        <v>#N/A</v>
      </c>
      <c r="S1184" s="1" t="e">
        <f t="shared" si="245"/>
        <v>#N/A</v>
      </c>
    </row>
    <row r="1185" spans="1:19">
      <c r="A1185" s="1" t="str">
        <f t="shared" si="246"/>
        <v/>
      </c>
      <c r="H1185" s="1" t="e">
        <f t="shared" si="235"/>
        <v>#N/A</v>
      </c>
      <c r="I1185" s="1" t="e">
        <f t="shared" si="236"/>
        <v>#N/A</v>
      </c>
      <c r="J1185" s="1" t="b">
        <f t="shared" si="237"/>
        <v>0</v>
      </c>
      <c r="K1185" s="1" t="b">
        <f t="shared" si="238"/>
        <v>0</v>
      </c>
      <c r="L1185" s="1" t="b">
        <f t="shared" si="239"/>
        <v>0</v>
      </c>
      <c r="M1185" s="1" t="b">
        <f t="shared" si="247"/>
        <v>0</v>
      </c>
      <c r="N1185" s="1" t="b">
        <f t="shared" si="240"/>
        <v>0</v>
      </c>
      <c r="O1185" s="1" t="b">
        <f t="shared" si="241"/>
        <v>0</v>
      </c>
      <c r="P1185" s="1" t="b">
        <f t="shared" si="242"/>
        <v>0</v>
      </c>
      <c r="Q1185" s="1" t="b">
        <f t="shared" si="243"/>
        <v>0</v>
      </c>
      <c r="R1185" s="1" t="e">
        <f t="shared" si="244"/>
        <v>#N/A</v>
      </c>
      <c r="S1185" s="1" t="e">
        <f t="shared" si="245"/>
        <v>#N/A</v>
      </c>
    </row>
    <row r="1186" spans="1:19">
      <c r="A1186" s="1" t="str">
        <f t="shared" si="246"/>
        <v/>
      </c>
      <c r="H1186" s="1" t="e">
        <f t="shared" si="235"/>
        <v>#N/A</v>
      </c>
      <c r="I1186" s="1" t="e">
        <f t="shared" si="236"/>
        <v>#N/A</v>
      </c>
      <c r="J1186" s="1" t="b">
        <f t="shared" si="237"/>
        <v>0</v>
      </c>
      <c r="K1186" s="1" t="b">
        <f t="shared" si="238"/>
        <v>0</v>
      </c>
      <c r="L1186" s="1" t="b">
        <f t="shared" si="239"/>
        <v>0</v>
      </c>
      <c r="M1186" s="1" t="b">
        <f t="shared" si="247"/>
        <v>0</v>
      </c>
      <c r="N1186" s="1" t="b">
        <f t="shared" si="240"/>
        <v>0</v>
      </c>
      <c r="O1186" s="1" t="b">
        <f t="shared" si="241"/>
        <v>0</v>
      </c>
      <c r="P1186" s="1" t="b">
        <f t="shared" si="242"/>
        <v>0</v>
      </c>
      <c r="Q1186" s="1" t="b">
        <f t="shared" si="243"/>
        <v>0</v>
      </c>
      <c r="R1186" s="1" t="e">
        <f t="shared" si="244"/>
        <v>#N/A</v>
      </c>
      <c r="S1186" s="1" t="e">
        <f t="shared" si="245"/>
        <v>#N/A</v>
      </c>
    </row>
    <row r="1187" spans="1:19">
      <c r="A1187" s="1" t="str">
        <f t="shared" si="246"/>
        <v/>
      </c>
      <c r="H1187" s="1" t="e">
        <f t="shared" si="235"/>
        <v>#N/A</v>
      </c>
      <c r="I1187" s="1" t="e">
        <f t="shared" si="236"/>
        <v>#N/A</v>
      </c>
      <c r="J1187" s="1" t="b">
        <f t="shared" si="237"/>
        <v>0</v>
      </c>
      <c r="K1187" s="1" t="b">
        <f t="shared" si="238"/>
        <v>0</v>
      </c>
      <c r="L1187" s="1" t="b">
        <f t="shared" si="239"/>
        <v>0</v>
      </c>
      <c r="M1187" s="1" t="b">
        <f t="shared" si="247"/>
        <v>0</v>
      </c>
      <c r="N1187" s="1" t="b">
        <f t="shared" si="240"/>
        <v>0</v>
      </c>
      <c r="O1187" s="1" t="b">
        <f t="shared" si="241"/>
        <v>0</v>
      </c>
      <c r="P1187" s="1" t="b">
        <f t="shared" si="242"/>
        <v>0</v>
      </c>
      <c r="Q1187" s="1" t="b">
        <f t="shared" si="243"/>
        <v>0</v>
      </c>
      <c r="R1187" s="1" t="e">
        <f t="shared" si="244"/>
        <v>#N/A</v>
      </c>
      <c r="S1187" s="1" t="e">
        <f t="shared" si="245"/>
        <v>#N/A</v>
      </c>
    </row>
    <row r="1188" spans="1:19">
      <c r="A1188" s="1" t="str">
        <f t="shared" si="246"/>
        <v/>
      </c>
      <c r="H1188" s="1" t="e">
        <f t="shared" si="235"/>
        <v>#N/A</v>
      </c>
      <c r="I1188" s="1" t="e">
        <f t="shared" si="236"/>
        <v>#N/A</v>
      </c>
      <c r="J1188" s="1" t="b">
        <f t="shared" si="237"/>
        <v>0</v>
      </c>
      <c r="K1188" s="1" t="b">
        <f t="shared" si="238"/>
        <v>0</v>
      </c>
      <c r="L1188" s="1" t="b">
        <f t="shared" si="239"/>
        <v>0</v>
      </c>
      <c r="M1188" s="1" t="b">
        <f t="shared" si="247"/>
        <v>0</v>
      </c>
      <c r="N1188" s="1" t="b">
        <f t="shared" si="240"/>
        <v>0</v>
      </c>
      <c r="O1188" s="1" t="b">
        <f t="shared" si="241"/>
        <v>0</v>
      </c>
      <c r="P1188" s="1" t="b">
        <f t="shared" si="242"/>
        <v>0</v>
      </c>
      <c r="Q1188" s="1" t="b">
        <f t="shared" si="243"/>
        <v>0</v>
      </c>
      <c r="R1188" s="1" t="e">
        <f t="shared" si="244"/>
        <v>#N/A</v>
      </c>
      <c r="S1188" s="1" t="e">
        <f t="shared" si="245"/>
        <v>#N/A</v>
      </c>
    </row>
    <row r="1189" spans="1:19">
      <c r="A1189" s="1" t="str">
        <f t="shared" si="246"/>
        <v/>
      </c>
      <c r="H1189" s="1" t="e">
        <f t="shared" si="235"/>
        <v>#N/A</v>
      </c>
      <c r="I1189" s="1" t="e">
        <f t="shared" si="236"/>
        <v>#N/A</v>
      </c>
      <c r="J1189" s="1" t="b">
        <f t="shared" si="237"/>
        <v>0</v>
      </c>
      <c r="K1189" s="1" t="b">
        <f t="shared" si="238"/>
        <v>0</v>
      </c>
      <c r="L1189" s="1" t="b">
        <f t="shared" si="239"/>
        <v>0</v>
      </c>
      <c r="M1189" s="1" t="b">
        <f t="shared" si="247"/>
        <v>0</v>
      </c>
      <c r="N1189" s="1" t="b">
        <f t="shared" si="240"/>
        <v>0</v>
      </c>
      <c r="O1189" s="1" t="b">
        <f t="shared" si="241"/>
        <v>0</v>
      </c>
      <c r="P1189" s="1" t="b">
        <f t="shared" si="242"/>
        <v>0</v>
      </c>
      <c r="Q1189" s="1" t="b">
        <f t="shared" si="243"/>
        <v>0</v>
      </c>
      <c r="R1189" s="1" t="e">
        <f t="shared" si="244"/>
        <v>#N/A</v>
      </c>
      <c r="S1189" s="1" t="e">
        <f t="shared" si="245"/>
        <v>#N/A</v>
      </c>
    </row>
    <row r="1190" spans="1:19">
      <c r="A1190" s="1" t="str">
        <f t="shared" si="246"/>
        <v/>
      </c>
      <c r="H1190" s="1" t="e">
        <f t="shared" si="235"/>
        <v>#N/A</v>
      </c>
      <c r="I1190" s="1" t="e">
        <f t="shared" si="236"/>
        <v>#N/A</v>
      </c>
      <c r="J1190" s="1" t="b">
        <f t="shared" si="237"/>
        <v>0</v>
      </c>
      <c r="K1190" s="1" t="b">
        <f t="shared" si="238"/>
        <v>0</v>
      </c>
      <c r="L1190" s="1" t="b">
        <f t="shared" si="239"/>
        <v>0</v>
      </c>
      <c r="M1190" s="1" t="b">
        <f t="shared" si="247"/>
        <v>0</v>
      </c>
      <c r="N1190" s="1" t="b">
        <f t="shared" si="240"/>
        <v>0</v>
      </c>
      <c r="O1190" s="1" t="b">
        <f t="shared" si="241"/>
        <v>0</v>
      </c>
      <c r="P1190" s="1" t="b">
        <f t="shared" si="242"/>
        <v>0</v>
      </c>
      <c r="Q1190" s="1" t="b">
        <f t="shared" si="243"/>
        <v>0</v>
      </c>
      <c r="R1190" s="1" t="e">
        <f t="shared" si="244"/>
        <v>#N/A</v>
      </c>
      <c r="S1190" s="1" t="e">
        <f t="shared" si="245"/>
        <v>#N/A</v>
      </c>
    </row>
    <row r="1191" spans="1:19">
      <c r="A1191" s="1" t="str">
        <f t="shared" si="246"/>
        <v/>
      </c>
      <c r="H1191" s="1" t="e">
        <f t="shared" si="235"/>
        <v>#N/A</v>
      </c>
      <c r="I1191" s="1" t="e">
        <f t="shared" si="236"/>
        <v>#N/A</v>
      </c>
      <c r="J1191" s="1" t="b">
        <f t="shared" si="237"/>
        <v>0</v>
      </c>
      <c r="K1191" s="1" t="b">
        <f t="shared" si="238"/>
        <v>0</v>
      </c>
      <c r="L1191" s="1" t="b">
        <f t="shared" si="239"/>
        <v>0</v>
      </c>
      <c r="M1191" s="1" t="b">
        <f t="shared" si="247"/>
        <v>0</v>
      </c>
      <c r="N1191" s="1" t="b">
        <f t="shared" si="240"/>
        <v>0</v>
      </c>
      <c r="O1191" s="1" t="b">
        <f t="shared" si="241"/>
        <v>0</v>
      </c>
      <c r="P1191" s="1" t="b">
        <f t="shared" si="242"/>
        <v>0</v>
      </c>
      <c r="Q1191" s="1" t="b">
        <f t="shared" si="243"/>
        <v>0</v>
      </c>
      <c r="R1191" s="1" t="e">
        <f t="shared" si="244"/>
        <v>#N/A</v>
      </c>
      <c r="S1191" s="1" t="e">
        <f t="shared" si="245"/>
        <v>#N/A</v>
      </c>
    </row>
    <row r="1192" spans="1:19">
      <c r="A1192" s="1" t="str">
        <f t="shared" si="246"/>
        <v/>
      </c>
      <c r="H1192" s="1" t="e">
        <f t="shared" si="235"/>
        <v>#N/A</v>
      </c>
      <c r="I1192" s="1" t="e">
        <f t="shared" si="236"/>
        <v>#N/A</v>
      </c>
      <c r="J1192" s="1" t="b">
        <f t="shared" si="237"/>
        <v>0</v>
      </c>
      <c r="K1192" s="1" t="b">
        <f t="shared" si="238"/>
        <v>0</v>
      </c>
      <c r="L1192" s="1" t="b">
        <f t="shared" si="239"/>
        <v>0</v>
      </c>
      <c r="M1192" s="1" t="b">
        <f t="shared" si="247"/>
        <v>0</v>
      </c>
      <c r="N1192" s="1" t="b">
        <f t="shared" si="240"/>
        <v>0</v>
      </c>
      <c r="O1192" s="1" t="b">
        <f t="shared" si="241"/>
        <v>0</v>
      </c>
      <c r="P1192" s="1" t="b">
        <f t="shared" si="242"/>
        <v>0</v>
      </c>
      <c r="Q1192" s="1" t="b">
        <f t="shared" si="243"/>
        <v>0</v>
      </c>
      <c r="R1192" s="1" t="e">
        <f t="shared" si="244"/>
        <v>#N/A</v>
      </c>
      <c r="S1192" s="1" t="e">
        <f t="shared" si="245"/>
        <v>#N/A</v>
      </c>
    </row>
    <row r="1193" spans="1:19">
      <c r="A1193" s="1" t="str">
        <f t="shared" si="246"/>
        <v/>
      </c>
      <c r="H1193" s="1" t="e">
        <f t="shared" si="235"/>
        <v>#N/A</v>
      </c>
      <c r="I1193" s="1" t="e">
        <f t="shared" si="236"/>
        <v>#N/A</v>
      </c>
      <c r="J1193" s="1" t="b">
        <f t="shared" si="237"/>
        <v>0</v>
      </c>
      <c r="K1193" s="1" t="b">
        <f t="shared" si="238"/>
        <v>0</v>
      </c>
      <c r="L1193" s="1" t="b">
        <f t="shared" si="239"/>
        <v>0</v>
      </c>
      <c r="M1193" s="1" t="b">
        <f t="shared" si="247"/>
        <v>0</v>
      </c>
      <c r="N1193" s="1" t="b">
        <f t="shared" si="240"/>
        <v>0</v>
      </c>
      <c r="O1193" s="1" t="b">
        <f t="shared" si="241"/>
        <v>0</v>
      </c>
      <c r="P1193" s="1" t="b">
        <f t="shared" si="242"/>
        <v>0</v>
      </c>
      <c r="Q1193" s="1" t="b">
        <f t="shared" si="243"/>
        <v>0</v>
      </c>
      <c r="R1193" s="1" t="e">
        <f t="shared" si="244"/>
        <v>#N/A</v>
      </c>
      <c r="S1193" s="1" t="e">
        <f t="shared" si="245"/>
        <v>#N/A</v>
      </c>
    </row>
    <row r="1194" spans="1:19">
      <c r="A1194" s="1" t="str">
        <f t="shared" si="246"/>
        <v/>
      </c>
      <c r="H1194" s="1" t="e">
        <f t="shared" si="235"/>
        <v>#N/A</v>
      </c>
      <c r="I1194" s="1" t="e">
        <f t="shared" si="236"/>
        <v>#N/A</v>
      </c>
      <c r="J1194" s="1" t="b">
        <f t="shared" si="237"/>
        <v>0</v>
      </c>
      <c r="K1194" s="1" t="b">
        <f t="shared" si="238"/>
        <v>0</v>
      </c>
      <c r="L1194" s="1" t="b">
        <f t="shared" si="239"/>
        <v>0</v>
      </c>
      <c r="M1194" s="1" t="b">
        <f t="shared" si="247"/>
        <v>0</v>
      </c>
      <c r="N1194" s="1" t="b">
        <f t="shared" si="240"/>
        <v>0</v>
      </c>
      <c r="O1194" s="1" t="b">
        <f t="shared" si="241"/>
        <v>0</v>
      </c>
      <c r="P1194" s="1" t="b">
        <f t="shared" si="242"/>
        <v>0</v>
      </c>
      <c r="Q1194" s="1" t="b">
        <f t="shared" si="243"/>
        <v>0</v>
      </c>
      <c r="R1194" s="1" t="e">
        <f t="shared" si="244"/>
        <v>#N/A</v>
      </c>
      <c r="S1194" s="1" t="e">
        <f t="shared" si="245"/>
        <v>#N/A</v>
      </c>
    </row>
    <row r="1195" spans="1:19">
      <c r="A1195" s="1" t="str">
        <f t="shared" si="246"/>
        <v/>
      </c>
      <c r="H1195" s="1" t="e">
        <f t="shared" si="235"/>
        <v>#N/A</v>
      </c>
      <c r="I1195" s="1" t="e">
        <f t="shared" si="236"/>
        <v>#N/A</v>
      </c>
      <c r="J1195" s="1" t="b">
        <f t="shared" si="237"/>
        <v>0</v>
      </c>
      <c r="K1195" s="1" t="b">
        <f t="shared" si="238"/>
        <v>0</v>
      </c>
      <c r="L1195" s="1" t="b">
        <f t="shared" si="239"/>
        <v>0</v>
      </c>
      <c r="M1195" s="1" t="b">
        <f t="shared" si="247"/>
        <v>0</v>
      </c>
      <c r="N1195" s="1" t="b">
        <f t="shared" si="240"/>
        <v>0</v>
      </c>
      <c r="O1195" s="1" t="b">
        <f t="shared" si="241"/>
        <v>0</v>
      </c>
      <c r="P1195" s="1" t="b">
        <f t="shared" si="242"/>
        <v>0</v>
      </c>
      <c r="Q1195" s="1" t="b">
        <f t="shared" si="243"/>
        <v>0</v>
      </c>
      <c r="R1195" s="1" t="e">
        <f t="shared" si="244"/>
        <v>#N/A</v>
      </c>
      <c r="S1195" s="1" t="e">
        <f t="shared" si="245"/>
        <v>#N/A</v>
      </c>
    </row>
    <row r="1196" spans="1:19">
      <c r="A1196" s="1" t="str">
        <f t="shared" si="246"/>
        <v/>
      </c>
      <c r="H1196" s="1" t="e">
        <f t="shared" si="235"/>
        <v>#N/A</v>
      </c>
      <c r="I1196" s="1" t="e">
        <f t="shared" si="236"/>
        <v>#N/A</v>
      </c>
      <c r="J1196" s="1" t="b">
        <f t="shared" si="237"/>
        <v>0</v>
      </c>
      <c r="K1196" s="1" t="b">
        <f t="shared" si="238"/>
        <v>0</v>
      </c>
      <c r="L1196" s="1" t="b">
        <f t="shared" si="239"/>
        <v>0</v>
      </c>
      <c r="M1196" s="1" t="b">
        <f t="shared" si="247"/>
        <v>0</v>
      </c>
      <c r="N1196" s="1" t="b">
        <f t="shared" si="240"/>
        <v>0</v>
      </c>
      <c r="O1196" s="1" t="b">
        <f t="shared" si="241"/>
        <v>0</v>
      </c>
      <c r="P1196" s="1" t="b">
        <f t="shared" si="242"/>
        <v>0</v>
      </c>
      <c r="Q1196" s="1" t="b">
        <f t="shared" si="243"/>
        <v>0</v>
      </c>
      <c r="R1196" s="1" t="e">
        <f t="shared" si="244"/>
        <v>#N/A</v>
      </c>
      <c r="S1196" s="1" t="e">
        <f t="shared" si="245"/>
        <v>#N/A</v>
      </c>
    </row>
    <row r="1197" spans="1:19">
      <c r="A1197" s="1" t="str">
        <f t="shared" si="246"/>
        <v/>
      </c>
      <c r="H1197" s="1" t="e">
        <f t="shared" si="235"/>
        <v>#N/A</v>
      </c>
      <c r="I1197" s="1" t="e">
        <f t="shared" si="236"/>
        <v>#N/A</v>
      </c>
      <c r="J1197" s="1" t="b">
        <f t="shared" si="237"/>
        <v>0</v>
      </c>
      <c r="K1197" s="1" t="b">
        <f t="shared" si="238"/>
        <v>0</v>
      </c>
      <c r="L1197" s="1" t="b">
        <f t="shared" si="239"/>
        <v>0</v>
      </c>
      <c r="M1197" s="1" t="b">
        <f t="shared" si="247"/>
        <v>0</v>
      </c>
      <c r="N1197" s="1" t="b">
        <f t="shared" si="240"/>
        <v>0</v>
      </c>
      <c r="O1197" s="1" t="b">
        <f t="shared" si="241"/>
        <v>0</v>
      </c>
      <c r="P1197" s="1" t="b">
        <f t="shared" si="242"/>
        <v>0</v>
      </c>
      <c r="Q1197" s="1" t="b">
        <f t="shared" si="243"/>
        <v>0</v>
      </c>
      <c r="R1197" s="1" t="e">
        <f t="shared" si="244"/>
        <v>#N/A</v>
      </c>
      <c r="S1197" s="1" t="e">
        <f t="shared" si="245"/>
        <v>#N/A</v>
      </c>
    </row>
    <row r="1198" spans="1:19">
      <c r="A1198" s="1" t="str">
        <f t="shared" si="246"/>
        <v/>
      </c>
      <c r="H1198" s="1" t="e">
        <f t="shared" si="235"/>
        <v>#N/A</v>
      </c>
      <c r="I1198" s="1" t="e">
        <f t="shared" si="236"/>
        <v>#N/A</v>
      </c>
      <c r="J1198" s="1" t="b">
        <f t="shared" si="237"/>
        <v>0</v>
      </c>
      <c r="K1198" s="1" t="b">
        <f t="shared" si="238"/>
        <v>0</v>
      </c>
      <c r="L1198" s="1" t="b">
        <f t="shared" si="239"/>
        <v>0</v>
      </c>
      <c r="M1198" s="1" t="b">
        <f t="shared" si="247"/>
        <v>0</v>
      </c>
      <c r="N1198" s="1" t="b">
        <f t="shared" si="240"/>
        <v>0</v>
      </c>
      <c r="O1198" s="1" t="b">
        <f t="shared" si="241"/>
        <v>0</v>
      </c>
      <c r="P1198" s="1" t="b">
        <f t="shared" si="242"/>
        <v>0</v>
      </c>
      <c r="Q1198" s="1" t="b">
        <f t="shared" si="243"/>
        <v>0</v>
      </c>
      <c r="R1198" s="1" t="e">
        <f t="shared" si="244"/>
        <v>#N/A</v>
      </c>
      <c r="S1198" s="1" t="e">
        <f t="shared" si="245"/>
        <v>#N/A</v>
      </c>
    </row>
    <row r="1199" spans="1:19">
      <c r="A1199" s="1" t="str">
        <f t="shared" si="246"/>
        <v/>
      </c>
      <c r="H1199" s="1" t="e">
        <f t="shared" si="235"/>
        <v>#N/A</v>
      </c>
      <c r="I1199" s="1" t="e">
        <f t="shared" si="236"/>
        <v>#N/A</v>
      </c>
      <c r="J1199" s="1" t="b">
        <f t="shared" si="237"/>
        <v>0</v>
      </c>
      <c r="K1199" s="1" t="b">
        <f t="shared" si="238"/>
        <v>0</v>
      </c>
      <c r="L1199" s="1" t="b">
        <f t="shared" si="239"/>
        <v>0</v>
      </c>
      <c r="M1199" s="1" t="b">
        <f t="shared" si="247"/>
        <v>0</v>
      </c>
      <c r="N1199" s="1" t="b">
        <f t="shared" si="240"/>
        <v>0</v>
      </c>
      <c r="O1199" s="1" t="b">
        <f t="shared" si="241"/>
        <v>0</v>
      </c>
      <c r="P1199" s="1" t="b">
        <f t="shared" si="242"/>
        <v>0</v>
      </c>
      <c r="Q1199" s="1" t="b">
        <f t="shared" si="243"/>
        <v>0</v>
      </c>
      <c r="R1199" s="1" t="e">
        <f t="shared" si="244"/>
        <v>#N/A</v>
      </c>
      <c r="S1199" s="1" t="e">
        <f t="shared" si="245"/>
        <v>#N/A</v>
      </c>
    </row>
    <row r="1200" spans="1:19">
      <c r="A1200" s="1" t="str">
        <f t="shared" si="246"/>
        <v/>
      </c>
      <c r="H1200" s="1" t="e">
        <f t="shared" si="235"/>
        <v>#N/A</v>
      </c>
      <c r="I1200" s="1" t="e">
        <f t="shared" si="236"/>
        <v>#N/A</v>
      </c>
      <c r="J1200" s="1" t="b">
        <f t="shared" si="237"/>
        <v>0</v>
      </c>
      <c r="K1200" s="1" t="b">
        <f t="shared" si="238"/>
        <v>0</v>
      </c>
      <c r="L1200" s="1" t="b">
        <f t="shared" si="239"/>
        <v>0</v>
      </c>
      <c r="M1200" s="1" t="b">
        <f t="shared" si="247"/>
        <v>0</v>
      </c>
      <c r="N1200" s="1" t="b">
        <f t="shared" si="240"/>
        <v>0</v>
      </c>
      <c r="O1200" s="1" t="b">
        <f t="shared" si="241"/>
        <v>0</v>
      </c>
      <c r="P1200" s="1" t="b">
        <f t="shared" si="242"/>
        <v>0</v>
      </c>
      <c r="Q1200" s="1" t="b">
        <f t="shared" si="243"/>
        <v>0</v>
      </c>
      <c r="R1200" s="1" t="e">
        <f t="shared" si="244"/>
        <v>#N/A</v>
      </c>
      <c r="S1200" s="1" t="e">
        <f t="shared" si="245"/>
        <v>#N/A</v>
      </c>
    </row>
    <row r="1201" spans="1:19">
      <c r="A1201" s="1" t="str">
        <f t="shared" si="246"/>
        <v/>
      </c>
      <c r="H1201" s="1" t="e">
        <f t="shared" si="235"/>
        <v>#N/A</v>
      </c>
      <c r="I1201" s="1" t="e">
        <f t="shared" si="236"/>
        <v>#N/A</v>
      </c>
      <c r="J1201" s="1" t="b">
        <f t="shared" si="237"/>
        <v>0</v>
      </c>
      <c r="K1201" s="1" t="b">
        <f t="shared" si="238"/>
        <v>0</v>
      </c>
      <c r="L1201" s="1" t="b">
        <f t="shared" si="239"/>
        <v>0</v>
      </c>
      <c r="M1201" s="1" t="b">
        <f t="shared" si="247"/>
        <v>0</v>
      </c>
      <c r="N1201" s="1" t="b">
        <f t="shared" si="240"/>
        <v>0</v>
      </c>
      <c r="O1201" s="1" t="b">
        <f t="shared" si="241"/>
        <v>0</v>
      </c>
      <c r="P1201" s="1" t="b">
        <f t="shared" si="242"/>
        <v>0</v>
      </c>
      <c r="Q1201" s="1" t="b">
        <f t="shared" si="243"/>
        <v>0</v>
      </c>
      <c r="R1201" s="1" t="e">
        <f t="shared" si="244"/>
        <v>#N/A</v>
      </c>
      <c r="S1201" s="1" t="e">
        <f t="shared" si="245"/>
        <v>#N/A</v>
      </c>
    </row>
    <row r="1202" spans="1:19">
      <c r="A1202" s="1" t="str">
        <f t="shared" si="246"/>
        <v/>
      </c>
      <c r="H1202" s="1" t="e">
        <f t="shared" si="235"/>
        <v>#N/A</v>
      </c>
      <c r="I1202" s="1" t="e">
        <f t="shared" si="236"/>
        <v>#N/A</v>
      </c>
      <c r="J1202" s="1" t="b">
        <f t="shared" si="237"/>
        <v>0</v>
      </c>
      <c r="K1202" s="1" t="b">
        <f t="shared" si="238"/>
        <v>0</v>
      </c>
      <c r="L1202" s="1" t="b">
        <f t="shared" si="239"/>
        <v>0</v>
      </c>
      <c r="M1202" s="1" t="b">
        <f t="shared" si="247"/>
        <v>0</v>
      </c>
      <c r="N1202" s="1" t="b">
        <f t="shared" si="240"/>
        <v>0</v>
      </c>
      <c r="O1202" s="1" t="b">
        <f t="shared" si="241"/>
        <v>0</v>
      </c>
      <c r="P1202" s="1" t="b">
        <f t="shared" si="242"/>
        <v>0</v>
      </c>
      <c r="Q1202" s="1" t="b">
        <f t="shared" si="243"/>
        <v>0</v>
      </c>
      <c r="R1202" s="1" t="e">
        <f t="shared" si="244"/>
        <v>#N/A</v>
      </c>
      <c r="S1202" s="1" t="e">
        <f t="shared" si="245"/>
        <v>#N/A</v>
      </c>
    </row>
    <row r="1203" spans="1:19">
      <c r="A1203" s="1" t="str">
        <f t="shared" si="246"/>
        <v/>
      </c>
      <c r="H1203" s="1" t="e">
        <f t="shared" si="235"/>
        <v>#N/A</v>
      </c>
      <c r="I1203" s="1" t="e">
        <f t="shared" si="236"/>
        <v>#N/A</v>
      </c>
      <c r="J1203" s="1" t="b">
        <f t="shared" si="237"/>
        <v>0</v>
      </c>
      <c r="K1203" s="1" t="b">
        <f t="shared" si="238"/>
        <v>0</v>
      </c>
      <c r="L1203" s="1" t="b">
        <f t="shared" si="239"/>
        <v>0</v>
      </c>
      <c r="M1203" s="1" t="b">
        <f t="shared" si="247"/>
        <v>0</v>
      </c>
      <c r="N1203" s="1" t="b">
        <f t="shared" si="240"/>
        <v>0</v>
      </c>
      <c r="O1203" s="1" t="b">
        <f t="shared" si="241"/>
        <v>0</v>
      </c>
      <c r="P1203" s="1" t="b">
        <f t="shared" si="242"/>
        <v>0</v>
      </c>
      <c r="Q1203" s="1" t="b">
        <f t="shared" si="243"/>
        <v>0</v>
      </c>
      <c r="R1203" s="1" t="e">
        <f t="shared" si="244"/>
        <v>#N/A</v>
      </c>
      <c r="S1203" s="1" t="e">
        <f t="shared" si="245"/>
        <v>#N/A</v>
      </c>
    </row>
    <row r="1204" spans="1:19">
      <c r="A1204" s="1" t="str">
        <f t="shared" si="246"/>
        <v/>
      </c>
      <c r="H1204" s="1" t="e">
        <f t="shared" si="235"/>
        <v>#N/A</v>
      </c>
      <c r="I1204" s="1" t="e">
        <f t="shared" si="236"/>
        <v>#N/A</v>
      </c>
      <c r="J1204" s="1" t="b">
        <f t="shared" si="237"/>
        <v>0</v>
      </c>
      <c r="K1204" s="1" t="b">
        <f t="shared" si="238"/>
        <v>0</v>
      </c>
      <c r="L1204" s="1" t="b">
        <f t="shared" si="239"/>
        <v>0</v>
      </c>
      <c r="M1204" s="1" t="b">
        <f t="shared" si="247"/>
        <v>0</v>
      </c>
      <c r="N1204" s="1" t="b">
        <f t="shared" si="240"/>
        <v>0</v>
      </c>
      <c r="O1204" s="1" t="b">
        <f t="shared" si="241"/>
        <v>0</v>
      </c>
      <c r="P1204" s="1" t="b">
        <f t="shared" si="242"/>
        <v>0</v>
      </c>
      <c r="Q1204" s="1" t="b">
        <f t="shared" si="243"/>
        <v>0</v>
      </c>
      <c r="R1204" s="1" t="e">
        <f t="shared" si="244"/>
        <v>#N/A</v>
      </c>
      <c r="S1204" s="1" t="e">
        <f t="shared" si="245"/>
        <v>#N/A</v>
      </c>
    </row>
    <row r="1205" spans="1:19">
      <c r="A1205" s="1" t="str">
        <f t="shared" si="246"/>
        <v/>
      </c>
      <c r="H1205" s="1" t="e">
        <f t="shared" si="235"/>
        <v>#N/A</v>
      </c>
      <c r="I1205" s="1" t="e">
        <f t="shared" si="236"/>
        <v>#N/A</v>
      </c>
      <c r="J1205" s="1" t="b">
        <f t="shared" si="237"/>
        <v>0</v>
      </c>
      <c r="K1205" s="1" t="b">
        <f t="shared" si="238"/>
        <v>0</v>
      </c>
      <c r="L1205" s="1" t="b">
        <f t="shared" si="239"/>
        <v>0</v>
      </c>
      <c r="M1205" s="1" t="b">
        <f t="shared" si="247"/>
        <v>0</v>
      </c>
      <c r="N1205" s="1" t="b">
        <f t="shared" si="240"/>
        <v>0</v>
      </c>
      <c r="O1205" s="1" t="b">
        <f t="shared" si="241"/>
        <v>0</v>
      </c>
      <c r="P1205" s="1" t="b">
        <f t="shared" si="242"/>
        <v>0</v>
      </c>
      <c r="Q1205" s="1" t="b">
        <f t="shared" si="243"/>
        <v>0</v>
      </c>
      <c r="R1205" s="1" t="e">
        <f t="shared" si="244"/>
        <v>#N/A</v>
      </c>
      <c r="S1205" s="1" t="e">
        <f t="shared" si="245"/>
        <v>#N/A</v>
      </c>
    </row>
    <row r="1206" spans="1:19">
      <c r="A1206" s="1" t="str">
        <f t="shared" si="246"/>
        <v/>
      </c>
      <c r="H1206" s="1" t="e">
        <f t="shared" si="235"/>
        <v>#N/A</v>
      </c>
      <c r="I1206" s="1" t="e">
        <f t="shared" si="236"/>
        <v>#N/A</v>
      </c>
      <c r="J1206" s="1" t="b">
        <f t="shared" si="237"/>
        <v>0</v>
      </c>
      <c r="K1206" s="1" t="b">
        <f t="shared" si="238"/>
        <v>0</v>
      </c>
      <c r="L1206" s="1" t="b">
        <f t="shared" si="239"/>
        <v>0</v>
      </c>
      <c r="M1206" s="1" t="b">
        <f t="shared" si="247"/>
        <v>0</v>
      </c>
      <c r="N1206" s="1" t="b">
        <f t="shared" si="240"/>
        <v>0</v>
      </c>
      <c r="O1206" s="1" t="b">
        <f t="shared" si="241"/>
        <v>0</v>
      </c>
      <c r="P1206" s="1" t="b">
        <f t="shared" si="242"/>
        <v>0</v>
      </c>
      <c r="Q1206" s="1" t="b">
        <f t="shared" si="243"/>
        <v>0</v>
      </c>
      <c r="R1206" s="1" t="e">
        <f t="shared" si="244"/>
        <v>#N/A</v>
      </c>
      <c r="S1206" s="1" t="e">
        <f t="shared" si="245"/>
        <v>#N/A</v>
      </c>
    </row>
    <row r="1207" spans="1:19">
      <c r="A1207" s="1" t="str">
        <f t="shared" si="246"/>
        <v/>
      </c>
      <c r="H1207" s="1" t="e">
        <f t="shared" si="235"/>
        <v>#N/A</v>
      </c>
      <c r="I1207" s="1" t="e">
        <f t="shared" si="236"/>
        <v>#N/A</v>
      </c>
      <c r="J1207" s="1" t="b">
        <f t="shared" si="237"/>
        <v>0</v>
      </c>
      <c r="K1207" s="1" t="b">
        <f t="shared" si="238"/>
        <v>0</v>
      </c>
      <c r="L1207" s="1" t="b">
        <f t="shared" si="239"/>
        <v>0</v>
      </c>
      <c r="M1207" s="1" t="b">
        <f t="shared" si="247"/>
        <v>0</v>
      </c>
      <c r="N1207" s="1" t="b">
        <f t="shared" si="240"/>
        <v>0</v>
      </c>
      <c r="O1207" s="1" t="b">
        <f t="shared" si="241"/>
        <v>0</v>
      </c>
      <c r="P1207" s="1" t="b">
        <f t="shared" si="242"/>
        <v>0</v>
      </c>
      <c r="Q1207" s="1" t="b">
        <f t="shared" si="243"/>
        <v>0</v>
      </c>
      <c r="R1207" s="1" t="e">
        <f t="shared" si="244"/>
        <v>#N/A</v>
      </c>
      <c r="S1207" s="1" t="e">
        <f t="shared" si="245"/>
        <v>#N/A</v>
      </c>
    </row>
    <row r="1208" spans="1:19">
      <c r="A1208" s="1" t="str">
        <f t="shared" si="246"/>
        <v/>
      </c>
      <c r="H1208" s="1" t="e">
        <f t="shared" si="235"/>
        <v>#N/A</v>
      </c>
      <c r="I1208" s="1" t="e">
        <f t="shared" si="236"/>
        <v>#N/A</v>
      </c>
      <c r="J1208" s="1" t="b">
        <f t="shared" si="237"/>
        <v>0</v>
      </c>
      <c r="K1208" s="1" t="b">
        <f t="shared" si="238"/>
        <v>0</v>
      </c>
      <c r="L1208" s="1" t="b">
        <f t="shared" si="239"/>
        <v>0</v>
      </c>
      <c r="M1208" s="1" t="b">
        <f t="shared" si="247"/>
        <v>0</v>
      </c>
      <c r="N1208" s="1" t="b">
        <f t="shared" si="240"/>
        <v>0</v>
      </c>
      <c r="O1208" s="1" t="b">
        <f t="shared" si="241"/>
        <v>0</v>
      </c>
      <c r="P1208" s="1" t="b">
        <f t="shared" si="242"/>
        <v>0</v>
      </c>
      <c r="Q1208" s="1" t="b">
        <f t="shared" si="243"/>
        <v>0</v>
      </c>
      <c r="R1208" s="1" t="e">
        <f t="shared" si="244"/>
        <v>#N/A</v>
      </c>
      <c r="S1208" s="1" t="e">
        <f t="shared" si="245"/>
        <v>#N/A</v>
      </c>
    </row>
    <row r="1209" spans="1:19">
      <c r="A1209" s="1" t="str">
        <f t="shared" si="246"/>
        <v/>
      </c>
      <c r="H1209" s="1" t="e">
        <f t="shared" si="235"/>
        <v>#N/A</v>
      </c>
      <c r="I1209" s="1" t="e">
        <f t="shared" si="236"/>
        <v>#N/A</v>
      </c>
      <c r="J1209" s="1" t="b">
        <f t="shared" si="237"/>
        <v>0</v>
      </c>
      <c r="K1209" s="1" t="b">
        <f t="shared" si="238"/>
        <v>0</v>
      </c>
      <c r="L1209" s="1" t="b">
        <f t="shared" si="239"/>
        <v>0</v>
      </c>
      <c r="M1209" s="1" t="b">
        <f t="shared" si="247"/>
        <v>0</v>
      </c>
      <c r="N1209" s="1" t="b">
        <f t="shared" si="240"/>
        <v>0</v>
      </c>
      <c r="O1209" s="1" t="b">
        <f t="shared" si="241"/>
        <v>0</v>
      </c>
      <c r="P1209" s="1" t="b">
        <f t="shared" si="242"/>
        <v>0</v>
      </c>
      <c r="Q1209" s="1" t="b">
        <f t="shared" si="243"/>
        <v>0</v>
      </c>
      <c r="R1209" s="1" t="e">
        <f t="shared" si="244"/>
        <v>#N/A</v>
      </c>
      <c r="S1209" s="1" t="e">
        <f t="shared" si="245"/>
        <v>#N/A</v>
      </c>
    </row>
    <row r="1210" spans="1:19">
      <c r="A1210" s="1" t="str">
        <f t="shared" si="246"/>
        <v/>
      </c>
      <c r="H1210" s="1" t="e">
        <f t="shared" si="235"/>
        <v>#N/A</v>
      </c>
      <c r="I1210" s="1" t="e">
        <f t="shared" si="236"/>
        <v>#N/A</v>
      </c>
      <c r="J1210" s="1" t="b">
        <f t="shared" si="237"/>
        <v>0</v>
      </c>
      <c r="K1210" s="1" t="b">
        <f t="shared" si="238"/>
        <v>0</v>
      </c>
      <c r="L1210" s="1" t="b">
        <f t="shared" si="239"/>
        <v>0</v>
      </c>
      <c r="M1210" s="1" t="b">
        <f t="shared" si="247"/>
        <v>0</v>
      </c>
      <c r="N1210" s="1" t="b">
        <f t="shared" si="240"/>
        <v>0</v>
      </c>
      <c r="O1210" s="1" t="b">
        <f t="shared" si="241"/>
        <v>0</v>
      </c>
      <c r="P1210" s="1" t="b">
        <f t="shared" si="242"/>
        <v>0</v>
      </c>
      <c r="Q1210" s="1" t="b">
        <f t="shared" si="243"/>
        <v>0</v>
      </c>
      <c r="R1210" s="1" t="e">
        <f t="shared" si="244"/>
        <v>#N/A</v>
      </c>
      <c r="S1210" s="1" t="e">
        <f t="shared" si="245"/>
        <v>#N/A</v>
      </c>
    </row>
    <row r="1211" spans="1:19">
      <c r="A1211" s="1" t="str">
        <f t="shared" si="246"/>
        <v/>
      </c>
      <c r="H1211" s="1" t="e">
        <f t="shared" si="235"/>
        <v>#N/A</v>
      </c>
      <c r="I1211" s="1" t="e">
        <f t="shared" si="236"/>
        <v>#N/A</v>
      </c>
      <c r="J1211" s="1" t="b">
        <f t="shared" si="237"/>
        <v>0</v>
      </c>
      <c r="K1211" s="1" t="b">
        <f t="shared" si="238"/>
        <v>0</v>
      </c>
      <c r="L1211" s="1" t="b">
        <f t="shared" si="239"/>
        <v>0</v>
      </c>
      <c r="M1211" s="1" t="b">
        <f t="shared" si="247"/>
        <v>0</v>
      </c>
      <c r="N1211" s="1" t="b">
        <f t="shared" si="240"/>
        <v>0</v>
      </c>
      <c r="O1211" s="1" t="b">
        <f t="shared" si="241"/>
        <v>0</v>
      </c>
      <c r="P1211" s="1" t="b">
        <f t="shared" si="242"/>
        <v>0</v>
      </c>
      <c r="Q1211" s="1" t="b">
        <f t="shared" si="243"/>
        <v>0</v>
      </c>
      <c r="R1211" s="1" t="e">
        <f t="shared" si="244"/>
        <v>#N/A</v>
      </c>
      <c r="S1211" s="1" t="e">
        <f t="shared" si="245"/>
        <v>#N/A</v>
      </c>
    </row>
    <row r="1212" spans="1:19">
      <c r="A1212" s="1" t="str">
        <f t="shared" si="246"/>
        <v/>
      </c>
      <c r="H1212" s="1" t="e">
        <f t="shared" si="235"/>
        <v>#N/A</v>
      </c>
      <c r="I1212" s="1" t="e">
        <f t="shared" si="236"/>
        <v>#N/A</v>
      </c>
      <c r="J1212" s="1" t="b">
        <f t="shared" si="237"/>
        <v>0</v>
      </c>
      <c r="K1212" s="1" t="b">
        <f t="shared" si="238"/>
        <v>0</v>
      </c>
      <c r="L1212" s="1" t="b">
        <f t="shared" si="239"/>
        <v>0</v>
      </c>
      <c r="M1212" s="1" t="b">
        <f t="shared" si="247"/>
        <v>0</v>
      </c>
      <c r="N1212" s="1" t="b">
        <f t="shared" si="240"/>
        <v>0</v>
      </c>
      <c r="O1212" s="1" t="b">
        <f t="shared" si="241"/>
        <v>0</v>
      </c>
      <c r="P1212" s="1" t="b">
        <f t="shared" si="242"/>
        <v>0</v>
      </c>
      <c r="Q1212" s="1" t="b">
        <f t="shared" si="243"/>
        <v>0</v>
      </c>
      <c r="R1212" s="1" t="e">
        <f t="shared" si="244"/>
        <v>#N/A</v>
      </c>
      <c r="S1212" s="1" t="e">
        <f t="shared" si="245"/>
        <v>#N/A</v>
      </c>
    </row>
    <row r="1213" spans="1:19">
      <c r="A1213" s="1" t="str">
        <f t="shared" si="246"/>
        <v/>
      </c>
      <c r="H1213" s="1" t="e">
        <f t="shared" si="235"/>
        <v>#N/A</v>
      </c>
      <c r="I1213" s="1" t="e">
        <f t="shared" si="236"/>
        <v>#N/A</v>
      </c>
      <c r="J1213" s="1" t="b">
        <f t="shared" si="237"/>
        <v>0</v>
      </c>
      <c r="K1213" s="1" t="b">
        <f t="shared" si="238"/>
        <v>0</v>
      </c>
      <c r="L1213" s="1" t="b">
        <f t="shared" si="239"/>
        <v>0</v>
      </c>
      <c r="M1213" s="1" t="b">
        <f t="shared" si="247"/>
        <v>0</v>
      </c>
      <c r="N1213" s="1" t="b">
        <f t="shared" si="240"/>
        <v>0</v>
      </c>
      <c r="O1213" s="1" t="b">
        <f t="shared" si="241"/>
        <v>0</v>
      </c>
      <c r="P1213" s="1" t="b">
        <f t="shared" si="242"/>
        <v>0</v>
      </c>
      <c r="Q1213" s="1" t="b">
        <f t="shared" si="243"/>
        <v>0</v>
      </c>
      <c r="R1213" s="1" t="e">
        <f t="shared" si="244"/>
        <v>#N/A</v>
      </c>
      <c r="S1213" s="1" t="e">
        <f t="shared" si="245"/>
        <v>#N/A</v>
      </c>
    </row>
    <row r="1214" spans="1:19">
      <c r="A1214" s="1" t="str">
        <f t="shared" si="246"/>
        <v/>
      </c>
      <c r="H1214" s="1" t="e">
        <f t="shared" si="235"/>
        <v>#N/A</v>
      </c>
      <c r="I1214" s="1" t="e">
        <f t="shared" si="236"/>
        <v>#N/A</v>
      </c>
      <c r="J1214" s="1" t="b">
        <f t="shared" si="237"/>
        <v>0</v>
      </c>
      <c r="K1214" s="1" t="b">
        <f t="shared" si="238"/>
        <v>0</v>
      </c>
      <c r="L1214" s="1" t="b">
        <f t="shared" si="239"/>
        <v>0</v>
      </c>
      <c r="M1214" s="1" t="b">
        <f t="shared" si="247"/>
        <v>0</v>
      </c>
      <c r="N1214" s="1" t="b">
        <f t="shared" si="240"/>
        <v>0</v>
      </c>
      <c r="O1214" s="1" t="b">
        <f t="shared" si="241"/>
        <v>0</v>
      </c>
      <c r="P1214" s="1" t="b">
        <f t="shared" si="242"/>
        <v>0</v>
      </c>
      <c r="Q1214" s="1" t="b">
        <f t="shared" si="243"/>
        <v>0</v>
      </c>
      <c r="R1214" s="1" t="e">
        <f t="shared" si="244"/>
        <v>#N/A</v>
      </c>
      <c r="S1214" s="1" t="e">
        <f t="shared" si="245"/>
        <v>#N/A</v>
      </c>
    </row>
    <row r="1215" spans="1:19">
      <c r="A1215" s="1" t="str">
        <f t="shared" si="246"/>
        <v/>
      </c>
      <c r="H1215" s="1" t="e">
        <f t="shared" si="235"/>
        <v>#N/A</v>
      </c>
      <c r="I1215" s="1" t="e">
        <f t="shared" si="236"/>
        <v>#N/A</v>
      </c>
      <c r="J1215" s="1" t="b">
        <f t="shared" si="237"/>
        <v>0</v>
      </c>
      <c r="K1215" s="1" t="b">
        <f t="shared" si="238"/>
        <v>0</v>
      </c>
      <c r="L1215" s="1" t="b">
        <f t="shared" si="239"/>
        <v>0</v>
      </c>
      <c r="M1215" s="1" t="b">
        <f t="shared" si="247"/>
        <v>0</v>
      </c>
      <c r="N1215" s="1" t="b">
        <f t="shared" si="240"/>
        <v>0</v>
      </c>
      <c r="O1215" s="1" t="b">
        <f t="shared" si="241"/>
        <v>0</v>
      </c>
      <c r="P1215" s="1" t="b">
        <f t="shared" si="242"/>
        <v>0</v>
      </c>
      <c r="Q1215" s="1" t="b">
        <f t="shared" si="243"/>
        <v>0</v>
      </c>
      <c r="R1215" s="1" t="e">
        <f t="shared" si="244"/>
        <v>#N/A</v>
      </c>
      <c r="S1215" s="1" t="e">
        <f t="shared" si="245"/>
        <v>#N/A</v>
      </c>
    </row>
    <row r="1216" spans="1:19">
      <c r="A1216" s="1" t="str">
        <f t="shared" si="246"/>
        <v/>
      </c>
      <c r="H1216" s="1" t="e">
        <f t="shared" si="235"/>
        <v>#N/A</v>
      </c>
      <c r="I1216" s="1" t="e">
        <f t="shared" si="236"/>
        <v>#N/A</v>
      </c>
      <c r="J1216" s="1" t="b">
        <f t="shared" si="237"/>
        <v>0</v>
      </c>
      <c r="K1216" s="1" t="b">
        <f t="shared" si="238"/>
        <v>0</v>
      </c>
      <c r="L1216" s="1" t="b">
        <f t="shared" si="239"/>
        <v>0</v>
      </c>
      <c r="M1216" s="1" t="b">
        <f t="shared" si="247"/>
        <v>0</v>
      </c>
      <c r="N1216" s="1" t="b">
        <f t="shared" si="240"/>
        <v>0</v>
      </c>
      <c r="O1216" s="1" t="b">
        <f t="shared" si="241"/>
        <v>0</v>
      </c>
      <c r="P1216" s="1" t="b">
        <f t="shared" si="242"/>
        <v>0</v>
      </c>
      <c r="Q1216" s="1" t="b">
        <f t="shared" si="243"/>
        <v>0</v>
      </c>
      <c r="R1216" s="1" t="e">
        <f t="shared" si="244"/>
        <v>#N/A</v>
      </c>
      <c r="S1216" s="1" t="e">
        <f t="shared" si="245"/>
        <v>#N/A</v>
      </c>
    </row>
    <row r="1217" spans="1:19">
      <c r="A1217" s="1" t="str">
        <f t="shared" si="246"/>
        <v/>
      </c>
      <c r="H1217" s="1" t="e">
        <f t="shared" si="235"/>
        <v>#N/A</v>
      </c>
      <c r="I1217" s="1" t="e">
        <f t="shared" si="236"/>
        <v>#N/A</v>
      </c>
      <c r="J1217" s="1" t="b">
        <f t="shared" si="237"/>
        <v>0</v>
      </c>
      <c r="K1217" s="1" t="b">
        <f t="shared" si="238"/>
        <v>0</v>
      </c>
      <c r="L1217" s="1" t="b">
        <f t="shared" si="239"/>
        <v>0</v>
      </c>
      <c r="M1217" s="1" t="b">
        <f t="shared" si="247"/>
        <v>0</v>
      </c>
      <c r="N1217" s="1" t="b">
        <f t="shared" si="240"/>
        <v>0</v>
      </c>
      <c r="O1217" s="1" t="b">
        <f t="shared" si="241"/>
        <v>0</v>
      </c>
      <c r="P1217" s="1" t="b">
        <f t="shared" si="242"/>
        <v>0</v>
      </c>
      <c r="Q1217" s="1" t="b">
        <f t="shared" si="243"/>
        <v>0</v>
      </c>
      <c r="R1217" s="1" t="e">
        <f t="shared" si="244"/>
        <v>#N/A</v>
      </c>
      <c r="S1217" s="1" t="e">
        <f t="shared" si="245"/>
        <v>#N/A</v>
      </c>
    </row>
    <row r="1218" spans="1:19">
      <c r="A1218" s="1" t="str">
        <f t="shared" si="246"/>
        <v/>
      </c>
      <c r="H1218" s="1" t="e">
        <f t="shared" si="235"/>
        <v>#N/A</v>
      </c>
      <c r="I1218" s="1" t="e">
        <f t="shared" si="236"/>
        <v>#N/A</v>
      </c>
      <c r="J1218" s="1" t="b">
        <f t="shared" si="237"/>
        <v>0</v>
      </c>
      <c r="K1218" s="1" t="b">
        <f t="shared" si="238"/>
        <v>0</v>
      </c>
      <c r="L1218" s="1" t="b">
        <f t="shared" si="239"/>
        <v>0</v>
      </c>
      <c r="M1218" s="1" t="b">
        <f t="shared" si="247"/>
        <v>0</v>
      </c>
      <c r="N1218" s="1" t="b">
        <f t="shared" si="240"/>
        <v>0</v>
      </c>
      <c r="O1218" s="1" t="b">
        <f t="shared" si="241"/>
        <v>0</v>
      </c>
      <c r="P1218" s="1" t="b">
        <f t="shared" si="242"/>
        <v>0</v>
      </c>
      <c r="Q1218" s="1" t="b">
        <f t="shared" si="243"/>
        <v>0</v>
      </c>
      <c r="R1218" s="1" t="e">
        <f t="shared" si="244"/>
        <v>#N/A</v>
      </c>
      <c r="S1218" s="1" t="e">
        <f t="shared" si="245"/>
        <v>#N/A</v>
      </c>
    </row>
    <row r="1219" spans="1:19">
      <c r="A1219" s="1" t="str">
        <f t="shared" si="246"/>
        <v/>
      </c>
      <c r="H1219" s="1" t="e">
        <f t="shared" ref="H1219:H1282" si="248">IF($A1219&lt;=$F$39,B1219-$F$1,NA())</f>
        <v>#N/A</v>
      </c>
      <c r="I1219" s="1" t="e">
        <f t="shared" ref="I1219:I1282" si="249">IF($A1219&lt;=$F$39,$C1219-$F$2,NA())</f>
        <v>#N/A</v>
      </c>
      <c r="J1219" s="1" t="b">
        <f t="shared" ref="J1219:J1282" si="250">IF($A1219&lt;=$F$39,IF($I1219&lt;$F$4,FALSE,$H1219))</f>
        <v>0</v>
      </c>
      <c r="K1219" s="1" t="b">
        <f t="shared" ref="K1219:K1282" si="251">IF($A1219&lt;=$F$39,IF($I1219&lt;$F$4,FALSE,$I1219))</f>
        <v>0</v>
      </c>
      <c r="L1219" s="1" t="b">
        <f t="shared" ref="L1219:L1282" si="252">IF($A1219&lt;=$F$39,IF($I1219&lt;=$F$11,"",($I1219-$F$11)/($H1219-$F$10)))</f>
        <v>0</v>
      </c>
      <c r="M1219" s="1" t="b">
        <f t="shared" si="247"/>
        <v>0</v>
      </c>
      <c r="N1219" s="1" t="b">
        <f t="shared" ref="N1219:N1282" si="253">IF($A1219&lt;=$F$39,IF($L1219=$F$13,$J1219,""))</f>
        <v>0</v>
      </c>
      <c r="O1219" s="1" t="b">
        <f t="shared" ref="O1219:O1282" si="254">IF($A1219&lt;=$F$39,IF($L1219=$F$13,$K1219,""))</f>
        <v>0</v>
      </c>
      <c r="P1219" s="1" t="b">
        <f t="shared" ref="P1219:P1282" si="255">IF($A1219&lt;=$F$39,IF($A1219&lt;=$F$17,$H1219,NA()))</f>
        <v>0</v>
      </c>
      <c r="Q1219" s="1" t="b">
        <f t="shared" ref="Q1219:Q1282" si="256">IF($A1219&lt;=$F$39,IF($A1219&lt;=$F$17,$I1219,NA()))</f>
        <v>0</v>
      </c>
      <c r="R1219" s="1" t="e">
        <f t="shared" ref="R1219:R1282" si="257">IF($A1219&lt;=$F$39,IF($A1219&lt;=$F$17,$P1219/$F$15,NA()),NA())</f>
        <v>#N/A</v>
      </c>
      <c r="S1219" s="1" t="e">
        <f t="shared" ref="S1219:S1282" si="258">IF($A1219&lt;=$F$39,IF($A1219&lt;=$F$17,$Q1219/$F$16,NA()),NA())</f>
        <v>#N/A</v>
      </c>
    </row>
    <row r="1220" spans="1:19">
      <c r="A1220" s="1" t="str">
        <f t="shared" ref="A1220:A1283" si="259">IF(B1220=0,"",A1219+1)</f>
        <v/>
      </c>
      <c r="H1220" s="1" t="e">
        <f t="shared" si="248"/>
        <v>#N/A</v>
      </c>
      <c r="I1220" s="1" t="e">
        <f t="shared" si="249"/>
        <v>#N/A</v>
      </c>
      <c r="J1220" s="1" t="b">
        <f t="shared" si="250"/>
        <v>0</v>
      </c>
      <c r="K1220" s="1" t="b">
        <f t="shared" si="251"/>
        <v>0</v>
      </c>
      <c r="L1220" s="1" t="b">
        <f t="shared" si="252"/>
        <v>0</v>
      </c>
      <c r="M1220" s="1" t="b">
        <f t="shared" ref="M1220:M1283" si="260">IF($A1220&lt;=$F$39,IF($L1220=$F$13,$A1220,""))</f>
        <v>0</v>
      </c>
      <c r="N1220" s="1" t="b">
        <f t="shared" si="253"/>
        <v>0</v>
      </c>
      <c r="O1220" s="1" t="b">
        <f t="shared" si="254"/>
        <v>0</v>
      </c>
      <c r="P1220" s="1" t="b">
        <f t="shared" si="255"/>
        <v>0</v>
      </c>
      <c r="Q1220" s="1" t="b">
        <f t="shared" si="256"/>
        <v>0</v>
      </c>
      <c r="R1220" s="1" t="e">
        <f t="shared" si="257"/>
        <v>#N/A</v>
      </c>
      <c r="S1220" s="1" t="e">
        <f t="shared" si="258"/>
        <v>#N/A</v>
      </c>
    </row>
    <row r="1221" spans="1:19">
      <c r="A1221" s="1" t="str">
        <f t="shared" si="259"/>
        <v/>
      </c>
      <c r="H1221" s="1" t="e">
        <f t="shared" si="248"/>
        <v>#N/A</v>
      </c>
      <c r="I1221" s="1" t="e">
        <f t="shared" si="249"/>
        <v>#N/A</v>
      </c>
      <c r="J1221" s="1" t="b">
        <f t="shared" si="250"/>
        <v>0</v>
      </c>
      <c r="K1221" s="1" t="b">
        <f t="shared" si="251"/>
        <v>0</v>
      </c>
      <c r="L1221" s="1" t="b">
        <f t="shared" si="252"/>
        <v>0</v>
      </c>
      <c r="M1221" s="1" t="b">
        <f t="shared" si="260"/>
        <v>0</v>
      </c>
      <c r="N1221" s="1" t="b">
        <f t="shared" si="253"/>
        <v>0</v>
      </c>
      <c r="O1221" s="1" t="b">
        <f t="shared" si="254"/>
        <v>0</v>
      </c>
      <c r="P1221" s="1" t="b">
        <f t="shared" si="255"/>
        <v>0</v>
      </c>
      <c r="Q1221" s="1" t="b">
        <f t="shared" si="256"/>
        <v>0</v>
      </c>
      <c r="R1221" s="1" t="e">
        <f t="shared" si="257"/>
        <v>#N/A</v>
      </c>
      <c r="S1221" s="1" t="e">
        <f t="shared" si="258"/>
        <v>#N/A</v>
      </c>
    </row>
    <row r="1222" spans="1:19">
      <c r="A1222" s="1" t="str">
        <f t="shared" si="259"/>
        <v/>
      </c>
      <c r="H1222" s="1" t="e">
        <f t="shared" si="248"/>
        <v>#N/A</v>
      </c>
      <c r="I1222" s="1" t="e">
        <f t="shared" si="249"/>
        <v>#N/A</v>
      </c>
      <c r="J1222" s="1" t="b">
        <f t="shared" si="250"/>
        <v>0</v>
      </c>
      <c r="K1222" s="1" t="b">
        <f t="shared" si="251"/>
        <v>0</v>
      </c>
      <c r="L1222" s="1" t="b">
        <f t="shared" si="252"/>
        <v>0</v>
      </c>
      <c r="M1222" s="1" t="b">
        <f t="shared" si="260"/>
        <v>0</v>
      </c>
      <c r="N1222" s="1" t="b">
        <f t="shared" si="253"/>
        <v>0</v>
      </c>
      <c r="O1222" s="1" t="b">
        <f t="shared" si="254"/>
        <v>0</v>
      </c>
      <c r="P1222" s="1" t="b">
        <f t="shared" si="255"/>
        <v>0</v>
      </c>
      <c r="Q1222" s="1" t="b">
        <f t="shared" si="256"/>
        <v>0</v>
      </c>
      <c r="R1222" s="1" t="e">
        <f t="shared" si="257"/>
        <v>#N/A</v>
      </c>
      <c r="S1222" s="1" t="e">
        <f t="shared" si="258"/>
        <v>#N/A</v>
      </c>
    </row>
    <row r="1223" spans="1:19">
      <c r="A1223" s="1" t="str">
        <f t="shared" si="259"/>
        <v/>
      </c>
      <c r="H1223" s="1" t="e">
        <f t="shared" si="248"/>
        <v>#N/A</v>
      </c>
      <c r="I1223" s="1" t="e">
        <f t="shared" si="249"/>
        <v>#N/A</v>
      </c>
      <c r="J1223" s="1" t="b">
        <f t="shared" si="250"/>
        <v>0</v>
      </c>
      <c r="K1223" s="1" t="b">
        <f t="shared" si="251"/>
        <v>0</v>
      </c>
      <c r="L1223" s="1" t="b">
        <f t="shared" si="252"/>
        <v>0</v>
      </c>
      <c r="M1223" s="1" t="b">
        <f t="shared" si="260"/>
        <v>0</v>
      </c>
      <c r="N1223" s="1" t="b">
        <f t="shared" si="253"/>
        <v>0</v>
      </c>
      <c r="O1223" s="1" t="b">
        <f t="shared" si="254"/>
        <v>0</v>
      </c>
      <c r="P1223" s="1" t="b">
        <f t="shared" si="255"/>
        <v>0</v>
      </c>
      <c r="Q1223" s="1" t="b">
        <f t="shared" si="256"/>
        <v>0</v>
      </c>
      <c r="R1223" s="1" t="e">
        <f t="shared" si="257"/>
        <v>#N/A</v>
      </c>
      <c r="S1223" s="1" t="e">
        <f t="shared" si="258"/>
        <v>#N/A</v>
      </c>
    </row>
    <row r="1224" spans="1:19">
      <c r="A1224" s="1" t="str">
        <f t="shared" si="259"/>
        <v/>
      </c>
      <c r="H1224" s="1" t="e">
        <f t="shared" si="248"/>
        <v>#N/A</v>
      </c>
      <c r="I1224" s="1" t="e">
        <f t="shared" si="249"/>
        <v>#N/A</v>
      </c>
      <c r="J1224" s="1" t="b">
        <f t="shared" si="250"/>
        <v>0</v>
      </c>
      <c r="K1224" s="1" t="b">
        <f t="shared" si="251"/>
        <v>0</v>
      </c>
      <c r="L1224" s="1" t="b">
        <f t="shared" si="252"/>
        <v>0</v>
      </c>
      <c r="M1224" s="1" t="b">
        <f t="shared" si="260"/>
        <v>0</v>
      </c>
      <c r="N1224" s="1" t="b">
        <f t="shared" si="253"/>
        <v>0</v>
      </c>
      <c r="O1224" s="1" t="b">
        <f t="shared" si="254"/>
        <v>0</v>
      </c>
      <c r="P1224" s="1" t="b">
        <f t="shared" si="255"/>
        <v>0</v>
      </c>
      <c r="Q1224" s="1" t="b">
        <f t="shared" si="256"/>
        <v>0</v>
      </c>
      <c r="R1224" s="1" t="e">
        <f t="shared" si="257"/>
        <v>#N/A</v>
      </c>
      <c r="S1224" s="1" t="e">
        <f t="shared" si="258"/>
        <v>#N/A</v>
      </c>
    </row>
    <row r="1225" spans="1:19">
      <c r="A1225" s="1" t="str">
        <f t="shared" si="259"/>
        <v/>
      </c>
      <c r="H1225" s="1" t="e">
        <f t="shared" si="248"/>
        <v>#N/A</v>
      </c>
      <c r="I1225" s="1" t="e">
        <f t="shared" si="249"/>
        <v>#N/A</v>
      </c>
      <c r="J1225" s="1" t="b">
        <f t="shared" si="250"/>
        <v>0</v>
      </c>
      <c r="K1225" s="1" t="b">
        <f t="shared" si="251"/>
        <v>0</v>
      </c>
      <c r="L1225" s="1" t="b">
        <f t="shared" si="252"/>
        <v>0</v>
      </c>
      <c r="M1225" s="1" t="b">
        <f t="shared" si="260"/>
        <v>0</v>
      </c>
      <c r="N1225" s="1" t="b">
        <f t="shared" si="253"/>
        <v>0</v>
      </c>
      <c r="O1225" s="1" t="b">
        <f t="shared" si="254"/>
        <v>0</v>
      </c>
      <c r="P1225" s="1" t="b">
        <f t="shared" si="255"/>
        <v>0</v>
      </c>
      <c r="Q1225" s="1" t="b">
        <f t="shared" si="256"/>
        <v>0</v>
      </c>
      <c r="R1225" s="1" t="e">
        <f t="shared" si="257"/>
        <v>#N/A</v>
      </c>
      <c r="S1225" s="1" t="e">
        <f t="shared" si="258"/>
        <v>#N/A</v>
      </c>
    </row>
    <row r="1226" spans="1:19">
      <c r="A1226" s="1" t="str">
        <f t="shared" si="259"/>
        <v/>
      </c>
      <c r="H1226" s="1" t="e">
        <f t="shared" si="248"/>
        <v>#N/A</v>
      </c>
      <c r="I1226" s="1" t="e">
        <f t="shared" si="249"/>
        <v>#N/A</v>
      </c>
      <c r="J1226" s="1" t="b">
        <f t="shared" si="250"/>
        <v>0</v>
      </c>
      <c r="K1226" s="1" t="b">
        <f t="shared" si="251"/>
        <v>0</v>
      </c>
      <c r="L1226" s="1" t="b">
        <f t="shared" si="252"/>
        <v>0</v>
      </c>
      <c r="M1226" s="1" t="b">
        <f t="shared" si="260"/>
        <v>0</v>
      </c>
      <c r="N1226" s="1" t="b">
        <f t="shared" si="253"/>
        <v>0</v>
      </c>
      <c r="O1226" s="1" t="b">
        <f t="shared" si="254"/>
        <v>0</v>
      </c>
      <c r="P1226" s="1" t="b">
        <f t="shared" si="255"/>
        <v>0</v>
      </c>
      <c r="Q1226" s="1" t="b">
        <f t="shared" si="256"/>
        <v>0</v>
      </c>
      <c r="R1226" s="1" t="e">
        <f t="shared" si="257"/>
        <v>#N/A</v>
      </c>
      <c r="S1226" s="1" t="e">
        <f t="shared" si="258"/>
        <v>#N/A</v>
      </c>
    </row>
    <row r="1227" spans="1:19">
      <c r="A1227" s="1" t="str">
        <f t="shared" si="259"/>
        <v/>
      </c>
      <c r="H1227" s="1" t="e">
        <f t="shared" si="248"/>
        <v>#N/A</v>
      </c>
      <c r="I1227" s="1" t="e">
        <f t="shared" si="249"/>
        <v>#N/A</v>
      </c>
      <c r="J1227" s="1" t="b">
        <f t="shared" si="250"/>
        <v>0</v>
      </c>
      <c r="K1227" s="1" t="b">
        <f t="shared" si="251"/>
        <v>0</v>
      </c>
      <c r="L1227" s="1" t="b">
        <f t="shared" si="252"/>
        <v>0</v>
      </c>
      <c r="M1227" s="1" t="b">
        <f t="shared" si="260"/>
        <v>0</v>
      </c>
      <c r="N1227" s="1" t="b">
        <f t="shared" si="253"/>
        <v>0</v>
      </c>
      <c r="O1227" s="1" t="b">
        <f t="shared" si="254"/>
        <v>0</v>
      </c>
      <c r="P1227" s="1" t="b">
        <f t="shared" si="255"/>
        <v>0</v>
      </c>
      <c r="Q1227" s="1" t="b">
        <f t="shared" si="256"/>
        <v>0</v>
      </c>
      <c r="R1227" s="1" t="e">
        <f t="shared" si="257"/>
        <v>#N/A</v>
      </c>
      <c r="S1227" s="1" t="e">
        <f t="shared" si="258"/>
        <v>#N/A</v>
      </c>
    </row>
    <row r="1228" spans="1:19">
      <c r="A1228" s="1" t="str">
        <f t="shared" si="259"/>
        <v/>
      </c>
      <c r="H1228" s="1" t="e">
        <f t="shared" si="248"/>
        <v>#N/A</v>
      </c>
      <c r="I1228" s="1" t="e">
        <f t="shared" si="249"/>
        <v>#N/A</v>
      </c>
      <c r="J1228" s="1" t="b">
        <f t="shared" si="250"/>
        <v>0</v>
      </c>
      <c r="K1228" s="1" t="b">
        <f t="shared" si="251"/>
        <v>0</v>
      </c>
      <c r="L1228" s="1" t="b">
        <f t="shared" si="252"/>
        <v>0</v>
      </c>
      <c r="M1228" s="1" t="b">
        <f t="shared" si="260"/>
        <v>0</v>
      </c>
      <c r="N1228" s="1" t="b">
        <f t="shared" si="253"/>
        <v>0</v>
      </c>
      <c r="O1228" s="1" t="b">
        <f t="shared" si="254"/>
        <v>0</v>
      </c>
      <c r="P1228" s="1" t="b">
        <f t="shared" si="255"/>
        <v>0</v>
      </c>
      <c r="Q1228" s="1" t="b">
        <f t="shared" si="256"/>
        <v>0</v>
      </c>
      <c r="R1228" s="1" t="e">
        <f t="shared" si="257"/>
        <v>#N/A</v>
      </c>
      <c r="S1228" s="1" t="e">
        <f t="shared" si="258"/>
        <v>#N/A</v>
      </c>
    </row>
    <row r="1229" spans="1:19">
      <c r="A1229" s="1" t="str">
        <f t="shared" si="259"/>
        <v/>
      </c>
      <c r="H1229" s="1" t="e">
        <f t="shared" si="248"/>
        <v>#N/A</v>
      </c>
      <c r="I1229" s="1" t="e">
        <f t="shared" si="249"/>
        <v>#N/A</v>
      </c>
      <c r="J1229" s="1" t="b">
        <f t="shared" si="250"/>
        <v>0</v>
      </c>
      <c r="K1229" s="1" t="b">
        <f t="shared" si="251"/>
        <v>0</v>
      </c>
      <c r="L1229" s="1" t="b">
        <f t="shared" si="252"/>
        <v>0</v>
      </c>
      <c r="M1229" s="1" t="b">
        <f t="shared" si="260"/>
        <v>0</v>
      </c>
      <c r="N1229" s="1" t="b">
        <f t="shared" si="253"/>
        <v>0</v>
      </c>
      <c r="O1229" s="1" t="b">
        <f t="shared" si="254"/>
        <v>0</v>
      </c>
      <c r="P1229" s="1" t="b">
        <f t="shared" si="255"/>
        <v>0</v>
      </c>
      <c r="Q1229" s="1" t="b">
        <f t="shared" si="256"/>
        <v>0</v>
      </c>
      <c r="R1229" s="1" t="e">
        <f t="shared" si="257"/>
        <v>#N/A</v>
      </c>
      <c r="S1229" s="1" t="e">
        <f t="shared" si="258"/>
        <v>#N/A</v>
      </c>
    </row>
    <row r="1230" spans="1:19">
      <c r="A1230" s="1" t="str">
        <f t="shared" si="259"/>
        <v/>
      </c>
      <c r="H1230" s="1" t="e">
        <f t="shared" si="248"/>
        <v>#N/A</v>
      </c>
      <c r="I1230" s="1" t="e">
        <f t="shared" si="249"/>
        <v>#N/A</v>
      </c>
      <c r="J1230" s="1" t="b">
        <f t="shared" si="250"/>
        <v>0</v>
      </c>
      <c r="K1230" s="1" t="b">
        <f t="shared" si="251"/>
        <v>0</v>
      </c>
      <c r="L1230" s="1" t="b">
        <f t="shared" si="252"/>
        <v>0</v>
      </c>
      <c r="M1230" s="1" t="b">
        <f t="shared" si="260"/>
        <v>0</v>
      </c>
      <c r="N1230" s="1" t="b">
        <f t="shared" si="253"/>
        <v>0</v>
      </c>
      <c r="O1230" s="1" t="b">
        <f t="shared" si="254"/>
        <v>0</v>
      </c>
      <c r="P1230" s="1" t="b">
        <f t="shared" si="255"/>
        <v>0</v>
      </c>
      <c r="Q1230" s="1" t="b">
        <f t="shared" si="256"/>
        <v>0</v>
      </c>
      <c r="R1230" s="1" t="e">
        <f t="shared" si="257"/>
        <v>#N/A</v>
      </c>
      <c r="S1230" s="1" t="e">
        <f t="shared" si="258"/>
        <v>#N/A</v>
      </c>
    </row>
    <row r="1231" spans="1:19">
      <c r="A1231" s="1" t="str">
        <f t="shared" si="259"/>
        <v/>
      </c>
      <c r="H1231" s="1" t="e">
        <f t="shared" si="248"/>
        <v>#N/A</v>
      </c>
      <c r="I1231" s="1" t="e">
        <f t="shared" si="249"/>
        <v>#N/A</v>
      </c>
      <c r="J1231" s="1" t="b">
        <f t="shared" si="250"/>
        <v>0</v>
      </c>
      <c r="K1231" s="1" t="b">
        <f t="shared" si="251"/>
        <v>0</v>
      </c>
      <c r="L1231" s="1" t="b">
        <f t="shared" si="252"/>
        <v>0</v>
      </c>
      <c r="M1231" s="1" t="b">
        <f t="shared" si="260"/>
        <v>0</v>
      </c>
      <c r="N1231" s="1" t="b">
        <f t="shared" si="253"/>
        <v>0</v>
      </c>
      <c r="O1231" s="1" t="b">
        <f t="shared" si="254"/>
        <v>0</v>
      </c>
      <c r="P1231" s="1" t="b">
        <f t="shared" si="255"/>
        <v>0</v>
      </c>
      <c r="Q1231" s="1" t="b">
        <f t="shared" si="256"/>
        <v>0</v>
      </c>
      <c r="R1231" s="1" t="e">
        <f t="shared" si="257"/>
        <v>#N/A</v>
      </c>
      <c r="S1231" s="1" t="e">
        <f t="shared" si="258"/>
        <v>#N/A</v>
      </c>
    </row>
    <row r="1232" spans="1:19">
      <c r="A1232" s="1" t="str">
        <f t="shared" si="259"/>
        <v/>
      </c>
      <c r="H1232" s="1" t="e">
        <f t="shared" si="248"/>
        <v>#N/A</v>
      </c>
      <c r="I1232" s="1" t="e">
        <f t="shared" si="249"/>
        <v>#N/A</v>
      </c>
      <c r="J1232" s="1" t="b">
        <f t="shared" si="250"/>
        <v>0</v>
      </c>
      <c r="K1232" s="1" t="b">
        <f t="shared" si="251"/>
        <v>0</v>
      </c>
      <c r="L1232" s="1" t="b">
        <f t="shared" si="252"/>
        <v>0</v>
      </c>
      <c r="M1232" s="1" t="b">
        <f t="shared" si="260"/>
        <v>0</v>
      </c>
      <c r="N1232" s="1" t="b">
        <f t="shared" si="253"/>
        <v>0</v>
      </c>
      <c r="O1232" s="1" t="b">
        <f t="shared" si="254"/>
        <v>0</v>
      </c>
      <c r="P1232" s="1" t="b">
        <f t="shared" si="255"/>
        <v>0</v>
      </c>
      <c r="Q1232" s="1" t="b">
        <f t="shared" si="256"/>
        <v>0</v>
      </c>
      <c r="R1232" s="1" t="e">
        <f t="shared" si="257"/>
        <v>#N/A</v>
      </c>
      <c r="S1232" s="1" t="e">
        <f t="shared" si="258"/>
        <v>#N/A</v>
      </c>
    </row>
    <row r="1233" spans="1:19">
      <c r="A1233" s="1" t="str">
        <f t="shared" si="259"/>
        <v/>
      </c>
      <c r="H1233" s="1" t="e">
        <f t="shared" si="248"/>
        <v>#N/A</v>
      </c>
      <c r="I1233" s="1" t="e">
        <f t="shared" si="249"/>
        <v>#N/A</v>
      </c>
      <c r="J1233" s="1" t="b">
        <f t="shared" si="250"/>
        <v>0</v>
      </c>
      <c r="K1233" s="1" t="b">
        <f t="shared" si="251"/>
        <v>0</v>
      </c>
      <c r="L1233" s="1" t="b">
        <f t="shared" si="252"/>
        <v>0</v>
      </c>
      <c r="M1233" s="1" t="b">
        <f t="shared" si="260"/>
        <v>0</v>
      </c>
      <c r="N1233" s="1" t="b">
        <f t="shared" si="253"/>
        <v>0</v>
      </c>
      <c r="O1233" s="1" t="b">
        <f t="shared" si="254"/>
        <v>0</v>
      </c>
      <c r="P1233" s="1" t="b">
        <f t="shared" si="255"/>
        <v>0</v>
      </c>
      <c r="Q1233" s="1" t="b">
        <f t="shared" si="256"/>
        <v>0</v>
      </c>
      <c r="R1233" s="1" t="e">
        <f t="shared" si="257"/>
        <v>#N/A</v>
      </c>
      <c r="S1233" s="1" t="e">
        <f t="shared" si="258"/>
        <v>#N/A</v>
      </c>
    </row>
    <row r="1234" spans="1:19">
      <c r="A1234" s="1" t="str">
        <f t="shared" si="259"/>
        <v/>
      </c>
      <c r="H1234" s="1" t="e">
        <f t="shared" si="248"/>
        <v>#N/A</v>
      </c>
      <c r="I1234" s="1" t="e">
        <f t="shared" si="249"/>
        <v>#N/A</v>
      </c>
      <c r="J1234" s="1" t="b">
        <f t="shared" si="250"/>
        <v>0</v>
      </c>
      <c r="K1234" s="1" t="b">
        <f t="shared" si="251"/>
        <v>0</v>
      </c>
      <c r="L1234" s="1" t="b">
        <f t="shared" si="252"/>
        <v>0</v>
      </c>
      <c r="M1234" s="1" t="b">
        <f t="shared" si="260"/>
        <v>0</v>
      </c>
      <c r="N1234" s="1" t="b">
        <f t="shared" si="253"/>
        <v>0</v>
      </c>
      <c r="O1234" s="1" t="b">
        <f t="shared" si="254"/>
        <v>0</v>
      </c>
      <c r="P1234" s="1" t="b">
        <f t="shared" si="255"/>
        <v>0</v>
      </c>
      <c r="Q1234" s="1" t="b">
        <f t="shared" si="256"/>
        <v>0</v>
      </c>
      <c r="R1234" s="1" t="e">
        <f t="shared" si="257"/>
        <v>#N/A</v>
      </c>
      <c r="S1234" s="1" t="e">
        <f t="shared" si="258"/>
        <v>#N/A</v>
      </c>
    </row>
    <row r="1235" spans="1:19">
      <c r="A1235" s="1" t="str">
        <f t="shared" si="259"/>
        <v/>
      </c>
      <c r="H1235" s="1" t="e">
        <f t="shared" si="248"/>
        <v>#N/A</v>
      </c>
      <c r="I1235" s="1" t="e">
        <f t="shared" si="249"/>
        <v>#N/A</v>
      </c>
      <c r="J1235" s="1" t="b">
        <f t="shared" si="250"/>
        <v>0</v>
      </c>
      <c r="K1235" s="1" t="b">
        <f t="shared" si="251"/>
        <v>0</v>
      </c>
      <c r="L1235" s="1" t="b">
        <f t="shared" si="252"/>
        <v>0</v>
      </c>
      <c r="M1235" s="1" t="b">
        <f t="shared" si="260"/>
        <v>0</v>
      </c>
      <c r="N1235" s="1" t="b">
        <f t="shared" si="253"/>
        <v>0</v>
      </c>
      <c r="O1235" s="1" t="b">
        <f t="shared" si="254"/>
        <v>0</v>
      </c>
      <c r="P1235" s="1" t="b">
        <f t="shared" si="255"/>
        <v>0</v>
      </c>
      <c r="Q1235" s="1" t="b">
        <f t="shared" si="256"/>
        <v>0</v>
      </c>
      <c r="R1235" s="1" t="e">
        <f t="shared" si="257"/>
        <v>#N/A</v>
      </c>
      <c r="S1235" s="1" t="e">
        <f t="shared" si="258"/>
        <v>#N/A</v>
      </c>
    </row>
    <row r="1236" spans="1:19">
      <c r="A1236" s="1" t="str">
        <f t="shared" si="259"/>
        <v/>
      </c>
      <c r="H1236" s="1" t="e">
        <f t="shared" si="248"/>
        <v>#N/A</v>
      </c>
      <c r="I1236" s="1" t="e">
        <f t="shared" si="249"/>
        <v>#N/A</v>
      </c>
      <c r="J1236" s="1" t="b">
        <f t="shared" si="250"/>
        <v>0</v>
      </c>
      <c r="K1236" s="1" t="b">
        <f t="shared" si="251"/>
        <v>0</v>
      </c>
      <c r="L1236" s="1" t="b">
        <f t="shared" si="252"/>
        <v>0</v>
      </c>
      <c r="M1236" s="1" t="b">
        <f t="shared" si="260"/>
        <v>0</v>
      </c>
      <c r="N1236" s="1" t="b">
        <f t="shared" si="253"/>
        <v>0</v>
      </c>
      <c r="O1236" s="1" t="b">
        <f t="shared" si="254"/>
        <v>0</v>
      </c>
      <c r="P1236" s="1" t="b">
        <f t="shared" si="255"/>
        <v>0</v>
      </c>
      <c r="Q1236" s="1" t="b">
        <f t="shared" si="256"/>
        <v>0</v>
      </c>
      <c r="R1236" s="1" t="e">
        <f t="shared" si="257"/>
        <v>#N/A</v>
      </c>
      <c r="S1236" s="1" t="e">
        <f t="shared" si="258"/>
        <v>#N/A</v>
      </c>
    </row>
    <row r="1237" spans="1:19">
      <c r="A1237" s="1" t="str">
        <f t="shared" si="259"/>
        <v/>
      </c>
      <c r="H1237" s="1" t="e">
        <f t="shared" si="248"/>
        <v>#N/A</v>
      </c>
      <c r="I1237" s="1" t="e">
        <f t="shared" si="249"/>
        <v>#N/A</v>
      </c>
      <c r="J1237" s="1" t="b">
        <f t="shared" si="250"/>
        <v>0</v>
      </c>
      <c r="K1237" s="1" t="b">
        <f t="shared" si="251"/>
        <v>0</v>
      </c>
      <c r="L1237" s="1" t="b">
        <f t="shared" si="252"/>
        <v>0</v>
      </c>
      <c r="M1237" s="1" t="b">
        <f t="shared" si="260"/>
        <v>0</v>
      </c>
      <c r="N1237" s="1" t="b">
        <f t="shared" si="253"/>
        <v>0</v>
      </c>
      <c r="O1237" s="1" t="b">
        <f t="shared" si="254"/>
        <v>0</v>
      </c>
      <c r="P1237" s="1" t="b">
        <f t="shared" si="255"/>
        <v>0</v>
      </c>
      <c r="Q1237" s="1" t="b">
        <f t="shared" si="256"/>
        <v>0</v>
      </c>
      <c r="R1237" s="1" t="e">
        <f t="shared" si="257"/>
        <v>#N/A</v>
      </c>
      <c r="S1237" s="1" t="e">
        <f t="shared" si="258"/>
        <v>#N/A</v>
      </c>
    </row>
    <row r="1238" spans="1:19">
      <c r="A1238" s="1" t="str">
        <f t="shared" si="259"/>
        <v/>
      </c>
      <c r="H1238" s="1" t="e">
        <f t="shared" si="248"/>
        <v>#N/A</v>
      </c>
      <c r="I1238" s="1" t="e">
        <f t="shared" si="249"/>
        <v>#N/A</v>
      </c>
      <c r="J1238" s="1" t="b">
        <f t="shared" si="250"/>
        <v>0</v>
      </c>
      <c r="K1238" s="1" t="b">
        <f t="shared" si="251"/>
        <v>0</v>
      </c>
      <c r="L1238" s="1" t="b">
        <f t="shared" si="252"/>
        <v>0</v>
      </c>
      <c r="M1238" s="1" t="b">
        <f t="shared" si="260"/>
        <v>0</v>
      </c>
      <c r="N1238" s="1" t="b">
        <f t="shared" si="253"/>
        <v>0</v>
      </c>
      <c r="O1238" s="1" t="b">
        <f t="shared" si="254"/>
        <v>0</v>
      </c>
      <c r="P1238" s="1" t="b">
        <f t="shared" si="255"/>
        <v>0</v>
      </c>
      <c r="Q1238" s="1" t="b">
        <f t="shared" si="256"/>
        <v>0</v>
      </c>
      <c r="R1238" s="1" t="e">
        <f t="shared" si="257"/>
        <v>#N/A</v>
      </c>
      <c r="S1238" s="1" t="e">
        <f t="shared" si="258"/>
        <v>#N/A</v>
      </c>
    </row>
    <row r="1239" spans="1:19">
      <c r="A1239" s="1" t="str">
        <f t="shared" si="259"/>
        <v/>
      </c>
      <c r="H1239" s="1" t="e">
        <f t="shared" si="248"/>
        <v>#N/A</v>
      </c>
      <c r="I1239" s="1" t="e">
        <f t="shared" si="249"/>
        <v>#N/A</v>
      </c>
      <c r="J1239" s="1" t="b">
        <f t="shared" si="250"/>
        <v>0</v>
      </c>
      <c r="K1239" s="1" t="b">
        <f t="shared" si="251"/>
        <v>0</v>
      </c>
      <c r="L1239" s="1" t="b">
        <f t="shared" si="252"/>
        <v>0</v>
      </c>
      <c r="M1239" s="1" t="b">
        <f t="shared" si="260"/>
        <v>0</v>
      </c>
      <c r="N1239" s="1" t="b">
        <f t="shared" si="253"/>
        <v>0</v>
      </c>
      <c r="O1239" s="1" t="b">
        <f t="shared" si="254"/>
        <v>0</v>
      </c>
      <c r="P1239" s="1" t="b">
        <f t="shared" si="255"/>
        <v>0</v>
      </c>
      <c r="Q1239" s="1" t="b">
        <f t="shared" si="256"/>
        <v>0</v>
      </c>
      <c r="R1239" s="1" t="e">
        <f t="shared" si="257"/>
        <v>#N/A</v>
      </c>
      <c r="S1239" s="1" t="e">
        <f t="shared" si="258"/>
        <v>#N/A</v>
      </c>
    </row>
    <row r="1240" spans="1:19">
      <c r="A1240" s="1" t="str">
        <f t="shared" si="259"/>
        <v/>
      </c>
      <c r="H1240" s="1" t="e">
        <f t="shared" si="248"/>
        <v>#N/A</v>
      </c>
      <c r="I1240" s="1" t="e">
        <f t="shared" si="249"/>
        <v>#N/A</v>
      </c>
      <c r="J1240" s="1" t="b">
        <f t="shared" si="250"/>
        <v>0</v>
      </c>
      <c r="K1240" s="1" t="b">
        <f t="shared" si="251"/>
        <v>0</v>
      </c>
      <c r="L1240" s="1" t="b">
        <f t="shared" si="252"/>
        <v>0</v>
      </c>
      <c r="M1240" s="1" t="b">
        <f t="shared" si="260"/>
        <v>0</v>
      </c>
      <c r="N1240" s="1" t="b">
        <f t="shared" si="253"/>
        <v>0</v>
      </c>
      <c r="O1240" s="1" t="b">
        <f t="shared" si="254"/>
        <v>0</v>
      </c>
      <c r="P1240" s="1" t="b">
        <f t="shared" si="255"/>
        <v>0</v>
      </c>
      <c r="Q1240" s="1" t="b">
        <f t="shared" si="256"/>
        <v>0</v>
      </c>
      <c r="R1240" s="1" t="e">
        <f t="shared" si="257"/>
        <v>#N/A</v>
      </c>
      <c r="S1240" s="1" t="e">
        <f t="shared" si="258"/>
        <v>#N/A</v>
      </c>
    </row>
    <row r="1241" spans="1:19">
      <c r="A1241" s="1" t="str">
        <f t="shared" si="259"/>
        <v/>
      </c>
      <c r="H1241" s="1" t="e">
        <f t="shared" si="248"/>
        <v>#N/A</v>
      </c>
      <c r="I1241" s="1" t="e">
        <f t="shared" si="249"/>
        <v>#N/A</v>
      </c>
      <c r="J1241" s="1" t="b">
        <f t="shared" si="250"/>
        <v>0</v>
      </c>
      <c r="K1241" s="1" t="b">
        <f t="shared" si="251"/>
        <v>0</v>
      </c>
      <c r="L1241" s="1" t="b">
        <f t="shared" si="252"/>
        <v>0</v>
      </c>
      <c r="M1241" s="1" t="b">
        <f t="shared" si="260"/>
        <v>0</v>
      </c>
      <c r="N1241" s="1" t="b">
        <f t="shared" si="253"/>
        <v>0</v>
      </c>
      <c r="O1241" s="1" t="b">
        <f t="shared" si="254"/>
        <v>0</v>
      </c>
      <c r="P1241" s="1" t="b">
        <f t="shared" si="255"/>
        <v>0</v>
      </c>
      <c r="Q1241" s="1" t="b">
        <f t="shared" si="256"/>
        <v>0</v>
      </c>
      <c r="R1241" s="1" t="e">
        <f t="shared" si="257"/>
        <v>#N/A</v>
      </c>
      <c r="S1241" s="1" t="e">
        <f t="shared" si="258"/>
        <v>#N/A</v>
      </c>
    </row>
    <row r="1242" spans="1:19">
      <c r="A1242" s="1" t="str">
        <f t="shared" si="259"/>
        <v/>
      </c>
      <c r="H1242" s="1" t="e">
        <f t="shared" si="248"/>
        <v>#N/A</v>
      </c>
      <c r="I1242" s="1" t="e">
        <f t="shared" si="249"/>
        <v>#N/A</v>
      </c>
      <c r="J1242" s="1" t="b">
        <f t="shared" si="250"/>
        <v>0</v>
      </c>
      <c r="K1242" s="1" t="b">
        <f t="shared" si="251"/>
        <v>0</v>
      </c>
      <c r="L1242" s="1" t="b">
        <f t="shared" si="252"/>
        <v>0</v>
      </c>
      <c r="M1242" s="1" t="b">
        <f t="shared" si="260"/>
        <v>0</v>
      </c>
      <c r="N1242" s="1" t="b">
        <f t="shared" si="253"/>
        <v>0</v>
      </c>
      <c r="O1242" s="1" t="b">
        <f t="shared" si="254"/>
        <v>0</v>
      </c>
      <c r="P1242" s="1" t="b">
        <f t="shared" si="255"/>
        <v>0</v>
      </c>
      <c r="Q1242" s="1" t="b">
        <f t="shared" si="256"/>
        <v>0</v>
      </c>
      <c r="R1242" s="1" t="e">
        <f t="shared" si="257"/>
        <v>#N/A</v>
      </c>
      <c r="S1242" s="1" t="e">
        <f t="shared" si="258"/>
        <v>#N/A</v>
      </c>
    </row>
    <row r="1243" spans="1:19">
      <c r="A1243" s="1" t="str">
        <f t="shared" si="259"/>
        <v/>
      </c>
      <c r="H1243" s="1" t="e">
        <f t="shared" si="248"/>
        <v>#N/A</v>
      </c>
      <c r="I1243" s="1" t="e">
        <f t="shared" si="249"/>
        <v>#N/A</v>
      </c>
      <c r="J1243" s="1" t="b">
        <f t="shared" si="250"/>
        <v>0</v>
      </c>
      <c r="K1243" s="1" t="b">
        <f t="shared" si="251"/>
        <v>0</v>
      </c>
      <c r="L1243" s="1" t="b">
        <f t="shared" si="252"/>
        <v>0</v>
      </c>
      <c r="M1243" s="1" t="b">
        <f t="shared" si="260"/>
        <v>0</v>
      </c>
      <c r="N1243" s="1" t="b">
        <f t="shared" si="253"/>
        <v>0</v>
      </c>
      <c r="O1243" s="1" t="b">
        <f t="shared" si="254"/>
        <v>0</v>
      </c>
      <c r="P1243" s="1" t="b">
        <f t="shared" si="255"/>
        <v>0</v>
      </c>
      <c r="Q1243" s="1" t="b">
        <f t="shared" si="256"/>
        <v>0</v>
      </c>
      <c r="R1243" s="1" t="e">
        <f t="shared" si="257"/>
        <v>#N/A</v>
      </c>
      <c r="S1243" s="1" t="e">
        <f t="shared" si="258"/>
        <v>#N/A</v>
      </c>
    </row>
    <row r="1244" spans="1:19">
      <c r="A1244" s="1" t="str">
        <f t="shared" si="259"/>
        <v/>
      </c>
      <c r="H1244" s="1" t="e">
        <f t="shared" si="248"/>
        <v>#N/A</v>
      </c>
      <c r="I1244" s="1" t="e">
        <f t="shared" si="249"/>
        <v>#N/A</v>
      </c>
      <c r="J1244" s="1" t="b">
        <f t="shared" si="250"/>
        <v>0</v>
      </c>
      <c r="K1244" s="1" t="b">
        <f t="shared" si="251"/>
        <v>0</v>
      </c>
      <c r="L1244" s="1" t="b">
        <f t="shared" si="252"/>
        <v>0</v>
      </c>
      <c r="M1244" s="1" t="b">
        <f t="shared" si="260"/>
        <v>0</v>
      </c>
      <c r="N1244" s="1" t="b">
        <f t="shared" si="253"/>
        <v>0</v>
      </c>
      <c r="O1244" s="1" t="b">
        <f t="shared" si="254"/>
        <v>0</v>
      </c>
      <c r="P1244" s="1" t="b">
        <f t="shared" si="255"/>
        <v>0</v>
      </c>
      <c r="Q1244" s="1" t="b">
        <f t="shared" si="256"/>
        <v>0</v>
      </c>
      <c r="R1244" s="1" t="e">
        <f t="shared" si="257"/>
        <v>#N/A</v>
      </c>
      <c r="S1244" s="1" t="e">
        <f t="shared" si="258"/>
        <v>#N/A</v>
      </c>
    </row>
    <row r="1245" spans="1:19">
      <c r="A1245" s="1" t="str">
        <f t="shared" si="259"/>
        <v/>
      </c>
      <c r="H1245" s="1" t="e">
        <f t="shared" si="248"/>
        <v>#N/A</v>
      </c>
      <c r="I1245" s="1" t="e">
        <f t="shared" si="249"/>
        <v>#N/A</v>
      </c>
      <c r="J1245" s="1" t="b">
        <f t="shared" si="250"/>
        <v>0</v>
      </c>
      <c r="K1245" s="1" t="b">
        <f t="shared" si="251"/>
        <v>0</v>
      </c>
      <c r="L1245" s="1" t="b">
        <f t="shared" si="252"/>
        <v>0</v>
      </c>
      <c r="M1245" s="1" t="b">
        <f t="shared" si="260"/>
        <v>0</v>
      </c>
      <c r="N1245" s="1" t="b">
        <f t="shared" si="253"/>
        <v>0</v>
      </c>
      <c r="O1245" s="1" t="b">
        <f t="shared" si="254"/>
        <v>0</v>
      </c>
      <c r="P1245" s="1" t="b">
        <f t="shared" si="255"/>
        <v>0</v>
      </c>
      <c r="Q1245" s="1" t="b">
        <f t="shared" si="256"/>
        <v>0</v>
      </c>
      <c r="R1245" s="1" t="e">
        <f t="shared" si="257"/>
        <v>#N/A</v>
      </c>
      <c r="S1245" s="1" t="e">
        <f t="shared" si="258"/>
        <v>#N/A</v>
      </c>
    </row>
    <row r="1246" spans="1:19">
      <c r="A1246" s="1" t="str">
        <f t="shared" si="259"/>
        <v/>
      </c>
      <c r="H1246" s="1" t="e">
        <f t="shared" si="248"/>
        <v>#N/A</v>
      </c>
      <c r="I1246" s="1" t="e">
        <f t="shared" si="249"/>
        <v>#N/A</v>
      </c>
      <c r="J1246" s="1" t="b">
        <f t="shared" si="250"/>
        <v>0</v>
      </c>
      <c r="K1246" s="1" t="b">
        <f t="shared" si="251"/>
        <v>0</v>
      </c>
      <c r="L1246" s="1" t="b">
        <f t="shared" si="252"/>
        <v>0</v>
      </c>
      <c r="M1246" s="1" t="b">
        <f t="shared" si="260"/>
        <v>0</v>
      </c>
      <c r="N1246" s="1" t="b">
        <f t="shared" si="253"/>
        <v>0</v>
      </c>
      <c r="O1246" s="1" t="b">
        <f t="shared" si="254"/>
        <v>0</v>
      </c>
      <c r="P1246" s="1" t="b">
        <f t="shared" si="255"/>
        <v>0</v>
      </c>
      <c r="Q1246" s="1" t="b">
        <f t="shared" si="256"/>
        <v>0</v>
      </c>
      <c r="R1246" s="1" t="e">
        <f t="shared" si="257"/>
        <v>#N/A</v>
      </c>
      <c r="S1246" s="1" t="e">
        <f t="shared" si="258"/>
        <v>#N/A</v>
      </c>
    </row>
    <row r="1247" spans="1:19">
      <c r="A1247" s="1" t="str">
        <f t="shared" si="259"/>
        <v/>
      </c>
      <c r="H1247" s="1" t="e">
        <f t="shared" si="248"/>
        <v>#N/A</v>
      </c>
      <c r="I1247" s="1" t="e">
        <f t="shared" si="249"/>
        <v>#N/A</v>
      </c>
      <c r="J1247" s="1" t="b">
        <f t="shared" si="250"/>
        <v>0</v>
      </c>
      <c r="K1247" s="1" t="b">
        <f t="shared" si="251"/>
        <v>0</v>
      </c>
      <c r="L1247" s="1" t="b">
        <f t="shared" si="252"/>
        <v>0</v>
      </c>
      <c r="M1247" s="1" t="b">
        <f t="shared" si="260"/>
        <v>0</v>
      </c>
      <c r="N1247" s="1" t="b">
        <f t="shared" si="253"/>
        <v>0</v>
      </c>
      <c r="O1247" s="1" t="b">
        <f t="shared" si="254"/>
        <v>0</v>
      </c>
      <c r="P1247" s="1" t="b">
        <f t="shared" si="255"/>
        <v>0</v>
      </c>
      <c r="Q1247" s="1" t="b">
        <f t="shared" si="256"/>
        <v>0</v>
      </c>
      <c r="R1247" s="1" t="e">
        <f t="shared" si="257"/>
        <v>#N/A</v>
      </c>
      <c r="S1247" s="1" t="e">
        <f t="shared" si="258"/>
        <v>#N/A</v>
      </c>
    </row>
    <row r="1248" spans="1:19">
      <c r="A1248" s="1" t="str">
        <f t="shared" si="259"/>
        <v/>
      </c>
      <c r="H1248" s="1" t="e">
        <f t="shared" si="248"/>
        <v>#N/A</v>
      </c>
      <c r="I1248" s="1" t="e">
        <f t="shared" si="249"/>
        <v>#N/A</v>
      </c>
      <c r="J1248" s="1" t="b">
        <f t="shared" si="250"/>
        <v>0</v>
      </c>
      <c r="K1248" s="1" t="b">
        <f t="shared" si="251"/>
        <v>0</v>
      </c>
      <c r="L1248" s="1" t="b">
        <f t="shared" si="252"/>
        <v>0</v>
      </c>
      <c r="M1248" s="1" t="b">
        <f t="shared" si="260"/>
        <v>0</v>
      </c>
      <c r="N1248" s="1" t="b">
        <f t="shared" si="253"/>
        <v>0</v>
      </c>
      <c r="O1248" s="1" t="b">
        <f t="shared" si="254"/>
        <v>0</v>
      </c>
      <c r="P1248" s="1" t="b">
        <f t="shared" si="255"/>
        <v>0</v>
      </c>
      <c r="Q1248" s="1" t="b">
        <f t="shared" si="256"/>
        <v>0</v>
      </c>
      <c r="R1248" s="1" t="e">
        <f t="shared" si="257"/>
        <v>#N/A</v>
      </c>
      <c r="S1248" s="1" t="e">
        <f t="shared" si="258"/>
        <v>#N/A</v>
      </c>
    </row>
    <row r="1249" spans="1:19">
      <c r="A1249" s="1" t="str">
        <f t="shared" si="259"/>
        <v/>
      </c>
      <c r="H1249" s="1" t="e">
        <f t="shared" si="248"/>
        <v>#N/A</v>
      </c>
      <c r="I1249" s="1" t="e">
        <f t="shared" si="249"/>
        <v>#N/A</v>
      </c>
      <c r="J1249" s="1" t="b">
        <f t="shared" si="250"/>
        <v>0</v>
      </c>
      <c r="K1249" s="1" t="b">
        <f t="shared" si="251"/>
        <v>0</v>
      </c>
      <c r="L1249" s="1" t="b">
        <f t="shared" si="252"/>
        <v>0</v>
      </c>
      <c r="M1249" s="1" t="b">
        <f t="shared" si="260"/>
        <v>0</v>
      </c>
      <c r="N1249" s="1" t="b">
        <f t="shared" si="253"/>
        <v>0</v>
      </c>
      <c r="O1249" s="1" t="b">
        <f t="shared" si="254"/>
        <v>0</v>
      </c>
      <c r="P1249" s="1" t="b">
        <f t="shared" si="255"/>
        <v>0</v>
      </c>
      <c r="Q1249" s="1" t="b">
        <f t="shared" si="256"/>
        <v>0</v>
      </c>
      <c r="R1249" s="1" t="e">
        <f t="shared" si="257"/>
        <v>#N/A</v>
      </c>
      <c r="S1249" s="1" t="e">
        <f t="shared" si="258"/>
        <v>#N/A</v>
      </c>
    </row>
    <row r="1250" spans="1:19">
      <c r="A1250" s="1" t="str">
        <f t="shared" si="259"/>
        <v/>
      </c>
      <c r="H1250" s="1" t="e">
        <f t="shared" si="248"/>
        <v>#N/A</v>
      </c>
      <c r="I1250" s="1" t="e">
        <f t="shared" si="249"/>
        <v>#N/A</v>
      </c>
      <c r="J1250" s="1" t="b">
        <f t="shared" si="250"/>
        <v>0</v>
      </c>
      <c r="K1250" s="1" t="b">
        <f t="shared" si="251"/>
        <v>0</v>
      </c>
      <c r="L1250" s="1" t="b">
        <f t="shared" si="252"/>
        <v>0</v>
      </c>
      <c r="M1250" s="1" t="b">
        <f t="shared" si="260"/>
        <v>0</v>
      </c>
      <c r="N1250" s="1" t="b">
        <f t="shared" si="253"/>
        <v>0</v>
      </c>
      <c r="O1250" s="1" t="b">
        <f t="shared" si="254"/>
        <v>0</v>
      </c>
      <c r="P1250" s="1" t="b">
        <f t="shared" si="255"/>
        <v>0</v>
      </c>
      <c r="Q1250" s="1" t="b">
        <f t="shared" si="256"/>
        <v>0</v>
      </c>
      <c r="R1250" s="1" t="e">
        <f t="shared" si="257"/>
        <v>#N/A</v>
      </c>
      <c r="S1250" s="1" t="e">
        <f t="shared" si="258"/>
        <v>#N/A</v>
      </c>
    </row>
    <row r="1251" spans="1:19">
      <c r="A1251" s="1" t="str">
        <f t="shared" si="259"/>
        <v/>
      </c>
      <c r="H1251" s="1" t="e">
        <f t="shared" si="248"/>
        <v>#N/A</v>
      </c>
      <c r="I1251" s="1" t="e">
        <f t="shared" si="249"/>
        <v>#N/A</v>
      </c>
      <c r="J1251" s="1" t="b">
        <f t="shared" si="250"/>
        <v>0</v>
      </c>
      <c r="K1251" s="1" t="b">
        <f t="shared" si="251"/>
        <v>0</v>
      </c>
      <c r="L1251" s="1" t="b">
        <f t="shared" si="252"/>
        <v>0</v>
      </c>
      <c r="M1251" s="1" t="b">
        <f t="shared" si="260"/>
        <v>0</v>
      </c>
      <c r="N1251" s="1" t="b">
        <f t="shared" si="253"/>
        <v>0</v>
      </c>
      <c r="O1251" s="1" t="b">
        <f t="shared" si="254"/>
        <v>0</v>
      </c>
      <c r="P1251" s="1" t="b">
        <f t="shared" si="255"/>
        <v>0</v>
      </c>
      <c r="Q1251" s="1" t="b">
        <f t="shared" si="256"/>
        <v>0</v>
      </c>
      <c r="R1251" s="1" t="e">
        <f t="shared" si="257"/>
        <v>#N/A</v>
      </c>
      <c r="S1251" s="1" t="e">
        <f t="shared" si="258"/>
        <v>#N/A</v>
      </c>
    </row>
    <row r="1252" spans="1:19">
      <c r="A1252" s="1" t="str">
        <f t="shared" si="259"/>
        <v/>
      </c>
      <c r="H1252" s="1" t="e">
        <f t="shared" si="248"/>
        <v>#N/A</v>
      </c>
      <c r="I1252" s="1" t="e">
        <f t="shared" si="249"/>
        <v>#N/A</v>
      </c>
      <c r="J1252" s="1" t="b">
        <f t="shared" si="250"/>
        <v>0</v>
      </c>
      <c r="K1252" s="1" t="b">
        <f t="shared" si="251"/>
        <v>0</v>
      </c>
      <c r="L1252" s="1" t="b">
        <f t="shared" si="252"/>
        <v>0</v>
      </c>
      <c r="M1252" s="1" t="b">
        <f t="shared" si="260"/>
        <v>0</v>
      </c>
      <c r="N1252" s="1" t="b">
        <f t="shared" si="253"/>
        <v>0</v>
      </c>
      <c r="O1252" s="1" t="b">
        <f t="shared" si="254"/>
        <v>0</v>
      </c>
      <c r="P1252" s="1" t="b">
        <f t="shared" si="255"/>
        <v>0</v>
      </c>
      <c r="Q1252" s="1" t="b">
        <f t="shared" si="256"/>
        <v>0</v>
      </c>
      <c r="R1252" s="1" t="e">
        <f t="shared" si="257"/>
        <v>#N/A</v>
      </c>
      <c r="S1252" s="1" t="e">
        <f t="shared" si="258"/>
        <v>#N/A</v>
      </c>
    </row>
    <row r="1253" spans="1:19">
      <c r="A1253" s="1" t="str">
        <f t="shared" si="259"/>
        <v/>
      </c>
      <c r="H1253" s="1" t="e">
        <f t="shared" si="248"/>
        <v>#N/A</v>
      </c>
      <c r="I1253" s="1" t="e">
        <f t="shared" si="249"/>
        <v>#N/A</v>
      </c>
      <c r="J1253" s="1" t="b">
        <f t="shared" si="250"/>
        <v>0</v>
      </c>
      <c r="K1253" s="1" t="b">
        <f t="shared" si="251"/>
        <v>0</v>
      </c>
      <c r="L1253" s="1" t="b">
        <f t="shared" si="252"/>
        <v>0</v>
      </c>
      <c r="M1253" s="1" t="b">
        <f t="shared" si="260"/>
        <v>0</v>
      </c>
      <c r="N1253" s="1" t="b">
        <f t="shared" si="253"/>
        <v>0</v>
      </c>
      <c r="O1253" s="1" t="b">
        <f t="shared" si="254"/>
        <v>0</v>
      </c>
      <c r="P1253" s="1" t="b">
        <f t="shared" si="255"/>
        <v>0</v>
      </c>
      <c r="Q1253" s="1" t="b">
        <f t="shared" si="256"/>
        <v>0</v>
      </c>
      <c r="R1253" s="1" t="e">
        <f t="shared" si="257"/>
        <v>#N/A</v>
      </c>
      <c r="S1253" s="1" t="e">
        <f t="shared" si="258"/>
        <v>#N/A</v>
      </c>
    </row>
    <row r="1254" spans="1:19">
      <c r="A1254" s="1" t="str">
        <f t="shared" si="259"/>
        <v/>
      </c>
      <c r="H1254" s="1" t="e">
        <f t="shared" si="248"/>
        <v>#N/A</v>
      </c>
      <c r="I1254" s="1" t="e">
        <f t="shared" si="249"/>
        <v>#N/A</v>
      </c>
      <c r="J1254" s="1" t="b">
        <f t="shared" si="250"/>
        <v>0</v>
      </c>
      <c r="K1254" s="1" t="b">
        <f t="shared" si="251"/>
        <v>0</v>
      </c>
      <c r="L1254" s="1" t="b">
        <f t="shared" si="252"/>
        <v>0</v>
      </c>
      <c r="M1254" s="1" t="b">
        <f t="shared" si="260"/>
        <v>0</v>
      </c>
      <c r="N1254" s="1" t="b">
        <f t="shared" si="253"/>
        <v>0</v>
      </c>
      <c r="O1254" s="1" t="b">
        <f t="shared" si="254"/>
        <v>0</v>
      </c>
      <c r="P1254" s="1" t="b">
        <f t="shared" si="255"/>
        <v>0</v>
      </c>
      <c r="Q1254" s="1" t="b">
        <f t="shared" si="256"/>
        <v>0</v>
      </c>
      <c r="R1254" s="1" t="e">
        <f t="shared" si="257"/>
        <v>#N/A</v>
      </c>
      <c r="S1254" s="1" t="e">
        <f t="shared" si="258"/>
        <v>#N/A</v>
      </c>
    </row>
    <row r="1255" spans="1:19">
      <c r="A1255" s="1" t="str">
        <f t="shared" si="259"/>
        <v/>
      </c>
      <c r="H1255" s="1" t="e">
        <f t="shared" si="248"/>
        <v>#N/A</v>
      </c>
      <c r="I1255" s="1" t="e">
        <f t="shared" si="249"/>
        <v>#N/A</v>
      </c>
      <c r="J1255" s="1" t="b">
        <f t="shared" si="250"/>
        <v>0</v>
      </c>
      <c r="K1255" s="1" t="b">
        <f t="shared" si="251"/>
        <v>0</v>
      </c>
      <c r="L1255" s="1" t="b">
        <f t="shared" si="252"/>
        <v>0</v>
      </c>
      <c r="M1255" s="1" t="b">
        <f t="shared" si="260"/>
        <v>0</v>
      </c>
      <c r="N1255" s="1" t="b">
        <f t="shared" si="253"/>
        <v>0</v>
      </c>
      <c r="O1255" s="1" t="b">
        <f t="shared" si="254"/>
        <v>0</v>
      </c>
      <c r="P1255" s="1" t="b">
        <f t="shared" si="255"/>
        <v>0</v>
      </c>
      <c r="Q1255" s="1" t="b">
        <f t="shared" si="256"/>
        <v>0</v>
      </c>
      <c r="R1255" s="1" t="e">
        <f t="shared" si="257"/>
        <v>#N/A</v>
      </c>
      <c r="S1255" s="1" t="e">
        <f t="shared" si="258"/>
        <v>#N/A</v>
      </c>
    </row>
    <row r="1256" spans="1:19">
      <c r="A1256" s="1" t="str">
        <f t="shared" si="259"/>
        <v/>
      </c>
      <c r="H1256" s="1" t="e">
        <f t="shared" si="248"/>
        <v>#N/A</v>
      </c>
      <c r="I1256" s="1" t="e">
        <f t="shared" si="249"/>
        <v>#N/A</v>
      </c>
      <c r="J1256" s="1" t="b">
        <f t="shared" si="250"/>
        <v>0</v>
      </c>
      <c r="K1256" s="1" t="b">
        <f t="shared" si="251"/>
        <v>0</v>
      </c>
      <c r="L1256" s="1" t="b">
        <f t="shared" si="252"/>
        <v>0</v>
      </c>
      <c r="M1256" s="1" t="b">
        <f t="shared" si="260"/>
        <v>0</v>
      </c>
      <c r="N1256" s="1" t="b">
        <f t="shared" si="253"/>
        <v>0</v>
      </c>
      <c r="O1256" s="1" t="b">
        <f t="shared" si="254"/>
        <v>0</v>
      </c>
      <c r="P1256" s="1" t="b">
        <f t="shared" si="255"/>
        <v>0</v>
      </c>
      <c r="Q1256" s="1" t="b">
        <f t="shared" si="256"/>
        <v>0</v>
      </c>
      <c r="R1256" s="1" t="e">
        <f t="shared" si="257"/>
        <v>#N/A</v>
      </c>
      <c r="S1256" s="1" t="e">
        <f t="shared" si="258"/>
        <v>#N/A</v>
      </c>
    </row>
    <row r="1257" spans="1:19">
      <c r="A1257" s="1" t="str">
        <f t="shared" si="259"/>
        <v/>
      </c>
      <c r="H1257" s="1" t="e">
        <f t="shared" si="248"/>
        <v>#N/A</v>
      </c>
      <c r="I1257" s="1" t="e">
        <f t="shared" si="249"/>
        <v>#N/A</v>
      </c>
      <c r="J1257" s="1" t="b">
        <f t="shared" si="250"/>
        <v>0</v>
      </c>
      <c r="K1257" s="1" t="b">
        <f t="shared" si="251"/>
        <v>0</v>
      </c>
      <c r="L1257" s="1" t="b">
        <f t="shared" si="252"/>
        <v>0</v>
      </c>
      <c r="M1257" s="1" t="b">
        <f t="shared" si="260"/>
        <v>0</v>
      </c>
      <c r="N1257" s="1" t="b">
        <f t="shared" si="253"/>
        <v>0</v>
      </c>
      <c r="O1257" s="1" t="b">
        <f t="shared" si="254"/>
        <v>0</v>
      </c>
      <c r="P1257" s="1" t="b">
        <f t="shared" si="255"/>
        <v>0</v>
      </c>
      <c r="Q1257" s="1" t="b">
        <f t="shared" si="256"/>
        <v>0</v>
      </c>
      <c r="R1257" s="1" t="e">
        <f t="shared" si="257"/>
        <v>#N/A</v>
      </c>
      <c r="S1257" s="1" t="e">
        <f t="shared" si="258"/>
        <v>#N/A</v>
      </c>
    </row>
    <row r="1258" spans="1:19">
      <c r="A1258" s="1" t="str">
        <f t="shared" si="259"/>
        <v/>
      </c>
      <c r="H1258" s="1" t="e">
        <f t="shared" si="248"/>
        <v>#N/A</v>
      </c>
      <c r="I1258" s="1" t="e">
        <f t="shared" si="249"/>
        <v>#N/A</v>
      </c>
      <c r="J1258" s="1" t="b">
        <f t="shared" si="250"/>
        <v>0</v>
      </c>
      <c r="K1258" s="1" t="b">
        <f t="shared" si="251"/>
        <v>0</v>
      </c>
      <c r="L1258" s="1" t="b">
        <f t="shared" si="252"/>
        <v>0</v>
      </c>
      <c r="M1258" s="1" t="b">
        <f t="shared" si="260"/>
        <v>0</v>
      </c>
      <c r="N1258" s="1" t="b">
        <f t="shared" si="253"/>
        <v>0</v>
      </c>
      <c r="O1258" s="1" t="b">
        <f t="shared" si="254"/>
        <v>0</v>
      </c>
      <c r="P1258" s="1" t="b">
        <f t="shared" si="255"/>
        <v>0</v>
      </c>
      <c r="Q1258" s="1" t="b">
        <f t="shared" si="256"/>
        <v>0</v>
      </c>
      <c r="R1258" s="1" t="e">
        <f t="shared" si="257"/>
        <v>#N/A</v>
      </c>
      <c r="S1258" s="1" t="e">
        <f t="shared" si="258"/>
        <v>#N/A</v>
      </c>
    </row>
    <row r="1259" spans="1:19">
      <c r="A1259" s="1" t="str">
        <f t="shared" si="259"/>
        <v/>
      </c>
      <c r="H1259" s="1" t="e">
        <f t="shared" si="248"/>
        <v>#N/A</v>
      </c>
      <c r="I1259" s="1" t="e">
        <f t="shared" si="249"/>
        <v>#N/A</v>
      </c>
      <c r="J1259" s="1" t="b">
        <f t="shared" si="250"/>
        <v>0</v>
      </c>
      <c r="K1259" s="1" t="b">
        <f t="shared" si="251"/>
        <v>0</v>
      </c>
      <c r="L1259" s="1" t="b">
        <f t="shared" si="252"/>
        <v>0</v>
      </c>
      <c r="M1259" s="1" t="b">
        <f t="shared" si="260"/>
        <v>0</v>
      </c>
      <c r="N1259" s="1" t="b">
        <f t="shared" si="253"/>
        <v>0</v>
      </c>
      <c r="O1259" s="1" t="b">
        <f t="shared" si="254"/>
        <v>0</v>
      </c>
      <c r="P1259" s="1" t="b">
        <f t="shared" si="255"/>
        <v>0</v>
      </c>
      <c r="Q1259" s="1" t="b">
        <f t="shared" si="256"/>
        <v>0</v>
      </c>
      <c r="R1259" s="1" t="e">
        <f t="shared" si="257"/>
        <v>#N/A</v>
      </c>
      <c r="S1259" s="1" t="e">
        <f t="shared" si="258"/>
        <v>#N/A</v>
      </c>
    </row>
    <row r="1260" spans="1:19">
      <c r="A1260" s="1" t="str">
        <f t="shared" si="259"/>
        <v/>
      </c>
      <c r="H1260" s="1" t="e">
        <f t="shared" si="248"/>
        <v>#N/A</v>
      </c>
      <c r="I1260" s="1" t="e">
        <f t="shared" si="249"/>
        <v>#N/A</v>
      </c>
      <c r="J1260" s="1" t="b">
        <f t="shared" si="250"/>
        <v>0</v>
      </c>
      <c r="K1260" s="1" t="b">
        <f t="shared" si="251"/>
        <v>0</v>
      </c>
      <c r="L1260" s="1" t="b">
        <f t="shared" si="252"/>
        <v>0</v>
      </c>
      <c r="M1260" s="1" t="b">
        <f t="shared" si="260"/>
        <v>0</v>
      </c>
      <c r="N1260" s="1" t="b">
        <f t="shared" si="253"/>
        <v>0</v>
      </c>
      <c r="O1260" s="1" t="b">
        <f t="shared" si="254"/>
        <v>0</v>
      </c>
      <c r="P1260" s="1" t="b">
        <f t="shared" si="255"/>
        <v>0</v>
      </c>
      <c r="Q1260" s="1" t="b">
        <f t="shared" si="256"/>
        <v>0</v>
      </c>
      <c r="R1260" s="1" t="e">
        <f t="shared" si="257"/>
        <v>#N/A</v>
      </c>
      <c r="S1260" s="1" t="e">
        <f t="shared" si="258"/>
        <v>#N/A</v>
      </c>
    </row>
    <row r="1261" spans="1:19">
      <c r="A1261" s="1" t="str">
        <f t="shared" si="259"/>
        <v/>
      </c>
      <c r="H1261" s="1" t="e">
        <f t="shared" si="248"/>
        <v>#N/A</v>
      </c>
      <c r="I1261" s="1" t="e">
        <f t="shared" si="249"/>
        <v>#N/A</v>
      </c>
      <c r="J1261" s="1" t="b">
        <f t="shared" si="250"/>
        <v>0</v>
      </c>
      <c r="K1261" s="1" t="b">
        <f t="shared" si="251"/>
        <v>0</v>
      </c>
      <c r="L1261" s="1" t="b">
        <f t="shared" si="252"/>
        <v>0</v>
      </c>
      <c r="M1261" s="1" t="b">
        <f t="shared" si="260"/>
        <v>0</v>
      </c>
      <c r="N1261" s="1" t="b">
        <f t="shared" si="253"/>
        <v>0</v>
      </c>
      <c r="O1261" s="1" t="b">
        <f t="shared" si="254"/>
        <v>0</v>
      </c>
      <c r="P1261" s="1" t="b">
        <f t="shared" si="255"/>
        <v>0</v>
      </c>
      <c r="Q1261" s="1" t="b">
        <f t="shared" si="256"/>
        <v>0</v>
      </c>
      <c r="R1261" s="1" t="e">
        <f t="shared" si="257"/>
        <v>#N/A</v>
      </c>
      <c r="S1261" s="1" t="e">
        <f t="shared" si="258"/>
        <v>#N/A</v>
      </c>
    </row>
    <row r="1262" spans="1:19">
      <c r="A1262" s="1" t="str">
        <f t="shared" si="259"/>
        <v/>
      </c>
      <c r="H1262" s="1" t="e">
        <f t="shared" si="248"/>
        <v>#N/A</v>
      </c>
      <c r="I1262" s="1" t="e">
        <f t="shared" si="249"/>
        <v>#N/A</v>
      </c>
      <c r="J1262" s="1" t="b">
        <f t="shared" si="250"/>
        <v>0</v>
      </c>
      <c r="K1262" s="1" t="b">
        <f t="shared" si="251"/>
        <v>0</v>
      </c>
      <c r="L1262" s="1" t="b">
        <f t="shared" si="252"/>
        <v>0</v>
      </c>
      <c r="M1262" s="1" t="b">
        <f t="shared" si="260"/>
        <v>0</v>
      </c>
      <c r="N1262" s="1" t="b">
        <f t="shared" si="253"/>
        <v>0</v>
      </c>
      <c r="O1262" s="1" t="b">
        <f t="shared" si="254"/>
        <v>0</v>
      </c>
      <c r="P1262" s="1" t="b">
        <f t="shared" si="255"/>
        <v>0</v>
      </c>
      <c r="Q1262" s="1" t="b">
        <f t="shared" si="256"/>
        <v>0</v>
      </c>
      <c r="R1262" s="1" t="e">
        <f t="shared" si="257"/>
        <v>#N/A</v>
      </c>
      <c r="S1262" s="1" t="e">
        <f t="shared" si="258"/>
        <v>#N/A</v>
      </c>
    </row>
    <row r="1263" spans="1:19">
      <c r="A1263" s="1" t="str">
        <f t="shared" si="259"/>
        <v/>
      </c>
      <c r="H1263" s="1" t="e">
        <f t="shared" si="248"/>
        <v>#N/A</v>
      </c>
      <c r="I1263" s="1" t="e">
        <f t="shared" si="249"/>
        <v>#N/A</v>
      </c>
      <c r="J1263" s="1" t="b">
        <f t="shared" si="250"/>
        <v>0</v>
      </c>
      <c r="K1263" s="1" t="b">
        <f t="shared" si="251"/>
        <v>0</v>
      </c>
      <c r="L1263" s="1" t="b">
        <f t="shared" si="252"/>
        <v>0</v>
      </c>
      <c r="M1263" s="1" t="b">
        <f t="shared" si="260"/>
        <v>0</v>
      </c>
      <c r="N1263" s="1" t="b">
        <f t="shared" si="253"/>
        <v>0</v>
      </c>
      <c r="O1263" s="1" t="b">
        <f t="shared" si="254"/>
        <v>0</v>
      </c>
      <c r="P1263" s="1" t="b">
        <f t="shared" si="255"/>
        <v>0</v>
      </c>
      <c r="Q1263" s="1" t="b">
        <f t="shared" si="256"/>
        <v>0</v>
      </c>
      <c r="R1263" s="1" t="e">
        <f t="shared" si="257"/>
        <v>#N/A</v>
      </c>
      <c r="S1263" s="1" t="e">
        <f t="shared" si="258"/>
        <v>#N/A</v>
      </c>
    </row>
    <row r="1264" spans="1:19">
      <c r="A1264" s="1" t="str">
        <f t="shared" si="259"/>
        <v/>
      </c>
      <c r="H1264" s="1" t="e">
        <f t="shared" si="248"/>
        <v>#N/A</v>
      </c>
      <c r="I1264" s="1" t="e">
        <f t="shared" si="249"/>
        <v>#N/A</v>
      </c>
      <c r="J1264" s="1" t="b">
        <f t="shared" si="250"/>
        <v>0</v>
      </c>
      <c r="K1264" s="1" t="b">
        <f t="shared" si="251"/>
        <v>0</v>
      </c>
      <c r="L1264" s="1" t="b">
        <f t="shared" si="252"/>
        <v>0</v>
      </c>
      <c r="M1264" s="1" t="b">
        <f t="shared" si="260"/>
        <v>0</v>
      </c>
      <c r="N1264" s="1" t="b">
        <f t="shared" si="253"/>
        <v>0</v>
      </c>
      <c r="O1264" s="1" t="b">
        <f t="shared" si="254"/>
        <v>0</v>
      </c>
      <c r="P1264" s="1" t="b">
        <f t="shared" si="255"/>
        <v>0</v>
      </c>
      <c r="Q1264" s="1" t="b">
        <f t="shared" si="256"/>
        <v>0</v>
      </c>
      <c r="R1264" s="1" t="e">
        <f t="shared" si="257"/>
        <v>#N/A</v>
      </c>
      <c r="S1264" s="1" t="e">
        <f t="shared" si="258"/>
        <v>#N/A</v>
      </c>
    </row>
    <row r="1265" spans="1:19">
      <c r="A1265" s="1" t="str">
        <f t="shared" si="259"/>
        <v/>
      </c>
      <c r="H1265" s="1" t="e">
        <f t="shared" si="248"/>
        <v>#N/A</v>
      </c>
      <c r="I1265" s="1" t="e">
        <f t="shared" si="249"/>
        <v>#N/A</v>
      </c>
      <c r="J1265" s="1" t="b">
        <f t="shared" si="250"/>
        <v>0</v>
      </c>
      <c r="K1265" s="1" t="b">
        <f t="shared" si="251"/>
        <v>0</v>
      </c>
      <c r="L1265" s="1" t="b">
        <f t="shared" si="252"/>
        <v>0</v>
      </c>
      <c r="M1265" s="1" t="b">
        <f t="shared" si="260"/>
        <v>0</v>
      </c>
      <c r="N1265" s="1" t="b">
        <f t="shared" si="253"/>
        <v>0</v>
      </c>
      <c r="O1265" s="1" t="b">
        <f t="shared" si="254"/>
        <v>0</v>
      </c>
      <c r="P1265" s="1" t="b">
        <f t="shared" si="255"/>
        <v>0</v>
      </c>
      <c r="Q1265" s="1" t="b">
        <f t="shared" si="256"/>
        <v>0</v>
      </c>
      <c r="R1265" s="1" t="e">
        <f t="shared" si="257"/>
        <v>#N/A</v>
      </c>
      <c r="S1265" s="1" t="e">
        <f t="shared" si="258"/>
        <v>#N/A</v>
      </c>
    </row>
    <row r="1266" spans="1:19">
      <c r="A1266" s="1" t="str">
        <f t="shared" si="259"/>
        <v/>
      </c>
      <c r="H1266" s="1" t="e">
        <f t="shared" si="248"/>
        <v>#N/A</v>
      </c>
      <c r="I1266" s="1" t="e">
        <f t="shared" si="249"/>
        <v>#N/A</v>
      </c>
      <c r="J1266" s="1" t="b">
        <f t="shared" si="250"/>
        <v>0</v>
      </c>
      <c r="K1266" s="1" t="b">
        <f t="shared" si="251"/>
        <v>0</v>
      </c>
      <c r="L1266" s="1" t="b">
        <f t="shared" si="252"/>
        <v>0</v>
      </c>
      <c r="M1266" s="1" t="b">
        <f t="shared" si="260"/>
        <v>0</v>
      </c>
      <c r="N1266" s="1" t="b">
        <f t="shared" si="253"/>
        <v>0</v>
      </c>
      <c r="O1266" s="1" t="b">
        <f t="shared" si="254"/>
        <v>0</v>
      </c>
      <c r="P1266" s="1" t="b">
        <f t="shared" si="255"/>
        <v>0</v>
      </c>
      <c r="Q1266" s="1" t="b">
        <f t="shared" si="256"/>
        <v>0</v>
      </c>
      <c r="R1266" s="1" t="e">
        <f t="shared" si="257"/>
        <v>#N/A</v>
      </c>
      <c r="S1266" s="1" t="e">
        <f t="shared" si="258"/>
        <v>#N/A</v>
      </c>
    </row>
    <row r="1267" spans="1:19">
      <c r="A1267" s="1" t="str">
        <f t="shared" si="259"/>
        <v/>
      </c>
      <c r="H1267" s="1" t="e">
        <f t="shared" si="248"/>
        <v>#N/A</v>
      </c>
      <c r="I1267" s="1" t="e">
        <f t="shared" si="249"/>
        <v>#N/A</v>
      </c>
      <c r="J1267" s="1" t="b">
        <f t="shared" si="250"/>
        <v>0</v>
      </c>
      <c r="K1267" s="1" t="b">
        <f t="shared" si="251"/>
        <v>0</v>
      </c>
      <c r="L1267" s="1" t="b">
        <f t="shared" si="252"/>
        <v>0</v>
      </c>
      <c r="M1267" s="1" t="b">
        <f t="shared" si="260"/>
        <v>0</v>
      </c>
      <c r="N1267" s="1" t="b">
        <f t="shared" si="253"/>
        <v>0</v>
      </c>
      <c r="O1267" s="1" t="b">
        <f t="shared" si="254"/>
        <v>0</v>
      </c>
      <c r="P1267" s="1" t="b">
        <f t="shared" si="255"/>
        <v>0</v>
      </c>
      <c r="Q1267" s="1" t="b">
        <f t="shared" si="256"/>
        <v>0</v>
      </c>
      <c r="R1267" s="1" t="e">
        <f t="shared" si="257"/>
        <v>#N/A</v>
      </c>
      <c r="S1267" s="1" t="e">
        <f t="shared" si="258"/>
        <v>#N/A</v>
      </c>
    </row>
    <row r="1268" spans="1:19">
      <c r="A1268" s="1" t="str">
        <f t="shared" si="259"/>
        <v/>
      </c>
      <c r="H1268" s="1" t="e">
        <f t="shared" si="248"/>
        <v>#N/A</v>
      </c>
      <c r="I1268" s="1" t="e">
        <f t="shared" si="249"/>
        <v>#N/A</v>
      </c>
      <c r="J1268" s="1" t="b">
        <f t="shared" si="250"/>
        <v>0</v>
      </c>
      <c r="K1268" s="1" t="b">
        <f t="shared" si="251"/>
        <v>0</v>
      </c>
      <c r="L1268" s="1" t="b">
        <f t="shared" si="252"/>
        <v>0</v>
      </c>
      <c r="M1268" s="1" t="b">
        <f t="shared" si="260"/>
        <v>0</v>
      </c>
      <c r="N1268" s="1" t="b">
        <f t="shared" si="253"/>
        <v>0</v>
      </c>
      <c r="O1268" s="1" t="b">
        <f t="shared" si="254"/>
        <v>0</v>
      </c>
      <c r="P1268" s="1" t="b">
        <f t="shared" si="255"/>
        <v>0</v>
      </c>
      <c r="Q1268" s="1" t="b">
        <f t="shared" si="256"/>
        <v>0</v>
      </c>
      <c r="R1268" s="1" t="e">
        <f t="shared" si="257"/>
        <v>#N/A</v>
      </c>
      <c r="S1268" s="1" t="e">
        <f t="shared" si="258"/>
        <v>#N/A</v>
      </c>
    </row>
    <row r="1269" spans="1:19">
      <c r="A1269" s="1" t="str">
        <f t="shared" si="259"/>
        <v/>
      </c>
      <c r="H1269" s="1" t="e">
        <f t="shared" si="248"/>
        <v>#N/A</v>
      </c>
      <c r="I1269" s="1" t="e">
        <f t="shared" si="249"/>
        <v>#N/A</v>
      </c>
      <c r="J1269" s="1" t="b">
        <f t="shared" si="250"/>
        <v>0</v>
      </c>
      <c r="K1269" s="1" t="b">
        <f t="shared" si="251"/>
        <v>0</v>
      </c>
      <c r="L1269" s="1" t="b">
        <f t="shared" si="252"/>
        <v>0</v>
      </c>
      <c r="M1269" s="1" t="b">
        <f t="shared" si="260"/>
        <v>0</v>
      </c>
      <c r="N1269" s="1" t="b">
        <f t="shared" si="253"/>
        <v>0</v>
      </c>
      <c r="O1269" s="1" t="b">
        <f t="shared" si="254"/>
        <v>0</v>
      </c>
      <c r="P1269" s="1" t="b">
        <f t="shared" si="255"/>
        <v>0</v>
      </c>
      <c r="Q1269" s="1" t="b">
        <f t="shared" si="256"/>
        <v>0</v>
      </c>
      <c r="R1269" s="1" t="e">
        <f t="shared" si="257"/>
        <v>#N/A</v>
      </c>
      <c r="S1269" s="1" t="e">
        <f t="shared" si="258"/>
        <v>#N/A</v>
      </c>
    </row>
    <row r="1270" spans="1:19">
      <c r="A1270" s="1" t="str">
        <f t="shared" si="259"/>
        <v/>
      </c>
      <c r="H1270" s="1" t="e">
        <f t="shared" si="248"/>
        <v>#N/A</v>
      </c>
      <c r="I1270" s="1" t="e">
        <f t="shared" si="249"/>
        <v>#N/A</v>
      </c>
      <c r="J1270" s="1" t="b">
        <f t="shared" si="250"/>
        <v>0</v>
      </c>
      <c r="K1270" s="1" t="b">
        <f t="shared" si="251"/>
        <v>0</v>
      </c>
      <c r="L1270" s="1" t="b">
        <f t="shared" si="252"/>
        <v>0</v>
      </c>
      <c r="M1270" s="1" t="b">
        <f t="shared" si="260"/>
        <v>0</v>
      </c>
      <c r="N1270" s="1" t="b">
        <f t="shared" si="253"/>
        <v>0</v>
      </c>
      <c r="O1270" s="1" t="b">
        <f t="shared" si="254"/>
        <v>0</v>
      </c>
      <c r="P1270" s="1" t="b">
        <f t="shared" si="255"/>
        <v>0</v>
      </c>
      <c r="Q1270" s="1" t="b">
        <f t="shared" si="256"/>
        <v>0</v>
      </c>
      <c r="R1270" s="1" t="e">
        <f t="shared" si="257"/>
        <v>#N/A</v>
      </c>
      <c r="S1270" s="1" t="e">
        <f t="shared" si="258"/>
        <v>#N/A</v>
      </c>
    </row>
    <row r="1271" spans="1:19">
      <c r="A1271" s="1" t="str">
        <f t="shared" si="259"/>
        <v/>
      </c>
      <c r="H1271" s="1" t="e">
        <f t="shared" si="248"/>
        <v>#N/A</v>
      </c>
      <c r="I1271" s="1" t="e">
        <f t="shared" si="249"/>
        <v>#N/A</v>
      </c>
      <c r="J1271" s="1" t="b">
        <f t="shared" si="250"/>
        <v>0</v>
      </c>
      <c r="K1271" s="1" t="b">
        <f t="shared" si="251"/>
        <v>0</v>
      </c>
      <c r="L1271" s="1" t="b">
        <f t="shared" si="252"/>
        <v>0</v>
      </c>
      <c r="M1271" s="1" t="b">
        <f t="shared" si="260"/>
        <v>0</v>
      </c>
      <c r="N1271" s="1" t="b">
        <f t="shared" si="253"/>
        <v>0</v>
      </c>
      <c r="O1271" s="1" t="b">
        <f t="shared" si="254"/>
        <v>0</v>
      </c>
      <c r="P1271" s="1" t="b">
        <f t="shared" si="255"/>
        <v>0</v>
      </c>
      <c r="Q1271" s="1" t="b">
        <f t="shared" si="256"/>
        <v>0</v>
      </c>
      <c r="R1271" s="1" t="e">
        <f t="shared" si="257"/>
        <v>#N/A</v>
      </c>
      <c r="S1271" s="1" t="e">
        <f t="shared" si="258"/>
        <v>#N/A</v>
      </c>
    </row>
    <row r="1272" spans="1:19">
      <c r="A1272" s="1" t="str">
        <f t="shared" si="259"/>
        <v/>
      </c>
      <c r="H1272" s="1" t="e">
        <f t="shared" si="248"/>
        <v>#N/A</v>
      </c>
      <c r="I1272" s="1" t="e">
        <f t="shared" si="249"/>
        <v>#N/A</v>
      </c>
      <c r="J1272" s="1" t="b">
        <f t="shared" si="250"/>
        <v>0</v>
      </c>
      <c r="K1272" s="1" t="b">
        <f t="shared" si="251"/>
        <v>0</v>
      </c>
      <c r="L1272" s="1" t="b">
        <f t="shared" si="252"/>
        <v>0</v>
      </c>
      <c r="M1272" s="1" t="b">
        <f t="shared" si="260"/>
        <v>0</v>
      </c>
      <c r="N1272" s="1" t="b">
        <f t="shared" si="253"/>
        <v>0</v>
      </c>
      <c r="O1272" s="1" t="b">
        <f t="shared" si="254"/>
        <v>0</v>
      </c>
      <c r="P1272" s="1" t="b">
        <f t="shared" si="255"/>
        <v>0</v>
      </c>
      <c r="Q1272" s="1" t="b">
        <f t="shared" si="256"/>
        <v>0</v>
      </c>
      <c r="R1272" s="1" t="e">
        <f t="shared" si="257"/>
        <v>#N/A</v>
      </c>
      <c r="S1272" s="1" t="e">
        <f t="shared" si="258"/>
        <v>#N/A</v>
      </c>
    </row>
    <row r="1273" spans="1:19">
      <c r="A1273" s="1" t="str">
        <f t="shared" si="259"/>
        <v/>
      </c>
      <c r="H1273" s="1" t="e">
        <f t="shared" si="248"/>
        <v>#N/A</v>
      </c>
      <c r="I1273" s="1" t="e">
        <f t="shared" si="249"/>
        <v>#N/A</v>
      </c>
      <c r="J1273" s="1" t="b">
        <f t="shared" si="250"/>
        <v>0</v>
      </c>
      <c r="K1273" s="1" t="b">
        <f t="shared" si="251"/>
        <v>0</v>
      </c>
      <c r="L1273" s="1" t="b">
        <f t="shared" si="252"/>
        <v>0</v>
      </c>
      <c r="M1273" s="1" t="b">
        <f t="shared" si="260"/>
        <v>0</v>
      </c>
      <c r="N1273" s="1" t="b">
        <f t="shared" si="253"/>
        <v>0</v>
      </c>
      <c r="O1273" s="1" t="b">
        <f t="shared" si="254"/>
        <v>0</v>
      </c>
      <c r="P1273" s="1" t="b">
        <f t="shared" si="255"/>
        <v>0</v>
      </c>
      <c r="Q1273" s="1" t="b">
        <f t="shared" si="256"/>
        <v>0</v>
      </c>
      <c r="R1273" s="1" t="e">
        <f t="shared" si="257"/>
        <v>#N/A</v>
      </c>
      <c r="S1273" s="1" t="e">
        <f t="shared" si="258"/>
        <v>#N/A</v>
      </c>
    </row>
    <row r="1274" spans="1:19">
      <c r="A1274" s="1" t="str">
        <f t="shared" si="259"/>
        <v/>
      </c>
      <c r="H1274" s="1" t="e">
        <f t="shared" si="248"/>
        <v>#N/A</v>
      </c>
      <c r="I1274" s="1" t="e">
        <f t="shared" si="249"/>
        <v>#N/A</v>
      </c>
      <c r="J1274" s="1" t="b">
        <f t="shared" si="250"/>
        <v>0</v>
      </c>
      <c r="K1274" s="1" t="b">
        <f t="shared" si="251"/>
        <v>0</v>
      </c>
      <c r="L1274" s="1" t="b">
        <f t="shared" si="252"/>
        <v>0</v>
      </c>
      <c r="M1274" s="1" t="b">
        <f t="shared" si="260"/>
        <v>0</v>
      </c>
      <c r="N1274" s="1" t="b">
        <f t="shared" si="253"/>
        <v>0</v>
      </c>
      <c r="O1274" s="1" t="b">
        <f t="shared" si="254"/>
        <v>0</v>
      </c>
      <c r="P1274" s="1" t="b">
        <f t="shared" si="255"/>
        <v>0</v>
      </c>
      <c r="Q1274" s="1" t="b">
        <f t="shared" si="256"/>
        <v>0</v>
      </c>
      <c r="R1274" s="1" t="e">
        <f t="shared" si="257"/>
        <v>#N/A</v>
      </c>
      <c r="S1274" s="1" t="e">
        <f t="shared" si="258"/>
        <v>#N/A</v>
      </c>
    </row>
    <row r="1275" spans="1:19">
      <c r="A1275" s="1" t="str">
        <f t="shared" si="259"/>
        <v/>
      </c>
      <c r="H1275" s="1" t="e">
        <f t="shared" si="248"/>
        <v>#N/A</v>
      </c>
      <c r="I1275" s="1" t="e">
        <f t="shared" si="249"/>
        <v>#N/A</v>
      </c>
      <c r="J1275" s="1" t="b">
        <f t="shared" si="250"/>
        <v>0</v>
      </c>
      <c r="K1275" s="1" t="b">
        <f t="shared" si="251"/>
        <v>0</v>
      </c>
      <c r="L1275" s="1" t="b">
        <f t="shared" si="252"/>
        <v>0</v>
      </c>
      <c r="M1275" s="1" t="b">
        <f t="shared" si="260"/>
        <v>0</v>
      </c>
      <c r="N1275" s="1" t="b">
        <f t="shared" si="253"/>
        <v>0</v>
      </c>
      <c r="O1275" s="1" t="b">
        <f t="shared" si="254"/>
        <v>0</v>
      </c>
      <c r="P1275" s="1" t="b">
        <f t="shared" si="255"/>
        <v>0</v>
      </c>
      <c r="Q1275" s="1" t="b">
        <f t="shared" si="256"/>
        <v>0</v>
      </c>
      <c r="R1275" s="1" t="e">
        <f t="shared" si="257"/>
        <v>#N/A</v>
      </c>
      <c r="S1275" s="1" t="e">
        <f t="shared" si="258"/>
        <v>#N/A</v>
      </c>
    </row>
    <row r="1276" spans="1:19">
      <c r="A1276" s="1" t="str">
        <f t="shared" si="259"/>
        <v/>
      </c>
      <c r="H1276" s="1" t="e">
        <f t="shared" si="248"/>
        <v>#N/A</v>
      </c>
      <c r="I1276" s="1" t="e">
        <f t="shared" si="249"/>
        <v>#N/A</v>
      </c>
      <c r="J1276" s="1" t="b">
        <f t="shared" si="250"/>
        <v>0</v>
      </c>
      <c r="K1276" s="1" t="b">
        <f t="shared" si="251"/>
        <v>0</v>
      </c>
      <c r="L1276" s="1" t="b">
        <f t="shared" si="252"/>
        <v>0</v>
      </c>
      <c r="M1276" s="1" t="b">
        <f t="shared" si="260"/>
        <v>0</v>
      </c>
      <c r="N1276" s="1" t="b">
        <f t="shared" si="253"/>
        <v>0</v>
      </c>
      <c r="O1276" s="1" t="b">
        <f t="shared" si="254"/>
        <v>0</v>
      </c>
      <c r="P1276" s="1" t="b">
        <f t="shared" si="255"/>
        <v>0</v>
      </c>
      <c r="Q1276" s="1" t="b">
        <f t="shared" si="256"/>
        <v>0</v>
      </c>
      <c r="R1276" s="1" t="e">
        <f t="shared" si="257"/>
        <v>#N/A</v>
      </c>
      <c r="S1276" s="1" t="e">
        <f t="shared" si="258"/>
        <v>#N/A</v>
      </c>
    </row>
    <row r="1277" spans="1:19">
      <c r="A1277" s="1" t="str">
        <f t="shared" si="259"/>
        <v/>
      </c>
      <c r="H1277" s="1" t="e">
        <f t="shared" si="248"/>
        <v>#N/A</v>
      </c>
      <c r="I1277" s="1" t="e">
        <f t="shared" si="249"/>
        <v>#N/A</v>
      </c>
      <c r="J1277" s="1" t="b">
        <f t="shared" si="250"/>
        <v>0</v>
      </c>
      <c r="K1277" s="1" t="b">
        <f t="shared" si="251"/>
        <v>0</v>
      </c>
      <c r="L1277" s="1" t="b">
        <f t="shared" si="252"/>
        <v>0</v>
      </c>
      <c r="M1277" s="1" t="b">
        <f t="shared" si="260"/>
        <v>0</v>
      </c>
      <c r="N1277" s="1" t="b">
        <f t="shared" si="253"/>
        <v>0</v>
      </c>
      <c r="O1277" s="1" t="b">
        <f t="shared" si="254"/>
        <v>0</v>
      </c>
      <c r="P1277" s="1" t="b">
        <f t="shared" si="255"/>
        <v>0</v>
      </c>
      <c r="Q1277" s="1" t="b">
        <f t="shared" si="256"/>
        <v>0</v>
      </c>
      <c r="R1277" s="1" t="e">
        <f t="shared" si="257"/>
        <v>#N/A</v>
      </c>
      <c r="S1277" s="1" t="e">
        <f t="shared" si="258"/>
        <v>#N/A</v>
      </c>
    </row>
    <row r="1278" spans="1:19">
      <c r="A1278" s="1" t="str">
        <f t="shared" si="259"/>
        <v/>
      </c>
      <c r="H1278" s="1" t="e">
        <f t="shared" si="248"/>
        <v>#N/A</v>
      </c>
      <c r="I1278" s="1" t="e">
        <f t="shared" si="249"/>
        <v>#N/A</v>
      </c>
      <c r="J1278" s="1" t="b">
        <f t="shared" si="250"/>
        <v>0</v>
      </c>
      <c r="K1278" s="1" t="b">
        <f t="shared" si="251"/>
        <v>0</v>
      </c>
      <c r="L1278" s="1" t="b">
        <f t="shared" si="252"/>
        <v>0</v>
      </c>
      <c r="M1278" s="1" t="b">
        <f t="shared" si="260"/>
        <v>0</v>
      </c>
      <c r="N1278" s="1" t="b">
        <f t="shared" si="253"/>
        <v>0</v>
      </c>
      <c r="O1278" s="1" t="b">
        <f t="shared" si="254"/>
        <v>0</v>
      </c>
      <c r="P1278" s="1" t="b">
        <f t="shared" si="255"/>
        <v>0</v>
      </c>
      <c r="Q1278" s="1" t="b">
        <f t="shared" si="256"/>
        <v>0</v>
      </c>
      <c r="R1278" s="1" t="e">
        <f t="shared" si="257"/>
        <v>#N/A</v>
      </c>
      <c r="S1278" s="1" t="e">
        <f t="shared" si="258"/>
        <v>#N/A</v>
      </c>
    </row>
    <row r="1279" spans="1:19">
      <c r="A1279" s="1" t="str">
        <f t="shared" si="259"/>
        <v/>
      </c>
      <c r="H1279" s="1" t="e">
        <f t="shared" si="248"/>
        <v>#N/A</v>
      </c>
      <c r="I1279" s="1" t="e">
        <f t="shared" si="249"/>
        <v>#N/A</v>
      </c>
      <c r="J1279" s="1" t="b">
        <f t="shared" si="250"/>
        <v>0</v>
      </c>
      <c r="K1279" s="1" t="b">
        <f t="shared" si="251"/>
        <v>0</v>
      </c>
      <c r="L1279" s="1" t="b">
        <f t="shared" si="252"/>
        <v>0</v>
      </c>
      <c r="M1279" s="1" t="b">
        <f t="shared" si="260"/>
        <v>0</v>
      </c>
      <c r="N1279" s="1" t="b">
        <f t="shared" si="253"/>
        <v>0</v>
      </c>
      <c r="O1279" s="1" t="b">
        <f t="shared" si="254"/>
        <v>0</v>
      </c>
      <c r="P1279" s="1" t="b">
        <f t="shared" si="255"/>
        <v>0</v>
      </c>
      <c r="Q1279" s="1" t="b">
        <f t="shared" si="256"/>
        <v>0</v>
      </c>
      <c r="R1279" s="1" t="e">
        <f t="shared" si="257"/>
        <v>#N/A</v>
      </c>
      <c r="S1279" s="1" t="e">
        <f t="shared" si="258"/>
        <v>#N/A</v>
      </c>
    </row>
    <row r="1280" spans="1:19">
      <c r="A1280" s="1" t="str">
        <f t="shared" si="259"/>
        <v/>
      </c>
      <c r="H1280" s="1" t="e">
        <f t="shared" si="248"/>
        <v>#N/A</v>
      </c>
      <c r="I1280" s="1" t="e">
        <f t="shared" si="249"/>
        <v>#N/A</v>
      </c>
      <c r="J1280" s="1" t="b">
        <f t="shared" si="250"/>
        <v>0</v>
      </c>
      <c r="K1280" s="1" t="b">
        <f t="shared" si="251"/>
        <v>0</v>
      </c>
      <c r="L1280" s="1" t="b">
        <f t="shared" si="252"/>
        <v>0</v>
      </c>
      <c r="M1280" s="1" t="b">
        <f t="shared" si="260"/>
        <v>0</v>
      </c>
      <c r="N1280" s="1" t="b">
        <f t="shared" si="253"/>
        <v>0</v>
      </c>
      <c r="O1280" s="1" t="b">
        <f t="shared" si="254"/>
        <v>0</v>
      </c>
      <c r="P1280" s="1" t="b">
        <f t="shared" si="255"/>
        <v>0</v>
      </c>
      <c r="Q1280" s="1" t="b">
        <f t="shared" si="256"/>
        <v>0</v>
      </c>
      <c r="R1280" s="1" t="e">
        <f t="shared" si="257"/>
        <v>#N/A</v>
      </c>
      <c r="S1280" s="1" t="e">
        <f t="shared" si="258"/>
        <v>#N/A</v>
      </c>
    </row>
    <row r="1281" spans="1:19">
      <c r="A1281" s="1" t="str">
        <f t="shared" si="259"/>
        <v/>
      </c>
      <c r="H1281" s="1" t="e">
        <f t="shared" si="248"/>
        <v>#N/A</v>
      </c>
      <c r="I1281" s="1" t="e">
        <f t="shared" si="249"/>
        <v>#N/A</v>
      </c>
      <c r="J1281" s="1" t="b">
        <f t="shared" si="250"/>
        <v>0</v>
      </c>
      <c r="K1281" s="1" t="b">
        <f t="shared" si="251"/>
        <v>0</v>
      </c>
      <c r="L1281" s="1" t="b">
        <f t="shared" si="252"/>
        <v>0</v>
      </c>
      <c r="M1281" s="1" t="b">
        <f t="shared" si="260"/>
        <v>0</v>
      </c>
      <c r="N1281" s="1" t="b">
        <f t="shared" si="253"/>
        <v>0</v>
      </c>
      <c r="O1281" s="1" t="b">
        <f t="shared" si="254"/>
        <v>0</v>
      </c>
      <c r="P1281" s="1" t="b">
        <f t="shared" si="255"/>
        <v>0</v>
      </c>
      <c r="Q1281" s="1" t="b">
        <f t="shared" si="256"/>
        <v>0</v>
      </c>
      <c r="R1281" s="1" t="e">
        <f t="shared" si="257"/>
        <v>#N/A</v>
      </c>
      <c r="S1281" s="1" t="e">
        <f t="shared" si="258"/>
        <v>#N/A</v>
      </c>
    </row>
    <row r="1282" spans="1:19">
      <c r="A1282" s="1" t="str">
        <f t="shared" si="259"/>
        <v/>
      </c>
      <c r="H1282" s="1" t="e">
        <f t="shared" si="248"/>
        <v>#N/A</v>
      </c>
      <c r="I1282" s="1" t="e">
        <f t="shared" si="249"/>
        <v>#N/A</v>
      </c>
      <c r="J1282" s="1" t="b">
        <f t="shared" si="250"/>
        <v>0</v>
      </c>
      <c r="K1282" s="1" t="b">
        <f t="shared" si="251"/>
        <v>0</v>
      </c>
      <c r="L1282" s="1" t="b">
        <f t="shared" si="252"/>
        <v>0</v>
      </c>
      <c r="M1282" s="1" t="b">
        <f t="shared" si="260"/>
        <v>0</v>
      </c>
      <c r="N1282" s="1" t="b">
        <f t="shared" si="253"/>
        <v>0</v>
      </c>
      <c r="O1282" s="1" t="b">
        <f t="shared" si="254"/>
        <v>0</v>
      </c>
      <c r="P1282" s="1" t="b">
        <f t="shared" si="255"/>
        <v>0</v>
      </c>
      <c r="Q1282" s="1" t="b">
        <f t="shared" si="256"/>
        <v>0</v>
      </c>
      <c r="R1282" s="1" t="e">
        <f t="shared" si="257"/>
        <v>#N/A</v>
      </c>
      <c r="S1282" s="1" t="e">
        <f t="shared" si="258"/>
        <v>#N/A</v>
      </c>
    </row>
    <row r="1283" spans="1:19">
      <c r="A1283" s="1" t="str">
        <f t="shared" si="259"/>
        <v/>
      </c>
      <c r="H1283" s="1" t="e">
        <f t="shared" ref="H1283:H1346" si="261">IF($A1283&lt;=$F$39,B1283-$F$1,NA())</f>
        <v>#N/A</v>
      </c>
      <c r="I1283" s="1" t="e">
        <f t="shared" ref="I1283:I1346" si="262">IF($A1283&lt;=$F$39,$C1283-$F$2,NA())</f>
        <v>#N/A</v>
      </c>
      <c r="J1283" s="1" t="b">
        <f t="shared" ref="J1283:J1346" si="263">IF($A1283&lt;=$F$39,IF($I1283&lt;$F$4,FALSE,$H1283))</f>
        <v>0</v>
      </c>
      <c r="K1283" s="1" t="b">
        <f t="shared" ref="K1283:K1346" si="264">IF($A1283&lt;=$F$39,IF($I1283&lt;$F$4,FALSE,$I1283))</f>
        <v>0</v>
      </c>
      <c r="L1283" s="1" t="b">
        <f t="shared" ref="L1283:L1346" si="265">IF($A1283&lt;=$F$39,IF($I1283&lt;=$F$11,"",($I1283-$F$11)/($H1283-$F$10)))</f>
        <v>0</v>
      </c>
      <c r="M1283" s="1" t="b">
        <f t="shared" si="260"/>
        <v>0</v>
      </c>
      <c r="N1283" s="1" t="b">
        <f t="shared" ref="N1283:N1346" si="266">IF($A1283&lt;=$F$39,IF($L1283=$F$13,$J1283,""))</f>
        <v>0</v>
      </c>
      <c r="O1283" s="1" t="b">
        <f t="shared" ref="O1283:O1346" si="267">IF($A1283&lt;=$F$39,IF($L1283=$F$13,$K1283,""))</f>
        <v>0</v>
      </c>
      <c r="P1283" s="1" t="b">
        <f t="shared" ref="P1283:P1346" si="268">IF($A1283&lt;=$F$39,IF($A1283&lt;=$F$17,$H1283,NA()))</f>
        <v>0</v>
      </c>
      <c r="Q1283" s="1" t="b">
        <f t="shared" ref="Q1283:Q1346" si="269">IF($A1283&lt;=$F$39,IF($A1283&lt;=$F$17,$I1283,NA()))</f>
        <v>0</v>
      </c>
      <c r="R1283" s="1" t="e">
        <f t="shared" ref="R1283:R1346" si="270">IF($A1283&lt;=$F$39,IF($A1283&lt;=$F$17,$P1283/$F$15,NA()),NA())</f>
        <v>#N/A</v>
      </c>
      <c r="S1283" s="1" t="e">
        <f t="shared" ref="S1283:S1346" si="271">IF($A1283&lt;=$F$39,IF($A1283&lt;=$F$17,$Q1283/$F$16,NA()),NA())</f>
        <v>#N/A</v>
      </c>
    </row>
    <row r="1284" spans="1:19">
      <c r="A1284" s="1" t="str">
        <f t="shared" ref="A1284:A1347" si="272">IF(B1284=0,"",A1283+1)</f>
        <v/>
      </c>
      <c r="H1284" s="1" t="e">
        <f t="shared" si="261"/>
        <v>#N/A</v>
      </c>
      <c r="I1284" s="1" t="e">
        <f t="shared" si="262"/>
        <v>#N/A</v>
      </c>
      <c r="J1284" s="1" t="b">
        <f t="shared" si="263"/>
        <v>0</v>
      </c>
      <c r="K1284" s="1" t="b">
        <f t="shared" si="264"/>
        <v>0</v>
      </c>
      <c r="L1284" s="1" t="b">
        <f t="shared" si="265"/>
        <v>0</v>
      </c>
      <c r="M1284" s="1" t="b">
        <f t="shared" ref="M1284:M1347" si="273">IF($A1284&lt;=$F$39,IF($L1284=$F$13,$A1284,""))</f>
        <v>0</v>
      </c>
      <c r="N1284" s="1" t="b">
        <f t="shared" si="266"/>
        <v>0</v>
      </c>
      <c r="O1284" s="1" t="b">
        <f t="shared" si="267"/>
        <v>0</v>
      </c>
      <c r="P1284" s="1" t="b">
        <f t="shared" si="268"/>
        <v>0</v>
      </c>
      <c r="Q1284" s="1" t="b">
        <f t="shared" si="269"/>
        <v>0</v>
      </c>
      <c r="R1284" s="1" t="e">
        <f t="shared" si="270"/>
        <v>#N/A</v>
      </c>
      <c r="S1284" s="1" t="e">
        <f t="shared" si="271"/>
        <v>#N/A</v>
      </c>
    </row>
    <row r="1285" spans="1:19">
      <c r="A1285" s="1" t="str">
        <f t="shared" si="272"/>
        <v/>
      </c>
      <c r="H1285" s="1" t="e">
        <f t="shared" si="261"/>
        <v>#N/A</v>
      </c>
      <c r="I1285" s="1" t="e">
        <f t="shared" si="262"/>
        <v>#N/A</v>
      </c>
      <c r="J1285" s="1" t="b">
        <f t="shared" si="263"/>
        <v>0</v>
      </c>
      <c r="K1285" s="1" t="b">
        <f t="shared" si="264"/>
        <v>0</v>
      </c>
      <c r="L1285" s="1" t="b">
        <f t="shared" si="265"/>
        <v>0</v>
      </c>
      <c r="M1285" s="1" t="b">
        <f t="shared" si="273"/>
        <v>0</v>
      </c>
      <c r="N1285" s="1" t="b">
        <f t="shared" si="266"/>
        <v>0</v>
      </c>
      <c r="O1285" s="1" t="b">
        <f t="shared" si="267"/>
        <v>0</v>
      </c>
      <c r="P1285" s="1" t="b">
        <f t="shared" si="268"/>
        <v>0</v>
      </c>
      <c r="Q1285" s="1" t="b">
        <f t="shared" si="269"/>
        <v>0</v>
      </c>
      <c r="R1285" s="1" t="e">
        <f t="shared" si="270"/>
        <v>#N/A</v>
      </c>
      <c r="S1285" s="1" t="e">
        <f t="shared" si="271"/>
        <v>#N/A</v>
      </c>
    </row>
    <row r="1286" spans="1:19">
      <c r="A1286" s="1" t="str">
        <f t="shared" si="272"/>
        <v/>
      </c>
      <c r="H1286" s="1" t="e">
        <f t="shared" si="261"/>
        <v>#N/A</v>
      </c>
      <c r="I1286" s="1" t="e">
        <f t="shared" si="262"/>
        <v>#N/A</v>
      </c>
      <c r="J1286" s="1" t="b">
        <f t="shared" si="263"/>
        <v>0</v>
      </c>
      <c r="K1286" s="1" t="b">
        <f t="shared" si="264"/>
        <v>0</v>
      </c>
      <c r="L1286" s="1" t="b">
        <f t="shared" si="265"/>
        <v>0</v>
      </c>
      <c r="M1286" s="1" t="b">
        <f t="shared" si="273"/>
        <v>0</v>
      </c>
      <c r="N1286" s="1" t="b">
        <f t="shared" si="266"/>
        <v>0</v>
      </c>
      <c r="O1286" s="1" t="b">
        <f t="shared" si="267"/>
        <v>0</v>
      </c>
      <c r="P1286" s="1" t="b">
        <f t="shared" si="268"/>
        <v>0</v>
      </c>
      <c r="Q1286" s="1" t="b">
        <f t="shared" si="269"/>
        <v>0</v>
      </c>
      <c r="R1286" s="1" t="e">
        <f t="shared" si="270"/>
        <v>#N/A</v>
      </c>
      <c r="S1286" s="1" t="e">
        <f t="shared" si="271"/>
        <v>#N/A</v>
      </c>
    </row>
    <row r="1287" spans="1:19">
      <c r="A1287" s="1" t="str">
        <f t="shared" si="272"/>
        <v/>
      </c>
      <c r="H1287" s="1" t="e">
        <f t="shared" si="261"/>
        <v>#N/A</v>
      </c>
      <c r="I1287" s="1" t="e">
        <f t="shared" si="262"/>
        <v>#N/A</v>
      </c>
      <c r="J1287" s="1" t="b">
        <f t="shared" si="263"/>
        <v>0</v>
      </c>
      <c r="K1287" s="1" t="b">
        <f t="shared" si="264"/>
        <v>0</v>
      </c>
      <c r="L1287" s="1" t="b">
        <f t="shared" si="265"/>
        <v>0</v>
      </c>
      <c r="M1287" s="1" t="b">
        <f t="shared" si="273"/>
        <v>0</v>
      </c>
      <c r="N1287" s="1" t="b">
        <f t="shared" si="266"/>
        <v>0</v>
      </c>
      <c r="O1287" s="1" t="b">
        <f t="shared" si="267"/>
        <v>0</v>
      </c>
      <c r="P1287" s="1" t="b">
        <f t="shared" si="268"/>
        <v>0</v>
      </c>
      <c r="Q1287" s="1" t="b">
        <f t="shared" si="269"/>
        <v>0</v>
      </c>
      <c r="R1287" s="1" t="e">
        <f t="shared" si="270"/>
        <v>#N/A</v>
      </c>
      <c r="S1287" s="1" t="e">
        <f t="shared" si="271"/>
        <v>#N/A</v>
      </c>
    </row>
    <row r="1288" spans="1:19">
      <c r="A1288" s="1" t="str">
        <f t="shared" si="272"/>
        <v/>
      </c>
      <c r="H1288" s="1" t="e">
        <f t="shared" si="261"/>
        <v>#N/A</v>
      </c>
      <c r="I1288" s="1" t="e">
        <f t="shared" si="262"/>
        <v>#N/A</v>
      </c>
      <c r="J1288" s="1" t="b">
        <f t="shared" si="263"/>
        <v>0</v>
      </c>
      <c r="K1288" s="1" t="b">
        <f t="shared" si="264"/>
        <v>0</v>
      </c>
      <c r="L1288" s="1" t="b">
        <f t="shared" si="265"/>
        <v>0</v>
      </c>
      <c r="M1288" s="1" t="b">
        <f t="shared" si="273"/>
        <v>0</v>
      </c>
      <c r="N1288" s="1" t="b">
        <f t="shared" si="266"/>
        <v>0</v>
      </c>
      <c r="O1288" s="1" t="b">
        <f t="shared" si="267"/>
        <v>0</v>
      </c>
      <c r="P1288" s="1" t="b">
        <f t="shared" si="268"/>
        <v>0</v>
      </c>
      <c r="Q1288" s="1" t="b">
        <f t="shared" si="269"/>
        <v>0</v>
      </c>
      <c r="R1288" s="1" t="e">
        <f t="shared" si="270"/>
        <v>#N/A</v>
      </c>
      <c r="S1288" s="1" t="e">
        <f t="shared" si="271"/>
        <v>#N/A</v>
      </c>
    </row>
    <row r="1289" spans="1:19">
      <c r="A1289" s="1" t="str">
        <f t="shared" si="272"/>
        <v/>
      </c>
      <c r="H1289" s="1" t="e">
        <f t="shared" si="261"/>
        <v>#N/A</v>
      </c>
      <c r="I1289" s="1" t="e">
        <f t="shared" si="262"/>
        <v>#N/A</v>
      </c>
      <c r="J1289" s="1" t="b">
        <f t="shared" si="263"/>
        <v>0</v>
      </c>
      <c r="K1289" s="1" t="b">
        <f t="shared" si="264"/>
        <v>0</v>
      </c>
      <c r="L1289" s="1" t="b">
        <f t="shared" si="265"/>
        <v>0</v>
      </c>
      <c r="M1289" s="1" t="b">
        <f t="shared" si="273"/>
        <v>0</v>
      </c>
      <c r="N1289" s="1" t="b">
        <f t="shared" si="266"/>
        <v>0</v>
      </c>
      <c r="O1289" s="1" t="b">
        <f t="shared" si="267"/>
        <v>0</v>
      </c>
      <c r="P1289" s="1" t="b">
        <f t="shared" si="268"/>
        <v>0</v>
      </c>
      <c r="Q1289" s="1" t="b">
        <f t="shared" si="269"/>
        <v>0</v>
      </c>
      <c r="R1289" s="1" t="e">
        <f t="shared" si="270"/>
        <v>#N/A</v>
      </c>
      <c r="S1289" s="1" t="e">
        <f t="shared" si="271"/>
        <v>#N/A</v>
      </c>
    </row>
    <row r="1290" spans="1:19">
      <c r="A1290" s="1" t="str">
        <f t="shared" si="272"/>
        <v/>
      </c>
      <c r="H1290" s="1" t="e">
        <f t="shared" si="261"/>
        <v>#N/A</v>
      </c>
      <c r="I1290" s="1" t="e">
        <f t="shared" si="262"/>
        <v>#N/A</v>
      </c>
      <c r="J1290" s="1" t="b">
        <f t="shared" si="263"/>
        <v>0</v>
      </c>
      <c r="K1290" s="1" t="b">
        <f t="shared" si="264"/>
        <v>0</v>
      </c>
      <c r="L1290" s="1" t="b">
        <f t="shared" si="265"/>
        <v>0</v>
      </c>
      <c r="M1290" s="1" t="b">
        <f t="shared" si="273"/>
        <v>0</v>
      </c>
      <c r="N1290" s="1" t="b">
        <f t="shared" si="266"/>
        <v>0</v>
      </c>
      <c r="O1290" s="1" t="b">
        <f t="shared" si="267"/>
        <v>0</v>
      </c>
      <c r="P1290" s="1" t="b">
        <f t="shared" si="268"/>
        <v>0</v>
      </c>
      <c r="Q1290" s="1" t="b">
        <f t="shared" si="269"/>
        <v>0</v>
      </c>
      <c r="R1290" s="1" t="e">
        <f t="shared" si="270"/>
        <v>#N/A</v>
      </c>
      <c r="S1290" s="1" t="e">
        <f t="shared" si="271"/>
        <v>#N/A</v>
      </c>
    </row>
    <row r="1291" spans="1:19">
      <c r="A1291" s="1" t="str">
        <f t="shared" si="272"/>
        <v/>
      </c>
      <c r="H1291" s="1" t="e">
        <f t="shared" si="261"/>
        <v>#N/A</v>
      </c>
      <c r="I1291" s="1" t="e">
        <f t="shared" si="262"/>
        <v>#N/A</v>
      </c>
      <c r="J1291" s="1" t="b">
        <f t="shared" si="263"/>
        <v>0</v>
      </c>
      <c r="K1291" s="1" t="b">
        <f t="shared" si="264"/>
        <v>0</v>
      </c>
      <c r="L1291" s="1" t="b">
        <f t="shared" si="265"/>
        <v>0</v>
      </c>
      <c r="M1291" s="1" t="b">
        <f t="shared" si="273"/>
        <v>0</v>
      </c>
      <c r="N1291" s="1" t="b">
        <f t="shared" si="266"/>
        <v>0</v>
      </c>
      <c r="O1291" s="1" t="b">
        <f t="shared" si="267"/>
        <v>0</v>
      </c>
      <c r="P1291" s="1" t="b">
        <f t="shared" si="268"/>
        <v>0</v>
      </c>
      <c r="Q1291" s="1" t="b">
        <f t="shared" si="269"/>
        <v>0</v>
      </c>
      <c r="R1291" s="1" t="e">
        <f t="shared" si="270"/>
        <v>#N/A</v>
      </c>
      <c r="S1291" s="1" t="e">
        <f t="shared" si="271"/>
        <v>#N/A</v>
      </c>
    </row>
    <row r="1292" spans="1:19">
      <c r="A1292" s="1" t="str">
        <f t="shared" si="272"/>
        <v/>
      </c>
      <c r="H1292" s="1" t="e">
        <f t="shared" si="261"/>
        <v>#N/A</v>
      </c>
      <c r="I1292" s="1" t="e">
        <f t="shared" si="262"/>
        <v>#N/A</v>
      </c>
      <c r="J1292" s="1" t="b">
        <f t="shared" si="263"/>
        <v>0</v>
      </c>
      <c r="K1292" s="1" t="b">
        <f t="shared" si="264"/>
        <v>0</v>
      </c>
      <c r="L1292" s="1" t="b">
        <f t="shared" si="265"/>
        <v>0</v>
      </c>
      <c r="M1292" s="1" t="b">
        <f t="shared" si="273"/>
        <v>0</v>
      </c>
      <c r="N1292" s="1" t="b">
        <f t="shared" si="266"/>
        <v>0</v>
      </c>
      <c r="O1292" s="1" t="b">
        <f t="shared" si="267"/>
        <v>0</v>
      </c>
      <c r="P1292" s="1" t="b">
        <f t="shared" si="268"/>
        <v>0</v>
      </c>
      <c r="Q1292" s="1" t="b">
        <f t="shared" si="269"/>
        <v>0</v>
      </c>
      <c r="R1292" s="1" t="e">
        <f t="shared" si="270"/>
        <v>#N/A</v>
      </c>
      <c r="S1292" s="1" t="e">
        <f t="shared" si="271"/>
        <v>#N/A</v>
      </c>
    </row>
    <row r="1293" spans="1:19">
      <c r="A1293" s="1" t="str">
        <f t="shared" si="272"/>
        <v/>
      </c>
      <c r="H1293" s="1" t="e">
        <f t="shared" si="261"/>
        <v>#N/A</v>
      </c>
      <c r="I1293" s="1" t="e">
        <f t="shared" si="262"/>
        <v>#N/A</v>
      </c>
      <c r="J1293" s="1" t="b">
        <f t="shared" si="263"/>
        <v>0</v>
      </c>
      <c r="K1293" s="1" t="b">
        <f t="shared" si="264"/>
        <v>0</v>
      </c>
      <c r="L1293" s="1" t="b">
        <f t="shared" si="265"/>
        <v>0</v>
      </c>
      <c r="M1293" s="1" t="b">
        <f t="shared" si="273"/>
        <v>0</v>
      </c>
      <c r="N1293" s="1" t="b">
        <f t="shared" si="266"/>
        <v>0</v>
      </c>
      <c r="O1293" s="1" t="b">
        <f t="shared" si="267"/>
        <v>0</v>
      </c>
      <c r="P1293" s="1" t="b">
        <f t="shared" si="268"/>
        <v>0</v>
      </c>
      <c r="Q1293" s="1" t="b">
        <f t="shared" si="269"/>
        <v>0</v>
      </c>
      <c r="R1293" s="1" t="e">
        <f t="shared" si="270"/>
        <v>#N/A</v>
      </c>
      <c r="S1293" s="1" t="e">
        <f t="shared" si="271"/>
        <v>#N/A</v>
      </c>
    </row>
    <row r="1294" spans="1:19">
      <c r="A1294" s="1" t="str">
        <f t="shared" si="272"/>
        <v/>
      </c>
      <c r="H1294" s="1" t="e">
        <f t="shared" si="261"/>
        <v>#N/A</v>
      </c>
      <c r="I1294" s="1" t="e">
        <f t="shared" si="262"/>
        <v>#N/A</v>
      </c>
      <c r="J1294" s="1" t="b">
        <f t="shared" si="263"/>
        <v>0</v>
      </c>
      <c r="K1294" s="1" t="b">
        <f t="shared" si="264"/>
        <v>0</v>
      </c>
      <c r="L1294" s="1" t="b">
        <f t="shared" si="265"/>
        <v>0</v>
      </c>
      <c r="M1294" s="1" t="b">
        <f t="shared" si="273"/>
        <v>0</v>
      </c>
      <c r="N1294" s="1" t="b">
        <f t="shared" si="266"/>
        <v>0</v>
      </c>
      <c r="O1294" s="1" t="b">
        <f t="shared" si="267"/>
        <v>0</v>
      </c>
      <c r="P1294" s="1" t="b">
        <f t="shared" si="268"/>
        <v>0</v>
      </c>
      <c r="Q1294" s="1" t="b">
        <f t="shared" si="269"/>
        <v>0</v>
      </c>
      <c r="R1294" s="1" t="e">
        <f t="shared" si="270"/>
        <v>#N/A</v>
      </c>
      <c r="S1294" s="1" t="e">
        <f t="shared" si="271"/>
        <v>#N/A</v>
      </c>
    </row>
    <row r="1295" spans="1:19">
      <c r="A1295" s="1" t="str">
        <f t="shared" si="272"/>
        <v/>
      </c>
      <c r="H1295" s="1" t="e">
        <f t="shared" si="261"/>
        <v>#N/A</v>
      </c>
      <c r="I1295" s="1" t="e">
        <f t="shared" si="262"/>
        <v>#N/A</v>
      </c>
      <c r="J1295" s="1" t="b">
        <f t="shared" si="263"/>
        <v>0</v>
      </c>
      <c r="K1295" s="1" t="b">
        <f t="shared" si="264"/>
        <v>0</v>
      </c>
      <c r="L1295" s="1" t="b">
        <f t="shared" si="265"/>
        <v>0</v>
      </c>
      <c r="M1295" s="1" t="b">
        <f t="shared" si="273"/>
        <v>0</v>
      </c>
      <c r="N1295" s="1" t="b">
        <f t="shared" si="266"/>
        <v>0</v>
      </c>
      <c r="O1295" s="1" t="b">
        <f t="shared" si="267"/>
        <v>0</v>
      </c>
      <c r="P1295" s="1" t="b">
        <f t="shared" si="268"/>
        <v>0</v>
      </c>
      <c r="Q1295" s="1" t="b">
        <f t="shared" si="269"/>
        <v>0</v>
      </c>
      <c r="R1295" s="1" t="e">
        <f t="shared" si="270"/>
        <v>#N/A</v>
      </c>
      <c r="S1295" s="1" t="e">
        <f t="shared" si="271"/>
        <v>#N/A</v>
      </c>
    </row>
    <row r="1296" spans="1:19">
      <c r="A1296" s="1" t="str">
        <f t="shared" si="272"/>
        <v/>
      </c>
      <c r="H1296" s="1" t="e">
        <f t="shared" si="261"/>
        <v>#N/A</v>
      </c>
      <c r="I1296" s="1" t="e">
        <f t="shared" si="262"/>
        <v>#N/A</v>
      </c>
      <c r="J1296" s="1" t="b">
        <f t="shared" si="263"/>
        <v>0</v>
      </c>
      <c r="K1296" s="1" t="b">
        <f t="shared" si="264"/>
        <v>0</v>
      </c>
      <c r="L1296" s="1" t="b">
        <f t="shared" si="265"/>
        <v>0</v>
      </c>
      <c r="M1296" s="1" t="b">
        <f t="shared" si="273"/>
        <v>0</v>
      </c>
      <c r="N1296" s="1" t="b">
        <f t="shared" si="266"/>
        <v>0</v>
      </c>
      <c r="O1296" s="1" t="b">
        <f t="shared" si="267"/>
        <v>0</v>
      </c>
      <c r="P1296" s="1" t="b">
        <f t="shared" si="268"/>
        <v>0</v>
      </c>
      <c r="Q1296" s="1" t="b">
        <f t="shared" si="269"/>
        <v>0</v>
      </c>
      <c r="R1296" s="1" t="e">
        <f t="shared" si="270"/>
        <v>#N/A</v>
      </c>
      <c r="S1296" s="1" t="e">
        <f t="shared" si="271"/>
        <v>#N/A</v>
      </c>
    </row>
    <row r="1297" spans="1:19">
      <c r="A1297" s="1" t="str">
        <f t="shared" si="272"/>
        <v/>
      </c>
      <c r="H1297" s="1" t="e">
        <f t="shared" si="261"/>
        <v>#N/A</v>
      </c>
      <c r="I1297" s="1" t="e">
        <f t="shared" si="262"/>
        <v>#N/A</v>
      </c>
      <c r="J1297" s="1" t="b">
        <f t="shared" si="263"/>
        <v>0</v>
      </c>
      <c r="K1297" s="1" t="b">
        <f t="shared" si="264"/>
        <v>0</v>
      </c>
      <c r="L1297" s="1" t="b">
        <f t="shared" si="265"/>
        <v>0</v>
      </c>
      <c r="M1297" s="1" t="b">
        <f t="shared" si="273"/>
        <v>0</v>
      </c>
      <c r="N1297" s="1" t="b">
        <f t="shared" si="266"/>
        <v>0</v>
      </c>
      <c r="O1297" s="1" t="b">
        <f t="shared" si="267"/>
        <v>0</v>
      </c>
      <c r="P1297" s="1" t="b">
        <f t="shared" si="268"/>
        <v>0</v>
      </c>
      <c r="Q1297" s="1" t="b">
        <f t="shared" si="269"/>
        <v>0</v>
      </c>
      <c r="R1297" s="1" t="e">
        <f t="shared" si="270"/>
        <v>#N/A</v>
      </c>
      <c r="S1297" s="1" t="e">
        <f t="shared" si="271"/>
        <v>#N/A</v>
      </c>
    </row>
    <row r="1298" spans="1:19">
      <c r="A1298" s="1" t="str">
        <f t="shared" si="272"/>
        <v/>
      </c>
      <c r="H1298" s="1" t="e">
        <f t="shared" si="261"/>
        <v>#N/A</v>
      </c>
      <c r="I1298" s="1" t="e">
        <f t="shared" si="262"/>
        <v>#N/A</v>
      </c>
      <c r="J1298" s="1" t="b">
        <f t="shared" si="263"/>
        <v>0</v>
      </c>
      <c r="K1298" s="1" t="b">
        <f t="shared" si="264"/>
        <v>0</v>
      </c>
      <c r="L1298" s="1" t="b">
        <f t="shared" si="265"/>
        <v>0</v>
      </c>
      <c r="M1298" s="1" t="b">
        <f t="shared" si="273"/>
        <v>0</v>
      </c>
      <c r="N1298" s="1" t="b">
        <f t="shared" si="266"/>
        <v>0</v>
      </c>
      <c r="O1298" s="1" t="b">
        <f t="shared" si="267"/>
        <v>0</v>
      </c>
      <c r="P1298" s="1" t="b">
        <f t="shared" si="268"/>
        <v>0</v>
      </c>
      <c r="Q1298" s="1" t="b">
        <f t="shared" si="269"/>
        <v>0</v>
      </c>
      <c r="R1298" s="1" t="e">
        <f t="shared" si="270"/>
        <v>#N/A</v>
      </c>
      <c r="S1298" s="1" t="e">
        <f t="shared" si="271"/>
        <v>#N/A</v>
      </c>
    </row>
    <row r="1299" spans="1:19">
      <c r="A1299" s="1" t="str">
        <f t="shared" si="272"/>
        <v/>
      </c>
      <c r="H1299" s="1" t="e">
        <f t="shared" si="261"/>
        <v>#N/A</v>
      </c>
      <c r="I1299" s="1" t="e">
        <f t="shared" si="262"/>
        <v>#N/A</v>
      </c>
      <c r="J1299" s="1" t="b">
        <f t="shared" si="263"/>
        <v>0</v>
      </c>
      <c r="K1299" s="1" t="b">
        <f t="shared" si="264"/>
        <v>0</v>
      </c>
      <c r="L1299" s="1" t="b">
        <f t="shared" si="265"/>
        <v>0</v>
      </c>
      <c r="M1299" s="1" t="b">
        <f t="shared" si="273"/>
        <v>0</v>
      </c>
      <c r="N1299" s="1" t="b">
        <f t="shared" si="266"/>
        <v>0</v>
      </c>
      <c r="O1299" s="1" t="b">
        <f t="shared" si="267"/>
        <v>0</v>
      </c>
      <c r="P1299" s="1" t="b">
        <f t="shared" si="268"/>
        <v>0</v>
      </c>
      <c r="Q1299" s="1" t="b">
        <f t="shared" si="269"/>
        <v>0</v>
      </c>
      <c r="R1299" s="1" t="e">
        <f t="shared" si="270"/>
        <v>#N/A</v>
      </c>
      <c r="S1299" s="1" t="e">
        <f t="shared" si="271"/>
        <v>#N/A</v>
      </c>
    </row>
    <row r="1300" spans="1:19">
      <c r="A1300" s="1" t="str">
        <f t="shared" si="272"/>
        <v/>
      </c>
      <c r="H1300" s="1" t="e">
        <f t="shared" si="261"/>
        <v>#N/A</v>
      </c>
      <c r="I1300" s="1" t="e">
        <f t="shared" si="262"/>
        <v>#N/A</v>
      </c>
      <c r="J1300" s="1" t="b">
        <f t="shared" si="263"/>
        <v>0</v>
      </c>
      <c r="K1300" s="1" t="b">
        <f t="shared" si="264"/>
        <v>0</v>
      </c>
      <c r="L1300" s="1" t="b">
        <f t="shared" si="265"/>
        <v>0</v>
      </c>
      <c r="M1300" s="1" t="b">
        <f t="shared" si="273"/>
        <v>0</v>
      </c>
      <c r="N1300" s="1" t="b">
        <f t="shared" si="266"/>
        <v>0</v>
      </c>
      <c r="O1300" s="1" t="b">
        <f t="shared" si="267"/>
        <v>0</v>
      </c>
      <c r="P1300" s="1" t="b">
        <f t="shared" si="268"/>
        <v>0</v>
      </c>
      <c r="Q1300" s="1" t="b">
        <f t="shared" si="269"/>
        <v>0</v>
      </c>
      <c r="R1300" s="1" t="e">
        <f t="shared" si="270"/>
        <v>#N/A</v>
      </c>
      <c r="S1300" s="1" t="e">
        <f t="shared" si="271"/>
        <v>#N/A</v>
      </c>
    </row>
    <row r="1301" spans="1:19">
      <c r="A1301" s="1" t="str">
        <f t="shared" si="272"/>
        <v/>
      </c>
      <c r="H1301" s="1" t="e">
        <f t="shared" si="261"/>
        <v>#N/A</v>
      </c>
      <c r="I1301" s="1" t="e">
        <f t="shared" si="262"/>
        <v>#N/A</v>
      </c>
      <c r="J1301" s="1" t="b">
        <f t="shared" si="263"/>
        <v>0</v>
      </c>
      <c r="K1301" s="1" t="b">
        <f t="shared" si="264"/>
        <v>0</v>
      </c>
      <c r="L1301" s="1" t="b">
        <f t="shared" si="265"/>
        <v>0</v>
      </c>
      <c r="M1301" s="1" t="b">
        <f t="shared" si="273"/>
        <v>0</v>
      </c>
      <c r="N1301" s="1" t="b">
        <f t="shared" si="266"/>
        <v>0</v>
      </c>
      <c r="O1301" s="1" t="b">
        <f t="shared" si="267"/>
        <v>0</v>
      </c>
      <c r="P1301" s="1" t="b">
        <f t="shared" si="268"/>
        <v>0</v>
      </c>
      <c r="Q1301" s="1" t="b">
        <f t="shared" si="269"/>
        <v>0</v>
      </c>
      <c r="R1301" s="1" t="e">
        <f t="shared" si="270"/>
        <v>#N/A</v>
      </c>
      <c r="S1301" s="1" t="e">
        <f t="shared" si="271"/>
        <v>#N/A</v>
      </c>
    </row>
    <row r="1302" spans="1:19">
      <c r="A1302" s="1" t="str">
        <f t="shared" si="272"/>
        <v/>
      </c>
      <c r="H1302" s="1" t="e">
        <f t="shared" si="261"/>
        <v>#N/A</v>
      </c>
      <c r="I1302" s="1" t="e">
        <f t="shared" si="262"/>
        <v>#N/A</v>
      </c>
      <c r="J1302" s="1" t="b">
        <f t="shared" si="263"/>
        <v>0</v>
      </c>
      <c r="K1302" s="1" t="b">
        <f t="shared" si="264"/>
        <v>0</v>
      </c>
      <c r="L1302" s="1" t="b">
        <f t="shared" si="265"/>
        <v>0</v>
      </c>
      <c r="M1302" s="1" t="b">
        <f t="shared" si="273"/>
        <v>0</v>
      </c>
      <c r="N1302" s="1" t="b">
        <f t="shared" si="266"/>
        <v>0</v>
      </c>
      <c r="O1302" s="1" t="b">
        <f t="shared" si="267"/>
        <v>0</v>
      </c>
      <c r="P1302" s="1" t="b">
        <f t="shared" si="268"/>
        <v>0</v>
      </c>
      <c r="Q1302" s="1" t="b">
        <f t="shared" si="269"/>
        <v>0</v>
      </c>
      <c r="R1302" s="1" t="e">
        <f t="shared" si="270"/>
        <v>#N/A</v>
      </c>
      <c r="S1302" s="1" t="e">
        <f t="shared" si="271"/>
        <v>#N/A</v>
      </c>
    </row>
    <row r="1303" spans="1:19">
      <c r="A1303" s="1" t="str">
        <f t="shared" si="272"/>
        <v/>
      </c>
      <c r="H1303" s="1" t="e">
        <f t="shared" si="261"/>
        <v>#N/A</v>
      </c>
      <c r="I1303" s="1" t="e">
        <f t="shared" si="262"/>
        <v>#N/A</v>
      </c>
      <c r="J1303" s="1" t="b">
        <f t="shared" si="263"/>
        <v>0</v>
      </c>
      <c r="K1303" s="1" t="b">
        <f t="shared" si="264"/>
        <v>0</v>
      </c>
      <c r="L1303" s="1" t="b">
        <f t="shared" si="265"/>
        <v>0</v>
      </c>
      <c r="M1303" s="1" t="b">
        <f t="shared" si="273"/>
        <v>0</v>
      </c>
      <c r="N1303" s="1" t="b">
        <f t="shared" si="266"/>
        <v>0</v>
      </c>
      <c r="O1303" s="1" t="b">
        <f t="shared" si="267"/>
        <v>0</v>
      </c>
      <c r="P1303" s="1" t="b">
        <f t="shared" si="268"/>
        <v>0</v>
      </c>
      <c r="Q1303" s="1" t="b">
        <f t="shared" si="269"/>
        <v>0</v>
      </c>
      <c r="R1303" s="1" t="e">
        <f t="shared" si="270"/>
        <v>#N/A</v>
      </c>
      <c r="S1303" s="1" t="e">
        <f t="shared" si="271"/>
        <v>#N/A</v>
      </c>
    </row>
    <row r="1304" spans="1:19">
      <c r="A1304" s="1" t="str">
        <f t="shared" si="272"/>
        <v/>
      </c>
      <c r="H1304" s="1" t="e">
        <f t="shared" si="261"/>
        <v>#N/A</v>
      </c>
      <c r="I1304" s="1" t="e">
        <f t="shared" si="262"/>
        <v>#N/A</v>
      </c>
      <c r="J1304" s="1" t="b">
        <f t="shared" si="263"/>
        <v>0</v>
      </c>
      <c r="K1304" s="1" t="b">
        <f t="shared" si="264"/>
        <v>0</v>
      </c>
      <c r="L1304" s="1" t="b">
        <f t="shared" si="265"/>
        <v>0</v>
      </c>
      <c r="M1304" s="1" t="b">
        <f t="shared" si="273"/>
        <v>0</v>
      </c>
      <c r="N1304" s="1" t="b">
        <f t="shared" si="266"/>
        <v>0</v>
      </c>
      <c r="O1304" s="1" t="b">
        <f t="shared" si="267"/>
        <v>0</v>
      </c>
      <c r="P1304" s="1" t="b">
        <f t="shared" si="268"/>
        <v>0</v>
      </c>
      <c r="Q1304" s="1" t="b">
        <f t="shared" si="269"/>
        <v>0</v>
      </c>
      <c r="R1304" s="1" t="e">
        <f t="shared" si="270"/>
        <v>#N/A</v>
      </c>
      <c r="S1304" s="1" t="e">
        <f t="shared" si="271"/>
        <v>#N/A</v>
      </c>
    </row>
    <row r="1305" spans="1:19">
      <c r="A1305" s="1" t="str">
        <f t="shared" si="272"/>
        <v/>
      </c>
      <c r="H1305" s="1" t="e">
        <f t="shared" si="261"/>
        <v>#N/A</v>
      </c>
      <c r="I1305" s="1" t="e">
        <f t="shared" si="262"/>
        <v>#N/A</v>
      </c>
      <c r="J1305" s="1" t="b">
        <f t="shared" si="263"/>
        <v>0</v>
      </c>
      <c r="K1305" s="1" t="b">
        <f t="shared" si="264"/>
        <v>0</v>
      </c>
      <c r="L1305" s="1" t="b">
        <f t="shared" si="265"/>
        <v>0</v>
      </c>
      <c r="M1305" s="1" t="b">
        <f t="shared" si="273"/>
        <v>0</v>
      </c>
      <c r="N1305" s="1" t="b">
        <f t="shared" si="266"/>
        <v>0</v>
      </c>
      <c r="O1305" s="1" t="b">
        <f t="shared" si="267"/>
        <v>0</v>
      </c>
      <c r="P1305" s="1" t="b">
        <f t="shared" si="268"/>
        <v>0</v>
      </c>
      <c r="Q1305" s="1" t="b">
        <f t="shared" si="269"/>
        <v>0</v>
      </c>
      <c r="R1305" s="1" t="e">
        <f t="shared" si="270"/>
        <v>#N/A</v>
      </c>
      <c r="S1305" s="1" t="e">
        <f t="shared" si="271"/>
        <v>#N/A</v>
      </c>
    </row>
    <row r="1306" spans="1:19">
      <c r="A1306" s="1" t="str">
        <f t="shared" si="272"/>
        <v/>
      </c>
      <c r="H1306" s="1" t="e">
        <f t="shared" si="261"/>
        <v>#N/A</v>
      </c>
      <c r="I1306" s="1" t="e">
        <f t="shared" si="262"/>
        <v>#N/A</v>
      </c>
      <c r="J1306" s="1" t="b">
        <f t="shared" si="263"/>
        <v>0</v>
      </c>
      <c r="K1306" s="1" t="b">
        <f t="shared" si="264"/>
        <v>0</v>
      </c>
      <c r="L1306" s="1" t="b">
        <f t="shared" si="265"/>
        <v>0</v>
      </c>
      <c r="M1306" s="1" t="b">
        <f t="shared" si="273"/>
        <v>0</v>
      </c>
      <c r="N1306" s="1" t="b">
        <f t="shared" si="266"/>
        <v>0</v>
      </c>
      <c r="O1306" s="1" t="b">
        <f t="shared" si="267"/>
        <v>0</v>
      </c>
      <c r="P1306" s="1" t="b">
        <f t="shared" si="268"/>
        <v>0</v>
      </c>
      <c r="Q1306" s="1" t="b">
        <f t="shared" si="269"/>
        <v>0</v>
      </c>
      <c r="R1306" s="1" t="e">
        <f t="shared" si="270"/>
        <v>#N/A</v>
      </c>
      <c r="S1306" s="1" t="e">
        <f t="shared" si="271"/>
        <v>#N/A</v>
      </c>
    </row>
    <row r="1307" spans="1:19">
      <c r="A1307" s="1" t="str">
        <f t="shared" si="272"/>
        <v/>
      </c>
      <c r="H1307" s="1" t="e">
        <f t="shared" si="261"/>
        <v>#N/A</v>
      </c>
      <c r="I1307" s="1" t="e">
        <f t="shared" si="262"/>
        <v>#N/A</v>
      </c>
      <c r="J1307" s="1" t="b">
        <f t="shared" si="263"/>
        <v>0</v>
      </c>
      <c r="K1307" s="1" t="b">
        <f t="shared" si="264"/>
        <v>0</v>
      </c>
      <c r="L1307" s="1" t="b">
        <f t="shared" si="265"/>
        <v>0</v>
      </c>
      <c r="M1307" s="1" t="b">
        <f t="shared" si="273"/>
        <v>0</v>
      </c>
      <c r="N1307" s="1" t="b">
        <f t="shared" si="266"/>
        <v>0</v>
      </c>
      <c r="O1307" s="1" t="b">
        <f t="shared" si="267"/>
        <v>0</v>
      </c>
      <c r="P1307" s="1" t="b">
        <f t="shared" si="268"/>
        <v>0</v>
      </c>
      <c r="Q1307" s="1" t="b">
        <f t="shared" si="269"/>
        <v>0</v>
      </c>
      <c r="R1307" s="1" t="e">
        <f t="shared" si="270"/>
        <v>#N/A</v>
      </c>
      <c r="S1307" s="1" t="e">
        <f t="shared" si="271"/>
        <v>#N/A</v>
      </c>
    </row>
    <row r="1308" spans="1:19">
      <c r="A1308" s="1" t="str">
        <f t="shared" si="272"/>
        <v/>
      </c>
      <c r="H1308" s="1" t="e">
        <f t="shared" si="261"/>
        <v>#N/A</v>
      </c>
      <c r="I1308" s="1" t="e">
        <f t="shared" si="262"/>
        <v>#N/A</v>
      </c>
      <c r="J1308" s="1" t="b">
        <f t="shared" si="263"/>
        <v>0</v>
      </c>
      <c r="K1308" s="1" t="b">
        <f t="shared" si="264"/>
        <v>0</v>
      </c>
      <c r="L1308" s="1" t="b">
        <f t="shared" si="265"/>
        <v>0</v>
      </c>
      <c r="M1308" s="1" t="b">
        <f t="shared" si="273"/>
        <v>0</v>
      </c>
      <c r="N1308" s="1" t="b">
        <f t="shared" si="266"/>
        <v>0</v>
      </c>
      <c r="O1308" s="1" t="b">
        <f t="shared" si="267"/>
        <v>0</v>
      </c>
      <c r="P1308" s="1" t="b">
        <f t="shared" si="268"/>
        <v>0</v>
      </c>
      <c r="Q1308" s="1" t="b">
        <f t="shared" si="269"/>
        <v>0</v>
      </c>
      <c r="R1308" s="1" t="e">
        <f t="shared" si="270"/>
        <v>#N/A</v>
      </c>
      <c r="S1308" s="1" t="e">
        <f t="shared" si="271"/>
        <v>#N/A</v>
      </c>
    </row>
    <row r="1309" spans="1:19">
      <c r="A1309" s="1" t="str">
        <f t="shared" si="272"/>
        <v/>
      </c>
      <c r="H1309" s="1" t="e">
        <f t="shared" si="261"/>
        <v>#N/A</v>
      </c>
      <c r="I1309" s="1" t="e">
        <f t="shared" si="262"/>
        <v>#N/A</v>
      </c>
      <c r="J1309" s="1" t="b">
        <f t="shared" si="263"/>
        <v>0</v>
      </c>
      <c r="K1309" s="1" t="b">
        <f t="shared" si="264"/>
        <v>0</v>
      </c>
      <c r="L1309" s="1" t="b">
        <f t="shared" si="265"/>
        <v>0</v>
      </c>
      <c r="M1309" s="1" t="b">
        <f t="shared" si="273"/>
        <v>0</v>
      </c>
      <c r="N1309" s="1" t="b">
        <f t="shared" si="266"/>
        <v>0</v>
      </c>
      <c r="O1309" s="1" t="b">
        <f t="shared" si="267"/>
        <v>0</v>
      </c>
      <c r="P1309" s="1" t="b">
        <f t="shared" si="268"/>
        <v>0</v>
      </c>
      <c r="Q1309" s="1" t="b">
        <f t="shared" si="269"/>
        <v>0</v>
      </c>
      <c r="R1309" s="1" t="e">
        <f t="shared" si="270"/>
        <v>#N/A</v>
      </c>
      <c r="S1309" s="1" t="e">
        <f t="shared" si="271"/>
        <v>#N/A</v>
      </c>
    </row>
    <row r="1310" spans="1:19">
      <c r="A1310" s="1" t="str">
        <f t="shared" si="272"/>
        <v/>
      </c>
      <c r="H1310" s="1" t="e">
        <f t="shared" si="261"/>
        <v>#N/A</v>
      </c>
      <c r="I1310" s="1" t="e">
        <f t="shared" si="262"/>
        <v>#N/A</v>
      </c>
      <c r="J1310" s="1" t="b">
        <f t="shared" si="263"/>
        <v>0</v>
      </c>
      <c r="K1310" s="1" t="b">
        <f t="shared" si="264"/>
        <v>0</v>
      </c>
      <c r="L1310" s="1" t="b">
        <f t="shared" si="265"/>
        <v>0</v>
      </c>
      <c r="M1310" s="1" t="b">
        <f t="shared" si="273"/>
        <v>0</v>
      </c>
      <c r="N1310" s="1" t="b">
        <f t="shared" si="266"/>
        <v>0</v>
      </c>
      <c r="O1310" s="1" t="b">
        <f t="shared" si="267"/>
        <v>0</v>
      </c>
      <c r="P1310" s="1" t="b">
        <f t="shared" si="268"/>
        <v>0</v>
      </c>
      <c r="Q1310" s="1" t="b">
        <f t="shared" si="269"/>
        <v>0</v>
      </c>
      <c r="R1310" s="1" t="e">
        <f t="shared" si="270"/>
        <v>#N/A</v>
      </c>
      <c r="S1310" s="1" t="e">
        <f t="shared" si="271"/>
        <v>#N/A</v>
      </c>
    </row>
    <row r="1311" spans="1:19">
      <c r="A1311" s="1" t="str">
        <f t="shared" si="272"/>
        <v/>
      </c>
      <c r="H1311" s="1" t="e">
        <f t="shared" si="261"/>
        <v>#N/A</v>
      </c>
      <c r="I1311" s="1" t="e">
        <f t="shared" si="262"/>
        <v>#N/A</v>
      </c>
      <c r="J1311" s="1" t="b">
        <f t="shared" si="263"/>
        <v>0</v>
      </c>
      <c r="K1311" s="1" t="b">
        <f t="shared" si="264"/>
        <v>0</v>
      </c>
      <c r="L1311" s="1" t="b">
        <f t="shared" si="265"/>
        <v>0</v>
      </c>
      <c r="M1311" s="1" t="b">
        <f t="shared" si="273"/>
        <v>0</v>
      </c>
      <c r="N1311" s="1" t="b">
        <f t="shared" si="266"/>
        <v>0</v>
      </c>
      <c r="O1311" s="1" t="b">
        <f t="shared" si="267"/>
        <v>0</v>
      </c>
      <c r="P1311" s="1" t="b">
        <f t="shared" si="268"/>
        <v>0</v>
      </c>
      <c r="Q1311" s="1" t="b">
        <f t="shared" si="269"/>
        <v>0</v>
      </c>
      <c r="R1311" s="1" t="e">
        <f t="shared" si="270"/>
        <v>#N/A</v>
      </c>
      <c r="S1311" s="1" t="e">
        <f t="shared" si="271"/>
        <v>#N/A</v>
      </c>
    </row>
    <row r="1312" spans="1:19">
      <c r="A1312" s="1" t="str">
        <f t="shared" si="272"/>
        <v/>
      </c>
      <c r="H1312" s="1" t="e">
        <f t="shared" si="261"/>
        <v>#N/A</v>
      </c>
      <c r="I1312" s="1" t="e">
        <f t="shared" si="262"/>
        <v>#N/A</v>
      </c>
      <c r="J1312" s="1" t="b">
        <f t="shared" si="263"/>
        <v>0</v>
      </c>
      <c r="K1312" s="1" t="b">
        <f t="shared" si="264"/>
        <v>0</v>
      </c>
      <c r="L1312" s="1" t="b">
        <f t="shared" si="265"/>
        <v>0</v>
      </c>
      <c r="M1312" s="1" t="b">
        <f t="shared" si="273"/>
        <v>0</v>
      </c>
      <c r="N1312" s="1" t="b">
        <f t="shared" si="266"/>
        <v>0</v>
      </c>
      <c r="O1312" s="1" t="b">
        <f t="shared" si="267"/>
        <v>0</v>
      </c>
      <c r="P1312" s="1" t="b">
        <f t="shared" si="268"/>
        <v>0</v>
      </c>
      <c r="Q1312" s="1" t="b">
        <f t="shared" si="269"/>
        <v>0</v>
      </c>
      <c r="R1312" s="1" t="e">
        <f t="shared" si="270"/>
        <v>#N/A</v>
      </c>
      <c r="S1312" s="1" t="e">
        <f t="shared" si="271"/>
        <v>#N/A</v>
      </c>
    </row>
    <row r="1313" spans="1:19">
      <c r="A1313" s="1" t="str">
        <f t="shared" si="272"/>
        <v/>
      </c>
      <c r="H1313" s="1" t="e">
        <f t="shared" si="261"/>
        <v>#N/A</v>
      </c>
      <c r="I1313" s="1" t="e">
        <f t="shared" si="262"/>
        <v>#N/A</v>
      </c>
      <c r="J1313" s="1" t="b">
        <f t="shared" si="263"/>
        <v>0</v>
      </c>
      <c r="K1313" s="1" t="b">
        <f t="shared" si="264"/>
        <v>0</v>
      </c>
      <c r="L1313" s="1" t="b">
        <f t="shared" si="265"/>
        <v>0</v>
      </c>
      <c r="M1313" s="1" t="b">
        <f t="shared" si="273"/>
        <v>0</v>
      </c>
      <c r="N1313" s="1" t="b">
        <f t="shared" si="266"/>
        <v>0</v>
      </c>
      <c r="O1313" s="1" t="b">
        <f t="shared" si="267"/>
        <v>0</v>
      </c>
      <c r="P1313" s="1" t="b">
        <f t="shared" si="268"/>
        <v>0</v>
      </c>
      <c r="Q1313" s="1" t="b">
        <f t="shared" si="269"/>
        <v>0</v>
      </c>
      <c r="R1313" s="1" t="e">
        <f t="shared" si="270"/>
        <v>#N/A</v>
      </c>
      <c r="S1313" s="1" t="e">
        <f t="shared" si="271"/>
        <v>#N/A</v>
      </c>
    </row>
    <row r="1314" spans="1:19">
      <c r="A1314" s="1" t="str">
        <f t="shared" si="272"/>
        <v/>
      </c>
      <c r="H1314" s="1" t="e">
        <f t="shared" si="261"/>
        <v>#N/A</v>
      </c>
      <c r="I1314" s="1" t="e">
        <f t="shared" si="262"/>
        <v>#N/A</v>
      </c>
      <c r="J1314" s="1" t="b">
        <f t="shared" si="263"/>
        <v>0</v>
      </c>
      <c r="K1314" s="1" t="b">
        <f t="shared" si="264"/>
        <v>0</v>
      </c>
      <c r="L1314" s="1" t="b">
        <f t="shared" si="265"/>
        <v>0</v>
      </c>
      <c r="M1314" s="1" t="b">
        <f t="shared" si="273"/>
        <v>0</v>
      </c>
      <c r="N1314" s="1" t="b">
        <f t="shared" si="266"/>
        <v>0</v>
      </c>
      <c r="O1314" s="1" t="b">
        <f t="shared" si="267"/>
        <v>0</v>
      </c>
      <c r="P1314" s="1" t="b">
        <f t="shared" si="268"/>
        <v>0</v>
      </c>
      <c r="Q1314" s="1" t="b">
        <f t="shared" si="269"/>
        <v>0</v>
      </c>
      <c r="R1314" s="1" t="e">
        <f t="shared" si="270"/>
        <v>#N/A</v>
      </c>
      <c r="S1314" s="1" t="e">
        <f t="shared" si="271"/>
        <v>#N/A</v>
      </c>
    </row>
    <row r="1315" spans="1:19">
      <c r="A1315" s="1" t="str">
        <f t="shared" si="272"/>
        <v/>
      </c>
      <c r="H1315" s="1" t="e">
        <f t="shared" si="261"/>
        <v>#N/A</v>
      </c>
      <c r="I1315" s="1" t="e">
        <f t="shared" si="262"/>
        <v>#N/A</v>
      </c>
      <c r="J1315" s="1" t="b">
        <f t="shared" si="263"/>
        <v>0</v>
      </c>
      <c r="K1315" s="1" t="b">
        <f t="shared" si="264"/>
        <v>0</v>
      </c>
      <c r="L1315" s="1" t="b">
        <f t="shared" si="265"/>
        <v>0</v>
      </c>
      <c r="M1315" s="1" t="b">
        <f t="shared" si="273"/>
        <v>0</v>
      </c>
      <c r="N1315" s="1" t="b">
        <f t="shared" si="266"/>
        <v>0</v>
      </c>
      <c r="O1315" s="1" t="b">
        <f t="shared" si="267"/>
        <v>0</v>
      </c>
      <c r="P1315" s="1" t="b">
        <f t="shared" si="268"/>
        <v>0</v>
      </c>
      <c r="Q1315" s="1" t="b">
        <f t="shared" si="269"/>
        <v>0</v>
      </c>
      <c r="R1315" s="1" t="e">
        <f t="shared" si="270"/>
        <v>#N/A</v>
      </c>
      <c r="S1315" s="1" t="e">
        <f t="shared" si="271"/>
        <v>#N/A</v>
      </c>
    </row>
    <row r="1316" spans="1:19">
      <c r="A1316" s="1" t="str">
        <f t="shared" si="272"/>
        <v/>
      </c>
      <c r="H1316" s="1" t="e">
        <f t="shared" si="261"/>
        <v>#N/A</v>
      </c>
      <c r="I1316" s="1" t="e">
        <f t="shared" si="262"/>
        <v>#N/A</v>
      </c>
      <c r="J1316" s="1" t="b">
        <f t="shared" si="263"/>
        <v>0</v>
      </c>
      <c r="K1316" s="1" t="b">
        <f t="shared" si="264"/>
        <v>0</v>
      </c>
      <c r="L1316" s="1" t="b">
        <f t="shared" si="265"/>
        <v>0</v>
      </c>
      <c r="M1316" s="1" t="b">
        <f t="shared" si="273"/>
        <v>0</v>
      </c>
      <c r="N1316" s="1" t="b">
        <f t="shared" si="266"/>
        <v>0</v>
      </c>
      <c r="O1316" s="1" t="b">
        <f t="shared" si="267"/>
        <v>0</v>
      </c>
      <c r="P1316" s="1" t="b">
        <f t="shared" si="268"/>
        <v>0</v>
      </c>
      <c r="Q1316" s="1" t="b">
        <f t="shared" si="269"/>
        <v>0</v>
      </c>
      <c r="R1316" s="1" t="e">
        <f t="shared" si="270"/>
        <v>#N/A</v>
      </c>
      <c r="S1316" s="1" t="e">
        <f t="shared" si="271"/>
        <v>#N/A</v>
      </c>
    </row>
    <row r="1317" spans="1:19">
      <c r="A1317" s="1" t="str">
        <f t="shared" si="272"/>
        <v/>
      </c>
      <c r="H1317" s="1" t="e">
        <f t="shared" si="261"/>
        <v>#N/A</v>
      </c>
      <c r="I1317" s="1" t="e">
        <f t="shared" si="262"/>
        <v>#N/A</v>
      </c>
      <c r="J1317" s="1" t="b">
        <f t="shared" si="263"/>
        <v>0</v>
      </c>
      <c r="K1317" s="1" t="b">
        <f t="shared" si="264"/>
        <v>0</v>
      </c>
      <c r="L1317" s="1" t="b">
        <f t="shared" si="265"/>
        <v>0</v>
      </c>
      <c r="M1317" s="1" t="b">
        <f t="shared" si="273"/>
        <v>0</v>
      </c>
      <c r="N1317" s="1" t="b">
        <f t="shared" si="266"/>
        <v>0</v>
      </c>
      <c r="O1317" s="1" t="b">
        <f t="shared" si="267"/>
        <v>0</v>
      </c>
      <c r="P1317" s="1" t="b">
        <f t="shared" si="268"/>
        <v>0</v>
      </c>
      <c r="Q1317" s="1" t="b">
        <f t="shared" si="269"/>
        <v>0</v>
      </c>
      <c r="R1317" s="1" t="e">
        <f t="shared" si="270"/>
        <v>#N/A</v>
      </c>
      <c r="S1317" s="1" t="e">
        <f t="shared" si="271"/>
        <v>#N/A</v>
      </c>
    </row>
    <row r="1318" spans="1:19">
      <c r="A1318" s="1" t="str">
        <f t="shared" si="272"/>
        <v/>
      </c>
      <c r="H1318" s="1" t="e">
        <f t="shared" si="261"/>
        <v>#N/A</v>
      </c>
      <c r="I1318" s="1" t="e">
        <f t="shared" si="262"/>
        <v>#N/A</v>
      </c>
      <c r="J1318" s="1" t="b">
        <f t="shared" si="263"/>
        <v>0</v>
      </c>
      <c r="K1318" s="1" t="b">
        <f t="shared" si="264"/>
        <v>0</v>
      </c>
      <c r="L1318" s="1" t="b">
        <f t="shared" si="265"/>
        <v>0</v>
      </c>
      <c r="M1318" s="1" t="b">
        <f t="shared" si="273"/>
        <v>0</v>
      </c>
      <c r="N1318" s="1" t="b">
        <f t="shared" si="266"/>
        <v>0</v>
      </c>
      <c r="O1318" s="1" t="b">
        <f t="shared" si="267"/>
        <v>0</v>
      </c>
      <c r="P1318" s="1" t="b">
        <f t="shared" si="268"/>
        <v>0</v>
      </c>
      <c r="Q1318" s="1" t="b">
        <f t="shared" si="269"/>
        <v>0</v>
      </c>
      <c r="R1318" s="1" t="e">
        <f t="shared" si="270"/>
        <v>#N/A</v>
      </c>
      <c r="S1318" s="1" t="e">
        <f t="shared" si="271"/>
        <v>#N/A</v>
      </c>
    </row>
    <row r="1319" spans="1:19">
      <c r="A1319" s="1" t="str">
        <f t="shared" si="272"/>
        <v/>
      </c>
      <c r="H1319" s="1" t="e">
        <f t="shared" si="261"/>
        <v>#N/A</v>
      </c>
      <c r="I1319" s="1" t="e">
        <f t="shared" si="262"/>
        <v>#N/A</v>
      </c>
      <c r="J1319" s="1" t="b">
        <f t="shared" si="263"/>
        <v>0</v>
      </c>
      <c r="K1319" s="1" t="b">
        <f t="shared" si="264"/>
        <v>0</v>
      </c>
      <c r="L1319" s="1" t="b">
        <f t="shared" si="265"/>
        <v>0</v>
      </c>
      <c r="M1319" s="1" t="b">
        <f t="shared" si="273"/>
        <v>0</v>
      </c>
      <c r="N1319" s="1" t="b">
        <f t="shared" si="266"/>
        <v>0</v>
      </c>
      <c r="O1319" s="1" t="b">
        <f t="shared" si="267"/>
        <v>0</v>
      </c>
      <c r="P1319" s="1" t="b">
        <f t="shared" si="268"/>
        <v>0</v>
      </c>
      <c r="Q1319" s="1" t="b">
        <f t="shared" si="269"/>
        <v>0</v>
      </c>
      <c r="R1319" s="1" t="e">
        <f t="shared" si="270"/>
        <v>#N/A</v>
      </c>
      <c r="S1319" s="1" t="e">
        <f t="shared" si="271"/>
        <v>#N/A</v>
      </c>
    </row>
    <row r="1320" spans="1:19">
      <c r="A1320" s="1" t="str">
        <f t="shared" si="272"/>
        <v/>
      </c>
      <c r="H1320" s="1" t="e">
        <f t="shared" si="261"/>
        <v>#N/A</v>
      </c>
      <c r="I1320" s="1" t="e">
        <f t="shared" si="262"/>
        <v>#N/A</v>
      </c>
      <c r="J1320" s="1" t="b">
        <f t="shared" si="263"/>
        <v>0</v>
      </c>
      <c r="K1320" s="1" t="b">
        <f t="shared" si="264"/>
        <v>0</v>
      </c>
      <c r="L1320" s="1" t="b">
        <f t="shared" si="265"/>
        <v>0</v>
      </c>
      <c r="M1320" s="1" t="b">
        <f t="shared" si="273"/>
        <v>0</v>
      </c>
      <c r="N1320" s="1" t="b">
        <f t="shared" si="266"/>
        <v>0</v>
      </c>
      <c r="O1320" s="1" t="b">
        <f t="shared" si="267"/>
        <v>0</v>
      </c>
      <c r="P1320" s="1" t="b">
        <f t="shared" si="268"/>
        <v>0</v>
      </c>
      <c r="Q1320" s="1" t="b">
        <f t="shared" si="269"/>
        <v>0</v>
      </c>
      <c r="R1320" s="1" t="e">
        <f t="shared" si="270"/>
        <v>#N/A</v>
      </c>
      <c r="S1320" s="1" t="e">
        <f t="shared" si="271"/>
        <v>#N/A</v>
      </c>
    </row>
    <row r="1321" spans="1:19">
      <c r="A1321" s="1" t="str">
        <f t="shared" si="272"/>
        <v/>
      </c>
      <c r="H1321" s="1" t="e">
        <f t="shared" si="261"/>
        <v>#N/A</v>
      </c>
      <c r="I1321" s="1" t="e">
        <f t="shared" si="262"/>
        <v>#N/A</v>
      </c>
      <c r="J1321" s="1" t="b">
        <f t="shared" si="263"/>
        <v>0</v>
      </c>
      <c r="K1321" s="1" t="b">
        <f t="shared" si="264"/>
        <v>0</v>
      </c>
      <c r="L1321" s="1" t="b">
        <f t="shared" si="265"/>
        <v>0</v>
      </c>
      <c r="M1321" s="1" t="b">
        <f t="shared" si="273"/>
        <v>0</v>
      </c>
      <c r="N1321" s="1" t="b">
        <f t="shared" si="266"/>
        <v>0</v>
      </c>
      <c r="O1321" s="1" t="b">
        <f t="shared" si="267"/>
        <v>0</v>
      </c>
      <c r="P1321" s="1" t="b">
        <f t="shared" si="268"/>
        <v>0</v>
      </c>
      <c r="Q1321" s="1" t="b">
        <f t="shared" si="269"/>
        <v>0</v>
      </c>
      <c r="R1321" s="1" t="e">
        <f t="shared" si="270"/>
        <v>#N/A</v>
      </c>
      <c r="S1321" s="1" t="e">
        <f t="shared" si="271"/>
        <v>#N/A</v>
      </c>
    </row>
    <row r="1322" spans="1:19">
      <c r="A1322" s="1" t="str">
        <f t="shared" si="272"/>
        <v/>
      </c>
      <c r="H1322" s="1" t="e">
        <f t="shared" si="261"/>
        <v>#N/A</v>
      </c>
      <c r="I1322" s="1" t="e">
        <f t="shared" si="262"/>
        <v>#N/A</v>
      </c>
      <c r="J1322" s="1" t="b">
        <f t="shared" si="263"/>
        <v>0</v>
      </c>
      <c r="K1322" s="1" t="b">
        <f t="shared" si="264"/>
        <v>0</v>
      </c>
      <c r="L1322" s="1" t="b">
        <f t="shared" si="265"/>
        <v>0</v>
      </c>
      <c r="M1322" s="1" t="b">
        <f t="shared" si="273"/>
        <v>0</v>
      </c>
      <c r="N1322" s="1" t="b">
        <f t="shared" si="266"/>
        <v>0</v>
      </c>
      <c r="O1322" s="1" t="b">
        <f t="shared" si="267"/>
        <v>0</v>
      </c>
      <c r="P1322" s="1" t="b">
        <f t="shared" si="268"/>
        <v>0</v>
      </c>
      <c r="Q1322" s="1" t="b">
        <f t="shared" si="269"/>
        <v>0</v>
      </c>
      <c r="R1322" s="1" t="e">
        <f t="shared" si="270"/>
        <v>#N/A</v>
      </c>
      <c r="S1322" s="1" t="e">
        <f t="shared" si="271"/>
        <v>#N/A</v>
      </c>
    </row>
    <row r="1323" spans="1:19">
      <c r="A1323" s="1" t="str">
        <f t="shared" si="272"/>
        <v/>
      </c>
      <c r="H1323" s="1" t="e">
        <f t="shared" si="261"/>
        <v>#N/A</v>
      </c>
      <c r="I1323" s="1" t="e">
        <f t="shared" si="262"/>
        <v>#N/A</v>
      </c>
      <c r="J1323" s="1" t="b">
        <f t="shared" si="263"/>
        <v>0</v>
      </c>
      <c r="K1323" s="1" t="b">
        <f t="shared" si="264"/>
        <v>0</v>
      </c>
      <c r="L1323" s="1" t="b">
        <f t="shared" si="265"/>
        <v>0</v>
      </c>
      <c r="M1323" s="1" t="b">
        <f t="shared" si="273"/>
        <v>0</v>
      </c>
      <c r="N1323" s="1" t="b">
        <f t="shared" si="266"/>
        <v>0</v>
      </c>
      <c r="O1323" s="1" t="b">
        <f t="shared" si="267"/>
        <v>0</v>
      </c>
      <c r="P1323" s="1" t="b">
        <f t="shared" si="268"/>
        <v>0</v>
      </c>
      <c r="Q1323" s="1" t="b">
        <f t="shared" si="269"/>
        <v>0</v>
      </c>
      <c r="R1323" s="1" t="e">
        <f t="shared" si="270"/>
        <v>#N/A</v>
      </c>
      <c r="S1323" s="1" t="e">
        <f t="shared" si="271"/>
        <v>#N/A</v>
      </c>
    </row>
    <row r="1324" spans="1:19">
      <c r="A1324" s="1" t="str">
        <f t="shared" si="272"/>
        <v/>
      </c>
      <c r="H1324" s="1" t="e">
        <f t="shared" si="261"/>
        <v>#N/A</v>
      </c>
      <c r="I1324" s="1" t="e">
        <f t="shared" si="262"/>
        <v>#N/A</v>
      </c>
      <c r="J1324" s="1" t="b">
        <f t="shared" si="263"/>
        <v>0</v>
      </c>
      <c r="K1324" s="1" t="b">
        <f t="shared" si="264"/>
        <v>0</v>
      </c>
      <c r="L1324" s="1" t="b">
        <f t="shared" si="265"/>
        <v>0</v>
      </c>
      <c r="M1324" s="1" t="b">
        <f t="shared" si="273"/>
        <v>0</v>
      </c>
      <c r="N1324" s="1" t="b">
        <f t="shared" si="266"/>
        <v>0</v>
      </c>
      <c r="O1324" s="1" t="b">
        <f t="shared" si="267"/>
        <v>0</v>
      </c>
      <c r="P1324" s="1" t="b">
        <f t="shared" si="268"/>
        <v>0</v>
      </c>
      <c r="Q1324" s="1" t="b">
        <f t="shared" si="269"/>
        <v>0</v>
      </c>
      <c r="R1324" s="1" t="e">
        <f t="shared" si="270"/>
        <v>#N/A</v>
      </c>
      <c r="S1324" s="1" t="e">
        <f t="shared" si="271"/>
        <v>#N/A</v>
      </c>
    </row>
    <row r="1325" spans="1:19">
      <c r="A1325" s="1" t="str">
        <f t="shared" si="272"/>
        <v/>
      </c>
      <c r="H1325" s="1" t="e">
        <f t="shared" si="261"/>
        <v>#N/A</v>
      </c>
      <c r="I1325" s="1" t="e">
        <f t="shared" si="262"/>
        <v>#N/A</v>
      </c>
      <c r="J1325" s="1" t="b">
        <f t="shared" si="263"/>
        <v>0</v>
      </c>
      <c r="K1325" s="1" t="b">
        <f t="shared" si="264"/>
        <v>0</v>
      </c>
      <c r="L1325" s="1" t="b">
        <f t="shared" si="265"/>
        <v>0</v>
      </c>
      <c r="M1325" s="1" t="b">
        <f t="shared" si="273"/>
        <v>0</v>
      </c>
      <c r="N1325" s="1" t="b">
        <f t="shared" si="266"/>
        <v>0</v>
      </c>
      <c r="O1325" s="1" t="b">
        <f t="shared" si="267"/>
        <v>0</v>
      </c>
      <c r="P1325" s="1" t="b">
        <f t="shared" si="268"/>
        <v>0</v>
      </c>
      <c r="Q1325" s="1" t="b">
        <f t="shared" si="269"/>
        <v>0</v>
      </c>
      <c r="R1325" s="1" t="e">
        <f t="shared" si="270"/>
        <v>#N/A</v>
      </c>
      <c r="S1325" s="1" t="e">
        <f t="shared" si="271"/>
        <v>#N/A</v>
      </c>
    </row>
    <row r="1326" spans="1:19">
      <c r="A1326" s="1" t="str">
        <f t="shared" si="272"/>
        <v/>
      </c>
      <c r="H1326" s="1" t="e">
        <f t="shared" si="261"/>
        <v>#N/A</v>
      </c>
      <c r="I1326" s="1" t="e">
        <f t="shared" si="262"/>
        <v>#N/A</v>
      </c>
      <c r="J1326" s="1" t="b">
        <f t="shared" si="263"/>
        <v>0</v>
      </c>
      <c r="K1326" s="1" t="b">
        <f t="shared" si="264"/>
        <v>0</v>
      </c>
      <c r="L1326" s="1" t="b">
        <f t="shared" si="265"/>
        <v>0</v>
      </c>
      <c r="M1326" s="1" t="b">
        <f t="shared" si="273"/>
        <v>0</v>
      </c>
      <c r="N1326" s="1" t="b">
        <f t="shared" si="266"/>
        <v>0</v>
      </c>
      <c r="O1326" s="1" t="b">
        <f t="shared" si="267"/>
        <v>0</v>
      </c>
      <c r="P1326" s="1" t="b">
        <f t="shared" si="268"/>
        <v>0</v>
      </c>
      <c r="Q1326" s="1" t="b">
        <f t="shared" si="269"/>
        <v>0</v>
      </c>
      <c r="R1326" s="1" t="e">
        <f t="shared" si="270"/>
        <v>#N/A</v>
      </c>
      <c r="S1326" s="1" t="e">
        <f t="shared" si="271"/>
        <v>#N/A</v>
      </c>
    </row>
    <row r="1327" spans="1:19">
      <c r="A1327" s="1" t="str">
        <f t="shared" si="272"/>
        <v/>
      </c>
      <c r="H1327" s="1" t="e">
        <f t="shared" si="261"/>
        <v>#N/A</v>
      </c>
      <c r="I1327" s="1" t="e">
        <f t="shared" si="262"/>
        <v>#N/A</v>
      </c>
      <c r="J1327" s="1" t="b">
        <f t="shared" si="263"/>
        <v>0</v>
      </c>
      <c r="K1327" s="1" t="b">
        <f t="shared" si="264"/>
        <v>0</v>
      </c>
      <c r="L1327" s="1" t="b">
        <f t="shared" si="265"/>
        <v>0</v>
      </c>
      <c r="M1327" s="1" t="b">
        <f t="shared" si="273"/>
        <v>0</v>
      </c>
      <c r="N1327" s="1" t="b">
        <f t="shared" si="266"/>
        <v>0</v>
      </c>
      <c r="O1327" s="1" t="b">
        <f t="shared" si="267"/>
        <v>0</v>
      </c>
      <c r="P1327" s="1" t="b">
        <f t="shared" si="268"/>
        <v>0</v>
      </c>
      <c r="Q1327" s="1" t="b">
        <f t="shared" si="269"/>
        <v>0</v>
      </c>
      <c r="R1327" s="1" t="e">
        <f t="shared" si="270"/>
        <v>#N/A</v>
      </c>
      <c r="S1327" s="1" t="e">
        <f t="shared" si="271"/>
        <v>#N/A</v>
      </c>
    </row>
    <row r="1328" spans="1:19">
      <c r="A1328" s="1" t="str">
        <f t="shared" si="272"/>
        <v/>
      </c>
      <c r="H1328" s="1" t="e">
        <f t="shared" si="261"/>
        <v>#N/A</v>
      </c>
      <c r="I1328" s="1" t="e">
        <f t="shared" si="262"/>
        <v>#N/A</v>
      </c>
      <c r="J1328" s="1" t="b">
        <f t="shared" si="263"/>
        <v>0</v>
      </c>
      <c r="K1328" s="1" t="b">
        <f t="shared" si="264"/>
        <v>0</v>
      </c>
      <c r="L1328" s="1" t="b">
        <f t="shared" si="265"/>
        <v>0</v>
      </c>
      <c r="M1328" s="1" t="b">
        <f t="shared" si="273"/>
        <v>0</v>
      </c>
      <c r="N1328" s="1" t="b">
        <f t="shared" si="266"/>
        <v>0</v>
      </c>
      <c r="O1328" s="1" t="b">
        <f t="shared" si="267"/>
        <v>0</v>
      </c>
      <c r="P1328" s="1" t="b">
        <f t="shared" si="268"/>
        <v>0</v>
      </c>
      <c r="Q1328" s="1" t="b">
        <f t="shared" si="269"/>
        <v>0</v>
      </c>
      <c r="R1328" s="1" t="e">
        <f t="shared" si="270"/>
        <v>#N/A</v>
      </c>
      <c r="S1328" s="1" t="e">
        <f t="shared" si="271"/>
        <v>#N/A</v>
      </c>
    </row>
    <row r="1329" spans="1:19">
      <c r="A1329" s="1" t="str">
        <f t="shared" si="272"/>
        <v/>
      </c>
      <c r="H1329" s="1" t="e">
        <f t="shared" si="261"/>
        <v>#N/A</v>
      </c>
      <c r="I1329" s="1" t="e">
        <f t="shared" si="262"/>
        <v>#N/A</v>
      </c>
      <c r="J1329" s="1" t="b">
        <f t="shared" si="263"/>
        <v>0</v>
      </c>
      <c r="K1329" s="1" t="b">
        <f t="shared" si="264"/>
        <v>0</v>
      </c>
      <c r="L1329" s="1" t="b">
        <f t="shared" si="265"/>
        <v>0</v>
      </c>
      <c r="M1329" s="1" t="b">
        <f t="shared" si="273"/>
        <v>0</v>
      </c>
      <c r="N1329" s="1" t="b">
        <f t="shared" si="266"/>
        <v>0</v>
      </c>
      <c r="O1329" s="1" t="b">
        <f t="shared" si="267"/>
        <v>0</v>
      </c>
      <c r="P1329" s="1" t="b">
        <f t="shared" si="268"/>
        <v>0</v>
      </c>
      <c r="Q1329" s="1" t="b">
        <f t="shared" si="269"/>
        <v>0</v>
      </c>
      <c r="R1329" s="1" t="e">
        <f t="shared" si="270"/>
        <v>#N/A</v>
      </c>
      <c r="S1329" s="1" t="e">
        <f t="shared" si="271"/>
        <v>#N/A</v>
      </c>
    </row>
    <row r="1330" spans="1:19">
      <c r="A1330" s="1" t="str">
        <f t="shared" si="272"/>
        <v/>
      </c>
      <c r="H1330" s="1" t="e">
        <f t="shared" si="261"/>
        <v>#N/A</v>
      </c>
      <c r="I1330" s="1" t="e">
        <f t="shared" si="262"/>
        <v>#N/A</v>
      </c>
      <c r="J1330" s="1" t="b">
        <f t="shared" si="263"/>
        <v>0</v>
      </c>
      <c r="K1330" s="1" t="b">
        <f t="shared" si="264"/>
        <v>0</v>
      </c>
      <c r="L1330" s="1" t="b">
        <f t="shared" si="265"/>
        <v>0</v>
      </c>
      <c r="M1330" s="1" t="b">
        <f t="shared" si="273"/>
        <v>0</v>
      </c>
      <c r="N1330" s="1" t="b">
        <f t="shared" si="266"/>
        <v>0</v>
      </c>
      <c r="O1330" s="1" t="b">
        <f t="shared" si="267"/>
        <v>0</v>
      </c>
      <c r="P1330" s="1" t="b">
        <f t="shared" si="268"/>
        <v>0</v>
      </c>
      <c r="Q1330" s="1" t="b">
        <f t="shared" si="269"/>
        <v>0</v>
      </c>
      <c r="R1330" s="1" t="e">
        <f t="shared" si="270"/>
        <v>#N/A</v>
      </c>
      <c r="S1330" s="1" t="e">
        <f t="shared" si="271"/>
        <v>#N/A</v>
      </c>
    </row>
    <row r="1331" spans="1:19">
      <c r="A1331" s="1" t="str">
        <f t="shared" si="272"/>
        <v/>
      </c>
      <c r="H1331" s="1" t="e">
        <f t="shared" si="261"/>
        <v>#N/A</v>
      </c>
      <c r="I1331" s="1" t="e">
        <f t="shared" si="262"/>
        <v>#N/A</v>
      </c>
      <c r="J1331" s="1" t="b">
        <f t="shared" si="263"/>
        <v>0</v>
      </c>
      <c r="K1331" s="1" t="b">
        <f t="shared" si="264"/>
        <v>0</v>
      </c>
      <c r="L1331" s="1" t="b">
        <f t="shared" si="265"/>
        <v>0</v>
      </c>
      <c r="M1331" s="1" t="b">
        <f t="shared" si="273"/>
        <v>0</v>
      </c>
      <c r="N1331" s="1" t="b">
        <f t="shared" si="266"/>
        <v>0</v>
      </c>
      <c r="O1331" s="1" t="b">
        <f t="shared" si="267"/>
        <v>0</v>
      </c>
      <c r="P1331" s="1" t="b">
        <f t="shared" si="268"/>
        <v>0</v>
      </c>
      <c r="Q1331" s="1" t="b">
        <f t="shared" si="269"/>
        <v>0</v>
      </c>
      <c r="R1331" s="1" t="e">
        <f t="shared" si="270"/>
        <v>#N/A</v>
      </c>
      <c r="S1331" s="1" t="e">
        <f t="shared" si="271"/>
        <v>#N/A</v>
      </c>
    </row>
    <row r="1332" spans="1:19">
      <c r="A1332" s="1" t="str">
        <f t="shared" si="272"/>
        <v/>
      </c>
      <c r="H1332" s="1" t="e">
        <f t="shared" si="261"/>
        <v>#N/A</v>
      </c>
      <c r="I1332" s="1" t="e">
        <f t="shared" si="262"/>
        <v>#N/A</v>
      </c>
      <c r="J1332" s="1" t="b">
        <f t="shared" si="263"/>
        <v>0</v>
      </c>
      <c r="K1332" s="1" t="b">
        <f t="shared" si="264"/>
        <v>0</v>
      </c>
      <c r="L1332" s="1" t="b">
        <f t="shared" si="265"/>
        <v>0</v>
      </c>
      <c r="M1332" s="1" t="b">
        <f t="shared" si="273"/>
        <v>0</v>
      </c>
      <c r="N1332" s="1" t="b">
        <f t="shared" si="266"/>
        <v>0</v>
      </c>
      <c r="O1332" s="1" t="b">
        <f t="shared" si="267"/>
        <v>0</v>
      </c>
      <c r="P1332" s="1" t="b">
        <f t="shared" si="268"/>
        <v>0</v>
      </c>
      <c r="Q1332" s="1" t="b">
        <f t="shared" si="269"/>
        <v>0</v>
      </c>
      <c r="R1332" s="1" t="e">
        <f t="shared" si="270"/>
        <v>#N/A</v>
      </c>
      <c r="S1332" s="1" t="e">
        <f t="shared" si="271"/>
        <v>#N/A</v>
      </c>
    </row>
    <row r="1333" spans="1:19">
      <c r="A1333" s="1" t="str">
        <f t="shared" si="272"/>
        <v/>
      </c>
      <c r="H1333" s="1" t="e">
        <f t="shared" si="261"/>
        <v>#N/A</v>
      </c>
      <c r="I1333" s="1" t="e">
        <f t="shared" si="262"/>
        <v>#N/A</v>
      </c>
      <c r="J1333" s="1" t="b">
        <f t="shared" si="263"/>
        <v>0</v>
      </c>
      <c r="K1333" s="1" t="b">
        <f t="shared" si="264"/>
        <v>0</v>
      </c>
      <c r="L1333" s="1" t="b">
        <f t="shared" si="265"/>
        <v>0</v>
      </c>
      <c r="M1333" s="1" t="b">
        <f t="shared" si="273"/>
        <v>0</v>
      </c>
      <c r="N1333" s="1" t="b">
        <f t="shared" si="266"/>
        <v>0</v>
      </c>
      <c r="O1333" s="1" t="b">
        <f t="shared" si="267"/>
        <v>0</v>
      </c>
      <c r="P1333" s="1" t="b">
        <f t="shared" si="268"/>
        <v>0</v>
      </c>
      <c r="Q1333" s="1" t="b">
        <f t="shared" si="269"/>
        <v>0</v>
      </c>
      <c r="R1333" s="1" t="e">
        <f t="shared" si="270"/>
        <v>#N/A</v>
      </c>
      <c r="S1333" s="1" t="e">
        <f t="shared" si="271"/>
        <v>#N/A</v>
      </c>
    </row>
    <row r="1334" spans="1:19">
      <c r="A1334" s="1" t="str">
        <f t="shared" si="272"/>
        <v/>
      </c>
      <c r="H1334" s="1" t="e">
        <f t="shared" si="261"/>
        <v>#N/A</v>
      </c>
      <c r="I1334" s="1" t="e">
        <f t="shared" si="262"/>
        <v>#N/A</v>
      </c>
      <c r="J1334" s="1" t="b">
        <f t="shared" si="263"/>
        <v>0</v>
      </c>
      <c r="K1334" s="1" t="b">
        <f t="shared" si="264"/>
        <v>0</v>
      </c>
      <c r="L1334" s="1" t="b">
        <f t="shared" si="265"/>
        <v>0</v>
      </c>
      <c r="M1334" s="1" t="b">
        <f t="shared" si="273"/>
        <v>0</v>
      </c>
      <c r="N1334" s="1" t="b">
        <f t="shared" si="266"/>
        <v>0</v>
      </c>
      <c r="O1334" s="1" t="b">
        <f t="shared" si="267"/>
        <v>0</v>
      </c>
      <c r="P1334" s="1" t="b">
        <f t="shared" si="268"/>
        <v>0</v>
      </c>
      <c r="Q1334" s="1" t="b">
        <f t="shared" si="269"/>
        <v>0</v>
      </c>
      <c r="R1334" s="1" t="e">
        <f t="shared" si="270"/>
        <v>#N/A</v>
      </c>
      <c r="S1334" s="1" t="e">
        <f t="shared" si="271"/>
        <v>#N/A</v>
      </c>
    </row>
    <row r="1335" spans="1:19">
      <c r="A1335" s="1" t="str">
        <f t="shared" si="272"/>
        <v/>
      </c>
      <c r="H1335" s="1" t="e">
        <f t="shared" si="261"/>
        <v>#N/A</v>
      </c>
      <c r="I1335" s="1" t="e">
        <f t="shared" si="262"/>
        <v>#N/A</v>
      </c>
      <c r="J1335" s="1" t="b">
        <f t="shared" si="263"/>
        <v>0</v>
      </c>
      <c r="K1335" s="1" t="b">
        <f t="shared" si="264"/>
        <v>0</v>
      </c>
      <c r="L1335" s="1" t="b">
        <f t="shared" si="265"/>
        <v>0</v>
      </c>
      <c r="M1335" s="1" t="b">
        <f t="shared" si="273"/>
        <v>0</v>
      </c>
      <c r="N1335" s="1" t="b">
        <f t="shared" si="266"/>
        <v>0</v>
      </c>
      <c r="O1335" s="1" t="b">
        <f t="shared" si="267"/>
        <v>0</v>
      </c>
      <c r="P1335" s="1" t="b">
        <f t="shared" si="268"/>
        <v>0</v>
      </c>
      <c r="Q1335" s="1" t="b">
        <f t="shared" si="269"/>
        <v>0</v>
      </c>
      <c r="R1335" s="1" t="e">
        <f t="shared" si="270"/>
        <v>#N/A</v>
      </c>
      <c r="S1335" s="1" t="e">
        <f t="shared" si="271"/>
        <v>#N/A</v>
      </c>
    </row>
    <row r="1336" spans="1:19">
      <c r="A1336" s="1" t="str">
        <f t="shared" si="272"/>
        <v/>
      </c>
      <c r="H1336" s="1" t="e">
        <f t="shared" si="261"/>
        <v>#N/A</v>
      </c>
      <c r="I1336" s="1" t="e">
        <f t="shared" si="262"/>
        <v>#N/A</v>
      </c>
      <c r="J1336" s="1" t="b">
        <f t="shared" si="263"/>
        <v>0</v>
      </c>
      <c r="K1336" s="1" t="b">
        <f t="shared" si="264"/>
        <v>0</v>
      </c>
      <c r="L1336" s="1" t="b">
        <f t="shared" si="265"/>
        <v>0</v>
      </c>
      <c r="M1336" s="1" t="b">
        <f t="shared" si="273"/>
        <v>0</v>
      </c>
      <c r="N1336" s="1" t="b">
        <f t="shared" si="266"/>
        <v>0</v>
      </c>
      <c r="O1336" s="1" t="b">
        <f t="shared" si="267"/>
        <v>0</v>
      </c>
      <c r="P1336" s="1" t="b">
        <f t="shared" si="268"/>
        <v>0</v>
      </c>
      <c r="Q1336" s="1" t="b">
        <f t="shared" si="269"/>
        <v>0</v>
      </c>
      <c r="R1336" s="1" t="e">
        <f t="shared" si="270"/>
        <v>#N/A</v>
      </c>
      <c r="S1336" s="1" t="e">
        <f t="shared" si="271"/>
        <v>#N/A</v>
      </c>
    </row>
    <row r="1337" spans="1:19">
      <c r="A1337" s="1" t="str">
        <f t="shared" si="272"/>
        <v/>
      </c>
      <c r="H1337" s="1" t="e">
        <f t="shared" si="261"/>
        <v>#N/A</v>
      </c>
      <c r="I1337" s="1" t="e">
        <f t="shared" si="262"/>
        <v>#N/A</v>
      </c>
      <c r="J1337" s="1" t="b">
        <f t="shared" si="263"/>
        <v>0</v>
      </c>
      <c r="K1337" s="1" t="b">
        <f t="shared" si="264"/>
        <v>0</v>
      </c>
      <c r="L1337" s="1" t="b">
        <f t="shared" si="265"/>
        <v>0</v>
      </c>
      <c r="M1337" s="1" t="b">
        <f t="shared" si="273"/>
        <v>0</v>
      </c>
      <c r="N1337" s="1" t="b">
        <f t="shared" si="266"/>
        <v>0</v>
      </c>
      <c r="O1337" s="1" t="b">
        <f t="shared" si="267"/>
        <v>0</v>
      </c>
      <c r="P1337" s="1" t="b">
        <f t="shared" si="268"/>
        <v>0</v>
      </c>
      <c r="Q1337" s="1" t="b">
        <f t="shared" si="269"/>
        <v>0</v>
      </c>
      <c r="R1337" s="1" t="e">
        <f t="shared" si="270"/>
        <v>#N/A</v>
      </c>
      <c r="S1337" s="1" t="e">
        <f t="shared" si="271"/>
        <v>#N/A</v>
      </c>
    </row>
    <row r="1338" spans="1:19">
      <c r="A1338" s="1" t="str">
        <f t="shared" si="272"/>
        <v/>
      </c>
      <c r="H1338" s="1" t="e">
        <f t="shared" si="261"/>
        <v>#N/A</v>
      </c>
      <c r="I1338" s="1" t="e">
        <f t="shared" si="262"/>
        <v>#N/A</v>
      </c>
      <c r="J1338" s="1" t="b">
        <f t="shared" si="263"/>
        <v>0</v>
      </c>
      <c r="K1338" s="1" t="b">
        <f t="shared" si="264"/>
        <v>0</v>
      </c>
      <c r="L1338" s="1" t="b">
        <f t="shared" si="265"/>
        <v>0</v>
      </c>
      <c r="M1338" s="1" t="b">
        <f t="shared" si="273"/>
        <v>0</v>
      </c>
      <c r="N1338" s="1" t="b">
        <f t="shared" si="266"/>
        <v>0</v>
      </c>
      <c r="O1338" s="1" t="b">
        <f t="shared" si="267"/>
        <v>0</v>
      </c>
      <c r="P1338" s="1" t="b">
        <f t="shared" si="268"/>
        <v>0</v>
      </c>
      <c r="Q1338" s="1" t="b">
        <f t="shared" si="269"/>
        <v>0</v>
      </c>
      <c r="R1338" s="1" t="e">
        <f t="shared" si="270"/>
        <v>#N/A</v>
      </c>
      <c r="S1338" s="1" t="e">
        <f t="shared" si="271"/>
        <v>#N/A</v>
      </c>
    </row>
    <row r="1339" spans="1:19">
      <c r="A1339" s="1" t="str">
        <f t="shared" si="272"/>
        <v/>
      </c>
      <c r="H1339" s="1" t="e">
        <f t="shared" si="261"/>
        <v>#N/A</v>
      </c>
      <c r="I1339" s="1" t="e">
        <f t="shared" si="262"/>
        <v>#N/A</v>
      </c>
      <c r="J1339" s="1" t="b">
        <f t="shared" si="263"/>
        <v>0</v>
      </c>
      <c r="K1339" s="1" t="b">
        <f t="shared" si="264"/>
        <v>0</v>
      </c>
      <c r="L1339" s="1" t="b">
        <f t="shared" si="265"/>
        <v>0</v>
      </c>
      <c r="M1339" s="1" t="b">
        <f t="shared" si="273"/>
        <v>0</v>
      </c>
      <c r="N1339" s="1" t="b">
        <f t="shared" si="266"/>
        <v>0</v>
      </c>
      <c r="O1339" s="1" t="b">
        <f t="shared" si="267"/>
        <v>0</v>
      </c>
      <c r="P1339" s="1" t="b">
        <f t="shared" si="268"/>
        <v>0</v>
      </c>
      <c r="Q1339" s="1" t="b">
        <f t="shared" si="269"/>
        <v>0</v>
      </c>
      <c r="R1339" s="1" t="e">
        <f t="shared" si="270"/>
        <v>#N/A</v>
      </c>
      <c r="S1339" s="1" t="e">
        <f t="shared" si="271"/>
        <v>#N/A</v>
      </c>
    </row>
    <row r="1340" spans="1:19">
      <c r="A1340" s="1" t="str">
        <f t="shared" si="272"/>
        <v/>
      </c>
      <c r="H1340" s="1" t="e">
        <f t="shared" si="261"/>
        <v>#N/A</v>
      </c>
      <c r="I1340" s="1" t="e">
        <f t="shared" si="262"/>
        <v>#N/A</v>
      </c>
      <c r="J1340" s="1" t="b">
        <f t="shared" si="263"/>
        <v>0</v>
      </c>
      <c r="K1340" s="1" t="b">
        <f t="shared" si="264"/>
        <v>0</v>
      </c>
      <c r="L1340" s="1" t="b">
        <f t="shared" si="265"/>
        <v>0</v>
      </c>
      <c r="M1340" s="1" t="b">
        <f t="shared" si="273"/>
        <v>0</v>
      </c>
      <c r="N1340" s="1" t="b">
        <f t="shared" si="266"/>
        <v>0</v>
      </c>
      <c r="O1340" s="1" t="b">
        <f t="shared" si="267"/>
        <v>0</v>
      </c>
      <c r="P1340" s="1" t="b">
        <f t="shared" si="268"/>
        <v>0</v>
      </c>
      <c r="Q1340" s="1" t="b">
        <f t="shared" si="269"/>
        <v>0</v>
      </c>
      <c r="R1340" s="1" t="e">
        <f t="shared" si="270"/>
        <v>#N/A</v>
      </c>
      <c r="S1340" s="1" t="e">
        <f t="shared" si="271"/>
        <v>#N/A</v>
      </c>
    </row>
    <row r="1341" spans="1:19">
      <c r="A1341" s="1" t="str">
        <f t="shared" si="272"/>
        <v/>
      </c>
      <c r="H1341" s="1" t="e">
        <f t="shared" si="261"/>
        <v>#N/A</v>
      </c>
      <c r="I1341" s="1" t="e">
        <f t="shared" si="262"/>
        <v>#N/A</v>
      </c>
      <c r="J1341" s="1" t="b">
        <f t="shared" si="263"/>
        <v>0</v>
      </c>
      <c r="K1341" s="1" t="b">
        <f t="shared" si="264"/>
        <v>0</v>
      </c>
      <c r="L1341" s="1" t="b">
        <f t="shared" si="265"/>
        <v>0</v>
      </c>
      <c r="M1341" s="1" t="b">
        <f t="shared" si="273"/>
        <v>0</v>
      </c>
      <c r="N1341" s="1" t="b">
        <f t="shared" si="266"/>
        <v>0</v>
      </c>
      <c r="O1341" s="1" t="b">
        <f t="shared" si="267"/>
        <v>0</v>
      </c>
      <c r="P1341" s="1" t="b">
        <f t="shared" si="268"/>
        <v>0</v>
      </c>
      <c r="Q1341" s="1" t="b">
        <f t="shared" si="269"/>
        <v>0</v>
      </c>
      <c r="R1341" s="1" t="e">
        <f t="shared" si="270"/>
        <v>#N/A</v>
      </c>
      <c r="S1341" s="1" t="e">
        <f t="shared" si="271"/>
        <v>#N/A</v>
      </c>
    </row>
    <row r="1342" spans="1:19">
      <c r="A1342" s="1" t="str">
        <f t="shared" si="272"/>
        <v/>
      </c>
      <c r="H1342" s="1" t="e">
        <f t="shared" si="261"/>
        <v>#N/A</v>
      </c>
      <c r="I1342" s="1" t="e">
        <f t="shared" si="262"/>
        <v>#N/A</v>
      </c>
      <c r="J1342" s="1" t="b">
        <f t="shared" si="263"/>
        <v>0</v>
      </c>
      <c r="K1342" s="1" t="b">
        <f t="shared" si="264"/>
        <v>0</v>
      </c>
      <c r="L1342" s="1" t="b">
        <f t="shared" si="265"/>
        <v>0</v>
      </c>
      <c r="M1342" s="1" t="b">
        <f t="shared" si="273"/>
        <v>0</v>
      </c>
      <c r="N1342" s="1" t="b">
        <f t="shared" si="266"/>
        <v>0</v>
      </c>
      <c r="O1342" s="1" t="b">
        <f t="shared" si="267"/>
        <v>0</v>
      </c>
      <c r="P1342" s="1" t="b">
        <f t="shared" si="268"/>
        <v>0</v>
      </c>
      <c r="Q1342" s="1" t="b">
        <f t="shared" si="269"/>
        <v>0</v>
      </c>
      <c r="R1342" s="1" t="e">
        <f t="shared" si="270"/>
        <v>#N/A</v>
      </c>
      <c r="S1342" s="1" t="e">
        <f t="shared" si="271"/>
        <v>#N/A</v>
      </c>
    </row>
    <row r="1343" spans="1:19">
      <c r="A1343" s="1" t="str">
        <f t="shared" si="272"/>
        <v/>
      </c>
      <c r="H1343" s="1" t="e">
        <f t="shared" si="261"/>
        <v>#N/A</v>
      </c>
      <c r="I1343" s="1" t="e">
        <f t="shared" si="262"/>
        <v>#N/A</v>
      </c>
      <c r="J1343" s="1" t="b">
        <f t="shared" si="263"/>
        <v>0</v>
      </c>
      <c r="K1343" s="1" t="b">
        <f t="shared" si="264"/>
        <v>0</v>
      </c>
      <c r="L1343" s="1" t="b">
        <f t="shared" si="265"/>
        <v>0</v>
      </c>
      <c r="M1343" s="1" t="b">
        <f t="shared" si="273"/>
        <v>0</v>
      </c>
      <c r="N1343" s="1" t="b">
        <f t="shared" si="266"/>
        <v>0</v>
      </c>
      <c r="O1343" s="1" t="b">
        <f t="shared" si="267"/>
        <v>0</v>
      </c>
      <c r="P1343" s="1" t="b">
        <f t="shared" si="268"/>
        <v>0</v>
      </c>
      <c r="Q1343" s="1" t="b">
        <f t="shared" si="269"/>
        <v>0</v>
      </c>
      <c r="R1343" s="1" t="e">
        <f t="shared" si="270"/>
        <v>#N/A</v>
      </c>
      <c r="S1343" s="1" t="e">
        <f t="shared" si="271"/>
        <v>#N/A</v>
      </c>
    </row>
    <row r="1344" spans="1:19">
      <c r="A1344" s="1" t="str">
        <f t="shared" si="272"/>
        <v/>
      </c>
      <c r="H1344" s="1" t="e">
        <f t="shared" si="261"/>
        <v>#N/A</v>
      </c>
      <c r="I1344" s="1" t="e">
        <f t="shared" si="262"/>
        <v>#N/A</v>
      </c>
      <c r="J1344" s="1" t="b">
        <f t="shared" si="263"/>
        <v>0</v>
      </c>
      <c r="K1344" s="1" t="b">
        <f t="shared" si="264"/>
        <v>0</v>
      </c>
      <c r="L1344" s="1" t="b">
        <f t="shared" si="265"/>
        <v>0</v>
      </c>
      <c r="M1344" s="1" t="b">
        <f t="shared" si="273"/>
        <v>0</v>
      </c>
      <c r="N1344" s="1" t="b">
        <f t="shared" si="266"/>
        <v>0</v>
      </c>
      <c r="O1344" s="1" t="b">
        <f t="shared" si="267"/>
        <v>0</v>
      </c>
      <c r="P1344" s="1" t="b">
        <f t="shared" si="268"/>
        <v>0</v>
      </c>
      <c r="Q1344" s="1" t="b">
        <f t="shared" si="269"/>
        <v>0</v>
      </c>
      <c r="R1344" s="1" t="e">
        <f t="shared" si="270"/>
        <v>#N/A</v>
      </c>
      <c r="S1344" s="1" t="e">
        <f t="shared" si="271"/>
        <v>#N/A</v>
      </c>
    </row>
    <row r="1345" spans="1:19">
      <c r="A1345" s="1" t="str">
        <f t="shared" si="272"/>
        <v/>
      </c>
      <c r="H1345" s="1" t="e">
        <f t="shared" si="261"/>
        <v>#N/A</v>
      </c>
      <c r="I1345" s="1" t="e">
        <f t="shared" si="262"/>
        <v>#N/A</v>
      </c>
      <c r="J1345" s="1" t="b">
        <f t="shared" si="263"/>
        <v>0</v>
      </c>
      <c r="K1345" s="1" t="b">
        <f t="shared" si="264"/>
        <v>0</v>
      </c>
      <c r="L1345" s="1" t="b">
        <f t="shared" si="265"/>
        <v>0</v>
      </c>
      <c r="M1345" s="1" t="b">
        <f t="shared" si="273"/>
        <v>0</v>
      </c>
      <c r="N1345" s="1" t="b">
        <f t="shared" si="266"/>
        <v>0</v>
      </c>
      <c r="O1345" s="1" t="b">
        <f t="shared" si="267"/>
        <v>0</v>
      </c>
      <c r="P1345" s="1" t="b">
        <f t="shared" si="268"/>
        <v>0</v>
      </c>
      <c r="Q1345" s="1" t="b">
        <f t="shared" si="269"/>
        <v>0</v>
      </c>
      <c r="R1345" s="1" t="e">
        <f t="shared" si="270"/>
        <v>#N/A</v>
      </c>
      <c r="S1345" s="1" t="e">
        <f t="shared" si="271"/>
        <v>#N/A</v>
      </c>
    </row>
    <row r="1346" spans="1:19">
      <c r="A1346" s="1" t="str">
        <f t="shared" si="272"/>
        <v/>
      </c>
      <c r="H1346" s="1" t="e">
        <f t="shared" si="261"/>
        <v>#N/A</v>
      </c>
      <c r="I1346" s="1" t="e">
        <f t="shared" si="262"/>
        <v>#N/A</v>
      </c>
      <c r="J1346" s="1" t="b">
        <f t="shared" si="263"/>
        <v>0</v>
      </c>
      <c r="K1346" s="1" t="b">
        <f t="shared" si="264"/>
        <v>0</v>
      </c>
      <c r="L1346" s="1" t="b">
        <f t="shared" si="265"/>
        <v>0</v>
      </c>
      <c r="M1346" s="1" t="b">
        <f t="shared" si="273"/>
        <v>0</v>
      </c>
      <c r="N1346" s="1" t="b">
        <f t="shared" si="266"/>
        <v>0</v>
      </c>
      <c r="O1346" s="1" t="b">
        <f t="shared" si="267"/>
        <v>0</v>
      </c>
      <c r="P1346" s="1" t="b">
        <f t="shared" si="268"/>
        <v>0</v>
      </c>
      <c r="Q1346" s="1" t="b">
        <f t="shared" si="269"/>
        <v>0</v>
      </c>
      <c r="R1346" s="1" t="e">
        <f t="shared" si="270"/>
        <v>#N/A</v>
      </c>
      <c r="S1346" s="1" t="e">
        <f t="shared" si="271"/>
        <v>#N/A</v>
      </c>
    </row>
    <row r="1347" spans="1:19">
      <c r="A1347" s="1" t="str">
        <f t="shared" si="272"/>
        <v/>
      </c>
      <c r="H1347" s="1" t="e">
        <f t="shared" ref="H1347:H1410" si="274">IF($A1347&lt;=$F$39,B1347-$F$1,NA())</f>
        <v>#N/A</v>
      </c>
      <c r="I1347" s="1" t="e">
        <f t="shared" ref="I1347:I1410" si="275">IF($A1347&lt;=$F$39,$C1347-$F$2,NA())</f>
        <v>#N/A</v>
      </c>
      <c r="J1347" s="1" t="b">
        <f t="shared" ref="J1347:J1410" si="276">IF($A1347&lt;=$F$39,IF($I1347&lt;$F$4,FALSE,$H1347))</f>
        <v>0</v>
      </c>
      <c r="K1347" s="1" t="b">
        <f t="shared" ref="K1347:K1410" si="277">IF($A1347&lt;=$F$39,IF($I1347&lt;$F$4,FALSE,$I1347))</f>
        <v>0</v>
      </c>
      <c r="L1347" s="1" t="b">
        <f t="shared" ref="L1347:L1410" si="278">IF($A1347&lt;=$F$39,IF($I1347&lt;=$F$11,"",($I1347-$F$11)/($H1347-$F$10)))</f>
        <v>0</v>
      </c>
      <c r="M1347" s="1" t="b">
        <f t="shared" si="273"/>
        <v>0</v>
      </c>
      <c r="N1347" s="1" t="b">
        <f t="shared" ref="N1347:N1410" si="279">IF($A1347&lt;=$F$39,IF($L1347=$F$13,$J1347,""))</f>
        <v>0</v>
      </c>
      <c r="O1347" s="1" t="b">
        <f t="shared" ref="O1347:O1410" si="280">IF($A1347&lt;=$F$39,IF($L1347=$F$13,$K1347,""))</f>
        <v>0</v>
      </c>
      <c r="P1347" s="1" t="b">
        <f t="shared" ref="P1347:P1410" si="281">IF($A1347&lt;=$F$39,IF($A1347&lt;=$F$17,$H1347,NA()))</f>
        <v>0</v>
      </c>
      <c r="Q1347" s="1" t="b">
        <f t="shared" ref="Q1347:Q1410" si="282">IF($A1347&lt;=$F$39,IF($A1347&lt;=$F$17,$I1347,NA()))</f>
        <v>0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 t="str">
        <f t="shared" ref="A1348:A1411" si="285">IF(B1348=0,"",A1347+1)</f>
        <v/>
      </c>
      <c r="H1348" s="1" t="e">
        <f t="shared" si="274"/>
        <v>#N/A</v>
      </c>
      <c r="I1348" s="1" t="e">
        <f t="shared" si="275"/>
        <v>#N/A</v>
      </c>
      <c r="J1348" s="1" t="b">
        <f t="shared" si="276"/>
        <v>0</v>
      </c>
      <c r="K1348" s="1" t="b">
        <f t="shared" si="277"/>
        <v>0</v>
      </c>
      <c r="L1348" s="1" t="b">
        <f t="shared" si="278"/>
        <v>0</v>
      </c>
      <c r="M1348" s="1" t="b">
        <f t="shared" ref="M1348:M1411" si="286">IF($A1348&lt;=$F$39,IF($L1348=$F$13,$A1348,""))</f>
        <v>0</v>
      </c>
      <c r="N1348" s="1" t="b">
        <f t="shared" si="279"/>
        <v>0</v>
      </c>
      <c r="O1348" s="1" t="b">
        <f t="shared" si="280"/>
        <v>0</v>
      </c>
      <c r="P1348" s="1" t="b">
        <f t="shared" si="281"/>
        <v>0</v>
      </c>
      <c r="Q1348" s="1" t="b">
        <f t="shared" si="282"/>
        <v>0</v>
      </c>
      <c r="R1348" s="1" t="e">
        <f t="shared" si="283"/>
        <v>#N/A</v>
      </c>
      <c r="S1348" s="1" t="e">
        <f t="shared" si="284"/>
        <v>#N/A</v>
      </c>
    </row>
    <row r="1349" spans="1:19">
      <c r="A1349" s="1" t="str">
        <f t="shared" si="285"/>
        <v/>
      </c>
      <c r="H1349" s="1" t="e">
        <f t="shared" si="274"/>
        <v>#N/A</v>
      </c>
      <c r="I1349" s="1" t="e">
        <f t="shared" si="275"/>
        <v>#N/A</v>
      </c>
      <c r="J1349" s="1" t="b">
        <f t="shared" si="276"/>
        <v>0</v>
      </c>
      <c r="K1349" s="1" t="b">
        <f t="shared" si="277"/>
        <v>0</v>
      </c>
      <c r="L1349" s="1" t="b">
        <f t="shared" si="278"/>
        <v>0</v>
      </c>
      <c r="M1349" s="1" t="b">
        <f t="shared" si="286"/>
        <v>0</v>
      </c>
      <c r="N1349" s="1" t="b">
        <f t="shared" si="279"/>
        <v>0</v>
      </c>
      <c r="O1349" s="1" t="b">
        <f t="shared" si="280"/>
        <v>0</v>
      </c>
      <c r="P1349" s="1" t="b">
        <f t="shared" si="281"/>
        <v>0</v>
      </c>
      <c r="Q1349" s="1" t="b">
        <f t="shared" si="282"/>
        <v>0</v>
      </c>
      <c r="R1349" s="1" t="e">
        <f t="shared" si="283"/>
        <v>#N/A</v>
      </c>
      <c r="S1349" s="1" t="e">
        <f t="shared" si="284"/>
        <v>#N/A</v>
      </c>
    </row>
    <row r="1350" spans="1:19">
      <c r="A1350" s="1" t="str">
        <f t="shared" si="285"/>
        <v/>
      </c>
      <c r="H1350" s="1" t="e">
        <f t="shared" si="274"/>
        <v>#N/A</v>
      </c>
      <c r="I1350" s="1" t="e">
        <f t="shared" si="275"/>
        <v>#N/A</v>
      </c>
      <c r="J1350" s="1" t="b">
        <f t="shared" si="276"/>
        <v>0</v>
      </c>
      <c r="K1350" s="1" t="b">
        <f t="shared" si="277"/>
        <v>0</v>
      </c>
      <c r="L1350" s="1" t="b">
        <f t="shared" si="278"/>
        <v>0</v>
      </c>
      <c r="M1350" s="1" t="b">
        <f t="shared" si="286"/>
        <v>0</v>
      </c>
      <c r="N1350" s="1" t="b">
        <f t="shared" si="279"/>
        <v>0</v>
      </c>
      <c r="O1350" s="1" t="b">
        <f t="shared" si="280"/>
        <v>0</v>
      </c>
      <c r="P1350" s="1" t="b">
        <f t="shared" si="281"/>
        <v>0</v>
      </c>
      <c r="Q1350" s="1" t="b">
        <f t="shared" si="282"/>
        <v>0</v>
      </c>
      <c r="R1350" s="1" t="e">
        <f t="shared" si="283"/>
        <v>#N/A</v>
      </c>
      <c r="S1350" s="1" t="e">
        <f t="shared" si="284"/>
        <v>#N/A</v>
      </c>
    </row>
    <row r="1351" spans="1:19">
      <c r="A1351" s="1" t="str">
        <f t="shared" si="285"/>
        <v/>
      </c>
      <c r="H1351" s="1" t="e">
        <f t="shared" si="274"/>
        <v>#N/A</v>
      </c>
      <c r="I1351" s="1" t="e">
        <f t="shared" si="275"/>
        <v>#N/A</v>
      </c>
      <c r="J1351" s="1" t="b">
        <f t="shared" si="276"/>
        <v>0</v>
      </c>
      <c r="K1351" s="1" t="b">
        <f t="shared" si="277"/>
        <v>0</v>
      </c>
      <c r="L1351" s="1" t="b">
        <f t="shared" si="278"/>
        <v>0</v>
      </c>
      <c r="M1351" s="1" t="b">
        <f t="shared" si="286"/>
        <v>0</v>
      </c>
      <c r="N1351" s="1" t="b">
        <f t="shared" si="279"/>
        <v>0</v>
      </c>
      <c r="O1351" s="1" t="b">
        <f t="shared" si="280"/>
        <v>0</v>
      </c>
      <c r="P1351" s="1" t="b">
        <f t="shared" si="281"/>
        <v>0</v>
      </c>
      <c r="Q1351" s="1" t="b">
        <f t="shared" si="282"/>
        <v>0</v>
      </c>
      <c r="R1351" s="1" t="e">
        <f t="shared" si="283"/>
        <v>#N/A</v>
      </c>
      <c r="S1351" s="1" t="e">
        <f t="shared" si="284"/>
        <v>#N/A</v>
      </c>
    </row>
    <row r="1352" spans="1:19">
      <c r="A1352" s="1" t="str">
        <f t="shared" si="285"/>
        <v/>
      </c>
      <c r="H1352" s="1" t="e">
        <f t="shared" si="274"/>
        <v>#N/A</v>
      </c>
      <c r="I1352" s="1" t="e">
        <f t="shared" si="275"/>
        <v>#N/A</v>
      </c>
      <c r="J1352" s="1" t="b">
        <f t="shared" si="276"/>
        <v>0</v>
      </c>
      <c r="K1352" s="1" t="b">
        <f t="shared" si="277"/>
        <v>0</v>
      </c>
      <c r="L1352" s="1" t="b">
        <f t="shared" si="278"/>
        <v>0</v>
      </c>
      <c r="M1352" s="1" t="b">
        <f t="shared" si="286"/>
        <v>0</v>
      </c>
      <c r="N1352" s="1" t="b">
        <f t="shared" si="279"/>
        <v>0</v>
      </c>
      <c r="O1352" s="1" t="b">
        <f t="shared" si="280"/>
        <v>0</v>
      </c>
      <c r="P1352" s="1" t="b">
        <f t="shared" si="281"/>
        <v>0</v>
      </c>
      <c r="Q1352" s="1" t="b">
        <f t="shared" si="282"/>
        <v>0</v>
      </c>
      <c r="R1352" s="1" t="e">
        <f t="shared" si="283"/>
        <v>#N/A</v>
      </c>
      <c r="S1352" s="1" t="e">
        <f t="shared" si="284"/>
        <v>#N/A</v>
      </c>
    </row>
    <row r="1353" spans="1:19">
      <c r="A1353" s="1" t="str">
        <f t="shared" si="285"/>
        <v/>
      </c>
      <c r="H1353" s="1" t="e">
        <f t="shared" si="274"/>
        <v>#N/A</v>
      </c>
      <c r="I1353" s="1" t="e">
        <f t="shared" si="275"/>
        <v>#N/A</v>
      </c>
      <c r="J1353" s="1" t="b">
        <f t="shared" si="276"/>
        <v>0</v>
      </c>
      <c r="K1353" s="1" t="b">
        <f t="shared" si="277"/>
        <v>0</v>
      </c>
      <c r="L1353" s="1" t="b">
        <f t="shared" si="278"/>
        <v>0</v>
      </c>
      <c r="M1353" s="1" t="b">
        <f t="shared" si="286"/>
        <v>0</v>
      </c>
      <c r="N1353" s="1" t="b">
        <f t="shared" si="279"/>
        <v>0</v>
      </c>
      <c r="O1353" s="1" t="b">
        <f t="shared" si="280"/>
        <v>0</v>
      </c>
      <c r="P1353" s="1" t="b">
        <f t="shared" si="281"/>
        <v>0</v>
      </c>
      <c r="Q1353" s="1" t="b">
        <f t="shared" si="282"/>
        <v>0</v>
      </c>
      <c r="R1353" s="1" t="e">
        <f t="shared" si="283"/>
        <v>#N/A</v>
      </c>
      <c r="S1353" s="1" t="e">
        <f t="shared" si="284"/>
        <v>#N/A</v>
      </c>
    </row>
    <row r="1354" spans="1:19">
      <c r="A1354" s="1" t="str">
        <f t="shared" si="285"/>
        <v/>
      </c>
      <c r="H1354" s="1" t="e">
        <f t="shared" si="274"/>
        <v>#N/A</v>
      </c>
      <c r="I1354" s="1" t="e">
        <f t="shared" si="275"/>
        <v>#N/A</v>
      </c>
      <c r="J1354" s="1" t="b">
        <f t="shared" si="276"/>
        <v>0</v>
      </c>
      <c r="K1354" s="1" t="b">
        <f t="shared" si="277"/>
        <v>0</v>
      </c>
      <c r="L1354" s="1" t="b">
        <f t="shared" si="278"/>
        <v>0</v>
      </c>
      <c r="M1354" s="1" t="b">
        <f t="shared" si="286"/>
        <v>0</v>
      </c>
      <c r="N1354" s="1" t="b">
        <f t="shared" si="279"/>
        <v>0</v>
      </c>
      <c r="O1354" s="1" t="b">
        <f t="shared" si="280"/>
        <v>0</v>
      </c>
      <c r="P1354" s="1" t="b">
        <f t="shared" si="281"/>
        <v>0</v>
      </c>
      <c r="Q1354" s="1" t="b">
        <f t="shared" si="282"/>
        <v>0</v>
      </c>
      <c r="R1354" s="1" t="e">
        <f t="shared" si="283"/>
        <v>#N/A</v>
      </c>
      <c r="S1354" s="1" t="e">
        <f t="shared" si="284"/>
        <v>#N/A</v>
      </c>
    </row>
    <row r="1355" spans="1:19">
      <c r="A1355" s="1" t="str">
        <f t="shared" si="285"/>
        <v/>
      </c>
      <c r="H1355" s="1" t="e">
        <f t="shared" si="274"/>
        <v>#N/A</v>
      </c>
      <c r="I1355" s="1" t="e">
        <f t="shared" si="275"/>
        <v>#N/A</v>
      </c>
      <c r="J1355" s="1" t="b">
        <f t="shared" si="276"/>
        <v>0</v>
      </c>
      <c r="K1355" s="1" t="b">
        <f t="shared" si="277"/>
        <v>0</v>
      </c>
      <c r="L1355" s="1" t="b">
        <f t="shared" si="278"/>
        <v>0</v>
      </c>
      <c r="M1355" s="1" t="b">
        <f t="shared" si="286"/>
        <v>0</v>
      </c>
      <c r="N1355" s="1" t="b">
        <f t="shared" si="279"/>
        <v>0</v>
      </c>
      <c r="O1355" s="1" t="b">
        <f t="shared" si="280"/>
        <v>0</v>
      </c>
      <c r="P1355" s="1" t="b">
        <f t="shared" si="281"/>
        <v>0</v>
      </c>
      <c r="Q1355" s="1" t="b">
        <f t="shared" si="282"/>
        <v>0</v>
      </c>
      <c r="R1355" s="1" t="e">
        <f t="shared" si="283"/>
        <v>#N/A</v>
      </c>
      <c r="S1355" s="1" t="e">
        <f t="shared" si="284"/>
        <v>#N/A</v>
      </c>
    </row>
    <row r="1356" spans="1:19">
      <c r="A1356" s="1" t="str">
        <f t="shared" si="285"/>
        <v/>
      </c>
      <c r="H1356" s="1" t="e">
        <f t="shared" si="274"/>
        <v>#N/A</v>
      </c>
      <c r="I1356" s="1" t="e">
        <f t="shared" si="275"/>
        <v>#N/A</v>
      </c>
      <c r="J1356" s="1" t="b">
        <f t="shared" si="276"/>
        <v>0</v>
      </c>
      <c r="K1356" s="1" t="b">
        <f t="shared" si="277"/>
        <v>0</v>
      </c>
      <c r="L1356" s="1" t="b">
        <f t="shared" si="278"/>
        <v>0</v>
      </c>
      <c r="M1356" s="1" t="b">
        <f t="shared" si="286"/>
        <v>0</v>
      </c>
      <c r="N1356" s="1" t="b">
        <f t="shared" si="279"/>
        <v>0</v>
      </c>
      <c r="O1356" s="1" t="b">
        <f t="shared" si="280"/>
        <v>0</v>
      </c>
      <c r="P1356" s="1" t="b">
        <f t="shared" si="281"/>
        <v>0</v>
      </c>
      <c r="Q1356" s="1" t="b">
        <f t="shared" si="282"/>
        <v>0</v>
      </c>
      <c r="R1356" s="1" t="e">
        <f t="shared" si="283"/>
        <v>#N/A</v>
      </c>
      <c r="S1356" s="1" t="e">
        <f t="shared" si="284"/>
        <v>#N/A</v>
      </c>
    </row>
    <row r="1357" spans="1:19">
      <c r="A1357" s="1" t="str">
        <f t="shared" si="285"/>
        <v/>
      </c>
      <c r="H1357" s="1" t="e">
        <f t="shared" si="274"/>
        <v>#N/A</v>
      </c>
      <c r="I1357" s="1" t="e">
        <f t="shared" si="275"/>
        <v>#N/A</v>
      </c>
      <c r="J1357" s="1" t="b">
        <f t="shared" si="276"/>
        <v>0</v>
      </c>
      <c r="K1357" s="1" t="b">
        <f t="shared" si="277"/>
        <v>0</v>
      </c>
      <c r="L1357" s="1" t="b">
        <f t="shared" si="278"/>
        <v>0</v>
      </c>
      <c r="M1357" s="1" t="b">
        <f t="shared" si="286"/>
        <v>0</v>
      </c>
      <c r="N1357" s="1" t="b">
        <f t="shared" si="279"/>
        <v>0</v>
      </c>
      <c r="O1357" s="1" t="b">
        <f t="shared" si="280"/>
        <v>0</v>
      </c>
      <c r="P1357" s="1" t="b">
        <f t="shared" si="281"/>
        <v>0</v>
      </c>
      <c r="Q1357" s="1" t="b">
        <f t="shared" si="282"/>
        <v>0</v>
      </c>
      <c r="R1357" s="1" t="e">
        <f t="shared" si="283"/>
        <v>#N/A</v>
      </c>
      <c r="S1357" s="1" t="e">
        <f t="shared" si="284"/>
        <v>#N/A</v>
      </c>
    </row>
    <row r="1358" spans="1:19">
      <c r="A1358" s="1" t="str">
        <f t="shared" si="285"/>
        <v/>
      </c>
      <c r="H1358" s="1" t="e">
        <f t="shared" si="274"/>
        <v>#N/A</v>
      </c>
      <c r="I1358" s="1" t="e">
        <f t="shared" si="275"/>
        <v>#N/A</v>
      </c>
      <c r="J1358" s="1" t="b">
        <f t="shared" si="276"/>
        <v>0</v>
      </c>
      <c r="K1358" s="1" t="b">
        <f t="shared" si="277"/>
        <v>0</v>
      </c>
      <c r="L1358" s="1" t="b">
        <f t="shared" si="278"/>
        <v>0</v>
      </c>
      <c r="M1358" s="1" t="b">
        <f t="shared" si="286"/>
        <v>0</v>
      </c>
      <c r="N1358" s="1" t="b">
        <f t="shared" si="279"/>
        <v>0</v>
      </c>
      <c r="O1358" s="1" t="b">
        <f t="shared" si="280"/>
        <v>0</v>
      </c>
      <c r="P1358" s="1" t="b">
        <f t="shared" si="281"/>
        <v>0</v>
      </c>
      <c r="Q1358" s="1" t="b">
        <f t="shared" si="282"/>
        <v>0</v>
      </c>
      <c r="R1358" s="1" t="e">
        <f t="shared" si="283"/>
        <v>#N/A</v>
      </c>
      <c r="S1358" s="1" t="e">
        <f t="shared" si="284"/>
        <v>#N/A</v>
      </c>
    </row>
    <row r="1359" spans="1:19">
      <c r="A1359" s="1" t="str">
        <f t="shared" si="285"/>
        <v/>
      </c>
      <c r="H1359" s="1" t="e">
        <f t="shared" si="274"/>
        <v>#N/A</v>
      </c>
      <c r="I1359" s="1" t="e">
        <f t="shared" si="275"/>
        <v>#N/A</v>
      </c>
      <c r="J1359" s="1" t="b">
        <f t="shared" si="276"/>
        <v>0</v>
      </c>
      <c r="K1359" s="1" t="b">
        <f t="shared" si="277"/>
        <v>0</v>
      </c>
      <c r="L1359" s="1" t="b">
        <f t="shared" si="278"/>
        <v>0</v>
      </c>
      <c r="M1359" s="1" t="b">
        <f t="shared" si="286"/>
        <v>0</v>
      </c>
      <c r="N1359" s="1" t="b">
        <f t="shared" si="279"/>
        <v>0</v>
      </c>
      <c r="O1359" s="1" t="b">
        <f t="shared" si="280"/>
        <v>0</v>
      </c>
      <c r="P1359" s="1" t="b">
        <f t="shared" si="281"/>
        <v>0</v>
      </c>
      <c r="Q1359" s="1" t="b">
        <f t="shared" si="282"/>
        <v>0</v>
      </c>
      <c r="R1359" s="1" t="e">
        <f t="shared" si="283"/>
        <v>#N/A</v>
      </c>
      <c r="S1359" s="1" t="e">
        <f t="shared" si="284"/>
        <v>#N/A</v>
      </c>
    </row>
    <row r="1360" spans="1:19">
      <c r="A1360" s="1" t="str">
        <f t="shared" si="285"/>
        <v/>
      </c>
      <c r="H1360" s="1" t="e">
        <f t="shared" si="274"/>
        <v>#N/A</v>
      </c>
      <c r="I1360" s="1" t="e">
        <f t="shared" si="275"/>
        <v>#N/A</v>
      </c>
      <c r="J1360" s="1" t="b">
        <f t="shared" si="276"/>
        <v>0</v>
      </c>
      <c r="K1360" s="1" t="b">
        <f t="shared" si="277"/>
        <v>0</v>
      </c>
      <c r="L1360" s="1" t="b">
        <f t="shared" si="278"/>
        <v>0</v>
      </c>
      <c r="M1360" s="1" t="b">
        <f t="shared" si="286"/>
        <v>0</v>
      </c>
      <c r="N1360" s="1" t="b">
        <f t="shared" si="279"/>
        <v>0</v>
      </c>
      <c r="O1360" s="1" t="b">
        <f t="shared" si="280"/>
        <v>0</v>
      </c>
      <c r="P1360" s="1" t="b">
        <f t="shared" si="281"/>
        <v>0</v>
      </c>
      <c r="Q1360" s="1" t="b">
        <f t="shared" si="282"/>
        <v>0</v>
      </c>
      <c r="R1360" s="1" t="e">
        <f t="shared" si="283"/>
        <v>#N/A</v>
      </c>
      <c r="S1360" s="1" t="e">
        <f t="shared" si="284"/>
        <v>#N/A</v>
      </c>
    </row>
    <row r="1361" spans="1:19">
      <c r="A1361" s="1" t="str">
        <f t="shared" si="285"/>
        <v/>
      </c>
      <c r="H1361" s="1" t="e">
        <f t="shared" si="274"/>
        <v>#N/A</v>
      </c>
      <c r="I1361" s="1" t="e">
        <f t="shared" si="275"/>
        <v>#N/A</v>
      </c>
      <c r="J1361" s="1" t="b">
        <f t="shared" si="276"/>
        <v>0</v>
      </c>
      <c r="K1361" s="1" t="b">
        <f t="shared" si="277"/>
        <v>0</v>
      </c>
      <c r="L1361" s="1" t="b">
        <f t="shared" si="278"/>
        <v>0</v>
      </c>
      <c r="M1361" s="1" t="b">
        <f t="shared" si="286"/>
        <v>0</v>
      </c>
      <c r="N1361" s="1" t="b">
        <f t="shared" si="279"/>
        <v>0</v>
      </c>
      <c r="O1361" s="1" t="b">
        <f t="shared" si="280"/>
        <v>0</v>
      </c>
      <c r="P1361" s="1" t="b">
        <f t="shared" si="281"/>
        <v>0</v>
      </c>
      <c r="Q1361" s="1" t="b">
        <f t="shared" si="282"/>
        <v>0</v>
      </c>
      <c r="R1361" s="1" t="e">
        <f t="shared" si="283"/>
        <v>#N/A</v>
      </c>
      <c r="S1361" s="1" t="e">
        <f t="shared" si="284"/>
        <v>#N/A</v>
      </c>
    </row>
    <row r="1362" spans="1:19">
      <c r="A1362" s="1" t="str">
        <f t="shared" si="285"/>
        <v/>
      </c>
      <c r="H1362" s="1" t="e">
        <f t="shared" si="274"/>
        <v>#N/A</v>
      </c>
      <c r="I1362" s="1" t="e">
        <f t="shared" si="275"/>
        <v>#N/A</v>
      </c>
      <c r="J1362" s="1" t="b">
        <f t="shared" si="276"/>
        <v>0</v>
      </c>
      <c r="K1362" s="1" t="b">
        <f t="shared" si="277"/>
        <v>0</v>
      </c>
      <c r="L1362" s="1" t="b">
        <f t="shared" si="278"/>
        <v>0</v>
      </c>
      <c r="M1362" s="1" t="b">
        <f t="shared" si="286"/>
        <v>0</v>
      </c>
      <c r="N1362" s="1" t="b">
        <f t="shared" si="279"/>
        <v>0</v>
      </c>
      <c r="O1362" s="1" t="b">
        <f t="shared" si="280"/>
        <v>0</v>
      </c>
      <c r="P1362" s="1" t="b">
        <f t="shared" si="281"/>
        <v>0</v>
      </c>
      <c r="Q1362" s="1" t="b">
        <f t="shared" si="282"/>
        <v>0</v>
      </c>
      <c r="R1362" s="1" t="e">
        <f t="shared" si="283"/>
        <v>#N/A</v>
      </c>
      <c r="S1362" s="1" t="e">
        <f t="shared" si="284"/>
        <v>#N/A</v>
      </c>
    </row>
    <row r="1363" spans="1:19">
      <c r="A1363" s="1" t="str">
        <f t="shared" si="285"/>
        <v/>
      </c>
      <c r="H1363" s="1" t="e">
        <f t="shared" si="274"/>
        <v>#N/A</v>
      </c>
      <c r="I1363" s="1" t="e">
        <f t="shared" si="275"/>
        <v>#N/A</v>
      </c>
      <c r="J1363" s="1" t="b">
        <f t="shared" si="276"/>
        <v>0</v>
      </c>
      <c r="K1363" s="1" t="b">
        <f t="shared" si="277"/>
        <v>0</v>
      </c>
      <c r="L1363" s="1" t="b">
        <f t="shared" si="278"/>
        <v>0</v>
      </c>
      <c r="M1363" s="1" t="b">
        <f t="shared" si="286"/>
        <v>0</v>
      </c>
      <c r="N1363" s="1" t="b">
        <f t="shared" si="279"/>
        <v>0</v>
      </c>
      <c r="O1363" s="1" t="b">
        <f t="shared" si="280"/>
        <v>0</v>
      </c>
      <c r="P1363" s="1" t="b">
        <f t="shared" si="281"/>
        <v>0</v>
      </c>
      <c r="Q1363" s="1" t="b">
        <f t="shared" si="282"/>
        <v>0</v>
      </c>
      <c r="R1363" s="1" t="e">
        <f t="shared" si="283"/>
        <v>#N/A</v>
      </c>
      <c r="S1363" s="1" t="e">
        <f t="shared" si="284"/>
        <v>#N/A</v>
      </c>
    </row>
    <row r="1364" spans="1:19">
      <c r="A1364" s="1" t="str">
        <f t="shared" si="285"/>
        <v/>
      </c>
      <c r="H1364" s="1" t="e">
        <f t="shared" si="274"/>
        <v>#N/A</v>
      </c>
      <c r="I1364" s="1" t="e">
        <f t="shared" si="275"/>
        <v>#N/A</v>
      </c>
      <c r="J1364" s="1" t="b">
        <f t="shared" si="276"/>
        <v>0</v>
      </c>
      <c r="K1364" s="1" t="b">
        <f t="shared" si="277"/>
        <v>0</v>
      </c>
      <c r="L1364" s="1" t="b">
        <f t="shared" si="278"/>
        <v>0</v>
      </c>
      <c r="M1364" s="1" t="b">
        <f t="shared" si="286"/>
        <v>0</v>
      </c>
      <c r="N1364" s="1" t="b">
        <f t="shared" si="279"/>
        <v>0</v>
      </c>
      <c r="O1364" s="1" t="b">
        <f t="shared" si="280"/>
        <v>0</v>
      </c>
      <c r="P1364" s="1" t="b">
        <f t="shared" si="281"/>
        <v>0</v>
      </c>
      <c r="Q1364" s="1" t="b">
        <f t="shared" si="282"/>
        <v>0</v>
      </c>
      <c r="R1364" s="1" t="e">
        <f t="shared" si="283"/>
        <v>#N/A</v>
      </c>
      <c r="S1364" s="1" t="e">
        <f t="shared" si="284"/>
        <v>#N/A</v>
      </c>
    </row>
    <row r="1365" spans="1:19">
      <c r="A1365" s="1" t="str">
        <f t="shared" si="285"/>
        <v/>
      </c>
      <c r="H1365" s="1" t="e">
        <f t="shared" si="274"/>
        <v>#N/A</v>
      </c>
      <c r="I1365" s="1" t="e">
        <f t="shared" si="275"/>
        <v>#N/A</v>
      </c>
      <c r="J1365" s="1" t="b">
        <f t="shared" si="276"/>
        <v>0</v>
      </c>
      <c r="K1365" s="1" t="b">
        <f t="shared" si="277"/>
        <v>0</v>
      </c>
      <c r="L1365" s="1" t="b">
        <f t="shared" si="278"/>
        <v>0</v>
      </c>
      <c r="M1365" s="1" t="b">
        <f t="shared" si="286"/>
        <v>0</v>
      </c>
      <c r="N1365" s="1" t="b">
        <f t="shared" si="279"/>
        <v>0</v>
      </c>
      <c r="O1365" s="1" t="b">
        <f t="shared" si="280"/>
        <v>0</v>
      </c>
      <c r="P1365" s="1" t="b">
        <f t="shared" si="281"/>
        <v>0</v>
      </c>
      <c r="Q1365" s="1" t="b">
        <f t="shared" si="282"/>
        <v>0</v>
      </c>
      <c r="R1365" s="1" t="e">
        <f t="shared" si="283"/>
        <v>#N/A</v>
      </c>
      <c r="S1365" s="1" t="e">
        <f t="shared" si="284"/>
        <v>#N/A</v>
      </c>
    </row>
    <row r="1366" spans="1:19">
      <c r="A1366" s="1" t="str">
        <f t="shared" si="285"/>
        <v/>
      </c>
      <c r="H1366" s="1" t="e">
        <f t="shared" si="274"/>
        <v>#N/A</v>
      </c>
      <c r="I1366" s="1" t="e">
        <f t="shared" si="275"/>
        <v>#N/A</v>
      </c>
      <c r="J1366" s="1" t="b">
        <f t="shared" si="276"/>
        <v>0</v>
      </c>
      <c r="K1366" s="1" t="b">
        <f t="shared" si="277"/>
        <v>0</v>
      </c>
      <c r="L1366" s="1" t="b">
        <f t="shared" si="278"/>
        <v>0</v>
      </c>
      <c r="M1366" s="1" t="b">
        <f t="shared" si="286"/>
        <v>0</v>
      </c>
      <c r="N1366" s="1" t="b">
        <f t="shared" si="279"/>
        <v>0</v>
      </c>
      <c r="O1366" s="1" t="b">
        <f t="shared" si="280"/>
        <v>0</v>
      </c>
      <c r="P1366" s="1" t="b">
        <f t="shared" si="281"/>
        <v>0</v>
      </c>
      <c r="Q1366" s="1" t="b">
        <f t="shared" si="282"/>
        <v>0</v>
      </c>
      <c r="R1366" s="1" t="e">
        <f t="shared" si="283"/>
        <v>#N/A</v>
      </c>
      <c r="S1366" s="1" t="e">
        <f t="shared" si="284"/>
        <v>#N/A</v>
      </c>
    </row>
    <row r="1367" spans="1:19">
      <c r="A1367" s="1" t="str">
        <f t="shared" si="285"/>
        <v/>
      </c>
      <c r="H1367" s="1" t="e">
        <f t="shared" si="274"/>
        <v>#N/A</v>
      </c>
      <c r="I1367" s="1" t="e">
        <f t="shared" si="275"/>
        <v>#N/A</v>
      </c>
      <c r="J1367" s="1" t="b">
        <f t="shared" si="276"/>
        <v>0</v>
      </c>
      <c r="K1367" s="1" t="b">
        <f t="shared" si="277"/>
        <v>0</v>
      </c>
      <c r="L1367" s="1" t="b">
        <f t="shared" si="278"/>
        <v>0</v>
      </c>
      <c r="M1367" s="1" t="b">
        <f t="shared" si="286"/>
        <v>0</v>
      </c>
      <c r="N1367" s="1" t="b">
        <f t="shared" si="279"/>
        <v>0</v>
      </c>
      <c r="O1367" s="1" t="b">
        <f t="shared" si="280"/>
        <v>0</v>
      </c>
      <c r="P1367" s="1" t="b">
        <f t="shared" si="281"/>
        <v>0</v>
      </c>
      <c r="Q1367" s="1" t="b">
        <f t="shared" si="282"/>
        <v>0</v>
      </c>
      <c r="R1367" s="1" t="e">
        <f t="shared" si="283"/>
        <v>#N/A</v>
      </c>
      <c r="S1367" s="1" t="e">
        <f t="shared" si="284"/>
        <v>#N/A</v>
      </c>
    </row>
    <row r="1368" spans="1:19">
      <c r="A1368" s="1" t="str">
        <f t="shared" si="285"/>
        <v/>
      </c>
      <c r="H1368" s="1" t="e">
        <f t="shared" si="274"/>
        <v>#N/A</v>
      </c>
      <c r="I1368" s="1" t="e">
        <f t="shared" si="275"/>
        <v>#N/A</v>
      </c>
      <c r="J1368" s="1" t="b">
        <f t="shared" si="276"/>
        <v>0</v>
      </c>
      <c r="K1368" s="1" t="b">
        <f t="shared" si="277"/>
        <v>0</v>
      </c>
      <c r="L1368" s="1" t="b">
        <f t="shared" si="278"/>
        <v>0</v>
      </c>
      <c r="M1368" s="1" t="b">
        <f t="shared" si="286"/>
        <v>0</v>
      </c>
      <c r="N1368" s="1" t="b">
        <f t="shared" si="279"/>
        <v>0</v>
      </c>
      <c r="O1368" s="1" t="b">
        <f t="shared" si="280"/>
        <v>0</v>
      </c>
      <c r="P1368" s="1" t="b">
        <f t="shared" si="281"/>
        <v>0</v>
      </c>
      <c r="Q1368" s="1" t="b">
        <f t="shared" si="282"/>
        <v>0</v>
      </c>
      <c r="R1368" s="1" t="e">
        <f t="shared" si="283"/>
        <v>#N/A</v>
      </c>
      <c r="S1368" s="1" t="e">
        <f t="shared" si="284"/>
        <v>#N/A</v>
      </c>
    </row>
    <row r="1369" spans="1:19">
      <c r="A1369" s="1" t="str">
        <f t="shared" si="285"/>
        <v/>
      </c>
      <c r="H1369" s="1" t="e">
        <f t="shared" si="274"/>
        <v>#N/A</v>
      </c>
      <c r="I1369" s="1" t="e">
        <f t="shared" si="275"/>
        <v>#N/A</v>
      </c>
      <c r="J1369" s="1" t="b">
        <f t="shared" si="276"/>
        <v>0</v>
      </c>
      <c r="K1369" s="1" t="b">
        <f t="shared" si="277"/>
        <v>0</v>
      </c>
      <c r="L1369" s="1" t="b">
        <f t="shared" si="278"/>
        <v>0</v>
      </c>
      <c r="M1369" s="1" t="b">
        <f t="shared" si="286"/>
        <v>0</v>
      </c>
      <c r="N1369" s="1" t="b">
        <f t="shared" si="279"/>
        <v>0</v>
      </c>
      <c r="O1369" s="1" t="b">
        <f t="shared" si="280"/>
        <v>0</v>
      </c>
      <c r="P1369" s="1" t="b">
        <f t="shared" si="281"/>
        <v>0</v>
      </c>
      <c r="Q1369" s="1" t="b">
        <f t="shared" si="282"/>
        <v>0</v>
      </c>
      <c r="R1369" s="1" t="e">
        <f t="shared" si="283"/>
        <v>#N/A</v>
      </c>
      <c r="S1369" s="1" t="e">
        <f t="shared" si="284"/>
        <v>#N/A</v>
      </c>
    </row>
    <row r="1370" spans="1:19">
      <c r="A1370" s="1" t="str">
        <f t="shared" si="285"/>
        <v/>
      </c>
      <c r="H1370" s="1" t="e">
        <f t="shared" si="274"/>
        <v>#N/A</v>
      </c>
      <c r="I1370" s="1" t="e">
        <f t="shared" si="275"/>
        <v>#N/A</v>
      </c>
      <c r="J1370" s="1" t="b">
        <f t="shared" si="276"/>
        <v>0</v>
      </c>
      <c r="K1370" s="1" t="b">
        <f t="shared" si="277"/>
        <v>0</v>
      </c>
      <c r="L1370" s="1" t="b">
        <f t="shared" si="278"/>
        <v>0</v>
      </c>
      <c r="M1370" s="1" t="b">
        <f t="shared" si="286"/>
        <v>0</v>
      </c>
      <c r="N1370" s="1" t="b">
        <f t="shared" si="279"/>
        <v>0</v>
      </c>
      <c r="O1370" s="1" t="b">
        <f t="shared" si="280"/>
        <v>0</v>
      </c>
      <c r="P1370" s="1" t="b">
        <f t="shared" si="281"/>
        <v>0</v>
      </c>
      <c r="Q1370" s="1" t="b">
        <f t="shared" si="282"/>
        <v>0</v>
      </c>
      <c r="R1370" s="1" t="e">
        <f t="shared" si="283"/>
        <v>#N/A</v>
      </c>
      <c r="S1370" s="1" t="e">
        <f t="shared" si="284"/>
        <v>#N/A</v>
      </c>
    </row>
    <row r="1371" spans="1:19">
      <c r="A1371" s="1" t="str">
        <f t="shared" si="285"/>
        <v/>
      </c>
      <c r="H1371" s="1" t="e">
        <f t="shared" si="274"/>
        <v>#N/A</v>
      </c>
      <c r="I1371" s="1" t="e">
        <f t="shared" si="275"/>
        <v>#N/A</v>
      </c>
      <c r="J1371" s="1" t="b">
        <f t="shared" si="276"/>
        <v>0</v>
      </c>
      <c r="K1371" s="1" t="b">
        <f t="shared" si="277"/>
        <v>0</v>
      </c>
      <c r="L1371" s="1" t="b">
        <f t="shared" si="278"/>
        <v>0</v>
      </c>
      <c r="M1371" s="1" t="b">
        <f t="shared" si="286"/>
        <v>0</v>
      </c>
      <c r="N1371" s="1" t="b">
        <f t="shared" si="279"/>
        <v>0</v>
      </c>
      <c r="O1371" s="1" t="b">
        <f t="shared" si="280"/>
        <v>0</v>
      </c>
      <c r="P1371" s="1" t="b">
        <f t="shared" si="281"/>
        <v>0</v>
      </c>
      <c r="Q1371" s="1" t="b">
        <f t="shared" si="282"/>
        <v>0</v>
      </c>
      <c r="R1371" s="1" t="e">
        <f t="shared" si="283"/>
        <v>#N/A</v>
      </c>
      <c r="S1371" s="1" t="e">
        <f t="shared" si="284"/>
        <v>#N/A</v>
      </c>
    </row>
    <row r="1372" spans="1:19">
      <c r="A1372" s="1" t="str">
        <f t="shared" si="285"/>
        <v/>
      </c>
      <c r="H1372" s="1" t="e">
        <f t="shared" si="274"/>
        <v>#N/A</v>
      </c>
      <c r="I1372" s="1" t="e">
        <f t="shared" si="275"/>
        <v>#N/A</v>
      </c>
      <c r="J1372" s="1" t="b">
        <f t="shared" si="276"/>
        <v>0</v>
      </c>
      <c r="K1372" s="1" t="b">
        <f t="shared" si="277"/>
        <v>0</v>
      </c>
      <c r="L1372" s="1" t="b">
        <f t="shared" si="278"/>
        <v>0</v>
      </c>
      <c r="M1372" s="1" t="b">
        <f t="shared" si="286"/>
        <v>0</v>
      </c>
      <c r="N1372" s="1" t="b">
        <f t="shared" si="279"/>
        <v>0</v>
      </c>
      <c r="O1372" s="1" t="b">
        <f t="shared" si="280"/>
        <v>0</v>
      </c>
      <c r="P1372" s="1" t="b">
        <f t="shared" si="281"/>
        <v>0</v>
      </c>
      <c r="Q1372" s="1" t="b">
        <f t="shared" si="282"/>
        <v>0</v>
      </c>
      <c r="R1372" s="1" t="e">
        <f t="shared" si="283"/>
        <v>#N/A</v>
      </c>
      <c r="S1372" s="1" t="e">
        <f t="shared" si="284"/>
        <v>#N/A</v>
      </c>
    </row>
    <row r="1373" spans="1:19">
      <c r="A1373" s="1" t="str">
        <f t="shared" si="285"/>
        <v/>
      </c>
      <c r="H1373" s="1" t="e">
        <f t="shared" si="274"/>
        <v>#N/A</v>
      </c>
      <c r="I1373" s="1" t="e">
        <f t="shared" si="275"/>
        <v>#N/A</v>
      </c>
      <c r="J1373" s="1" t="b">
        <f t="shared" si="276"/>
        <v>0</v>
      </c>
      <c r="K1373" s="1" t="b">
        <f t="shared" si="277"/>
        <v>0</v>
      </c>
      <c r="L1373" s="1" t="b">
        <f t="shared" si="278"/>
        <v>0</v>
      </c>
      <c r="M1373" s="1" t="b">
        <f t="shared" si="286"/>
        <v>0</v>
      </c>
      <c r="N1373" s="1" t="b">
        <f t="shared" si="279"/>
        <v>0</v>
      </c>
      <c r="O1373" s="1" t="b">
        <f t="shared" si="280"/>
        <v>0</v>
      </c>
      <c r="P1373" s="1" t="b">
        <f t="shared" si="281"/>
        <v>0</v>
      </c>
      <c r="Q1373" s="1" t="b">
        <f t="shared" si="282"/>
        <v>0</v>
      </c>
      <c r="R1373" s="1" t="e">
        <f t="shared" si="283"/>
        <v>#N/A</v>
      </c>
      <c r="S1373" s="1" t="e">
        <f t="shared" si="284"/>
        <v>#N/A</v>
      </c>
    </row>
    <row r="1374" spans="1:19">
      <c r="A1374" s="1" t="str">
        <f t="shared" si="285"/>
        <v/>
      </c>
      <c r="H1374" s="1" t="e">
        <f t="shared" si="274"/>
        <v>#N/A</v>
      </c>
      <c r="I1374" s="1" t="e">
        <f t="shared" si="275"/>
        <v>#N/A</v>
      </c>
      <c r="J1374" s="1" t="b">
        <f t="shared" si="276"/>
        <v>0</v>
      </c>
      <c r="K1374" s="1" t="b">
        <f t="shared" si="277"/>
        <v>0</v>
      </c>
      <c r="L1374" s="1" t="b">
        <f t="shared" si="278"/>
        <v>0</v>
      </c>
      <c r="M1374" s="1" t="b">
        <f t="shared" si="286"/>
        <v>0</v>
      </c>
      <c r="N1374" s="1" t="b">
        <f t="shared" si="279"/>
        <v>0</v>
      </c>
      <c r="O1374" s="1" t="b">
        <f t="shared" si="280"/>
        <v>0</v>
      </c>
      <c r="P1374" s="1" t="b">
        <f t="shared" si="281"/>
        <v>0</v>
      </c>
      <c r="Q1374" s="1" t="b">
        <f t="shared" si="282"/>
        <v>0</v>
      </c>
      <c r="R1374" s="1" t="e">
        <f t="shared" si="283"/>
        <v>#N/A</v>
      </c>
      <c r="S1374" s="1" t="e">
        <f t="shared" si="284"/>
        <v>#N/A</v>
      </c>
    </row>
    <row r="1375" spans="1:19">
      <c r="A1375" s="1" t="str">
        <f t="shared" si="285"/>
        <v/>
      </c>
      <c r="H1375" s="1" t="e">
        <f t="shared" si="274"/>
        <v>#N/A</v>
      </c>
      <c r="I1375" s="1" t="e">
        <f t="shared" si="275"/>
        <v>#N/A</v>
      </c>
      <c r="J1375" s="1" t="b">
        <f t="shared" si="276"/>
        <v>0</v>
      </c>
      <c r="K1375" s="1" t="b">
        <f t="shared" si="277"/>
        <v>0</v>
      </c>
      <c r="L1375" s="1" t="b">
        <f t="shared" si="278"/>
        <v>0</v>
      </c>
      <c r="M1375" s="1" t="b">
        <f t="shared" si="286"/>
        <v>0</v>
      </c>
      <c r="N1375" s="1" t="b">
        <f t="shared" si="279"/>
        <v>0</v>
      </c>
      <c r="O1375" s="1" t="b">
        <f t="shared" si="280"/>
        <v>0</v>
      </c>
      <c r="P1375" s="1" t="b">
        <f t="shared" si="281"/>
        <v>0</v>
      </c>
      <c r="Q1375" s="1" t="b">
        <f t="shared" si="282"/>
        <v>0</v>
      </c>
      <c r="R1375" s="1" t="e">
        <f t="shared" si="283"/>
        <v>#N/A</v>
      </c>
      <c r="S1375" s="1" t="e">
        <f t="shared" si="284"/>
        <v>#N/A</v>
      </c>
    </row>
    <row r="1376" spans="1:19">
      <c r="A1376" s="1" t="str">
        <f t="shared" si="285"/>
        <v/>
      </c>
      <c r="H1376" s="1" t="e">
        <f t="shared" si="274"/>
        <v>#N/A</v>
      </c>
      <c r="I1376" s="1" t="e">
        <f t="shared" si="275"/>
        <v>#N/A</v>
      </c>
      <c r="J1376" s="1" t="b">
        <f t="shared" si="276"/>
        <v>0</v>
      </c>
      <c r="K1376" s="1" t="b">
        <f t="shared" si="277"/>
        <v>0</v>
      </c>
      <c r="L1376" s="1" t="b">
        <f t="shared" si="278"/>
        <v>0</v>
      </c>
      <c r="M1376" s="1" t="b">
        <f t="shared" si="286"/>
        <v>0</v>
      </c>
      <c r="N1376" s="1" t="b">
        <f t="shared" si="279"/>
        <v>0</v>
      </c>
      <c r="O1376" s="1" t="b">
        <f t="shared" si="280"/>
        <v>0</v>
      </c>
      <c r="P1376" s="1" t="b">
        <f t="shared" si="281"/>
        <v>0</v>
      </c>
      <c r="Q1376" s="1" t="b">
        <f t="shared" si="282"/>
        <v>0</v>
      </c>
      <c r="R1376" s="1" t="e">
        <f t="shared" si="283"/>
        <v>#N/A</v>
      </c>
      <c r="S1376" s="1" t="e">
        <f t="shared" si="284"/>
        <v>#N/A</v>
      </c>
    </row>
    <row r="1377" spans="1:19">
      <c r="A1377" s="1" t="str">
        <f t="shared" si="285"/>
        <v/>
      </c>
      <c r="H1377" s="1" t="e">
        <f t="shared" si="274"/>
        <v>#N/A</v>
      </c>
      <c r="I1377" s="1" t="e">
        <f t="shared" si="275"/>
        <v>#N/A</v>
      </c>
      <c r="J1377" s="1" t="b">
        <f t="shared" si="276"/>
        <v>0</v>
      </c>
      <c r="K1377" s="1" t="b">
        <f t="shared" si="277"/>
        <v>0</v>
      </c>
      <c r="L1377" s="1" t="b">
        <f t="shared" si="278"/>
        <v>0</v>
      </c>
      <c r="M1377" s="1" t="b">
        <f t="shared" si="286"/>
        <v>0</v>
      </c>
      <c r="N1377" s="1" t="b">
        <f t="shared" si="279"/>
        <v>0</v>
      </c>
      <c r="O1377" s="1" t="b">
        <f t="shared" si="280"/>
        <v>0</v>
      </c>
      <c r="P1377" s="1" t="b">
        <f t="shared" si="281"/>
        <v>0</v>
      </c>
      <c r="Q1377" s="1" t="b">
        <f t="shared" si="282"/>
        <v>0</v>
      </c>
      <c r="R1377" s="1" t="e">
        <f t="shared" si="283"/>
        <v>#N/A</v>
      </c>
      <c r="S1377" s="1" t="e">
        <f t="shared" si="284"/>
        <v>#N/A</v>
      </c>
    </row>
    <row r="1378" spans="1:19">
      <c r="A1378" s="1" t="str">
        <f t="shared" si="285"/>
        <v/>
      </c>
      <c r="H1378" s="1" t="e">
        <f t="shared" si="274"/>
        <v>#N/A</v>
      </c>
      <c r="I1378" s="1" t="e">
        <f t="shared" si="275"/>
        <v>#N/A</v>
      </c>
      <c r="J1378" s="1" t="b">
        <f t="shared" si="276"/>
        <v>0</v>
      </c>
      <c r="K1378" s="1" t="b">
        <f t="shared" si="277"/>
        <v>0</v>
      </c>
      <c r="L1378" s="1" t="b">
        <f t="shared" si="278"/>
        <v>0</v>
      </c>
      <c r="M1378" s="1" t="b">
        <f t="shared" si="286"/>
        <v>0</v>
      </c>
      <c r="N1378" s="1" t="b">
        <f t="shared" si="279"/>
        <v>0</v>
      </c>
      <c r="O1378" s="1" t="b">
        <f t="shared" si="280"/>
        <v>0</v>
      </c>
      <c r="P1378" s="1" t="b">
        <f t="shared" si="281"/>
        <v>0</v>
      </c>
      <c r="Q1378" s="1" t="b">
        <f t="shared" si="282"/>
        <v>0</v>
      </c>
      <c r="R1378" s="1" t="e">
        <f t="shared" si="283"/>
        <v>#N/A</v>
      </c>
      <c r="S1378" s="1" t="e">
        <f t="shared" si="284"/>
        <v>#N/A</v>
      </c>
    </row>
    <row r="1379" spans="1:19">
      <c r="A1379" s="1" t="str">
        <f t="shared" si="285"/>
        <v/>
      </c>
      <c r="H1379" s="1" t="e">
        <f t="shared" si="274"/>
        <v>#N/A</v>
      </c>
      <c r="I1379" s="1" t="e">
        <f t="shared" si="275"/>
        <v>#N/A</v>
      </c>
      <c r="J1379" s="1" t="b">
        <f t="shared" si="276"/>
        <v>0</v>
      </c>
      <c r="K1379" s="1" t="b">
        <f t="shared" si="277"/>
        <v>0</v>
      </c>
      <c r="L1379" s="1" t="b">
        <f t="shared" si="278"/>
        <v>0</v>
      </c>
      <c r="M1379" s="1" t="b">
        <f t="shared" si="286"/>
        <v>0</v>
      </c>
      <c r="N1379" s="1" t="b">
        <f t="shared" si="279"/>
        <v>0</v>
      </c>
      <c r="O1379" s="1" t="b">
        <f t="shared" si="280"/>
        <v>0</v>
      </c>
      <c r="P1379" s="1" t="b">
        <f t="shared" si="281"/>
        <v>0</v>
      </c>
      <c r="Q1379" s="1" t="b">
        <f t="shared" si="282"/>
        <v>0</v>
      </c>
      <c r="R1379" s="1" t="e">
        <f t="shared" si="283"/>
        <v>#N/A</v>
      </c>
      <c r="S1379" s="1" t="e">
        <f t="shared" si="284"/>
        <v>#N/A</v>
      </c>
    </row>
    <row r="1380" spans="1:19">
      <c r="A1380" s="1" t="str">
        <f t="shared" si="285"/>
        <v/>
      </c>
      <c r="H1380" s="1" t="e">
        <f t="shared" si="274"/>
        <v>#N/A</v>
      </c>
      <c r="I1380" s="1" t="e">
        <f t="shared" si="275"/>
        <v>#N/A</v>
      </c>
      <c r="J1380" s="1" t="b">
        <f t="shared" si="276"/>
        <v>0</v>
      </c>
      <c r="K1380" s="1" t="b">
        <f t="shared" si="277"/>
        <v>0</v>
      </c>
      <c r="L1380" s="1" t="b">
        <f t="shared" si="278"/>
        <v>0</v>
      </c>
      <c r="M1380" s="1" t="b">
        <f t="shared" si="286"/>
        <v>0</v>
      </c>
      <c r="N1380" s="1" t="b">
        <f t="shared" si="279"/>
        <v>0</v>
      </c>
      <c r="O1380" s="1" t="b">
        <f t="shared" si="280"/>
        <v>0</v>
      </c>
      <c r="P1380" s="1" t="b">
        <f t="shared" si="281"/>
        <v>0</v>
      </c>
      <c r="Q1380" s="1" t="b">
        <f t="shared" si="282"/>
        <v>0</v>
      </c>
      <c r="R1380" s="1" t="e">
        <f t="shared" si="283"/>
        <v>#N/A</v>
      </c>
      <c r="S1380" s="1" t="e">
        <f t="shared" si="284"/>
        <v>#N/A</v>
      </c>
    </row>
    <row r="1381" spans="1:19">
      <c r="A1381" s="1" t="str">
        <f t="shared" si="285"/>
        <v/>
      </c>
      <c r="H1381" s="1" t="e">
        <f t="shared" si="274"/>
        <v>#N/A</v>
      </c>
      <c r="I1381" s="1" t="e">
        <f t="shared" si="275"/>
        <v>#N/A</v>
      </c>
      <c r="J1381" s="1" t="b">
        <f t="shared" si="276"/>
        <v>0</v>
      </c>
      <c r="K1381" s="1" t="b">
        <f t="shared" si="277"/>
        <v>0</v>
      </c>
      <c r="L1381" s="1" t="b">
        <f t="shared" si="278"/>
        <v>0</v>
      </c>
      <c r="M1381" s="1" t="b">
        <f t="shared" si="286"/>
        <v>0</v>
      </c>
      <c r="N1381" s="1" t="b">
        <f t="shared" si="279"/>
        <v>0</v>
      </c>
      <c r="O1381" s="1" t="b">
        <f t="shared" si="280"/>
        <v>0</v>
      </c>
      <c r="P1381" s="1" t="b">
        <f t="shared" si="281"/>
        <v>0</v>
      </c>
      <c r="Q1381" s="1" t="b">
        <f t="shared" si="282"/>
        <v>0</v>
      </c>
      <c r="R1381" s="1" t="e">
        <f t="shared" si="283"/>
        <v>#N/A</v>
      </c>
      <c r="S1381" s="1" t="e">
        <f t="shared" si="284"/>
        <v>#N/A</v>
      </c>
    </row>
    <row r="1382" spans="1:19">
      <c r="A1382" s="1" t="str">
        <f t="shared" si="285"/>
        <v/>
      </c>
      <c r="H1382" s="1" t="e">
        <f t="shared" si="274"/>
        <v>#N/A</v>
      </c>
      <c r="I1382" s="1" t="e">
        <f t="shared" si="275"/>
        <v>#N/A</v>
      </c>
      <c r="J1382" s="1" t="b">
        <f t="shared" si="276"/>
        <v>0</v>
      </c>
      <c r="K1382" s="1" t="b">
        <f t="shared" si="277"/>
        <v>0</v>
      </c>
      <c r="L1382" s="1" t="b">
        <f t="shared" si="278"/>
        <v>0</v>
      </c>
      <c r="M1382" s="1" t="b">
        <f t="shared" si="286"/>
        <v>0</v>
      </c>
      <c r="N1382" s="1" t="b">
        <f t="shared" si="279"/>
        <v>0</v>
      </c>
      <c r="O1382" s="1" t="b">
        <f t="shared" si="280"/>
        <v>0</v>
      </c>
      <c r="P1382" s="1" t="b">
        <f t="shared" si="281"/>
        <v>0</v>
      </c>
      <c r="Q1382" s="1" t="b">
        <f t="shared" si="282"/>
        <v>0</v>
      </c>
      <c r="R1382" s="1" t="e">
        <f t="shared" si="283"/>
        <v>#N/A</v>
      </c>
      <c r="S1382" s="1" t="e">
        <f t="shared" si="284"/>
        <v>#N/A</v>
      </c>
    </row>
    <row r="1383" spans="1:19">
      <c r="A1383" s="1" t="str">
        <f t="shared" si="285"/>
        <v/>
      </c>
      <c r="H1383" s="1" t="e">
        <f t="shared" si="274"/>
        <v>#N/A</v>
      </c>
      <c r="I1383" s="1" t="e">
        <f t="shared" si="275"/>
        <v>#N/A</v>
      </c>
      <c r="J1383" s="1" t="b">
        <f t="shared" si="276"/>
        <v>0</v>
      </c>
      <c r="K1383" s="1" t="b">
        <f t="shared" si="277"/>
        <v>0</v>
      </c>
      <c r="L1383" s="1" t="b">
        <f t="shared" si="278"/>
        <v>0</v>
      </c>
      <c r="M1383" s="1" t="b">
        <f t="shared" si="286"/>
        <v>0</v>
      </c>
      <c r="N1383" s="1" t="b">
        <f t="shared" si="279"/>
        <v>0</v>
      </c>
      <c r="O1383" s="1" t="b">
        <f t="shared" si="280"/>
        <v>0</v>
      </c>
      <c r="P1383" s="1" t="b">
        <f t="shared" si="281"/>
        <v>0</v>
      </c>
      <c r="Q1383" s="1" t="b">
        <f t="shared" si="282"/>
        <v>0</v>
      </c>
      <c r="R1383" s="1" t="e">
        <f t="shared" si="283"/>
        <v>#N/A</v>
      </c>
      <c r="S1383" s="1" t="e">
        <f t="shared" si="284"/>
        <v>#N/A</v>
      </c>
    </row>
    <row r="1384" spans="1:19">
      <c r="A1384" s="1" t="str">
        <f t="shared" si="285"/>
        <v/>
      </c>
      <c r="H1384" s="1" t="e">
        <f t="shared" si="274"/>
        <v>#N/A</v>
      </c>
      <c r="I1384" s="1" t="e">
        <f t="shared" si="275"/>
        <v>#N/A</v>
      </c>
      <c r="J1384" s="1" t="b">
        <f t="shared" si="276"/>
        <v>0</v>
      </c>
      <c r="K1384" s="1" t="b">
        <f t="shared" si="277"/>
        <v>0</v>
      </c>
      <c r="L1384" s="1" t="b">
        <f t="shared" si="278"/>
        <v>0</v>
      </c>
      <c r="M1384" s="1" t="b">
        <f t="shared" si="286"/>
        <v>0</v>
      </c>
      <c r="N1384" s="1" t="b">
        <f t="shared" si="279"/>
        <v>0</v>
      </c>
      <c r="O1384" s="1" t="b">
        <f t="shared" si="280"/>
        <v>0</v>
      </c>
      <c r="P1384" s="1" t="b">
        <f t="shared" si="281"/>
        <v>0</v>
      </c>
      <c r="Q1384" s="1" t="b">
        <f t="shared" si="282"/>
        <v>0</v>
      </c>
      <c r="R1384" s="1" t="e">
        <f t="shared" si="283"/>
        <v>#N/A</v>
      </c>
      <c r="S1384" s="1" t="e">
        <f t="shared" si="284"/>
        <v>#N/A</v>
      </c>
    </row>
    <row r="1385" spans="1:19">
      <c r="A1385" s="1" t="str">
        <f t="shared" si="285"/>
        <v/>
      </c>
      <c r="H1385" s="1" t="e">
        <f t="shared" si="274"/>
        <v>#N/A</v>
      </c>
      <c r="I1385" s="1" t="e">
        <f t="shared" si="275"/>
        <v>#N/A</v>
      </c>
      <c r="J1385" s="1" t="b">
        <f t="shared" si="276"/>
        <v>0</v>
      </c>
      <c r="K1385" s="1" t="b">
        <f t="shared" si="277"/>
        <v>0</v>
      </c>
      <c r="L1385" s="1" t="b">
        <f t="shared" si="278"/>
        <v>0</v>
      </c>
      <c r="M1385" s="1" t="b">
        <f t="shared" si="286"/>
        <v>0</v>
      </c>
      <c r="N1385" s="1" t="b">
        <f t="shared" si="279"/>
        <v>0</v>
      </c>
      <c r="O1385" s="1" t="b">
        <f t="shared" si="280"/>
        <v>0</v>
      </c>
      <c r="P1385" s="1" t="b">
        <f t="shared" si="281"/>
        <v>0</v>
      </c>
      <c r="Q1385" s="1" t="b">
        <f t="shared" si="282"/>
        <v>0</v>
      </c>
      <c r="R1385" s="1" t="e">
        <f t="shared" si="283"/>
        <v>#N/A</v>
      </c>
      <c r="S1385" s="1" t="e">
        <f t="shared" si="284"/>
        <v>#N/A</v>
      </c>
    </row>
    <row r="1386" spans="1:19">
      <c r="A1386" s="1" t="str">
        <f t="shared" si="285"/>
        <v/>
      </c>
      <c r="H1386" s="1" t="e">
        <f t="shared" si="274"/>
        <v>#N/A</v>
      </c>
      <c r="I1386" s="1" t="e">
        <f t="shared" si="275"/>
        <v>#N/A</v>
      </c>
      <c r="J1386" s="1" t="b">
        <f t="shared" si="276"/>
        <v>0</v>
      </c>
      <c r="K1386" s="1" t="b">
        <f t="shared" si="277"/>
        <v>0</v>
      </c>
      <c r="L1386" s="1" t="b">
        <f t="shared" si="278"/>
        <v>0</v>
      </c>
      <c r="M1386" s="1" t="b">
        <f t="shared" si="286"/>
        <v>0</v>
      </c>
      <c r="N1386" s="1" t="b">
        <f t="shared" si="279"/>
        <v>0</v>
      </c>
      <c r="O1386" s="1" t="b">
        <f t="shared" si="280"/>
        <v>0</v>
      </c>
      <c r="P1386" s="1" t="b">
        <f t="shared" si="281"/>
        <v>0</v>
      </c>
      <c r="Q1386" s="1" t="b">
        <f t="shared" si="282"/>
        <v>0</v>
      </c>
      <c r="R1386" s="1" t="e">
        <f t="shared" si="283"/>
        <v>#N/A</v>
      </c>
      <c r="S1386" s="1" t="e">
        <f t="shared" si="284"/>
        <v>#N/A</v>
      </c>
    </row>
    <row r="1387" spans="1:19">
      <c r="A1387" s="1" t="str">
        <f t="shared" si="285"/>
        <v/>
      </c>
      <c r="H1387" s="1" t="e">
        <f t="shared" si="274"/>
        <v>#N/A</v>
      </c>
      <c r="I1387" s="1" t="e">
        <f t="shared" si="275"/>
        <v>#N/A</v>
      </c>
      <c r="J1387" s="1" t="b">
        <f t="shared" si="276"/>
        <v>0</v>
      </c>
      <c r="K1387" s="1" t="b">
        <f t="shared" si="277"/>
        <v>0</v>
      </c>
      <c r="L1387" s="1" t="b">
        <f t="shared" si="278"/>
        <v>0</v>
      </c>
      <c r="M1387" s="1" t="b">
        <f t="shared" si="286"/>
        <v>0</v>
      </c>
      <c r="N1387" s="1" t="b">
        <f t="shared" si="279"/>
        <v>0</v>
      </c>
      <c r="O1387" s="1" t="b">
        <f t="shared" si="280"/>
        <v>0</v>
      </c>
      <c r="P1387" s="1" t="b">
        <f t="shared" si="281"/>
        <v>0</v>
      </c>
      <c r="Q1387" s="1" t="b">
        <f t="shared" si="282"/>
        <v>0</v>
      </c>
      <c r="R1387" s="1" t="e">
        <f t="shared" si="283"/>
        <v>#N/A</v>
      </c>
      <c r="S1387" s="1" t="e">
        <f t="shared" si="284"/>
        <v>#N/A</v>
      </c>
    </row>
    <row r="1388" spans="1:19">
      <c r="A1388" s="1" t="str">
        <f t="shared" si="285"/>
        <v/>
      </c>
      <c r="H1388" s="1" t="e">
        <f t="shared" si="274"/>
        <v>#N/A</v>
      </c>
      <c r="I1388" s="1" t="e">
        <f t="shared" si="275"/>
        <v>#N/A</v>
      </c>
      <c r="J1388" s="1" t="b">
        <f t="shared" si="276"/>
        <v>0</v>
      </c>
      <c r="K1388" s="1" t="b">
        <f t="shared" si="277"/>
        <v>0</v>
      </c>
      <c r="L1388" s="1" t="b">
        <f t="shared" si="278"/>
        <v>0</v>
      </c>
      <c r="M1388" s="1" t="b">
        <f t="shared" si="286"/>
        <v>0</v>
      </c>
      <c r="N1388" s="1" t="b">
        <f t="shared" si="279"/>
        <v>0</v>
      </c>
      <c r="O1388" s="1" t="b">
        <f t="shared" si="280"/>
        <v>0</v>
      </c>
      <c r="P1388" s="1" t="b">
        <f t="shared" si="281"/>
        <v>0</v>
      </c>
      <c r="Q1388" s="1" t="b">
        <f t="shared" si="282"/>
        <v>0</v>
      </c>
      <c r="R1388" s="1" t="e">
        <f t="shared" si="283"/>
        <v>#N/A</v>
      </c>
      <c r="S1388" s="1" t="e">
        <f t="shared" si="284"/>
        <v>#N/A</v>
      </c>
    </row>
    <row r="1389" spans="1:19">
      <c r="A1389" s="1" t="str">
        <f t="shared" si="285"/>
        <v/>
      </c>
      <c r="H1389" s="1" t="e">
        <f t="shared" si="274"/>
        <v>#N/A</v>
      </c>
      <c r="I1389" s="1" t="e">
        <f t="shared" si="275"/>
        <v>#N/A</v>
      </c>
      <c r="J1389" s="1" t="b">
        <f t="shared" si="276"/>
        <v>0</v>
      </c>
      <c r="K1389" s="1" t="b">
        <f t="shared" si="277"/>
        <v>0</v>
      </c>
      <c r="L1389" s="1" t="b">
        <f t="shared" si="278"/>
        <v>0</v>
      </c>
      <c r="M1389" s="1" t="b">
        <f t="shared" si="286"/>
        <v>0</v>
      </c>
      <c r="N1389" s="1" t="b">
        <f t="shared" si="279"/>
        <v>0</v>
      </c>
      <c r="O1389" s="1" t="b">
        <f t="shared" si="280"/>
        <v>0</v>
      </c>
      <c r="P1389" s="1" t="b">
        <f t="shared" si="281"/>
        <v>0</v>
      </c>
      <c r="Q1389" s="1" t="b">
        <f t="shared" si="282"/>
        <v>0</v>
      </c>
      <c r="R1389" s="1" t="e">
        <f t="shared" si="283"/>
        <v>#N/A</v>
      </c>
      <c r="S1389" s="1" t="e">
        <f t="shared" si="284"/>
        <v>#N/A</v>
      </c>
    </row>
    <row r="1390" spans="1:19">
      <c r="A1390" s="1" t="str">
        <f t="shared" si="285"/>
        <v/>
      </c>
      <c r="H1390" s="1" t="e">
        <f t="shared" si="274"/>
        <v>#N/A</v>
      </c>
      <c r="I1390" s="1" t="e">
        <f t="shared" si="275"/>
        <v>#N/A</v>
      </c>
      <c r="J1390" s="1" t="b">
        <f t="shared" si="276"/>
        <v>0</v>
      </c>
      <c r="K1390" s="1" t="b">
        <f t="shared" si="277"/>
        <v>0</v>
      </c>
      <c r="L1390" s="1" t="b">
        <f t="shared" si="278"/>
        <v>0</v>
      </c>
      <c r="M1390" s="1" t="b">
        <f t="shared" si="286"/>
        <v>0</v>
      </c>
      <c r="N1390" s="1" t="b">
        <f t="shared" si="279"/>
        <v>0</v>
      </c>
      <c r="O1390" s="1" t="b">
        <f t="shared" si="280"/>
        <v>0</v>
      </c>
      <c r="P1390" s="1" t="b">
        <f t="shared" si="281"/>
        <v>0</v>
      </c>
      <c r="Q1390" s="1" t="b">
        <f t="shared" si="282"/>
        <v>0</v>
      </c>
      <c r="R1390" s="1" t="e">
        <f t="shared" si="283"/>
        <v>#N/A</v>
      </c>
      <c r="S1390" s="1" t="e">
        <f t="shared" si="284"/>
        <v>#N/A</v>
      </c>
    </row>
    <row r="1391" spans="1:19">
      <c r="A1391" s="1" t="str">
        <f t="shared" si="285"/>
        <v/>
      </c>
      <c r="H1391" s="1" t="e">
        <f t="shared" si="274"/>
        <v>#N/A</v>
      </c>
      <c r="I1391" s="1" t="e">
        <f t="shared" si="275"/>
        <v>#N/A</v>
      </c>
      <c r="J1391" s="1" t="b">
        <f t="shared" si="276"/>
        <v>0</v>
      </c>
      <c r="K1391" s="1" t="b">
        <f t="shared" si="277"/>
        <v>0</v>
      </c>
      <c r="L1391" s="1" t="b">
        <f t="shared" si="278"/>
        <v>0</v>
      </c>
      <c r="M1391" s="1" t="b">
        <f t="shared" si="286"/>
        <v>0</v>
      </c>
      <c r="N1391" s="1" t="b">
        <f t="shared" si="279"/>
        <v>0</v>
      </c>
      <c r="O1391" s="1" t="b">
        <f t="shared" si="280"/>
        <v>0</v>
      </c>
      <c r="P1391" s="1" t="b">
        <f t="shared" si="281"/>
        <v>0</v>
      </c>
      <c r="Q1391" s="1" t="b">
        <f t="shared" si="282"/>
        <v>0</v>
      </c>
      <c r="R1391" s="1" t="e">
        <f t="shared" si="283"/>
        <v>#N/A</v>
      </c>
      <c r="S1391" s="1" t="e">
        <f t="shared" si="284"/>
        <v>#N/A</v>
      </c>
    </row>
    <row r="1392" spans="1:19">
      <c r="A1392" s="1" t="str">
        <f t="shared" si="285"/>
        <v/>
      </c>
      <c r="H1392" s="1" t="e">
        <f t="shared" si="274"/>
        <v>#N/A</v>
      </c>
      <c r="I1392" s="1" t="e">
        <f t="shared" si="275"/>
        <v>#N/A</v>
      </c>
      <c r="J1392" s="1" t="b">
        <f t="shared" si="276"/>
        <v>0</v>
      </c>
      <c r="K1392" s="1" t="b">
        <f t="shared" si="277"/>
        <v>0</v>
      </c>
      <c r="L1392" s="1" t="b">
        <f t="shared" si="278"/>
        <v>0</v>
      </c>
      <c r="M1392" s="1" t="b">
        <f t="shared" si="286"/>
        <v>0</v>
      </c>
      <c r="N1392" s="1" t="b">
        <f t="shared" si="279"/>
        <v>0</v>
      </c>
      <c r="O1392" s="1" t="b">
        <f t="shared" si="280"/>
        <v>0</v>
      </c>
      <c r="P1392" s="1" t="b">
        <f t="shared" si="281"/>
        <v>0</v>
      </c>
      <c r="Q1392" s="1" t="b">
        <f t="shared" si="282"/>
        <v>0</v>
      </c>
      <c r="R1392" s="1" t="e">
        <f t="shared" si="283"/>
        <v>#N/A</v>
      </c>
      <c r="S1392" s="1" t="e">
        <f t="shared" si="284"/>
        <v>#N/A</v>
      </c>
    </row>
    <row r="1393" spans="1:19">
      <c r="A1393" s="1" t="str">
        <f t="shared" si="285"/>
        <v/>
      </c>
      <c r="H1393" s="1" t="e">
        <f t="shared" si="274"/>
        <v>#N/A</v>
      </c>
      <c r="I1393" s="1" t="e">
        <f t="shared" si="275"/>
        <v>#N/A</v>
      </c>
      <c r="J1393" s="1" t="b">
        <f t="shared" si="276"/>
        <v>0</v>
      </c>
      <c r="K1393" s="1" t="b">
        <f t="shared" si="277"/>
        <v>0</v>
      </c>
      <c r="L1393" s="1" t="b">
        <f t="shared" si="278"/>
        <v>0</v>
      </c>
      <c r="M1393" s="1" t="b">
        <f t="shared" si="286"/>
        <v>0</v>
      </c>
      <c r="N1393" s="1" t="b">
        <f t="shared" si="279"/>
        <v>0</v>
      </c>
      <c r="O1393" s="1" t="b">
        <f t="shared" si="280"/>
        <v>0</v>
      </c>
      <c r="P1393" s="1" t="b">
        <f t="shared" si="281"/>
        <v>0</v>
      </c>
      <c r="Q1393" s="1" t="b">
        <f t="shared" si="282"/>
        <v>0</v>
      </c>
      <c r="R1393" s="1" t="e">
        <f t="shared" si="283"/>
        <v>#N/A</v>
      </c>
      <c r="S1393" s="1" t="e">
        <f t="shared" si="284"/>
        <v>#N/A</v>
      </c>
    </row>
    <row r="1394" spans="1:19">
      <c r="A1394" s="1" t="str">
        <f t="shared" si="285"/>
        <v/>
      </c>
      <c r="H1394" s="1" t="e">
        <f t="shared" si="274"/>
        <v>#N/A</v>
      </c>
      <c r="I1394" s="1" t="e">
        <f t="shared" si="275"/>
        <v>#N/A</v>
      </c>
      <c r="J1394" s="1" t="b">
        <f t="shared" si="276"/>
        <v>0</v>
      </c>
      <c r="K1394" s="1" t="b">
        <f t="shared" si="277"/>
        <v>0</v>
      </c>
      <c r="L1394" s="1" t="b">
        <f t="shared" si="278"/>
        <v>0</v>
      </c>
      <c r="M1394" s="1" t="b">
        <f t="shared" si="286"/>
        <v>0</v>
      </c>
      <c r="N1394" s="1" t="b">
        <f t="shared" si="279"/>
        <v>0</v>
      </c>
      <c r="O1394" s="1" t="b">
        <f t="shared" si="280"/>
        <v>0</v>
      </c>
      <c r="P1394" s="1" t="b">
        <f t="shared" si="281"/>
        <v>0</v>
      </c>
      <c r="Q1394" s="1" t="b">
        <f t="shared" si="282"/>
        <v>0</v>
      </c>
      <c r="R1394" s="1" t="e">
        <f t="shared" si="283"/>
        <v>#N/A</v>
      </c>
      <c r="S1394" s="1" t="e">
        <f t="shared" si="284"/>
        <v>#N/A</v>
      </c>
    </row>
    <row r="1395" spans="1:19">
      <c r="A1395" s="1" t="str">
        <f t="shared" si="285"/>
        <v/>
      </c>
      <c r="H1395" s="1" t="e">
        <f t="shared" si="274"/>
        <v>#N/A</v>
      </c>
      <c r="I1395" s="1" t="e">
        <f t="shared" si="275"/>
        <v>#N/A</v>
      </c>
      <c r="J1395" s="1" t="b">
        <f t="shared" si="276"/>
        <v>0</v>
      </c>
      <c r="K1395" s="1" t="b">
        <f t="shared" si="277"/>
        <v>0</v>
      </c>
      <c r="L1395" s="1" t="b">
        <f t="shared" si="278"/>
        <v>0</v>
      </c>
      <c r="M1395" s="1" t="b">
        <f t="shared" si="286"/>
        <v>0</v>
      </c>
      <c r="N1395" s="1" t="b">
        <f t="shared" si="279"/>
        <v>0</v>
      </c>
      <c r="O1395" s="1" t="b">
        <f t="shared" si="280"/>
        <v>0</v>
      </c>
      <c r="P1395" s="1" t="b">
        <f t="shared" si="281"/>
        <v>0</v>
      </c>
      <c r="Q1395" s="1" t="b">
        <f t="shared" si="282"/>
        <v>0</v>
      </c>
      <c r="R1395" s="1" t="e">
        <f t="shared" si="283"/>
        <v>#N/A</v>
      </c>
      <c r="S1395" s="1" t="e">
        <f t="shared" si="284"/>
        <v>#N/A</v>
      </c>
    </row>
    <row r="1396" spans="1:19">
      <c r="A1396" s="1" t="str">
        <f t="shared" si="285"/>
        <v/>
      </c>
      <c r="H1396" s="1" t="e">
        <f t="shared" si="274"/>
        <v>#N/A</v>
      </c>
      <c r="I1396" s="1" t="e">
        <f t="shared" si="275"/>
        <v>#N/A</v>
      </c>
      <c r="J1396" s="1" t="b">
        <f t="shared" si="276"/>
        <v>0</v>
      </c>
      <c r="K1396" s="1" t="b">
        <f t="shared" si="277"/>
        <v>0</v>
      </c>
      <c r="L1396" s="1" t="b">
        <f t="shared" si="278"/>
        <v>0</v>
      </c>
      <c r="M1396" s="1" t="b">
        <f t="shared" si="286"/>
        <v>0</v>
      </c>
      <c r="N1396" s="1" t="b">
        <f t="shared" si="279"/>
        <v>0</v>
      </c>
      <c r="O1396" s="1" t="b">
        <f t="shared" si="280"/>
        <v>0</v>
      </c>
      <c r="P1396" s="1" t="b">
        <f t="shared" si="281"/>
        <v>0</v>
      </c>
      <c r="Q1396" s="1" t="b">
        <f t="shared" si="282"/>
        <v>0</v>
      </c>
      <c r="R1396" s="1" t="e">
        <f t="shared" si="283"/>
        <v>#N/A</v>
      </c>
      <c r="S1396" s="1" t="e">
        <f t="shared" si="284"/>
        <v>#N/A</v>
      </c>
    </row>
    <row r="1397" spans="1:19">
      <c r="A1397" s="1" t="str">
        <f t="shared" si="285"/>
        <v/>
      </c>
      <c r="H1397" s="1" t="e">
        <f t="shared" si="274"/>
        <v>#N/A</v>
      </c>
      <c r="I1397" s="1" t="e">
        <f t="shared" si="275"/>
        <v>#N/A</v>
      </c>
      <c r="J1397" s="1" t="b">
        <f t="shared" si="276"/>
        <v>0</v>
      </c>
      <c r="K1397" s="1" t="b">
        <f t="shared" si="277"/>
        <v>0</v>
      </c>
      <c r="L1397" s="1" t="b">
        <f t="shared" si="278"/>
        <v>0</v>
      </c>
      <c r="M1397" s="1" t="b">
        <f t="shared" si="286"/>
        <v>0</v>
      </c>
      <c r="N1397" s="1" t="b">
        <f t="shared" si="279"/>
        <v>0</v>
      </c>
      <c r="O1397" s="1" t="b">
        <f t="shared" si="280"/>
        <v>0</v>
      </c>
      <c r="P1397" s="1" t="b">
        <f t="shared" si="281"/>
        <v>0</v>
      </c>
      <c r="Q1397" s="1" t="b">
        <f t="shared" si="282"/>
        <v>0</v>
      </c>
      <c r="R1397" s="1" t="e">
        <f t="shared" si="283"/>
        <v>#N/A</v>
      </c>
      <c r="S1397" s="1" t="e">
        <f t="shared" si="284"/>
        <v>#N/A</v>
      </c>
    </row>
    <row r="1398" spans="1:19">
      <c r="A1398" s="1" t="str">
        <f t="shared" si="285"/>
        <v/>
      </c>
      <c r="H1398" s="1" t="e">
        <f t="shared" si="274"/>
        <v>#N/A</v>
      </c>
      <c r="I1398" s="1" t="e">
        <f t="shared" si="275"/>
        <v>#N/A</v>
      </c>
      <c r="J1398" s="1" t="b">
        <f t="shared" si="276"/>
        <v>0</v>
      </c>
      <c r="K1398" s="1" t="b">
        <f t="shared" si="277"/>
        <v>0</v>
      </c>
      <c r="L1398" s="1" t="b">
        <f t="shared" si="278"/>
        <v>0</v>
      </c>
      <c r="M1398" s="1" t="b">
        <f t="shared" si="286"/>
        <v>0</v>
      </c>
      <c r="N1398" s="1" t="b">
        <f t="shared" si="279"/>
        <v>0</v>
      </c>
      <c r="O1398" s="1" t="b">
        <f t="shared" si="280"/>
        <v>0</v>
      </c>
      <c r="P1398" s="1" t="b">
        <f t="shared" si="281"/>
        <v>0</v>
      </c>
      <c r="Q1398" s="1" t="b">
        <f t="shared" si="282"/>
        <v>0</v>
      </c>
      <c r="R1398" s="1" t="e">
        <f t="shared" si="283"/>
        <v>#N/A</v>
      </c>
      <c r="S1398" s="1" t="e">
        <f t="shared" si="284"/>
        <v>#N/A</v>
      </c>
    </row>
    <row r="1399" spans="1:19">
      <c r="A1399" s="1" t="str">
        <f t="shared" si="285"/>
        <v/>
      </c>
      <c r="H1399" s="1" t="e">
        <f t="shared" si="274"/>
        <v>#N/A</v>
      </c>
      <c r="I1399" s="1" t="e">
        <f t="shared" si="275"/>
        <v>#N/A</v>
      </c>
      <c r="J1399" s="1" t="b">
        <f t="shared" si="276"/>
        <v>0</v>
      </c>
      <c r="K1399" s="1" t="b">
        <f t="shared" si="277"/>
        <v>0</v>
      </c>
      <c r="L1399" s="1" t="b">
        <f t="shared" si="278"/>
        <v>0</v>
      </c>
      <c r="M1399" s="1" t="b">
        <f t="shared" si="286"/>
        <v>0</v>
      </c>
      <c r="N1399" s="1" t="b">
        <f t="shared" si="279"/>
        <v>0</v>
      </c>
      <c r="O1399" s="1" t="b">
        <f t="shared" si="280"/>
        <v>0</v>
      </c>
      <c r="P1399" s="1" t="b">
        <f t="shared" si="281"/>
        <v>0</v>
      </c>
      <c r="Q1399" s="1" t="b">
        <f t="shared" si="282"/>
        <v>0</v>
      </c>
      <c r="R1399" s="1" t="e">
        <f t="shared" si="283"/>
        <v>#N/A</v>
      </c>
      <c r="S1399" s="1" t="e">
        <f t="shared" si="284"/>
        <v>#N/A</v>
      </c>
    </row>
    <row r="1400" spans="1:19">
      <c r="A1400" s="1" t="str">
        <f t="shared" si="285"/>
        <v/>
      </c>
      <c r="H1400" s="1" t="e">
        <f t="shared" si="274"/>
        <v>#N/A</v>
      </c>
      <c r="I1400" s="1" t="e">
        <f t="shared" si="275"/>
        <v>#N/A</v>
      </c>
      <c r="J1400" s="1" t="b">
        <f t="shared" si="276"/>
        <v>0</v>
      </c>
      <c r="K1400" s="1" t="b">
        <f t="shared" si="277"/>
        <v>0</v>
      </c>
      <c r="L1400" s="1" t="b">
        <f t="shared" si="278"/>
        <v>0</v>
      </c>
      <c r="M1400" s="1" t="b">
        <f t="shared" si="286"/>
        <v>0</v>
      </c>
      <c r="N1400" s="1" t="b">
        <f t="shared" si="279"/>
        <v>0</v>
      </c>
      <c r="O1400" s="1" t="b">
        <f t="shared" si="280"/>
        <v>0</v>
      </c>
      <c r="P1400" s="1" t="b">
        <f t="shared" si="281"/>
        <v>0</v>
      </c>
      <c r="Q1400" s="1" t="b">
        <f t="shared" si="282"/>
        <v>0</v>
      </c>
      <c r="R1400" s="1" t="e">
        <f t="shared" si="283"/>
        <v>#N/A</v>
      </c>
      <c r="S1400" s="1" t="e">
        <f t="shared" si="284"/>
        <v>#N/A</v>
      </c>
    </row>
    <row r="1401" spans="1:19">
      <c r="A1401" s="1" t="str">
        <f t="shared" si="285"/>
        <v/>
      </c>
      <c r="H1401" s="1" t="e">
        <f t="shared" si="274"/>
        <v>#N/A</v>
      </c>
      <c r="I1401" s="1" t="e">
        <f t="shared" si="275"/>
        <v>#N/A</v>
      </c>
      <c r="J1401" s="1" t="b">
        <f t="shared" si="276"/>
        <v>0</v>
      </c>
      <c r="K1401" s="1" t="b">
        <f t="shared" si="277"/>
        <v>0</v>
      </c>
      <c r="L1401" s="1" t="b">
        <f t="shared" si="278"/>
        <v>0</v>
      </c>
      <c r="M1401" s="1" t="b">
        <f t="shared" si="286"/>
        <v>0</v>
      </c>
      <c r="N1401" s="1" t="b">
        <f t="shared" si="279"/>
        <v>0</v>
      </c>
      <c r="O1401" s="1" t="b">
        <f t="shared" si="280"/>
        <v>0</v>
      </c>
      <c r="P1401" s="1" t="b">
        <f t="shared" si="281"/>
        <v>0</v>
      </c>
      <c r="Q1401" s="1" t="b">
        <f t="shared" si="282"/>
        <v>0</v>
      </c>
      <c r="R1401" s="1" t="e">
        <f t="shared" si="283"/>
        <v>#N/A</v>
      </c>
      <c r="S1401" s="1" t="e">
        <f t="shared" si="284"/>
        <v>#N/A</v>
      </c>
    </row>
    <row r="1402" spans="1:19">
      <c r="A1402" s="1" t="str">
        <f t="shared" si="285"/>
        <v/>
      </c>
      <c r="H1402" s="1" t="e">
        <f t="shared" si="274"/>
        <v>#N/A</v>
      </c>
      <c r="I1402" s="1" t="e">
        <f t="shared" si="275"/>
        <v>#N/A</v>
      </c>
      <c r="J1402" s="1" t="b">
        <f t="shared" si="276"/>
        <v>0</v>
      </c>
      <c r="K1402" s="1" t="b">
        <f t="shared" si="277"/>
        <v>0</v>
      </c>
      <c r="L1402" s="1" t="b">
        <f t="shared" si="278"/>
        <v>0</v>
      </c>
      <c r="M1402" s="1" t="b">
        <f t="shared" si="286"/>
        <v>0</v>
      </c>
      <c r="N1402" s="1" t="b">
        <f t="shared" si="279"/>
        <v>0</v>
      </c>
      <c r="O1402" s="1" t="b">
        <f t="shared" si="280"/>
        <v>0</v>
      </c>
      <c r="P1402" s="1" t="b">
        <f t="shared" si="281"/>
        <v>0</v>
      </c>
      <c r="Q1402" s="1" t="b">
        <f t="shared" si="282"/>
        <v>0</v>
      </c>
      <c r="R1402" s="1" t="e">
        <f t="shared" si="283"/>
        <v>#N/A</v>
      </c>
      <c r="S1402" s="1" t="e">
        <f t="shared" si="284"/>
        <v>#N/A</v>
      </c>
    </row>
    <row r="1403" spans="1:19">
      <c r="A1403" s="1" t="str">
        <f t="shared" si="285"/>
        <v/>
      </c>
      <c r="H1403" s="1" t="e">
        <f t="shared" si="274"/>
        <v>#N/A</v>
      </c>
      <c r="I1403" s="1" t="e">
        <f t="shared" si="275"/>
        <v>#N/A</v>
      </c>
      <c r="J1403" s="1" t="b">
        <f t="shared" si="276"/>
        <v>0</v>
      </c>
      <c r="K1403" s="1" t="b">
        <f t="shared" si="277"/>
        <v>0</v>
      </c>
      <c r="L1403" s="1" t="b">
        <f t="shared" si="278"/>
        <v>0</v>
      </c>
      <c r="M1403" s="1" t="b">
        <f t="shared" si="286"/>
        <v>0</v>
      </c>
      <c r="N1403" s="1" t="b">
        <f t="shared" si="279"/>
        <v>0</v>
      </c>
      <c r="O1403" s="1" t="b">
        <f t="shared" si="280"/>
        <v>0</v>
      </c>
      <c r="P1403" s="1" t="b">
        <f t="shared" si="281"/>
        <v>0</v>
      </c>
      <c r="Q1403" s="1" t="b">
        <f t="shared" si="282"/>
        <v>0</v>
      </c>
      <c r="R1403" s="1" t="e">
        <f t="shared" si="283"/>
        <v>#N/A</v>
      </c>
      <c r="S1403" s="1" t="e">
        <f t="shared" si="284"/>
        <v>#N/A</v>
      </c>
    </row>
    <row r="1404" spans="1:19">
      <c r="A1404" s="1" t="str">
        <f t="shared" si="285"/>
        <v/>
      </c>
      <c r="H1404" s="1" t="e">
        <f t="shared" si="274"/>
        <v>#N/A</v>
      </c>
      <c r="I1404" s="1" t="e">
        <f t="shared" si="275"/>
        <v>#N/A</v>
      </c>
      <c r="J1404" s="1" t="b">
        <f t="shared" si="276"/>
        <v>0</v>
      </c>
      <c r="K1404" s="1" t="b">
        <f t="shared" si="277"/>
        <v>0</v>
      </c>
      <c r="L1404" s="1" t="b">
        <f t="shared" si="278"/>
        <v>0</v>
      </c>
      <c r="M1404" s="1" t="b">
        <f t="shared" si="286"/>
        <v>0</v>
      </c>
      <c r="N1404" s="1" t="b">
        <f t="shared" si="279"/>
        <v>0</v>
      </c>
      <c r="O1404" s="1" t="b">
        <f t="shared" si="280"/>
        <v>0</v>
      </c>
      <c r="P1404" s="1" t="b">
        <f t="shared" si="281"/>
        <v>0</v>
      </c>
      <c r="Q1404" s="1" t="b">
        <f t="shared" si="282"/>
        <v>0</v>
      </c>
      <c r="R1404" s="1" t="e">
        <f t="shared" si="283"/>
        <v>#N/A</v>
      </c>
      <c r="S1404" s="1" t="e">
        <f t="shared" si="284"/>
        <v>#N/A</v>
      </c>
    </row>
    <row r="1405" spans="1:19">
      <c r="A1405" s="1" t="str">
        <f t="shared" si="285"/>
        <v/>
      </c>
      <c r="H1405" s="1" t="e">
        <f t="shared" si="274"/>
        <v>#N/A</v>
      </c>
      <c r="I1405" s="1" t="e">
        <f t="shared" si="275"/>
        <v>#N/A</v>
      </c>
      <c r="J1405" s="1" t="b">
        <f t="shared" si="276"/>
        <v>0</v>
      </c>
      <c r="K1405" s="1" t="b">
        <f t="shared" si="277"/>
        <v>0</v>
      </c>
      <c r="L1405" s="1" t="b">
        <f t="shared" si="278"/>
        <v>0</v>
      </c>
      <c r="M1405" s="1" t="b">
        <f t="shared" si="286"/>
        <v>0</v>
      </c>
      <c r="N1405" s="1" t="b">
        <f t="shared" si="279"/>
        <v>0</v>
      </c>
      <c r="O1405" s="1" t="b">
        <f t="shared" si="280"/>
        <v>0</v>
      </c>
      <c r="P1405" s="1" t="b">
        <f t="shared" si="281"/>
        <v>0</v>
      </c>
      <c r="Q1405" s="1" t="b">
        <f t="shared" si="282"/>
        <v>0</v>
      </c>
      <c r="R1405" s="1" t="e">
        <f t="shared" si="283"/>
        <v>#N/A</v>
      </c>
      <c r="S1405" s="1" t="e">
        <f t="shared" si="284"/>
        <v>#N/A</v>
      </c>
    </row>
    <row r="1406" spans="1:19">
      <c r="A1406" s="1" t="str">
        <f t="shared" si="285"/>
        <v/>
      </c>
      <c r="H1406" s="1" t="e">
        <f t="shared" si="274"/>
        <v>#N/A</v>
      </c>
      <c r="I1406" s="1" t="e">
        <f t="shared" si="275"/>
        <v>#N/A</v>
      </c>
      <c r="J1406" s="1" t="b">
        <f t="shared" si="276"/>
        <v>0</v>
      </c>
      <c r="K1406" s="1" t="b">
        <f t="shared" si="277"/>
        <v>0</v>
      </c>
      <c r="L1406" s="1" t="b">
        <f t="shared" si="278"/>
        <v>0</v>
      </c>
      <c r="M1406" s="1" t="b">
        <f t="shared" si="286"/>
        <v>0</v>
      </c>
      <c r="N1406" s="1" t="b">
        <f t="shared" si="279"/>
        <v>0</v>
      </c>
      <c r="O1406" s="1" t="b">
        <f t="shared" si="280"/>
        <v>0</v>
      </c>
      <c r="P1406" s="1" t="b">
        <f t="shared" si="281"/>
        <v>0</v>
      </c>
      <c r="Q1406" s="1" t="b">
        <f t="shared" si="282"/>
        <v>0</v>
      </c>
      <c r="R1406" s="1" t="e">
        <f t="shared" si="283"/>
        <v>#N/A</v>
      </c>
      <c r="S1406" s="1" t="e">
        <f t="shared" si="284"/>
        <v>#N/A</v>
      </c>
    </row>
    <row r="1407" spans="1:19">
      <c r="A1407" s="1" t="str">
        <f t="shared" si="285"/>
        <v/>
      </c>
      <c r="H1407" s="1" t="e">
        <f t="shared" si="274"/>
        <v>#N/A</v>
      </c>
      <c r="I1407" s="1" t="e">
        <f t="shared" si="275"/>
        <v>#N/A</v>
      </c>
      <c r="J1407" s="1" t="b">
        <f t="shared" si="276"/>
        <v>0</v>
      </c>
      <c r="K1407" s="1" t="b">
        <f t="shared" si="277"/>
        <v>0</v>
      </c>
      <c r="L1407" s="1" t="b">
        <f t="shared" si="278"/>
        <v>0</v>
      </c>
      <c r="M1407" s="1" t="b">
        <f t="shared" si="286"/>
        <v>0</v>
      </c>
      <c r="N1407" s="1" t="b">
        <f t="shared" si="279"/>
        <v>0</v>
      </c>
      <c r="O1407" s="1" t="b">
        <f t="shared" si="280"/>
        <v>0</v>
      </c>
      <c r="P1407" s="1" t="b">
        <f t="shared" si="281"/>
        <v>0</v>
      </c>
      <c r="Q1407" s="1" t="b">
        <f t="shared" si="282"/>
        <v>0</v>
      </c>
      <c r="R1407" s="1" t="e">
        <f t="shared" si="283"/>
        <v>#N/A</v>
      </c>
      <c r="S1407" s="1" t="e">
        <f t="shared" si="284"/>
        <v>#N/A</v>
      </c>
    </row>
    <row r="1408" spans="1:19">
      <c r="A1408" s="1" t="str">
        <f t="shared" si="285"/>
        <v/>
      </c>
      <c r="H1408" s="1" t="e">
        <f t="shared" si="274"/>
        <v>#N/A</v>
      </c>
      <c r="I1408" s="1" t="e">
        <f t="shared" si="275"/>
        <v>#N/A</v>
      </c>
      <c r="J1408" s="1" t="b">
        <f t="shared" si="276"/>
        <v>0</v>
      </c>
      <c r="K1408" s="1" t="b">
        <f t="shared" si="277"/>
        <v>0</v>
      </c>
      <c r="L1408" s="1" t="b">
        <f t="shared" si="278"/>
        <v>0</v>
      </c>
      <c r="M1408" s="1" t="b">
        <f t="shared" si="286"/>
        <v>0</v>
      </c>
      <c r="N1408" s="1" t="b">
        <f t="shared" si="279"/>
        <v>0</v>
      </c>
      <c r="O1408" s="1" t="b">
        <f t="shared" si="280"/>
        <v>0</v>
      </c>
      <c r="P1408" s="1" t="b">
        <f t="shared" si="281"/>
        <v>0</v>
      </c>
      <c r="Q1408" s="1" t="b">
        <f t="shared" si="282"/>
        <v>0</v>
      </c>
      <c r="R1408" s="1" t="e">
        <f t="shared" si="283"/>
        <v>#N/A</v>
      </c>
      <c r="S1408" s="1" t="e">
        <f t="shared" si="284"/>
        <v>#N/A</v>
      </c>
    </row>
    <row r="1409" spans="1:19">
      <c r="A1409" s="1" t="str">
        <f t="shared" si="285"/>
        <v/>
      </c>
      <c r="H1409" s="1" t="e">
        <f t="shared" si="274"/>
        <v>#N/A</v>
      </c>
      <c r="I1409" s="1" t="e">
        <f t="shared" si="275"/>
        <v>#N/A</v>
      </c>
      <c r="J1409" s="1" t="b">
        <f t="shared" si="276"/>
        <v>0</v>
      </c>
      <c r="K1409" s="1" t="b">
        <f t="shared" si="277"/>
        <v>0</v>
      </c>
      <c r="L1409" s="1" t="b">
        <f t="shared" si="278"/>
        <v>0</v>
      </c>
      <c r="M1409" s="1" t="b">
        <f t="shared" si="286"/>
        <v>0</v>
      </c>
      <c r="N1409" s="1" t="b">
        <f t="shared" si="279"/>
        <v>0</v>
      </c>
      <c r="O1409" s="1" t="b">
        <f t="shared" si="280"/>
        <v>0</v>
      </c>
      <c r="P1409" s="1" t="b">
        <f t="shared" si="281"/>
        <v>0</v>
      </c>
      <c r="Q1409" s="1" t="b">
        <f t="shared" si="282"/>
        <v>0</v>
      </c>
      <c r="R1409" s="1" t="e">
        <f t="shared" si="283"/>
        <v>#N/A</v>
      </c>
      <c r="S1409" s="1" t="e">
        <f t="shared" si="284"/>
        <v>#N/A</v>
      </c>
    </row>
    <row r="1410" spans="1:19">
      <c r="A1410" s="1" t="str">
        <f t="shared" si="285"/>
        <v/>
      </c>
      <c r="H1410" s="1" t="e">
        <f t="shared" si="274"/>
        <v>#N/A</v>
      </c>
      <c r="I1410" s="1" t="e">
        <f t="shared" si="275"/>
        <v>#N/A</v>
      </c>
      <c r="J1410" s="1" t="b">
        <f t="shared" si="276"/>
        <v>0</v>
      </c>
      <c r="K1410" s="1" t="b">
        <f t="shared" si="277"/>
        <v>0</v>
      </c>
      <c r="L1410" s="1" t="b">
        <f t="shared" si="278"/>
        <v>0</v>
      </c>
      <c r="M1410" s="1" t="b">
        <f t="shared" si="286"/>
        <v>0</v>
      </c>
      <c r="N1410" s="1" t="b">
        <f t="shared" si="279"/>
        <v>0</v>
      </c>
      <c r="O1410" s="1" t="b">
        <f t="shared" si="280"/>
        <v>0</v>
      </c>
      <c r="P1410" s="1" t="b">
        <f t="shared" si="281"/>
        <v>0</v>
      </c>
      <c r="Q1410" s="1" t="b">
        <f t="shared" si="282"/>
        <v>0</v>
      </c>
      <c r="R1410" s="1" t="e">
        <f t="shared" si="283"/>
        <v>#N/A</v>
      </c>
      <c r="S1410" s="1" t="e">
        <f t="shared" si="284"/>
        <v>#N/A</v>
      </c>
    </row>
    <row r="1411" spans="1:19">
      <c r="A1411" s="1" t="str">
        <f t="shared" si="285"/>
        <v/>
      </c>
      <c r="H1411" s="1" t="e">
        <f t="shared" ref="H1411:H1474" si="287">IF($A1411&lt;=$F$39,B1411-$F$1,NA())</f>
        <v>#N/A</v>
      </c>
      <c r="I1411" s="1" t="e">
        <f t="shared" ref="I1411:I1474" si="288">IF($A1411&lt;=$F$39,$C1411-$F$2,NA())</f>
        <v>#N/A</v>
      </c>
      <c r="J1411" s="1" t="b">
        <f t="shared" ref="J1411:J1474" si="289">IF($A1411&lt;=$F$39,IF($I1411&lt;$F$4,FALSE,$H1411))</f>
        <v>0</v>
      </c>
      <c r="K1411" s="1" t="b">
        <f t="shared" ref="K1411:K1474" si="290">IF($A1411&lt;=$F$39,IF($I1411&lt;$F$4,FALSE,$I1411))</f>
        <v>0</v>
      </c>
      <c r="L1411" s="1" t="b">
        <f t="shared" ref="L1411:L1474" si="291">IF($A1411&lt;=$F$39,IF($I1411&lt;=$F$11,"",($I1411-$F$11)/($H1411-$F$10)))</f>
        <v>0</v>
      </c>
      <c r="M1411" s="1" t="b">
        <f t="shared" si="286"/>
        <v>0</v>
      </c>
      <c r="N1411" s="1" t="b">
        <f t="shared" ref="N1411:N1474" si="292">IF($A1411&lt;=$F$39,IF($L1411=$F$13,$J1411,""))</f>
        <v>0</v>
      </c>
      <c r="O1411" s="1" t="b">
        <f t="shared" ref="O1411:O1474" si="293">IF($A1411&lt;=$F$39,IF($L1411=$F$13,$K1411,""))</f>
        <v>0</v>
      </c>
      <c r="P1411" s="1" t="b">
        <f t="shared" ref="P1411:P1474" si="294">IF($A1411&lt;=$F$39,IF($A1411&lt;=$F$17,$H1411,NA()))</f>
        <v>0</v>
      </c>
      <c r="Q1411" s="1" t="b">
        <f t="shared" ref="Q1411:Q1474" si="295">IF($A1411&lt;=$F$39,IF($A1411&lt;=$F$17,$I1411,NA()))</f>
        <v>0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 t="str">
        <f t="shared" ref="A1412:A1475" si="298">IF(B1412=0,"",A1411+1)</f>
        <v/>
      </c>
      <c r="H1412" s="1" t="e">
        <f t="shared" si="287"/>
        <v>#N/A</v>
      </c>
      <c r="I1412" s="1" t="e">
        <f t="shared" si="288"/>
        <v>#N/A</v>
      </c>
      <c r="J1412" s="1" t="b">
        <f t="shared" si="289"/>
        <v>0</v>
      </c>
      <c r="K1412" s="1" t="b">
        <f t="shared" si="290"/>
        <v>0</v>
      </c>
      <c r="L1412" s="1" t="b">
        <f t="shared" si="291"/>
        <v>0</v>
      </c>
      <c r="M1412" s="1" t="b">
        <f t="shared" ref="M1412:M1475" si="299">IF($A1412&lt;=$F$39,IF($L1412=$F$13,$A1412,""))</f>
        <v>0</v>
      </c>
      <c r="N1412" s="1" t="b">
        <f t="shared" si="292"/>
        <v>0</v>
      </c>
      <c r="O1412" s="1" t="b">
        <f t="shared" si="293"/>
        <v>0</v>
      </c>
      <c r="P1412" s="1" t="b">
        <f t="shared" si="294"/>
        <v>0</v>
      </c>
      <c r="Q1412" s="1" t="b">
        <f t="shared" si="295"/>
        <v>0</v>
      </c>
      <c r="R1412" s="1" t="e">
        <f t="shared" si="296"/>
        <v>#N/A</v>
      </c>
      <c r="S1412" s="1" t="e">
        <f t="shared" si="297"/>
        <v>#N/A</v>
      </c>
    </row>
    <row r="1413" spans="1:19">
      <c r="A1413" s="1" t="str">
        <f t="shared" si="298"/>
        <v/>
      </c>
      <c r="H1413" s="1" t="e">
        <f t="shared" si="287"/>
        <v>#N/A</v>
      </c>
      <c r="I1413" s="1" t="e">
        <f t="shared" si="288"/>
        <v>#N/A</v>
      </c>
      <c r="J1413" s="1" t="b">
        <f t="shared" si="289"/>
        <v>0</v>
      </c>
      <c r="K1413" s="1" t="b">
        <f t="shared" si="290"/>
        <v>0</v>
      </c>
      <c r="L1413" s="1" t="b">
        <f t="shared" si="291"/>
        <v>0</v>
      </c>
      <c r="M1413" s="1" t="b">
        <f t="shared" si="299"/>
        <v>0</v>
      </c>
      <c r="N1413" s="1" t="b">
        <f t="shared" si="292"/>
        <v>0</v>
      </c>
      <c r="O1413" s="1" t="b">
        <f t="shared" si="293"/>
        <v>0</v>
      </c>
      <c r="P1413" s="1" t="b">
        <f t="shared" si="294"/>
        <v>0</v>
      </c>
      <c r="Q1413" s="1" t="b">
        <f t="shared" si="295"/>
        <v>0</v>
      </c>
      <c r="R1413" s="1" t="e">
        <f t="shared" si="296"/>
        <v>#N/A</v>
      </c>
      <c r="S1413" s="1" t="e">
        <f t="shared" si="297"/>
        <v>#N/A</v>
      </c>
    </row>
    <row r="1414" spans="1:19">
      <c r="A1414" s="1" t="str">
        <f t="shared" si="298"/>
        <v/>
      </c>
      <c r="H1414" s="1" t="e">
        <f t="shared" si="287"/>
        <v>#N/A</v>
      </c>
      <c r="I1414" s="1" t="e">
        <f t="shared" si="288"/>
        <v>#N/A</v>
      </c>
      <c r="J1414" s="1" t="b">
        <f t="shared" si="289"/>
        <v>0</v>
      </c>
      <c r="K1414" s="1" t="b">
        <f t="shared" si="290"/>
        <v>0</v>
      </c>
      <c r="L1414" s="1" t="b">
        <f t="shared" si="291"/>
        <v>0</v>
      </c>
      <c r="M1414" s="1" t="b">
        <f t="shared" si="299"/>
        <v>0</v>
      </c>
      <c r="N1414" s="1" t="b">
        <f t="shared" si="292"/>
        <v>0</v>
      </c>
      <c r="O1414" s="1" t="b">
        <f t="shared" si="293"/>
        <v>0</v>
      </c>
      <c r="P1414" s="1" t="b">
        <f t="shared" si="294"/>
        <v>0</v>
      </c>
      <c r="Q1414" s="1" t="b">
        <f t="shared" si="295"/>
        <v>0</v>
      </c>
      <c r="R1414" s="1" t="e">
        <f t="shared" si="296"/>
        <v>#N/A</v>
      </c>
      <c r="S1414" s="1" t="e">
        <f t="shared" si="297"/>
        <v>#N/A</v>
      </c>
    </row>
    <row r="1415" spans="1:19">
      <c r="A1415" s="1" t="str">
        <f t="shared" si="298"/>
        <v/>
      </c>
      <c r="H1415" s="1" t="e">
        <f t="shared" si="287"/>
        <v>#N/A</v>
      </c>
      <c r="I1415" s="1" t="e">
        <f t="shared" si="288"/>
        <v>#N/A</v>
      </c>
      <c r="J1415" s="1" t="b">
        <f t="shared" si="289"/>
        <v>0</v>
      </c>
      <c r="K1415" s="1" t="b">
        <f t="shared" si="290"/>
        <v>0</v>
      </c>
      <c r="L1415" s="1" t="b">
        <f t="shared" si="291"/>
        <v>0</v>
      </c>
      <c r="M1415" s="1" t="b">
        <f t="shared" si="299"/>
        <v>0</v>
      </c>
      <c r="N1415" s="1" t="b">
        <f t="shared" si="292"/>
        <v>0</v>
      </c>
      <c r="O1415" s="1" t="b">
        <f t="shared" si="293"/>
        <v>0</v>
      </c>
      <c r="P1415" s="1" t="b">
        <f t="shared" si="294"/>
        <v>0</v>
      </c>
      <c r="Q1415" s="1" t="b">
        <f t="shared" si="295"/>
        <v>0</v>
      </c>
      <c r="R1415" s="1" t="e">
        <f t="shared" si="296"/>
        <v>#N/A</v>
      </c>
      <c r="S1415" s="1" t="e">
        <f t="shared" si="297"/>
        <v>#N/A</v>
      </c>
    </row>
    <row r="1416" spans="1:19">
      <c r="A1416" s="1" t="str">
        <f t="shared" si="298"/>
        <v/>
      </c>
      <c r="H1416" s="1" t="e">
        <f t="shared" si="287"/>
        <v>#N/A</v>
      </c>
      <c r="I1416" s="1" t="e">
        <f t="shared" si="288"/>
        <v>#N/A</v>
      </c>
      <c r="J1416" s="1" t="b">
        <f t="shared" si="289"/>
        <v>0</v>
      </c>
      <c r="K1416" s="1" t="b">
        <f t="shared" si="290"/>
        <v>0</v>
      </c>
      <c r="L1416" s="1" t="b">
        <f t="shared" si="291"/>
        <v>0</v>
      </c>
      <c r="M1416" s="1" t="b">
        <f t="shared" si="299"/>
        <v>0</v>
      </c>
      <c r="N1416" s="1" t="b">
        <f t="shared" si="292"/>
        <v>0</v>
      </c>
      <c r="O1416" s="1" t="b">
        <f t="shared" si="293"/>
        <v>0</v>
      </c>
      <c r="P1416" s="1" t="b">
        <f t="shared" si="294"/>
        <v>0</v>
      </c>
      <c r="Q1416" s="1" t="b">
        <f t="shared" si="295"/>
        <v>0</v>
      </c>
      <c r="R1416" s="1" t="e">
        <f t="shared" si="296"/>
        <v>#N/A</v>
      </c>
      <c r="S1416" s="1" t="e">
        <f t="shared" si="297"/>
        <v>#N/A</v>
      </c>
    </row>
    <row r="1417" spans="1:19">
      <c r="A1417" s="1" t="str">
        <f t="shared" si="298"/>
        <v/>
      </c>
      <c r="H1417" s="1" t="e">
        <f t="shared" si="287"/>
        <v>#N/A</v>
      </c>
      <c r="I1417" s="1" t="e">
        <f t="shared" si="288"/>
        <v>#N/A</v>
      </c>
      <c r="J1417" s="1" t="b">
        <f t="shared" si="289"/>
        <v>0</v>
      </c>
      <c r="K1417" s="1" t="b">
        <f t="shared" si="290"/>
        <v>0</v>
      </c>
      <c r="L1417" s="1" t="b">
        <f t="shared" si="291"/>
        <v>0</v>
      </c>
      <c r="M1417" s="1" t="b">
        <f t="shared" si="299"/>
        <v>0</v>
      </c>
      <c r="N1417" s="1" t="b">
        <f t="shared" si="292"/>
        <v>0</v>
      </c>
      <c r="O1417" s="1" t="b">
        <f t="shared" si="293"/>
        <v>0</v>
      </c>
      <c r="P1417" s="1" t="b">
        <f t="shared" si="294"/>
        <v>0</v>
      </c>
      <c r="Q1417" s="1" t="b">
        <f t="shared" si="295"/>
        <v>0</v>
      </c>
      <c r="R1417" s="1" t="e">
        <f t="shared" si="296"/>
        <v>#N/A</v>
      </c>
      <c r="S1417" s="1" t="e">
        <f t="shared" si="297"/>
        <v>#N/A</v>
      </c>
    </row>
    <row r="1418" spans="1:19">
      <c r="A1418" s="1" t="str">
        <f t="shared" si="298"/>
        <v/>
      </c>
      <c r="H1418" s="1" t="e">
        <f t="shared" si="287"/>
        <v>#N/A</v>
      </c>
      <c r="I1418" s="1" t="e">
        <f t="shared" si="288"/>
        <v>#N/A</v>
      </c>
      <c r="J1418" s="1" t="b">
        <f t="shared" si="289"/>
        <v>0</v>
      </c>
      <c r="K1418" s="1" t="b">
        <f t="shared" si="290"/>
        <v>0</v>
      </c>
      <c r="L1418" s="1" t="b">
        <f t="shared" si="291"/>
        <v>0</v>
      </c>
      <c r="M1418" s="1" t="b">
        <f t="shared" si="299"/>
        <v>0</v>
      </c>
      <c r="N1418" s="1" t="b">
        <f t="shared" si="292"/>
        <v>0</v>
      </c>
      <c r="O1418" s="1" t="b">
        <f t="shared" si="293"/>
        <v>0</v>
      </c>
      <c r="P1418" s="1" t="b">
        <f t="shared" si="294"/>
        <v>0</v>
      </c>
      <c r="Q1418" s="1" t="b">
        <f t="shared" si="295"/>
        <v>0</v>
      </c>
      <c r="R1418" s="1" t="e">
        <f t="shared" si="296"/>
        <v>#N/A</v>
      </c>
      <c r="S1418" s="1" t="e">
        <f t="shared" si="297"/>
        <v>#N/A</v>
      </c>
    </row>
    <row r="1419" spans="1:19">
      <c r="A1419" s="1" t="str">
        <f t="shared" si="298"/>
        <v/>
      </c>
      <c r="H1419" s="1" t="e">
        <f t="shared" si="287"/>
        <v>#N/A</v>
      </c>
      <c r="I1419" s="1" t="e">
        <f t="shared" si="288"/>
        <v>#N/A</v>
      </c>
      <c r="J1419" s="1" t="b">
        <f t="shared" si="289"/>
        <v>0</v>
      </c>
      <c r="K1419" s="1" t="b">
        <f t="shared" si="290"/>
        <v>0</v>
      </c>
      <c r="L1419" s="1" t="b">
        <f t="shared" si="291"/>
        <v>0</v>
      </c>
      <c r="M1419" s="1" t="b">
        <f t="shared" si="299"/>
        <v>0</v>
      </c>
      <c r="N1419" s="1" t="b">
        <f t="shared" si="292"/>
        <v>0</v>
      </c>
      <c r="O1419" s="1" t="b">
        <f t="shared" si="293"/>
        <v>0</v>
      </c>
      <c r="P1419" s="1" t="b">
        <f t="shared" si="294"/>
        <v>0</v>
      </c>
      <c r="Q1419" s="1" t="b">
        <f t="shared" si="295"/>
        <v>0</v>
      </c>
      <c r="R1419" s="1" t="e">
        <f t="shared" si="296"/>
        <v>#N/A</v>
      </c>
      <c r="S1419" s="1" t="e">
        <f t="shared" si="297"/>
        <v>#N/A</v>
      </c>
    </row>
    <row r="1420" spans="1:19">
      <c r="A1420" s="1" t="str">
        <f t="shared" si="298"/>
        <v/>
      </c>
      <c r="H1420" s="1" t="e">
        <f t="shared" si="287"/>
        <v>#N/A</v>
      </c>
      <c r="I1420" s="1" t="e">
        <f t="shared" si="288"/>
        <v>#N/A</v>
      </c>
      <c r="J1420" s="1" t="b">
        <f t="shared" si="289"/>
        <v>0</v>
      </c>
      <c r="K1420" s="1" t="b">
        <f t="shared" si="290"/>
        <v>0</v>
      </c>
      <c r="L1420" s="1" t="b">
        <f t="shared" si="291"/>
        <v>0</v>
      </c>
      <c r="M1420" s="1" t="b">
        <f t="shared" si="299"/>
        <v>0</v>
      </c>
      <c r="N1420" s="1" t="b">
        <f t="shared" si="292"/>
        <v>0</v>
      </c>
      <c r="O1420" s="1" t="b">
        <f t="shared" si="293"/>
        <v>0</v>
      </c>
      <c r="P1420" s="1" t="b">
        <f t="shared" si="294"/>
        <v>0</v>
      </c>
      <c r="Q1420" s="1" t="b">
        <f t="shared" si="295"/>
        <v>0</v>
      </c>
      <c r="R1420" s="1" t="e">
        <f t="shared" si="296"/>
        <v>#N/A</v>
      </c>
      <c r="S1420" s="1" t="e">
        <f t="shared" si="297"/>
        <v>#N/A</v>
      </c>
    </row>
    <row r="1421" spans="1:19">
      <c r="A1421" s="1" t="str">
        <f t="shared" si="298"/>
        <v/>
      </c>
      <c r="H1421" s="1" t="e">
        <f t="shared" si="287"/>
        <v>#N/A</v>
      </c>
      <c r="I1421" s="1" t="e">
        <f t="shared" si="288"/>
        <v>#N/A</v>
      </c>
      <c r="J1421" s="1" t="b">
        <f t="shared" si="289"/>
        <v>0</v>
      </c>
      <c r="K1421" s="1" t="b">
        <f t="shared" si="290"/>
        <v>0</v>
      </c>
      <c r="L1421" s="1" t="b">
        <f t="shared" si="291"/>
        <v>0</v>
      </c>
      <c r="M1421" s="1" t="b">
        <f t="shared" si="299"/>
        <v>0</v>
      </c>
      <c r="N1421" s="1" t="b">
        <f t="shared" si="292"/>
        <v>0</v>
      </c>
      <c r="O1421" s="1" t="b">
        <f t="shared" si="293"/>
        <v>0</v>
      </c>
      <c r="P1421" s="1" t="b">
        <f t="shared" si="294"/>
        <v>0</v>
      </c>
      <c r="Q1421" s="1" t="b">
        <f t="shared" si="295"/>
        <v>0</v>
      </c>
      <c r="R1421" s="1" t="e">
        <f t="shared" si="296"/>
        <v>#N/A</v>
      </c>
      <c r="S1421" s="1" t="e">
        <f t="shared" si="297"/>
        <v>#N/A</v>
      </c>
    </row>
    <row r="1422" spans="1:19">
      <c r="A1422" s="1" t="str">
        <f t="shared" si="298"/>
        <v/>
      </c>
      <c r="H1422" s="1" t="e">
        <f t="shared" si="287"/>
        <v>#N/A</v>
      </c>
      <c r="I1422" s="1" t="e">
        <f t="shared" si="288"/>
        <v>#N/A</v>
      </c>
      <c r="J1422" s="1" t="b">
        <f t="shared" si="289"/>
        <v>0</v>
      </c>
      <c r="K1422" s="1" t="b">
        <f t="shared" si="290"/>
        <v>0</v>
      </c>
      <c r="L1422" s="1" t="b">
        <f t="shared" si="291"/>
        <v>0</v>
      </c>
      <c r="M1422" s="1" t="b">
        <f t="shared" si="299"/>
        <v>0</v>
      </c>
      <c r="N1422" s="1" t="b">
        <f t="shared" si="292"/>
        <v>0</v>
      </c>
      <c r="O1422" s="1" t="b">
        <f t="shared" si="293"/>
        <v>0</v>
      </c>
      <c r="P1422" s="1" t="b">
        <f t="shared" si="294"/>
        <v>0</v>
      </c>
      <c r="Q1422" s="1" t="b">
        <f t="shared" si="295"/>
        <v>0</v>
      </c>
      <c r="R1422" s="1" t="e">
        <f t="shared" si="296"/>
        <v>#N/A</v>
      </c>
      <c r="S1422" s="1" t="e">
        <f t="shared" si="297"/>
        <v>#N/A</v>
      </c>
    </row>
    <row r="1423" spans="1:19">
      <c r="A1423" s="1" t="str">
        <f t="shared" si="298"/>
        <v/>
      </c>
      <c r="H1423" s="1" t="e">
        <f t="shared" si="287"/>
        <v>#N/A</v>
      </c>
      <c r="I1423" s="1" t="e">
        <f t="shared" si="288"/>
        <v>#N/A</v>
      </c>
      <c r="J1423" s="1" t="b">
        <f t="shared" si="289"/>
        <v>0</v>
      </c>
      <c r="K1423" s="1" t="b">
        <f t="shared" si="290"/>
        <v>0</v>
      </c>
      <c r="L1423" s="1" t="b">
        <f t="shared" si="291"/>
        <v>0</v>
      </c>
      <c r="M1423" s="1" t="b">
        <f t="shared" si="299"/>
        <v>0</v>
      </c>
      <c r="N1423" s="1" t="b">
        <f t="shared" si="292"/>
        <v>0</v>
      </c>
      <c r="O1423" s="1" t="b">
        <f t="shared" si="293"/>
        <v>0</v>
      </c>
      <c r="P1423" s="1" t="b">
        <f t="shared" si="294"/>
        <v>0</v>
      </c>
      <c r="Q1423" s="1" t="b">
        <f t="shared" si="295"/>
        <v>0</v>
      </c>
      <c r="R1423" s="1" t="e">
        <f t="shared" si="296"/>
        <v>#N/A</v>
      </c>
      <c r="S1423" s="1" t="e">
        <f t="shared" si="297"/>
        <v>#N/A</v>
      </c>
    </row>
    <row r="1424" spans="1:19">
      <c r="A1424" s="1" t="str">
        <f t="shared" si="298"/>
        <v/>
      </c>
      <c r="H1424" s="1" t="e">
        <f t="shared" si="287"/>
        <v>#N/A</v>
      </c>
      <c r="I1424" s="1" t="e">
        <f t="shared" si="288"/>
        <v>#N/A</v>
      </c>
      <c r="J1424" s="1" t="b">
        <f t="shared" si="289"/>
        <v>0</v>
      </c>
      <c r="K1424" s="1" t="b">
        <f t="shared" si="290"/>
        <v>0</v>
      </c>
      <c r="L1424" s="1" t="b">
        <f t="shared" si="291"/>
        <v>0</v>
      </c>
      <c r="M1424" s="1" t="b">
        <f t="shared" si="299"/>
        <v>0</v>
      </c>
      <c r="N1424" s="1" t="b">
        <f t="shared" si="292"/>
        <v>0</v>
      </c>
      <c r="O1424" s="1" t="b">
        <f t="shared" si="293"/>
        <v>0</v>
      </c>
      <c r="P1424" s="1" t="b">
        <f t="shared" si="294"/>
        <v>0</v>
      </c>
      <c r="Q1424" s="1" t="b">
        <f t="shared" si="295"/>
        <v>0</v>
      </c>
      <c r="R1424" s="1" t="e">
        <f t="shared" si="296"/>
        <v>#N/A</v>
      </c>
      <c r="S1424" s="1" t="e">
        <f t="shared" si="297"/>
        <v>#N/A</v>
      </c>
    </row>
    <row r="1425" spans="1:19">
      <c r="A1425" s="1" t="str">
        <f t="shared" si="298"/>
        <v/>
      </c>
      <c r="H1425" s="1" t="e">
        <f t="shared" si="287"/>
        <v>#N/A</v>
      </c>
      <c r="I1425" s="1" t="e">
        <f t="shared" si="288"/>
        <v>#N/A</v>
      </c>
      <c r="J1425" s="1" t="b">
        <f t="shared" si="289"/>
        <v>0</v>
      </c>
      <c r="K1425" s="1" t="b">
        <f t="shared" si="290"/>
        <v>0</v>
      </c>
      <c r="L1425" s="1" t="b">
        <f t="shared" si="291"/>
        <v>0</v>
      </c>
      <c r="M1425" s="1" t="b">
        <f t="shared" si="299"/>
        <v>0</v>
      </c>
      <c r="N1425" s="1" t="b">
        <f t="shared" si="292"/>
        <v>0</v>
      </c>
      <c r="O1425" s="1" t="b">
        <f t="shared" si="293"/>
        <v>0</v>
      </c>
      <c r="P1425" s="1" t="b">
        <f t="shared" si="294"/>
        <v>0</v>
      </c>
      <c r="Q1425" s="1" t="b">
        <f t="shared" si="295"/>
        <v>0</v>
      </c>
      <c r="R1425" s="1" t="e">
        <f t="shared" si="296"/>
        <v>#N/A</v>
      </c>
      <c r="S1425" s="1" t="e">
        <f t="shared" si="297"/>
        <v>#N/A</v>
      </c>
    </row>
    <row r="1426" spans="1:19">
      <c r="A1426" s="1" t="str">
        <f t="shared" si="298"/>
        <v/>
      </c>
      <c r="H1426" s="1" t="e">
        <f t="shared" si="287"/>
        <v>#N/A</v>
      </c>
      <c r="I1426" s="1" t="e">
        <f t="shared" si="288"/>
        <v>#N/A</v>
      </c>
      <c r="J1426" s="1" t="b">
        <f t="shared" si="289"/>
        <v>0</v>
      </c>
      <c r="K1426" s="1" t="b">
        <f t="shared" si="290"/>
        <v>0</v>
      </c>
      <c r="L1426" s="1" t="b">
        <f t="shared" si="291"/>
        <v>0</v>
      </c>
      <c r="M1426" s="1" t="b">
        <f t="shared" si="299"/>
        <v>0</v>
      </c>
      <c r="N1426" s="1" t="b">
        <f t="shared" si="292"/>
        <v>0</v>
      </c>
      <c r="O1426" s="1" t="b">
        <f t="shared" si="293"/>
        <v>0</v>
      </c>
      <c r="P1426" s="1" t="b">
        <f t="shared" si="294"/>
        <v>0</v>
      </c>
      <c r="Q1426" s="1" t="b">
        <f t="shared" si="295"/>
        <v>0</v>
      </c>
      <c r="R1426" s="1" t="e">
        <f t="shared" si="296"/>
        <v>#N/A</v>
      </c>
      <c r="S1426" s="1" t="e">
        <f t="shared" si="297"/>
        <v>#N/A</v>
      </c>
    </row>
    <row r="1427" spans="1:19">
      <c r="A1427" s="1" t="str">
        <f t="shared" si="298"/>
        <v/>
      </c>
      <c r="H1427" s="1" t="e">
        <f t="shared" si="287"/>
        <v>#N/A</v>
      </c>
      <c r="I1427" s="1" t="e">
        <f t="shared" si="288"/>
        <v>#N/A</v>
      </c>
      <c r="J1427" s="1" t="b">
        <f t="shared" si="289"/>
        <v>0</v>
      </c>
      <c r="K1427" s="1" t="b">
        <f t="shared" si="290"/>
        <v>0</v>
      </c>
      <c r="L1427" s="1" t="b">
        <f t="shared" si="291"/>
        <v>0</v>
      </c>
      <c r="M1427" s="1" t="b">
        <f t="shared" si="299"/>
        <v>0</v>
      </c>
      <c r="N1427" s="1" t="b">
        <f t="shared" si="292"/>
        <v>0</v>
      </c>
      <c r="O1427" s="1" t="b">
        <f t="shared" si="293"/>
        <v>0</v>
      </c>
      <c r="P1427" s="1" t="b">
        <f t="shared" si="294"/>
        <v>0</v>
      </c>
      <c r="Q1427" s="1" t="b">
        <f t="shared" si="295"/>
        <v>0</v>
      </c>
      <c r="R1427" s="1" t="e">
        <f t="shared" si="296"/>
        <v>#N/A</v>
      </c>
      <c r="S1427" s="1" t="e">
        <f t="shared" si="297"/>
        <v>#N/A</v>
      </c>
    </row>
    <row r="1428" spans="1:19">
      <c r="A1428" s="1" t="str">
        <f t="shared" si="298"/>
        <v/>
      </c>
      <c r="H1428" s="1" t="e">
        <f t="shared" si="287"/>
        <v>#N/A</v>
      </c>
      <c r="I1428" s="1" t="e">
        <f t="shared" si="288"/>
        <v>#N/A</v>
      </c>
      <c r="J1428" s="1" t="b">
        <f t="shared" si="289"/>
        <v>0</v>
      </c>
      <c r="K1428" s="1" t="b">
        <f t="shared" si="290"/>
        <v>0</v>
      </c>
      <c r="L1428" s="1" t="b">
        <f t="shared" si="291"/>
        <v>0</v>
      </c>
      <c r="M1428" s="1" t="b">
        <f t="shared" si="299"/>
        <v>0</v>
      </c>
      <c r="N1428" s="1" t="b">
        <f t="shared" si="292"/>
        <v>0</v>
      </c>
      <c r="O1428" s="1" t="b">
        <f t="shared" si="293"/>
        <v>0</v>
      </c>
      <c r="P1428" s="1" t="b">
        <f t="shared" si="294"/>
        <v>0</v>
      </c>
      <c r="Q1428" s="1" t="b">
        <f t="shared" si="295"/>
        <v>0</v>
      </c>
      <c r="R1428" s="1" t="e">
        <f t="shared" si="296"/>
        <v>#N/A</v>
      </c>
      <c r="S1428" s="1" t="e">
        <f t="shared" si="297"/>
        <v>#N/A</v>
      </c>
    </row>
    <row r="1429" spans="1:19">
      <c r="A1429" s="1" t="str">
        <f t="shared" si="298"/>
        <v/>
      </c>
      <c r="H1429" s="1" t="e">
        <f t="shared" si="287"/>
        <v>#N/A</v>
      </c>
      <c r="I1429" s="1" t="e">
        <f t="shared" si="288"/>
        <v>#N/A</v>
      </c>
      <c r="J1429" s="1" t="b">
        <f t="shared" si="289"/>
        <v>0</v>
      </c>
      <c r="K1429" s="1" t="b">
        <f t="shared" si="290"/>
        <v>0</v>
      </c>
      <c r="L1429" s="1" t="b">
        <f t="shared" si="291"/>
        <v>0</v>
      </c>
      <c r="M1429" s="1" t="b">
        <f t="shared" si="299"/>
        <v>0</v>
      </c>
      <c r="N1429" s="1" t="b">
        <f t="shared" si="292"/>
        <v>0</v>
      </c>
      <c r="O1429" s="1" t="b">
        <f t="shared" si="293"/>
        <v>0</v>
      </c>
      <c r="P1429" s="1" t="b">
        <f t="shared" si="294"/>
        <v>0</v>
      </c>
      <c r="Q1429" s="1" t="b">
        <f t="shared" si="295"/>
        <v>0</v>
      </c>
      <c r="R1429" s="1" t="e">
        <f t="shared" si="296"/>
        <v>#N/A</v>
      </c>
      <c r="S1429" s="1" t="e">
        <f t="shared" si="297"/>
        <v>#N/A</v>
      </c>
    </row>
    <row r="1430" spans="1:19">
      <c r="A1430" s="1" t="str">
        <f t="shared" si="298"/>
        <v/>
      </c>
      <c r="H1430" s="1" t="e">
        <f t="shared" si="287"/>
        <v>#N/A</v>
      </c>
      <c r="I1430" s="1" t="e">
        <f t="shared" si="288"/>
        <v>#N/A</v>
      </c>
      <c r="J1430" s="1" t="b">
        <f t="shared" si="289"/>
        <v>0</v>
      </c>
      <c r="K1430" s="1" t="b">
        <f t="shared" si="290"/>
        <v>0</v>
      </c>
      <c r="L1430" s="1" t="b">
        <f t="shared" si="291"/>
        <v>0</v>
      </c>
      <c r="M1430" s="1" t="b">
        <f t="shared" si="299"/>
        <v>0</v>
      </c>
      <c r="N1430" s="1" t="b">
        <f t="shared" si="292"/>
        <v>0</v>
      </c>
      <c r="O1430" s="1" t="b">
        <f t="shared" si="293"/>
        <v>0</v>
      </c>
      <c r="P1430" s="1" t="b">
        <f t="shared" si="294"/>
        <v>0</v>
      </c>
      <c r="Q1430" s="1" t="b">
        <f t="shared" si="295"/>
        <v>0</v>
      </c>
      <c r="R1430" s="1" t="e">
        <f t="shared" si="296"/>
        <v>#N/A</v>
      </c>
      <c r="S1430" s="1" t="e">
        <f t="shared" si="297"/>
        <v>#N/A</v>
      </c>
    </row>
    <row r="1431" spans="1:19">
      <c r="A1431" s="1" t="str">
        <f t="shared" si="298"/>
        <v/>
      </c>
      <c r="H1431" s="1" t="e">
        <f t="shared" si="287"/>
        <v>#N/A</v>
      </c>
      <c r="I1431" s="1" t="e">
        <f t="shared" si="288"/>
        <v>#N/A</v>
      </c>
      <c r="J1431" s="1" t="b">
        <f t="shared" si="289"/>
        <v>0</v>
      </c>
      <c r="K1431" s="1" t="b">
        <f t="shared" si="290"/>
        <v>0</v>
      </c>
      <c r="L1431" s="1" t="b">
        <f t="shared" si="291"/>
        <v>0</v>
      </c>
      <c r="M1431" s="1" t="b">
        <f t="shared" si="299"/>
        <v>0</v>
      </c>
      <c r="N1431" s="1" t="b">
        <f t="shared" si="292"/>
        <v>0</v>
      </c>
      <c r="O1431" s="1" t="b">
        <f t="shared" si="293"/>
        <v>0</v>
      </c>
      <c r="P1431" s="1" t="b">
        <f t="shared" si="294"/>
        <v>0</v>
      </c>
      <c r="Q1431" s="1" t="b">
        <f t="shared" si="295"/>
        <v>0</v>
      </c>
      <c r="R1431" s="1" t="e">
        <f t="shared" si="296"/>
        <v>#N/A</v>
      </c>
      <c r="S1431" s="1" t="e">
        <f t="shared" si="297"/>
        <v>#N/A</v>
      </c>
    </row>
    <row r="1432" spans="1:19">
      <c r="A1432" s="1" t="str">
        <f t="shared" si="298"/>
        <v/>
      </c>
      <c r="H1432" s="1" t="e">
        <f t="shared" si="287"/>
        <v>#N/A</v>
      </c>
      <c r="I1432" s="1" t="e">
        <f t="shared" si="288"/>
        <v>#N/A</v>
      </c>
      <c r="J1432" s="1" t="b">
        <f t="shared" si="289"/>
        <v>0</v>
      </c>
      <c r="K1432" s="1" t="b">
        <f t="shared" si="290"/>
        <v>0</v>
      </c>
      <c r="L1432" s="1" t="b">
        <f t="shared" si="291"/>
        <v>0</v>
      </c>
      <c r="M1432" s="1" t="b">
        <f t="shared" si="299"/>
        <v>0</v>
      </c>
      <c r="N1432" s="1" t="b">
        <f t="shared" si="292"/>
        <v>0</v>
      </c>
      <c r="O1432" s="1" t="b">
        <f t="shared" si="293"/>
        <v>0</v>
      </c>
      <c r="P1432" s="1" t="b">
        <f t="shared" si="294"/>
        <v>0</v>
      </c>
      <c r="Q1432" s="1" t="b">
        <f t="shared" si="295"/>
        <v>0</v>
      </c>
      <c r="R1432" s="1" t="e">
        <f t="shared" si="296"/>
        <v>#N/A</v>
      </c>
      <c r="S1432" s="1" t="e">
        <f t="shared" si="297"/>
        <v>#N/A</v>
      </c>
    </row>
    <row r="1433" spans="1:19">
      <c r="A1433" s="1" t="str">
        <f t="shared" si="298"/>
        <v/>
      </c>
      <c r="H1433" s="1" t="e">
        <f t="shared" si="287"/>
        <v>#N/A</v>
      </c>
      <c r="I1433" s="1" t="e">
        <f t="shared" si="288"/>
        <v>#N/A</v>
      </c>
      <c r="J1433" s="1" t="b">
        <f t="shared" si="289"/>
        <v>0</v>
      </c>
      <c r="K1433" s="1" t="b">
        <f t="shared" si="290"/>
        <v>0</v>
      </c>
      <c r="L1433" s="1" t="b">
        <f t="shared" si="291"/>
        <v>0</v>
      </c>
      <c r="M1433" s="1" t="b">
        <f t="shared" si="299"/>
        <v>0</v>
      </c>
      <c r="N1433" s="1" t="b">
        <f t="shared" si="292"/>
        <v>0</v>
      </c>
      <c r="O1433" s="1" t="b">
        <f t="shared" si="293"/>
        <v>0</v>
      </c>
      <c r="P1433" s="1" t="b">
        <f t="shared" si="294"/>
        <v>0</v>
      </c>
      <c r="Q1433" s="1" t="b">
        <f t="shared" si="295"/>
        <v>0</v>
      </c>
      <c r="R1433" s="1" t="e">
        <f t="shared" si="296"/>
        <v>#N/A</v>
      </c>
      <c r="S1433" s="1" t="e">
        <f t="shared" si="297"/>
        <v>#N/A</v>
      </c>
    </row>
    <row r="1434" spans="1:19">
      <c r="A1434" s="1" t="str">
        <f t="shared" si="298"/>
        <v/>
      </c>
      <c r="H1434" s="1" t="e">
        <f t="shared" si="287"/>
        <v>#N/A</v>
      </c>
      <c r="I1434" s="1" t="e">
        <f t="shared" si="288"/>
        <v>#N/A</v>
      </c>
      <c r="J1434" s="1" t="b">
        <f t="shared" si="289"/>
        <v>0</v>
      </c>
      <c r="K1434" s="1" t="b">
        <f t="shared" si="290"/>
        <v>0</v>
      </c>
      <c r="L1434" s="1" t="b">
        <f t="shared" si="291"/>
        <v>0</v>
      </c>
      <c r="M1434" s="1" t="b">
        <f t="shared" si="299"/>
        <v>0</v>
      </c>
      <c r="N1434" s="1" t="b">
        <f t="shared" si="292"/>
        <v>0</v>
      </c>
      <c r="O1434" s="1" t="b">
        <f t="shared" si="293"/>
        <v>0</v>
      </c>
      <c r="P1434" s="1" t="b">
        <f t="shared" si="294"/>
        <v>0</v>
      </c>
      <c r="Q1434" s="1" t="b">
        <f t="shared" si="295"/>
        <v>0</v>
      </c>
      <c r="R1434" s="1" t="e">
        <f t="shared" si="296"/>
        <v>#N/A</v>
      </c>
      <c r="S1434" s="1" t="e">
        <f t="shared" si="297"/>
        <v>#N/A</v>
      </c>
    </row>
    <row r="1435" spans="1:19">
      <c r="A1435" s="1" t="str">
        <f t="shared" si="298"/>
        <v/>
      </c>
      <c r="H1435" s="1" t="e">
        <f t="shared" si="287"/>
        <v>#N/A</v>
      </c>
      <c r="I1435" s="1" t="e">
        <f t="shared" si="288"/>
        <v>#N/A</v>
      </c>
      <c r="J1435" s="1" t="b">
        <f t="shared" si="289"/>
        <v>0</v>
      </c>
      <c r="K1435" s="1" t="b">
        <f t="shared" si="290"/>
        <v>0</v>
      </c>
      <c r="L1435" s="1" t="b">
        <f t="shared" si="291"/>
        <v>0</v>
      </c>
      <c r="M1435" s="1" t="b">
        <f t="shared" si="299"/>
        <v>0</v>
      </c>
      <c r="N1435" s="1" t="b">
        <f t="shared" si="292"/>
        <v>0</v>
      </c>
      <c r="O1435" s="1" t="b">
        <f t="shared" si="293"/>
        <v>0</v>
      </c>
      <c r="P1435" s="1" t="b">
        <f t="shared" si="294"/>
        <v>0</v>
      </c>
      <c r="Q1435" s="1" t="b">
        <f t="shared" si="295"/>
        <v>0</v>
      </c>
      <c r="R1435" s="1" t="e">
        <f t="shared" si="296"/>
        <v>#N/A</v>
      </c>
      <c r="S1435" s="1" t="e">
        <f t="shared" si="297"/>
        <v>#N/A</v>
      </c>
    </row>
    <row r="1436" spans="1:19">
      <c r="A1436" s="1" t="str">
        <f t="shared" si="298"/>
        <v/>
      </c>
      <c r="H1436" s="1" t="e">
        <f t="shared" si="287"/>
        <v>#N/A</v>
      </c>
      <c r="I1436" s="1" t="e">
        <f t="shared" si="288"/>
        <v>#N/A</v>
      </c>
      <c r="J1436" s="1" t="b">
        <f t="shared" si="289"/>
        <v>0</v>
      </c>
      <c r="K1436" s="1" t="b">
        <f t="shared" si="290"/>
        <v>0</v>
      </c>
      <c r="L1436" s="1" t="b">
        <f t="shared" si="291"/>
        <v>0</v>
      </c>
      <c r="M1436" s="1" t="b">
        <f t="shared" si="299"/>
        <v>0</v>
      </c>
      <c r="N1436" s="1" t="b">
        <f t="shared" si="292"/>
        <v>0</v>
      </c>
      <c r="O1436" s="1" t="b">
        <f t="shared" si="293"/>
        <v>0</v>
      </c>
      <c r="P1436" s="1" t="b">
        <f t="shared" si="294"/>
        <v>0</v>
      </c>
      <c r="Q1436" s="1" t="b">
        <f t="shared" si="295"/>
        <v>0</v>
      </c>
      <c r="R1436" s="1" t="e">
        <f t="shared" si="296"/>
        <v>#N/A</v>
      </c>
      <c r="S1436" s="1" t="e">
        <f t="shared" si="297"/>
        <v>#N/A</v>
      </c>
    </row>
    <row r="1437" spans="1:19">
      <c r="A1437" s="1" t="str">
        <f t="shared" si="298"/>
        <v/>
      </c>
      <c r="H1437" s="1" t="e">
        <f t="shared" si="287"/>
        <v>#N/A</v>
      </c>
      <c r="I1437" s="1" t="e">
        <f t="shared" si="288"/>
        <v>#N/A</v>
      </c>
      <c r="J1437" s="1" t="b">
        <f t="shared" si="289"/>
        <v>0</v>
      </c>
      <c r="K1437" s="1" t="b">
        <f t="shared" si="290"/>
        <v>0</v>
      </c>
      <c r="L1437" s="1" t="b">
        <f t="shared" si="291"/>
        <v>0</v>
      </c>
      <c r="M1437" s="1" t="b">
        <f t="shared" si="299"/>
        <v>0</v>
      </c>
      <c r="N1437" s="1" t="b">
        <f t="shared" si="292"/>
        <v>0</v>
      </c>
      <c r="O1437" s="1" t="b">
        <f t="shared" si="293"/>
        <v>0</v>
      </c>
      <c r="P1437" s="1" t="b">
        <f t="shared" si="294"/>
        <v>0</v>
      </c>
      <c r="Q1437" s="1" t="b">
        <f t="shared" si="295"/>
        <v>0</v>
      </c>
      <c r="R1437" s="1" t="e">
        <f t="shared" si="296"/>
        <v>#N/A</v>
      </c>
      <c r="S1437" s="1" t="e">
        <f t="shared" si="297"/>
        <v>#N/A</v>
      </c>
    </row>
    <row r="1438" spans="1:19">
      <c r="A1438" s="1" t="str">
        <f t="shared" si="298"/>
        <v/>
      </c>
      <c r="H1438" s="1" t="e">
        <f t="shared" si="287"/>
        <v>#N/A</v>
      </c>
      <c r="I1438" s="1" t="e">
        <f t="shared" si="288"/>
        <v>#N/A</v>
      </c>
      <c r="J1438" s="1" t="b">
        <f t="shared" si="289"/>
        <v>0</v>
      </c>
      <c r="K1438" s="1" t="b">
        <f t="shared" si="290"/>
        <v>0</v>
      </c>
      <c r="L1438" s="1" t="b">
        <f t="shared" si="291"/>
        <v>0</v>
      </c>
      <c r="M1438" s="1" t="b">
        <f t="shared" si="299"/>
        <v>0</v>
      </c>
      <c r="N1438" s="1" t="b">
        <f t="shared" si="292"/>
        <v>0</v>
      </c>
      <c r="O1438" s="1" t="b">
        <f t="shared" si="293"/>
        <v>0</v>
      </c>
      <c r="P1438" s="1" t="b">
        <f t="shared" si="294"/>
        <v>0</v>
      </c>
      <c r="Q1438" s="1" t="b">
        <f t="shared" si="295"/>
        <v>0</v>
      </c>
      <c r="R1438" s="1" t="e">
        <f t="shared" si="296"/>
        <v>#N/A</v>
      </c>
      <c r="S1438" s="1" t="e">
        <f t="shared" si="297"/>
        <v>#N/A</v>
      </c>
    </row>
    <row r="1439" spans="1:19">
      <c r="A1439" s="1" t="str">
        <f t="shared" si="298"/>
        <v/>
      </c>
      <c r="H1439" s="1" t="e">
        <f t="shared" si="287"/>
        <v>#N/A</v>
      </c>
      <c r="I1439" s="1" t="e">
        <f t="shared" si="288"/>
        <v>#N/A</v>
      </c>
      <c r="J1439" s="1" t="b">
        <f t="shared" si="289"/>
        <v>0</v>
      </c>
      <c r="K1439" s="1" t="b">
        <f t="shared" si="290"/>
        <v>0</v>
      </c>
      <c r="L1439" s="1" t="b">
        <f t="shared" si="291"/>
        <v>0</v>
      </c>
      <c r="M1439" s="1" t="b">
        <f t="shared" si="299"/>
        <v>0</v>
      </c>
      <c r="N1439" s="1" t="b">
        <f t="shared" si="292"/>
        <v>0</v>
      </c>
      <c r="O1439" s="1" t="b">
        <f t="shared" si="293"/>
        <v>0</v>
      </c>
      <c r="P1439" s="1" t="b">
        <f t="shared" si="294"/>
        <v>0</v>
      </c>
      <c r="Q1439" s="1" t="b">
        <f t="shared" si="295"/>
        <v>0</v>
      </c>
      <c r="R1439" s="1" t="e">
        <f t="shared" si="296"/>
        <v>#N/A</v>
      </c>
      <c r="S1439" s="1" t="e">
        <f t="shared" si="297"/>
        <v>#N/A</v>
      </c>
    </row>
    <row r="1440" spans="1:19">
      <c r="A1440" s="1" t="str">
        <f t="shared" si="298"/>
        <v/>
      </c>
      <c r="H1440" s="1" t="e">
        <f t="shared" si="287"/>
        <v>#N/A</v>
      </c>
      <c r="I1440" s="1" t="e">
        <f t="shared" si="288"/>
        <v>#N/A</v>
      </c>
      <c r="J1440" s="1" t="b">
        <f t="shared" si="289"/>
        <v>0</v>
      </c>
      <c r="K1440" s="1" t="b">
        <f t="shared" si="290"/>
        <v>0</v>
      </c>
      <c r="L1440" s="1" t="b">
        <f t="shared" si="291"/>
        <v>0</v>
      </c>
      <c r="M1440" s="1" t="b">
        <f t="shared" si="299"/>
        <v>0</v>
      </c>
      <c r="N1440" s="1" t="b">
        <f t="shared" si="292"/>
        <v>0</v>
      </c>
      <c r="O1440" s="1" t="b">
        <f t="shared" si="293"/>
        <v>0</v>
      </c>
      <c r="P1440" s="1" t="b">
        <f t="shared" si="294"/>
        <v>0</v>
      </c>
      <c r="Q1440" s="1" t="b">
        <f t="shared" si="295"/>
        <v>0</v>
      </c>
      <c r="R1440" s="1" t="e">
        <f t="shared" si="296"/>
        <v>#N/A</v>
      </c>
      <c r="S1440" s="1" t="e">
        <f t="shared" si="297"/>
        <v>#N/A</v>
      </c>
    </row>
    <row r="1441" spans="1:19">
      <c r="A1441" s="1" t="str">
        <f t="shared" si="298"/>
        <v/>
      </c>
      <c r="H1441" s="1" t="e">
        <f t="shared" si="287"/>
        <v>#N/A</v>
      </c>
      <c r="I1441" s="1" t="e">
        <f t="shared" si="288"/>
        <v>#N/A</v>
      </c>
      <c r="J1441" s="1" t="b">
        <f t="shared" si="289"/>
        <v>0</v>
      </c>
      <c r="K1441" s="1" t="b">
        <f t="shared" si="290"/>
        <v>0</v>
      </c>
      <c r="L1441" s="1" t="b">
        <f t="shared" si="291"/>
        <v>0</v>
      </c>
      <c r="M1441" s="1" t="b">
        <f t="shared" si="299"/>
        <v>0</v>
      </c>
      <c r="N1441" s="1" t="b">
        <f t="shared" si="292"/>
        <v>0</v>
      </c>
      <c r="O1441" s="1" t="b">
        <f t="shared" si="293"/>
        <v>0</v>
      </c>
      <c r="P1441" s="1" t="b">
        <f t="shared" si="294"/>
        <v>0</v>
      </c>
      <c r="Q1441" s="1" t="b">
        <f t="shared" si="295"/>
        <v>0</v>
      </c>
      <c r="R1441" s="1" t="e">
        <f t="shared" si="296"/>
        <v>#N/A</v>
      </c>
      <c r="S1441" s="1" t="e">
        <f t="shared" si="297"/>
        <v>#N/A</v>
      </c>
    </row>
    <row r="1442" spans="1:19">
      <c r="A1442" s="1" t="str">
        <f t="shared" si="298"/>
        <v/>
      </c>
      <c r="H1442" s="1" t="e">
        <f t="shared" si="287"/>
        <v>#N/A</v>
      </c>
      <c r="I1442" s="1" t="e">
        <f t="shared" si="288"/>
        <v>#N/A</v>
      </c>
      <c r="J1442" s="1" t="b">
        <f t="shared" si="289"/>
        <v>0</v>
      </c>
      <c r="K1442" s="1" t="b">
        <f t="shared" si="290"/>
        <v>0</v>
      </c>
      <c r="L1442" s="1" t="b">
        <f t="shared" si="291"/>
        <v>0</v>
      </c>
      <c r="M1442" s="1" t="b">
        <f t="shared" si="299"/>
        <v>0</v>
      </c>
      <c r="N1442" s="1" t="b">
        <f t="shared" si="292"/>
        <v>0</v>
      </c>
      <c r="O1442" s="1" t="b">
        <f t="shared" si="293"/>
        <v>0</v>
      </c>
      <c r="P1442" s="1" t="b">
        <f t="shared" si="294"/>
        <v>0</v>
      </c>
      <c r="Q1442" s="1" t="b">
        <f t="shared" si="295"/>
        <v>0</v>
      </c>
      <c r="R1442" s="1" t="e">
        <f t="shared" si="296"/>
        <v>#N/A</v>
      </c>
      <c r="S1442" s="1" t="e">
        <f t="shared" si="297"/>
        <v>#N/A</v>
      </c>
    </row>
    <row r="1443" spans="1:19">
      <c r="A1443" s="1" t="str">
        <f t="shared" si="298"/>
        <v/>
      </c>
      <c r="H1443" s="1" t="e">
        <f t="shared" si="287"/>
        <v>#N/A</v>
      </c>
      <c r="I1443" s="1" t="e">
        <f t="shared" si="288"/>
        <v>#N/A</v>
      </c>
      <c r="J1443" s="1" t="b">
        <f t="shared" si="289"/>
        <v>0</v>
      </c>
      <c r="K1443" s="1" t="b">
        <f t="shared" si="290"/>
        <v>0</v>
      </c>
      <c r="L1443" s="1" t="b">
        <f t="shared" si="291"/>
        <v>0</v>
      </c>
      <c r="M1443" s="1" t="b">
        <f t="shared" si="299"/>
        <v>0</v>
      </c>
      <c r="N1443" s="1" t="b">
        <f t="shared" si="292"/>
        <v>0</v>
      </c>
      <c r="O1443" s="1" t="b">
        <f t="shared" si="293"/>
        <v>0</v>
      </c>
      <c r="P1443" s="1" t="b">
        <f t="shared" si="294"/>
        <v>0</v>
      </c>
      <c r="Q1443" s="1" t="b">
        <f t="shared" si="295"/>
        <v>0</v>
      </c>
      <c r="R1443" s="1" t="e">
        <f t="shared" si="296"/>
        <v>#N/A</v>
      </c>
      <c r="S1443" s="1" t="e">
        <f t="shared" si="297"/>
        <v>#N/A</v>
      </c>
    </row>
    <row r="1444" spans="1:19">
      <c r="A1444" s="1" t="str">
        <f t="shared" si="298"/>
        <v/>
      </c>
      <c r="H1444" s="1" t="e">
        <f t="shared" si="287"/>
        <v>#N/A</v>
      </c>
      <c r="I1444" s="1" t="e">
        <f t="shared" si="288"/>
        <v>#N/A</v>
      </c>
      <c r="J1444" s="1" t="b">
        <f t="shared" si="289"/>
        <v>0</v>
      </c>
      <c r="K1444" s="1" t="b">
        <f t="shared" si="290"/>
        <v>0</v>
      </c>
      <c r="L1444" s="1" t="b">
        <f t="shared" si="291"/>
        <v>0</v>
      </c>
      <c r="M1444" s="1" t="b">
        <f t="shared" si="299"/>
        <v>0</v>
      </c>
      <c r="N1444" s="1" t="b">
        <f t="shared" si="292"/>
        <v>0</v>
      </c>
      <c r="O1444" s="1" t="b">
        <f t="shared" si="293"/>
        <v>0</v>
      </c>
      <c r="P1444" s="1" t="b">
        <f t="shared" si="294"/>
        <v>0</v>
      </c>
      <c r="Q1444" s="1" t="b">
        <f t="shared" si="295"/>
        <v>0</v>
      </c>
      <c r="R1444" s="1" t="e">
        <f t="shared" si="296"/>
        <v>#N/A</v>
      </c>
      <c r="S1444" s="1" t="e">
        <f t="shared" si="297"/>
        <v>#N/A</v>
      </c>
    </row>
    <row r="1445" spans="1:19">
      <c r="A1445" s="1" t="str">
        <f t="shared" si="298"/>
        <v/>
      </c>
      <c r="H1445" s="1" t="e">
        <f t="shared" si="287"/>
        <v>#N/A</v>
      </c>
      <c r="I1445" s="1" t="e">
        <f t="shared" si="288"/>
        <v>#N/A</v>
      </c>
      <c r="J1445" s="1" t="b">
        <f t="shared" si="289"/>
        <v>0</v>
      </c>
      <c r="K1445" s="1" t="b">
        <f t="shared" si="290"/>
        <v>0</v>
      </c>
      <c r="L1445" s="1" t="b">
        <f t="shared" si="291"/>
        <v>0</v>
      </c>
      <c r="M1445" s="1" t="b">
        <f t="shared" si="299"/>
        <v>0</v>
      </c>
      <c r="N1445" s="1" t="b">
        <f t="shared" si="292"/>
        <v>0</v>
      </c>
      <c r="O1445" s="1" t="b">
        <f t="shared" si="293"/>
        <v>0</v>
      </c>
      <c r="P1445" s="1" t="b">
        <f t="shared" si="294"/>
        <v>0</v>
      </c>
      <c r="Q1445" s="1" t="b">
        <f t="shared" si="295"/>
        <v>0</v>
      </c>
      <c r="R1445" s="1" t="e">
        <f t="shared" si="296"/>
        <v>#N/A</v>
      </c>
      <c r="S1445" s="1" t="e">
        <f t="shared" si="297"/>
        <v>#N/A</v>
      </c>
    </row>
    <row r="1446" spans="1:19">
      <c r="A1446" s="1" t="str">
        <f t="shared" si="298"/>
        <v/>
      </c>
      <c r="H1446" s="1" t="e">
        <f t="shared" si="287"/>
        <v>#N/A</v>
      </c>
      <c r="I1446" s="1" t="e">
        <f t="shared" si="288"/>
        <v>#N/A</v>
      </c>
      <c r="J1446" s="1" t="b">
        <f t="shared" si="289"/>
        <v>0</v>
      </c>
      <c r="K1446" s="1" t="b">
        <f t="shared" si="290"/>
        <v>0</v>
      </c>
      <c r="L1446" s="1" t="b">
        <f t="shared" si="291"/>
        <v>0</v>
      </c>
      <c r="M1446" s="1" t="b">
        <f t="shared" si="299"/>
        <v>0</v>
      </c>
      <c r="N1446" s="1" t="b">
        <f t="shared" si="292"/>
        <v>0</v>
      </c>
      <c r="O1446" s="1" t="b">
        <f t="shared" si="293"/>
        <v>0</v>
      </c>
      <c r="P1446" s="1" t="b">
        <f t="shared" si="294"/>
        <v>0</v>
      </c>
      <c r="Q1446" s="1" t="b">
        <f t="shared" si="295"/>
        <v>0</v>
      </c>
      <c r="R1446" s="1" t="e">
        <f t="shared" si="296"/>
        <v>#N/A</v>
      </c>
      <c r="S1446" s="1" t="e">
        <f t="shared" si="297"/>
        <v>#N/A</v>
      </c>
    </row>
    <row r="1447" spans="1:19">
      <c r="A1447" s="1" t="str">
        <f t="shared" si="298"/>
        <v/>
      </c>
      <c r="H1447" s="1" t="e">
        <f t="shared" si="287"/>
        <v>#N/A</v>
      </c>
      <c r="I1447" s="1" t="e">
        <f t="shared" si="288"/>
        <v>#N/A</v>
      </c>
      <c r="J1447" s="1" t="b">
        <f t="shared" si="289"/>
        <v>0</v>
      </c>
      <c r="K1447" s="1" t="b">
        <f t="shared" si="290"/>
        <v>0</v>
      </c>
      <c r="L1447" s="1" t="b">
        <f t="shared" si="291"/>
        <v>0</v>
      </c>
      <c r="M1447" s="1" t="b">
        <f t="shared" si="299"/>
        <v>0</v>
      </c>
      <c r="N1447" s="1" t="b">
        <f t="shared" si="292"/>
        <v>0</v>
      </c>
      <c r="O1447" s="1" t="b">
        <f t="shared" si="293"/>
        <v>0</v>
      </c>
      <c r="P1447" s="1" t="b">
        <f t="shared" si="294"/>
        <v>0</v>
      </c>
      <c r="Q1447" s="1" t="b">
        <f t="shared" si="295"/>
        <v>0</v>
      </c>
      <c r="R1447" s="1" t="e">
        <f t="shared" si="296"/>
        <v>#N/A</v>
      </c>
      <c r="S1447" s="1" t="e">
        <f t="shared" si="297"/>
        <v>#N/A</v>
      </c>
    </row>
    <row r="1448" spans="1:19">
      <c r="A1448" s="1" t="str">
        <f t="shared" si="298"/>
        <v/>
      </c>
      <c r="H1448" s="1" t="e">
        <f t="shared" si="287"/>
        <v>#N/A</v>
      </c>
      <c r="I1448" s="1" t="e">
        <f t="shared" si="288"/>
        <v>#N/A</v>
      </c>
      <c r="J1448" s="1" t="b">
        <f t="shared" si="289"/>
        <v>0</v>
      </c>
      <c r="K1448" s="1" t="b">
        <f t="shared" si="290"/>
        <v>0</v>
      </c>
      <c r="L1448" s="1" t="b">
        <f t="shared" si="291"/>
        <v>0</v>
      </c>
      <c r="M1448" s="1" t="b">
        <f t="shared" si="299"/>
        <v>0</v>
      </c>
      <c r="N1448" s="1" t="b">
        <f t="shared" si="292"/>
        <v>0</v>
      </c>
      <c r="O1448" s="1" t="b">
        <f t="shared" si="293"/>
        <v>0</v>
      </c>
      <c r="P1448" s="1" t="b">
        <f t="shared" si="294"/>
        <v>0</v>
      </c>
      <c r="Q1448" s="1" t="b">
        <f t="shared" si="295"/>
        <v>0</v>
      </c>
      <c r="R1448" s="1" t="e">
        <f t="shared" si="296"/>
        <v>#N/A</v>
      </c>
      <c r="S1448" s="1" t="e">
        <f t="shared" si="297"/>
        <v>#N/A</v>
      </c>
    </row>
    <row r="1449" spans="1:19">
      <c r="A1449" s="1" t="str">
        <f t="shared" si="298"/>
        <v/>
      </c>
      <c r="H1449" s="1" t="e">
        <f t="shared" si="287"/>
        <v>#N/A</v>
      </c>
      <c r="I1449" s="1" t="e">
        <f t="shared" si="288"/>
        <v>#N/A</v>
      </c>
      <c r="J1449" s="1" t="b">
        <f t="shared" si="289"/>
        <v>0</v>
      </c>
      <c r="K1449" s="1" t="b">
        <f t="shared" si="290"/>
        <v>0</v>
      </c>
      <c r="L1449" s="1" t="b">
        <f t="shared" si="291"/>
        <v>0</v>
      </c>
      <c r="M1449" s="1" t="b">
        <f t="shared" si="299"/>
        <v>0</v>
      </c>
      <c r="N1449" s="1" t="b">
        <f t="shared" si="292"/>
        <v>0</v>
      </c>
      <c r="O1449" s="1" t="b">
        <f t="shared" si="293"/>
        <v>0</v>
      </c>
      <c r="P1449" s="1" t="b">
        <f t="shared" si="294"/>
        <v>0</v>
      </c>
      <c r="Q1449" s="1" t="b">
        <f t="shared" si="295"/>
        <v>0</v>
      </c>
      <c r="R1449" s="1" t="e">
        <f t="shared" si="296"/>
        <v>#N/A</v>
      </c>
      <c r="S1449" s="1" t="e">
        <f t="shared" si="297"/>
        <v>#N/A</v>
      </c>
    </row>
    <row r="1450" spans="1:19">
      <c r="A1450" s="1" t="str">
        <f t="shared" si="298"/>
        <v/>
      </c>
      <c r="H1450" s="1" t="e">
        <f t="shared" si="287"/>
        <v>#N/A</v>
      </c>
      <c r="I1450" s="1" t="e">
        <f t="shared" si="288"/>
        <v>#N/A</v>
      </c>
      <c r="J1450" s="1" t="b">
        <f t="shared" si="289"/>
        <v>0</v>
      </c>
      <c r="K1450" s="1" t="b">
        <f t="shared" si="290"/>
        <v>0</v>
      </c>
      <c r="L1450" s="1" t="b">
        <f t="shared" si="291"/>
        <v>0</v>
      </c>
      <c r="M1450" s="1" t="b">
        <f t="shared" si="299"/>
        <v>0</v>
      </c>
      <c r="N1450" s="1" t="b">
        <f t="shared" si="292"/>
        <v>0</v>
      </c>
      <c r="O1450" s="1" t="b">
        <f t="shared" si="293"/>
        <v>0</v>
      </c>
      <c r="P1450" s="1" t="b">
        <f t="shared" si="294"/>
        <v>0</v>
      </c>
      <c r="Q1450" s="1" t="b">
        <f t="shared" si="295"/>
        <v>0</v>
      </c>
      <c r="R1450" s="1" t="e">
        <f t="shared" si="296"/>
        <v>#N/A</v>
      </c>
      <c r="S1450" s="1" t="e">
        <f t="shared" si="297"/>
        <v>#N/A</v>
      </c>
    </row>
    <row r="1451" spans="1:19">
      <c r="A1451" s="1" t="str">
        <f t="shared" si="298"/>
        <v/>
      </c>
      <c r="H1451" s="1" t="e">
        <f t="shared" si="287"/>
        <v>#N/A</v>
      </c>
      <c r="I1451" s="1" t="e">
        <f t="shared" si="288"/>
        <v>#N/A</v>
      </c>
      <c r="J1451" s="1" t="b">
        <f t="shared" si="289"/>
        <v>0</v>
      </c>
      <c r="K1451" s="1" t="b">
        <f t="shared" si="290"/>
        <v>0</v>
      </c>
      <c r="L1451" s="1" t="b">
        <f t="shared" si="291"/>
        <v>0</v>
      </c>
      <c r="M1451" s="1" t="b">
        <f t="shared" si="299"/>
        <v>0</v>
      </c>
      <c r="N1451" s="1" t="b">
        <f t="shared" si="292"/>
        <v>0</v>
      </c>
      <c r="O1451" s="1" t="b">
        <f t="shared" si="293"/>
        <v>0</v>
      </c>
      <c r="P1451" s="1" t="b">
        <f t="shared" si="294"/>
        <v>0</v>
      </c>
      <c r="Q1451" s="1" t="b">
        <f t="shared" si="295"/>
        <v>0</v>
      </c>
      <c r="R1451" s="1" t="e">
        <f t="shared" si="296"/>
        <v>#N/A</v>
      </c>
      <c r="S1451" s="1" t="e">
        <f t="shared" si="297"/>
        <v>#N/A</v>
      </c>
    </row>
    <row r="1452" spans="1:19">
      <c r="A1452" s="1" t="str">
        <f t="shared" si="298"/>
        <v/>
      </c>
      <c r="H1452" s="1" t="e">
        <f t="shared" si="287"/>
        <v>#N/A</v>
      </c>
      <c r="I1452" s="1" t="e">
        <f t="shared" si="288"/>
        <v>#N/A</v>
      </c>
      <c r="J1452" s="1" t="b">
        <f t="shared" si="289"/>
        <v>0</v>
      </c>
      <c r="K1452" s="1" t="b">
        <f t="shared" si="290"/>
        <v>0</v>
      </c>
      <c r="L1452" s="1" t="b">
        <f t="shared" si="291"/>
        <v>0</v>
      </c>
      <c r="M1452" s="1" t="b">
        <f t="shared" si="299"/>
        <v>0</v>
      </c>
      <c r="N1452" s="1" t="b">
        <f t="shared" si="292"/>
        <v>0</v>
      </c>
      <c r="O1452" s="1" t="b">
        <f t="shared" si="293"/>
        <v>0</v>
      </c>
      <c r="P1452" s="1" t="b">
        <f t="shared" si="294"/>
        <v>0</v>
      </c>
      <c r="Q1452" s="1" t="b">
        <f t="shared" si="295"/>
        <v>0</v>
      </c>
      <c r="R1452" s="1" t="e">
        <f t="shared" si="296"/>
        <v>#N/A</v>
      </c>
      <c r="S1452" s="1" t="e">
        <f t="shared" si="297"/>
        <v>#N/A</v>
      </c>
    </row>
    <row r="1453" spans="1:19">
      <c r="A1453" s="1" t="str">
        <f t="shared" si="298"/>
        <v/>
      </c>
      <c r="H1453" s="1" t="e">
        <f t="shared" si="287"/>
        <v>#N/A</v>
      </c>
      <c r="I1453" s="1" t="e">
        <f t="shared" si="288"/>
        <v>#N/A</v>
      </c>
      <c r="J1453" s="1" t="b">
        <f t="shared" si="289"/>
        <v>0</v>
      </c>
      <c r="K1453" s="1" t="b">
        <f t="shared" si="290"/>
        <v>0</v>
      </c>
      <c r="L1453" s="1" t="b">
        <f t="shared" si="291"/>
        <v>0</v>
      </c>
      <c r="M1453" s="1" t="b">
        <f t="shared" si="299"/>
        <v>0</v>
      </c>
      <c r="N1453" s="1" t="b">
        <f t="shared" si="292"/>
        <v>0</v>
      </c>
      <c r="O1453" s="1" t="b">
        <f t="shared" si="293"/>
        <v>0</v>
      </c>
      <c r="P1453" s="1" t="b">
        <f t="shared" si="294"/>
        <v>0</v>
      </c>
      <c r="Q1453" s="1" t="b">
        <f t="shared" si="295"/>
        <v>0</v>
      </c>
      <c r="R1453" s="1" t="e">
        <f t="shared" si="296"/>
        <v>#N/A</v>
      </c>
      <c r="S1453" s="1" t="e">
        <f t="shared" si="297"/>
        <v>#N/A</v>
      </c>
    </row>
    <row r="1454" spans="1:19">
      <c r="A1454" s="1" t="str">
        <f t="shared" si="298"/>
        <v/>
      </c>
      <c r="H1454" s="1" t="e">
        <f t="shared" si="287"/>
        <v>#N/A</v>
      </c>
      <c r="I1454" s="1" t="e">
        <f t="shared" si="288"/>
        <v>#N/A</v>
      </c>
      <c r="J1454" s="1" t="b">
        <f t="shared" si="289"/>
        <v>0</v>
      </c>
      <c r="K1454" s="1" t="b">
        <f t="shared" si="290"/>
        <v>0</v>
      </c>
      <c r="L1454" s="1" t="b">
        <f t="shared" si="291"/>
        <v>0</v>
      </c>
      <c r="M1454" s="1" t="b">
        <f t="shared" si="299"/>
        <v>0</v>
      </c>
      <c r="N1454" s="1" t="b">
        <f t="shared" si="292"/>
        <v>0</v>
      </c>
      <c r="O1454" s="1" t="b">
        <f t="shared" si="293"/>
        <v>0</v>
      </c>
      <c r="P1454" s="1" t="b">
        <f t="shared" si="294"/>
        <v>0</v>
      </c>
      <c r="Q1454" s="1" t="b">
        <f t="shared" si="295"/>
        <v>0</v>
      </c>
      <c r="R1454" s="1" t="e">
        <f t="shared" si="296"/>
        <v>#N/A</v>
      </c>
      <c r="S1454" s="1" t="e">
        <f t="shared" si="297"/>
        <v>#N/A</v>
      </c>
    </row>
    <row r="1455" spans="1:19">
      <c r="A1455" s="1" t="str">
        <f t="shared" si="298"/>
        <v/>
      </c>
      <c r="H1455" s="1" t="e">
        <f t="shared" si="287"/>
        <v>#N/A</v>
      </c>
      <c r="I1455" s="1" t="e">
        <f t="shared" si="288"/>
        <v>#N/A</v>
      </c>
      <c r="J1455" s="1" t="b">
        <f t="shared" si="289"/>
        <v>0</v>
      </c>
      <c r="K1455" s="1" t="b">
        <f t="shared" si="290"/>
        <v>0</v>
      </c>
      <c r="L1455" s="1" t="b">
        <f t="shared" si="291"/>
        <v>0</v>
      </c>
      <c r="M1455" s="1" t="b">
        <f t="shared" si="299"/>
        <v>0</v>
      </c>
      <c r="N1455" s="1" t="b">
        <f t="shared" si="292"/>
        <v>0</v>
      </c>
      <c r="O1455" s="1" t="b">
        <f t="shared" si="293"/>
        <v>0</v>
      </c>
      <c r="P1455" s="1" t="b">
        <f t="shared" si="294"/>
        <v>0</v>
      </c>
      <c r="Q1455" s="1" t="b">
        <f t="shared" si="295"/>
        <v>0</v>
      </c>
      <c r="R1455" s="1" t="e">
        <f t="shared" si="296"/>
        <v>#N/A</v>
      </c>
      <c r="S1455" s="1" t="e">
        <f t="shared" si="297"/>
        <v>#N/A</v>
      </c>
    </row>
    <row r="1456" spans="1:19">
      <c r="A1456" s="1" t="str">
        <f t="shared" si="298"/>
        <v/>
      </c>
      <c r="H1456" s="1" t="e">
        <f t="shared" si="287"/>
        <v>#N/A</v>
      </c>
      <c r="I1456" s="1" t="e">
        <f t="shared" si="288"/>
        <v>#N/A</v>
      </c>
      <c r="J1456" s="1" t="b">
        <f t="shared" si="289"/>
        <v>0</v>
      </c>
      <c r="K1456" s="1" t="b">
        <f t="shared" si="290"/>
        <v>0</v>
      </c>
      <c r="L1456" s="1" t="b">
        <f t="shared" si="291"/>
        <v>0</v>
      </c>
      <c r="M1456" s="1" t="b">
        <f t="shared" si="299"/>
        <v>0</v>
      </c>
      <c r="N1456" s="1" t="b">
        <f t="shared" si="292"/>
        <v>0</v>
      </c>
      <c r="O1456" s="1" t="b">
        <f t="shared" si="293"/>
        <v>0</v>
      </c>
      <c r="P1456" s="1" t="b">
        <f t="shared" si="294"/>
        <v>0</v>
      </c>
      <c r="Q1456" s="1" t="b">
        <f t="shared" si="295"/>
        <v>0</v>
      </c>
      <c r="R1456" s="1" t="e">
        <f t="shared" si="296"/>
        <v>#N/A</v>
      </c>
      <c r="S1456" s="1" t="e">
        <f t="shared" si="297"/>
        <v>#N/A</v>
      </c>
    </row>
    <row r="1457" spans="1:19">
      <c r="A1457" s="1" t="str">
        <f t="shared" si="298"/>
        <v/>
      </c>
      <c r="H1457" s="1" t="e">
        <f t="shared" si="287"/>
        <v>#N/A</v>
      </c>
      <c r="I1457" s="1" t="e">
        <f t="shared" si="288"/>
        <v>#N/A</v>
      </c>
      <c r="J1457" s="1" t="b">
        <f t="shared" si="289"/>
        <v>0</v>
      </c>
      <c r="K1457" s="1" t="b">
        <f t="shared" si="290"/>
        <v>0</v>
      </c>
      <c r="L1457" s="1" t="b">
        <f t="shared" si="291"/>
        <v>0</v>
      </c>
      <c r="M1457" s="1" t="b">
        <f t="shared" si="299"/>
        <v>0</v>
      </c>
      <c r="N1457" s="1" t="b">
        <f t="shared" si="292"/>
        <v>0</v>
      </c>
      <c r="O1457" s="1" t="b">
        <f t="shared" si="293"/>
        <v>0</v>
      </c>
      <c r="P1457" s="1" t="b">
        <f t="shared" si="294"/>
        <v>0</v>
      </c>
      <c r="Q1457" s="1" t="b">
        <f t="shared" si="295"/>
        <v>0</v>
      </c>
      <c r="R1457" s="1" t="e">
        <f t="shared" si="296"/>
        <v>#N/A</v>
      </c>
      <c r="S1457" s="1" t="e">
        <f t="shared" si="297"/>
        <v>#N/A</v>
      </c>
    </row>
    <row r="1458" spans="1:19">
      <c r="A1458" s="1" t="str">
        <f t="shared" si="298"/>
        <v/>
      </c>
      <c r="H1458" s="1" t="e">
        <f t="shared" si="287"/>
        <v>#N/A</v>
      </c>
      <c r="I1458" s="1" t="e">
        <f t="shared" si="288"/>
        <v>#N/A</v>
      </c>
      <c r="J1458" s="1" t="b">
        <f t="shared" si="289"/>
        <v>0</v>
      </c>
      <c r="K1458" s="1" t="b">
        <f t="shared" si="290"/>
        <v>0</v>
      </c>
      <c r="L1458" s="1" t="b">
        <f t="shared" si="291"/>
        <v>0</v>
      </c>
      <c r="M1458" s="1" t="b">
        <f t="shared" si="299"/>
        <v>0</v>
      </c>
      <c r="N1458" s="1" t="b">
        <f t="shared" si="292"/>
        <v>0</v>
      </c>
      <c r="O1458" s="1" t="b">
        <f t="shared" si="293"/>
        <v>0</v>
      </c>
      <c r="P1458" s="1" t="b">
        <f t="shared" si="294"/>
        <v>0</v>
      </c>
      <c r="Q1458" s="1" t="b">
        <f t="shared" si="295"/>
        <v>0</v>
      </c>
      <c r="R1458" s="1" t="e">
        <f t="shared" si="296"/>
        <v>#N/A</v>
      </c>
      <c r="S1458" s="1" t="e">
        <f t="shared" si="297"/>
        <v>#N/A</v>
      </c>
    </row>
    <row r="1459" spans="1:19">
      <c r="A1459" s="1" t="str">
        <f t="shared" si="298"/>
        <v/>
      </c>
      <c r="H1459" s="1" t="e">
        <f t="shared" si="287"/>
        <v>#N/A</v>
      </c>
      <c r="I1459" s="1" t="e">
        <f t="shared" si="288"/>
        <v>#N/A</v>
      </c>
      <c r="J1459" s="1" t="b">
        <f t="shared" si="289"/>
        <v>0</v>
      </c>
      <c r="K1459" s="1" t="b">
        <f t="shared" si="290"/>
        <v>0</v>
      </c>
      <c r="L1459" s="1" t="b">
        <f t="shared" si="291"/>
        <v>0</v>
      </c>
      <c r="M1459" s="1" t="b">
        <f t="shared" si="299"/>
        <v>0</v>
      </c>
      <c r="N1459" s="1" t="b">
        <f t="shared" si="292"/>
        <v>0</v>
      </c>
      <c r="O1459" s="1" t="b">
        <f t="shared" si="293"/>
        <v>0</v>
      </c>
      <c r="P1459" s="1" t="b">
        <f t="shared" si="294"/>
        <v>0</v>
      </c>
      <c r="Q1459" s="1" t="b">
        <f t="shared" si="295"/>
        <v>0</v>
      </c>
      <c r="R1459" s="1" t="e">
        <f t="shared" si="296"/>
        <v>#N/A</v>
      </c>
      <c r="S1459" s="1" t="e">
        <f t="shared" si="297"/>
        <v>#N/A</v>
      </c>
    </row>
    <row r="1460" spans="1:19">
      <c r="A1460" s="1" t="str">
        <f t="shared" si="298"/>
        <v/>
      </c>
      <c r="H1460" s="1" t="e">
        <f t="shared" si="287"/>
        <v>#N/A</v>
      </c>
      <c r="I1460" s="1" t="e">
        <f t="shared" si="288"/>
        <v>#N/A</v>
      </c>
      <c r="J1460" s="1" t="b">
        <f t="shared" si="289"/>
        <v>0</v>
      </c>
      <c r="K1460" s="1" t="b">
        <f t="shared" si="290"/>
        <v>0</v>
      </c>
      <c r="L1460" s="1" t="b">
        <f t="shared" si="291"/>
        <v>0</v>
      </c>
      <c r="M1460" s="1" t="b">
        <f t="shared" si="299"/>
        <v>0</v>
      </c>
      <c r="N1460" s="1" t="b">
        <f t="shared" si="292"/>
        <v>0</v>
      </c>
      <c r="O1460" s="1" t="b">
        <f t="shared" si="293"/>
        <v>0</v>
      </c>
      <c r="P1460" s="1" t="b">
        <f t="shared" si="294"/>
        <v>0</v>
      </c>
      <c r="Q1460" s="1" t="b">
        <f t="shared" si="295"/>
        <v>0</v>
      </c>
      <c r="R1460" s="1" t="e">
        <f t="shared" si="296"/>
        <v>#N/A</v>
      </c>
      <c r="S1460" s="1" t="e">
        <f t="shared" si="297"/>
        <v>#N/A</v>
      </c>
    </row>
    <row r="1461" spans="1:19">
      <c r="A1461" s="1" t="str">
        <f t="shared" si="298"/>
        <v/>
      </c>
      <c r="H1461" s="1" t="e">
        <f t="shared" si="287"/>
        <v>#N/A</v>
      </c>
      <c r="I1461" s="1" t="e">
        <f t="shared" si="288"/>
        <v>#N/A</v>
      </c>
      <c r="J1461" s="1" t="b">
        <f t="shared" si="289"/>
        <v>0</v>
      </c>
      <c r="K1461" s="1" t="b">
        <f t="shared" si="290"/>
        <v>0</v>
      </c>
      <c r="L1461" s="1" t="b">
        <f t="shared" si="291"/>
        <v>0</v>
      </c>
      <c r="M1461" s="1" t="b">
        <f t="shared" si="299"/>
        <v>0</v>
      </c>
      <c r="N1461" s="1" t="b">
        <f t="shared" si="292"/>
        <v>0</v>
      </c>
      <c r="O1461" s="1" t="b">
        <f t="shared" si="293"/>
        <v>0</v>
      </c>
      <c r="P1461" s="1" t="b">
        <f t="shared" si="294"/>
        <v>0</v>
      </c>
      <c r="Q1461" s="1" t="b">
        <f t="shared" si="295"/>
        <v>0</v>
      </c>
      <c r="R1461" s="1" t="e">
        <f t="shared" si="296"/>
        <v>#N/A</v>
      </c>
      <c r="S1461" s="1" t="e">
        <f t="shared" si="297"/>
        <v>#N/A</v>
      </c>
    </row>
    <row r="1462" spans="1:19">
      <c r="A1462" s="1" t="str">
        <f t="shared" si="298"/>
        <v/>
      </c>
      <c r="H1462" s="1" t="e">
        <f t="shared" si="287"/>
        <v>#N/A</v>
      </c>
      <c r="I1462" s="1" t="e">
        <f t="shared" si="288"/>
        <v>#N/A</v>
      </c>
      <c r="J1462" s="1" t="b">
        <f t="shared" si="289"/>
        <v>0</v>
      </c>
      <c r="K1462" s="1" t="b">
        <f t="shared" si="290"/>
        <v>0</v>
      </c>
      <c r="L1462" s="1" t="b">
        <f t="shared" si="291"/>
        <v>0</v>
      </c>
      <c r="M1462" s="1" t="b">
        <f t="shared" si="299"/>
        <v>0</v>
      </c>
      <c r="N1462" s="1" t="b">
        <f t="shared" si="292"/>
        <v>0</v>
      </c>
      <c r="O1462" s="1" t="b">
        <f t="shared" si="293"/>
        <v>0</v>
      </c>
      <c r="P1462" s="1" t="b">
        <f t="shared" si="294"/>
        <v>0</v>
      </c>
      <c r="Q1462" s="1" t="b">
        <f t="shared" si="295"/>
        <v>0</v>
      </c>
      <c r="R1462" s="1" t="e">
        <f t="shared" si="296"/>
        <v>#N/A</v>
      </c>
      <c r="S1462" s="1" t="e">
        <f t="shared" si="297"/>
        <v>#N/A</v>
      </c>
    </row>
    <row r="1463" spans="1:19">
      <c r="A1463" s="1" t="str">
        <f t="shared" si="298"/>
        <v/>
      </c>
      <c r="H1463" s="1" t="e">
        <f t="shared" si="287"/>
        <v>#N/A</v>
      </c>
      <c r="I1463" s="1" t="e">
        <f t="shared" si="288"/>
        <v>#N/A</v>
      </c>
      <c r="J1463" s="1" t="b">
        <f t="shared" si="289"/>
        <v>0</v>
      </c>
      <c r="K1463" s="1" t="b">
        <f t="shared" si="290"/>
        <v>0</v>
      </c>
      <c r="L1463" s="1" t="b">
        <f t="shared" si="291"/>
        <v>0</v>
      </c>
      <c r="M1463" s="1" t="b">
        <f t="shared" si="299"/>
        <v>0</v>
      </c>
      <c r="N1463" s="1" t="b">
        <f t="shared" si="292"/>
        <v>0</v>
      </c>
      <c r="O1463" s="1" t="b">
        <f t="shared" si="293"/>
        <v>0</v>
      </c>
      <c r="P1463" s="1" t="b">
        <f t="shared" si="294"/>
        <v>0</v>
      </c>
      <c r="Q1463" s="1" t="b">
        <f t="shared" si="295"/>
        <v>0</v>
      </c>
      <c r="R1463" s="1" t="e">
        <f t="shared" si="296"/>
        <v>#N/A</v>
      </c>
      <c r="S1463" s="1" t="e">
        <f t="shared" si="297"/>
        <v>#N/A</v>
      </c>
    </row>
    <row r="1464" spans="1:19">
      <c r="A1464" s="1" t="str">
        <f t="shared" si="298"/>
        <v/>
      </c>
      <c r="H1464" s="1" t="e">
        <f t="shared" si="287"/>
        <v>#N/A</v>
      </c>
      <c r="I1464" s="1" t="e">
        <f t="shared" si="288"/>
        <v>#N/A</v>
      </c>
      <c r="J1464" s="1" t="b">
        <f t="shared" si="289"/>
        <v>0</v>
      </c>
      <c r="K1464" s="1" t="b">
        <f t="shared" si="290"/>
        <v>0</v>
      </c>
      <c r="L1464" s="1" t="b">
        <f t="shared" si="291"/>
        <v>0</v>
      </c>
      <c r="M1464" s="1" t="b">
        <f t="shared" si="299"/>
        <v>0</v>
      </c>
      <c r="N1464" s="1" t="b">
        <f t="shared" si="292"/>
        <v>0</v>
      </c>
      <c r="O1464" s="1" t="b">
        <f t="shared" si="293"/>
        <v>0</v>
      </c>
      <c r="P1464" s="1" t="b">
        <f t="shared" si="294"/>
        <v>0</v>
      </c>
      <c r="Q1464" s="1" t="b">
        <f t="shared" si="295"/>
        <v>0</v>
      </c>
      <c r="R1464" s="1" t="e">
        <f t="shared" si="296"/>
        <v>#N/A</v>
      </c>
      <c r="S1464" s="1" t="e">
        <f t="shared" si="297"/>
        <v>#N/A</v>
      </c>
    </row>
    <row r="1465" spans="1:19">
      <c r="A1465" s="1" t="str">
        <f t="shared" si="298"/>
        <v/>
      </c>
      <c r="H1465" s="1" t="e">
        <f t="shared" si="287"/>
        <v>#N/A</v>
      </c>
      <c r="I1465" s="1" t="e">
        <f t="shared" si="288"/>
        <v>#N/A</v>
      </c>
      <c r="J1465" s="1" t="b">
        <f t="shared" si="289"/>
        <v>0</v>
      </c>
      <c r="K1465" s="1" t="b">
        <f t="shared" si="290"/>
        <v>0</v>
      </c>
      <c r="L1465" s="1" t="b">
        <f t="shared" si="291"/>
        <v>0</v>
      </c>
      <c r="M1465" s="1" t="b">
        <f t="shared" si="299"/>
        <v>0</v>
      </c>
      <c r="N1465" s="1" t="b">
        <f t="shared" si="292"/>
        <v>0</v>
      </c>
      <c r="O1465" s="1" t="b">
        <f t="shared" si="293"/>
        <v>0</v>
      </c>
      <c r="P1465" s="1" t="b">
        <f t="shared" si="294"/>
        <v>0</v>
      </c>
      <c r="Q1465" s="1" t="b">
        <f t="shared" si="295"/>
        <v>0</v>
      </c>
      <c r="R1465" s="1" t="e">
        <f t="shared" si="296"/>
        <v>#N/A</v>
      </c>
      <c r="S1465" s="1" t="e">
        <f t="shared" si="297"/>
        <v>#N/A</v>
      </c>
    </row>
    <row r="1466" spans="1:19">
      <c r="A1466" s="1" t="str">
        <f t="shared" si="298"/>
        <v/>
      </c>
      <c r="H1466" s="1" t="e">
        <f t="shared" si="287"/>
        <v>#N/A</v>
      </c>
      <c r="I1466" s="1" t="e">
        <f t="shared" si="288"/>
        <v>#N/A</v>
      </c>
      <c r="J1466" s="1" t="b">
        <f t="shared" si="289"/>
        <v>0</v>
      </c>
      <c r="K1466" s="1" t="b">
        <f t="shared" si="290"/>
        <v>0</v>
      </c>
      <c r="L1466" s="1" t="b">
        <f t="shared" si="291"/>
        <v>0</v>
      </c>
      <c r="M1466" s="1" t="b">
        <f t="shared" si="299"/>
        <v>0</v>
      </c>
      <c r="N1466" s="1" t="b">
        <f t="shared" si="292"/>
        <v>0</v>
      </c>
      <c r="O1466" s="1" t="b">
        <f t="shared" si="293"/>
        <v>0</v>
      </c>
      <c r="P1466" s="1" t="b">
        <f t="shared" si="294"/>
        <v>0</v>
      </c>
      <c r="Q1466" s="1" t="b">
        <f t="shared" si="295"/>
        <v>0</v>
      </c>
      <c r="R1466" s="1" t="e">
        <f t="shared" si="296"/>
        <v>#N/A</v>
      </c>
      <c r="S1466" s="1" t="e">
        <f t="shared" si="297"/>
        <v>#N/A</v>
      </c>
    </row>
    <row r="1467" spans="1:19">
      <c r="A1467" s="1" t="str">
        <f t="shared" si="298"/>
        <v/>
      </c>
      <c r="H1467" s="1" t="e">
        <f t="shared" si="287"/>
        <v>#N/A</v>
      </c>
      <c r="I1467" s="1" t="e">
        <f t="shared" si="288"/>
        <v>#N/A</v>
      </c>
      <c r="J1467" s="1" t="b">
        <f t="shared" si="289"/>
        <v>0</v>
      </c>
      <c r="K1467" s="1" t="b">
        <f t="shared" si="290"/>
        <v>0</v>
      </c>
      <c r="L1467" s="1" t="b">
        <f t="shared" si="291"/>
        <v>0</v>
      </c>
      <c r="M1467" s="1" t="b">
        <f t="shared" si="299"/>
        <v>0</v>
      </c>
      <c r="N1467" s="1" t="b">
        <f t="shared" si="292"/>
        <v>0</v>
      </c>
      <c r="O1467" s="1" t="b">
        <f t="shared" si="293"/>
        <v>0</v>
      </c>
      <c r="P1467" s="1" t="b">
        <f t="shared" si="294"/>
        <v>0</v>
      </c>
      <c r="Q1467" s="1" t="b">
        <f t="shared" si="295"/>
        <v>0</v>
      </c>
      <c r="R1467" s="1" t="e">
        <f t="shared" si="296"/>
        <v>#N/A</v>
      </c>
      <c r="S1467" s="1" t="e">
        <f t="shared" si="297"/>
        <v>#N/A</v>
      </c>
    </row>
    <row r="1468" spans="1:19">
      <c r="A1468" s="1" t="str">
        <f t="shared" si="298"/>
        <v/>
      </c>
      <c r="H1468" s="1" t="e">
        <f t="shared" si="287"/>
        <v>#N/A</v>
      </c>
      <c r="I1468" s="1" t="e">
        <f t="shared" si="288"/>
        <v>#N/A</v>
      </c>
      <c r="J1468" s="1" t="b">
        <f t="shared" si="289"/>
        <v>0</v>
      </c>
      <c r="K1468" s="1" t="b">
        <f t="shared" si="290"/>
        <v>0</v>
      </c>
      <c r="L1468" s="1" t="b">
        <f t="shared" si="291"/>
        <v>0</v>
      </c>
      <c r="M1468" s="1" t="b">
        <f t="shared" si="299"/>
        <v>0</v>
      </c>
      <c r="N1468" s="1" t="b">
        <f t="shared" si="292"/>
        <v>0</v>
      </c>
      <c r="O1468" s="1" t="b">
        <f t="shared" si="293"/>
        <v>0</v>
      </c>
      <c r="P1468" s="1" t="b">
        <f t="shared" si="294"/>
        <v>0</v>
      </c>
      <c r="Q1468" s="1" t="b">
        <f t="shared" si="295"/>
        <v>0</v>
      </c>
      <c r="R1468" s="1" t="e">
        <f t="shared" si="296"/>
        <v>#N/A</v>
      </c>
      <c r="S1468" s="1" t="e">
        <f t="shared" si="297"/>
        <v>#N/A</v>
      </c>
    </row>
    <row r="1469" spans="1:19">
      <c r="A1469" s="1" t="str">
        <f t="shared" si="298"/>
        <v/>
      </c>
      <c r="H1469" s="1" t="e">
        <f t="shared" si="287"/>
        <v>#N/A</v>
      </c>
      <c r="I1469" s="1" t="e">
        <f t="shared" si="288"/>
        <v>#N/A</v>
      </c>
      <c r="J1469" s="1" t="b">
        <f t="shared" si="289"/>
        <v>0</v>
      </c>
      <c r="K1469" s="1" t="b">
        <f t="shared" si="290"/>
        <v>0</v>
      </c>
      <c r="L1469" s="1" t="b">
        <f t="shared" si="291"/>
        <v>0</v>
      </c>
      <c r="M1469" s="1" t="b">
        <f t="shared" si="299"/>
        <v>0</v>
      </c>
      <c r="N1469" s="1" t="b">
        <f t="shared" si="292"/>
        <v>0</v>
      </c>
      <c r="O1469" s="1" t="b">
        <f t="shared" si="293"/>
        <v>0</v>
      </c>
      <c r="P1469" s="1" t="b">
        <f t="shared" si="294"/>
        <v>0</v>
      </c>
      <c r="Q1469" s="1" t="b">
        <f t="shared" si="295"/>
        <v>0</v>
      </c>
      <c r="R1469" s="1" t="e">
        <f t="shared" si="296"/>
        <v>#N/A</v>
      </c>
      <c r="S1469" s="1" t="e">
        <f t="shared" si="297"/>
        <v>#N/A</v>
      </c>
    </row>
    <row r="1470" spans="1:19">
      <c r="A1470" s="1" t="str">
        <f t="shared" si="298"/>
        <v/>
      </c>
      <c r="H1470" s="1" t="e">
        <f t="shared" si="287"/>
        <v>#N/A</v>
      </c>
      <c r="I1470" s="1" t="e">
        <f t="shared" si="288"/>
        <v>#N/A</v>
      </c>
      <c r="J1470" s="1" t="b">
        <f t="shared" si="289"/>
        <v>0</v>
      </c>
      <c r="K1470" s="1" t="b">
        <f t="shared" si="290"/>
        <v>0</v>
      </c>
      <c r="L1470" s="1" t="b">
        <f t="shared" si="291"/>
        <v>0</v>
      </c>
      <c r="M1470" s="1" t="b">
        <f t="shared" si="299"/>
        <v>0</v>
      </c>
      <c r="N1470" s="1" t="b">
        <f t="shared" si="292"/>
        <v>0</v>
      </c>
      <c r="O1470" s="1" t="b">
        <f t="shared" si="293"/>
        <v>0</v>
      </c>
      <c r="P1470" s="1" t="b">
        <f t="shared" si="294"/>
        <v>0</v>
      </c>
      <c r="Q1470" s="1" t="b">
        <f t="shared" si="295"/>
        <v>0</v>
      </c>
      <c r="R1470" s="1" t="e">
        <f t="shared" si="296"/>
        <v>#N/A</v>
      </c>
      <c r="S1470" s="1" t="e">
        <f t="shared" si="297"/>
        <v>#N/A</v>
      </c>
    </row>
    <row r="1471" spans="1:19">
      <c r="A1471" s="1" t="str">
        <f t="shared" si="298"/>
        <v/>
      </c>
      <c r="H1471" s="1" t="e">
        <f t="shared" si="287"/>
        <v>#N/A</v>
      </c>
      <c r="I1471" s="1" t="e">
        <f t="shared" si="288"/>
        <v>#N/A</v>
      </c>
      <c r="J1471" s="1" t="b">
        <f t="shared" si="289"/>
        <v>0</v>
      </c>
      <c r="K1471" s="1" t="b">
        <f t="shared" si="290"/>
        <v>0</v>
      </c>
      <c r="L1471" s="1" t="b">
        <f t="shared" si="291"/>
        <v>0</v>
      </c>
      <c r="M1471" s="1" t="b">
        <f t="shared" si="299"/>
        <v>0</v>
      </c>
      <c r="N1471" s="1" t="b">
        <f t="shared" si="292"/>
        <v>0</v>
      </c>
      <c r="O1471" s="1" t="b">
        <f t="shared" si="293"/>
        <v>0</v>
      </c>
      <c r="P1471" s="1" t="b">
        <f t="shared" si="294"/>
        <v>0</v>
      </c>
      <c r="Q1471" s="1" t="b">
        <f t="shared" si="295"/>
        <v>0</v>
      </c>
      <c r="R1471" s="1" t="e">
        <f t="shared" si="296"/>
        <v>#N/A</v>
      </c>
      <c r="S1471" s="1" t="e">
        <f t="shared" si="297"/>
        <v>#N/A</v>
      </c>
    </row>
    <row r="1472" spans="1:19">
      <c r="A1472" s="1" t="str">
        <f t="shared" si="298"/>
        <v/>
      </c>
      <c r="H1472" s="1" t="e">
        <f t="shared" si="287"/>
        <v>#N/A</v>
      </c>
      <c r="I1472" s="1" t="e">
        <f t="shared" si="288"/>
        <v>#N/A</v>
      </c>
      <c r="J1472" s="1" t="b">
        <f t="shared" si="289"/>
        <v>0</v>
      </c>
      <c r="K1472" s="1" t="b">
        <f t="shared" si="290"/>
        <v>0</v>
      </c>
      <c r="L1472" s="1" t="b">
        <f t="shared" si="291"/>
        <v>0</v>
      </c>
      <c r="M1472" s="1" t="b">
        <f t="shared" si="299"/>
        <v>0</v>
      </c>
      <c r="N1472" s="1" t="b">
        <f t="shared" si="292"/>
        <v>0</v>
      </c>
      <c r="O1472" s="1" t="b">
        <f t="shared" si="293"/>
        <v>0</v>
      </c>
      <c r="P1472" s="1" t="b">
        <f t="shared" si="294"/>
        <v>0</v>
      </c>
      <c r="Q1472" s="1" t="b">
        <f t="shared" si="295"/>
        <v>0</v>
      </c>
      <c r="R1472" s="1" t="e">
        <f t="shared" si="296"/>
        <v>#N/A</v>
      </c>
      <c r="S1472" s="1" t="e">
        <f t="shared" si="297"/>
        <v>#N/A</v>
      </c>
    </row>
    <row r="1473" spans="1:19">
      <c r="A1473" s="1" t="str">
        <f t="shared" si="298"/>
        <v/>
      </c>
      <c r="H1473" s="1" t="e">
        <f t="shared" si="287"/>
        <v>#N/A</v>
      </c>
      <c r="I1473" s="1" t="e">
        <f t="shared" si="288"/>
        <v>#N/A</v>
      </c>
      <c r="J1473" s="1" t="b">
        <f t="shared" si="289"/>
        <v>0</v>
      </c>
      <c r="K1473" s="1" t="b">
        <f t="shared" si="290"/>
        <v>0</v>
      </c>
      <c r="L1473" s="1" t="b">
        <f t="shared" si="291"/>
        <v>0</v>
      </c>
      <c r="M1473" s="1" t="b">
        <f t="shared" si="299"/>
        <v>0</v>
      </c>
      <c r="N1473" s="1" t="b">
        <f t="shared" si="292"/>
        <v>0</v>
      </c>
      <c r="O1473" s="1" t="b">
        <f t="shared" si="293"/>
        <v>0</v>
      </c>
      <c r="P1473" s="1" t="b">
        <f t="shared" si="294"/>
        <v>0</v>
      </c>
      <c r="Q1473" s="1" t="b">
        <f t="shared" si="295"/>
        <v>0</v>
      </c>
      <c r="R1473" s="1" t="e">
        <f t="shared" si="296"/>
        <v>#N/A</v>
      </c>
      <c r="S1473" s="1" t="e">
        <f t="shared" si="297"/>
        <v>#N/A</v>
      </c>
    </row>
    <row r="1474" spans="1:19">
      <c r="A1474" s="1" t="str">
        <f t="shared" si="298"/>
        <v/>
      </c>
      <c r="H1474" s="1" t="e">
        <f t="shared" si="287"/>
        <v>#N/A</v>
      </c>
      <c r="I1474" s="1" t="e">
        <f t="shared" si="288"/>
        <v>#N/A</v>
      </c>
      <c r="J1474" s="1" t="b">
        <f t="shared" si="289"/>
        <v>0</v>
      </c>
      <c r="K1474" s="1" t="b">
        <f t="shared" si="290"/>
        <v>0</v>
      </c>
      <c r="L1474" s="1" t="b">
        <f t="shared" si="291"/>
        <v>0</v>
      </c>
      <c r="M1474" s="1" t="b">
        <f t="shared" si="299"/>
        <v>0</v>
      </c>
      <c r="N1474" s="1" t="b">
        <f t="shared" si="292"/>
        <v>0</v>
      </c>
      <c r="O1474" s="1" t="b">
        <f t="shared" si="293"/>
        <v>0</v>
      </c>
      <c r="P1474" s="1" t="b">
        <f t="shared" si="294"/>
        <v>0</v>
      </c>
      <c r="Q1474" s="1" t="b">
        <f t="shared" si="295"/>
        <v>0</v>
      </c>
      <c r="R1474" s="1" t="e">
        <f t="shared" si="296"/>
        <v>#N/A</v>
      </c>
      <c r="S1474" s="1" t="e">
        <f t="shared" si="297"/>
        <v>#N/A</v>
      </c>
    </row>
    <row r="1475" spans="1:19">
      <c r="A1475" s="1" t="str">
        <f t="shared" si="298"/>
        <v/>
      </c>
      <c r="H1475" s="1" t="e">
        <f t="shared" ref="H1475:H1538" si="300">IF($A1475&lt;=$F$39,B1475-$F$1,NA())</f>
        <v>#N/A</v>
      </c>
      <c r="I1475" s="1" t="e">
        <f t="shared" ref="I1475:I1538" si="301">IF($A1475&lt;=$F$39,$C1475-$F$2,NA())</f>
        <v>#N/A</v>
      </c>
      <c r="J1475" s="1" t="b">
        <f t="shared" ref="J1475:J1538" si="302">IF($A1475&lt;=$F$39,IF($I1475&lt;$F$4,FALSE,$H1475))</f>
        <v>0</v>
      </c>
      <c r="K1475" s="1" t="b">
        <f t="shared" ref="K1475:K1538" si="303">IF($A1475&lt;=$F$39,IF($I1475&lt;$F$4,FALSE,$I1475))</f>
        <v>0</v>
      </c>
      <c r="L1475" s="1" t="b">
        <f t="shared" ref="L1475:L1538" si="304">IF($A1475&lt;=$F$39,IF($I1475&lt;=$F$11,"",($I1475-$F$11)/($H1475-$F$10)))</f>
        <v>0</v>
      </c>
      <c r="M1475" s="1" t="b">
        <f t="shared" si="299"/>
        <v>0</v>
      </c>
      <c r="N1475" s="1" t="b">
        <f t="shared" ref="N1475:N1538" si="305">IF($A1475&lt;=$F$39,IF($L1475=$F$13,$J1475,""))</f>
        <v>0</v>
      </c>
      <c r="O1475" s="1" t="b">
        <f t="shared" ref="O1475:O1538" si="306">IF($A1475&lt;=$F$39,IF($L1475=$F$13,$K1475,""))</f>
        <v>0</v>
      </c>
      <c r="P1475" s="1" t="b">
        <f t="shared" ref="P1475:P1538" si="307">IF($A1475&lt;=$F$39,IF($A1475&lt;=$F$17,$H1475,NA()))</f>
        <v>0</v>
      </c>
      <c r="Q1475" s="1" t="b">
        <f t="shared" ref="Q1475:Q1538" si="308">IF($A1475&lt;=$F$39,IF($A1475&lt;=$F$17,$I1475,NA()))</f>
        <v>0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 t="str">
        <f t="shared" ref="A1476:A1539" si="311">IF(B1476=0,"",A1475+1)</f>
        <v/>
      </c>
      <c r="H1476" s="1" t="e">
        <f t="shared" si="300"/>
        <v>#N/A</v>
      </c>
      <c r="I1476" s="1" t="e">
        <f t="shared" si="301"/>
        <v>#N/A</v>
      </c>
      <c r="J1476" s="1" t="b">
        <f t="shared" si="302"/>
        <v>0</v>
      </c>
      <c r="K1476" s="1" t="b">
        <f t="shared" si="303"/>
        <v>0</v>
      </c>
      <c r="L1476" s="1" t="b">
        <f t="shared" si="304"/>
        <v>0</v>
      </c>
      <c r="M1476" s="1" t="b">
        <f t="shared" ref="M1476:M1539" si="312">IF($A1476&lt;=$F$39,IF($L1476=$F$13,$A1476,""))</f>
        <v>0</v>
      </c>
      <c r="N1476" s="1" t="b">
        <f t="shared" si="305"/>
        <v>0</v>
      </c>
      <c r="O1476" s="1" t="b">
        <f t="shared" si="306"/>
        <v>0</v>
      </c>
      <c r="P1476" s="1" t="b">
        <f t="shared" si="307"/>
        <v>0</v>
      </c>
      <c r="Q1476" s="1" t="b">
        <f t="shared" si="308"/>
        <v>0</v>
      </c>
      <c r="R1476" s="1" t="e">
        <f t="shared" si="309"/>
        <v>#N/A</v>
      </c>
      <c r="S1476" s="1" t="e">
        <f t="shared" si="310"/>
        <v>#N/A</v>
      </c>
    </row>
    <row r="1477" spans="1:19">
      <c r="A1477" s="1" t="str">
        <f t="shared" si="311"/>
        <v/>
      </c>
      <c r="H1477" s="1" t="e">
        <f t="shared" si="300"/>
        <v>#N/A</v>
      </c>
      <c r="I1477" s="1" t="e">
        <f t="shared" si="301"/>
        <v>#N/A</v>
      </c>
      <c r="J1477" s="1" t="b">
        <f t="shared" si="302"/>
        <v>0</v>
      </c>
      <c r="K1477" s="1" t="b">
        <f t="shared" si="303"/>
        <v>0</v>
      </c>
      <c r="L1477" s="1" t="b">
        <f t="shared" si="304"/>
        <v>0</v>
      </c>
      <c r="M1477" s="1" t="b">
        <f t="shared" si="312"/>
        <v>0</v>
      </c>
      <c r="N1477" s="1" t="b">
        <f t="shared" si="305"/>
        <v>0</v>
      </c>
      <c r="O1477" s="1" t="b">
        <f t="shared" si="306"/>
        <v>0</v>
      </c>
      <c r="P1477" s="1" t="b">
        <f t="shared" si="307"/>
        <v>0</v>
      </c>
      <c r="Q1477" s="1" t="b">
        <f t="shared" si="308"/>
        <v>0</v>
      </c>
      <c r="R1477" s="1" t="e">
        <f t="shared" si="309"/>
        <v>#N/A</v>
      </c>
      <c r="S1477" s="1" t="e">
        <f t="shared" si="310"/>
        <v>#N/A</v>
      </c>
    </row>
    <row r="1478" spans="1:19">
      <c r="A1478" s="1" t="str">
        <f t="shared" si="311"/>
        <v/>
      </c>
      <c r="H1478" s="1" t="e">
        <f t="shared" si="300"/>
        <v>#N/A</v>
      </c>
      <c r="I1478" s="1" t="e">
        <f t="shared" si="301"/>
        <v>#N/A</v>
      </c>
      <c r="J1478" s="1" t="b">
        <f t="shared" si="302"/>
        <v>0</v>
      </c>
      <c r="K1478" s="1" t="b">
        <f t="shared" si="303"/>
        <v>0</v>
      </c>
      <c r="L1478" s="1" t="b">
        <f t="shared" si="304"/>
        <v>0</v>
      </c>
      <c r="M1478" s="1" t="b">
        <f t="shared" si="312"/>
        <v>0</v>
      </c>
      <c r="N1478" s="1" t="b">
        <f t="shared" si="305"/>
        <v>0</v>
      </c>
      <c r="O1478" s="1" t="b">
        <f t="shared" si="306"/>
        <v>0</v>
      </c>
      <c r="P1478" s="1" t="b">
        <f t="shared" si="307"/>
        <v>0</v>
      </c>
      <c r="Q1478" s="1" t="b">
        <f t="shared" si="308"/>
        <v>0</v>
      </c>
      <c r="R1478" s="1" t="e">
        <f t="shared" si="309"/>
        <v>#N/A</v>
      </c>
      <c r="S1478" s="1" t="e">
        <f t="shared" si="310"/>
        <v>#N/A</v>
      </c>
    </row>
    <row r="1479" spans="1:19">
      <c r="A1479" s="1" t="str">
        <f t="shared" si="311"/>
        <v/>
      </c>
      <c r="H1479" s="1" t="e">
        <f t="shared" si="300"/>
        <v>#N/A</v>
      </c>
      <c r="I1479" s="1" t="e">
        <f t="shared" si="301"/>
        <v>#N/A</v>
      </c>
      <c r="J1479" s="1" t="b">
        <f t="shared" si="302"/>
        <v>0</v>
      </c>
      <c r="K1479" s="1" t="b">
        <f t="shared" si="303"/>
        <v>0</v>
      </c>
      <c r="L1479" s="1" t="b">
        <f t="shared" si="304"/>
        <v>0</v>
      </c>
      <c r="M1479" s="1" t="b">
        <f t="shared" si="312"/>
        <v>0</v>
      </c>
      <c r="N1479" s="1" t="b">
        <f t="shared" si="305"/>
        <v>0</v>
      </c>
      <c r="O1479" s="1" t="b">
        <f t="shared" si="306"/>
        <v>0</v>
      </c>
      <c r="P1479" s="1" t="b">
        <f t="shared" si="307"/>
        <v>0</v>
      </c>
      <c r="Q1479" s="1" t="b">
        <f t="shared" si="308"/>
        <v>0</v>
      </c>
      <c r="R1479" s="1" t="e">
        <f t="shared" si="309"/>
        <v>#N/A</v>
      </c>
      <c r="S1479" s="1" t="e">
        <f t="shared" si="310"/>
        <v>#N/A</v>
      </c>
    </row>
    <row r="1480" spans="1:19">
      <c r="A1480" s="1" t="str">
        <f t="shared" si="311"/>
        <v/>
      </c>
      <c r="H1480" s="1" t="e">
        <f t="shared" si="300"/>
        <v>#N/A</v>
      </c>
      <c r="I1480" s="1" t="e">
        <f t="shared" si="301"/>
        <v>#N/A</v>
      </c>
      <c r="J1480" s="1" t="b">
        <f t="shared" si="302"/>
        <v>0</v>
      </c>
      <c r="K1480" s="1" t="b">
        <f t="shared" si="303"/>
        <v>0</v>
      </c>
      <c r="L1480" s="1" t="b">
        <f t="shared" si="304"/>
        <v>0</v>
      </c>
      <c r="M1480" s="1" t="b">
        <f t="shared" si="312"/>
        <v>0</v>
      </c>
      <c r="N1480" s="1" t="b">
        <f t="shared" si="305"/>
        <v>0</v>
      </c>
      <c r="O1480" s="1" t="b">
        <f t="shared" si="306"/>
        <v>0</v>
      </c>
      <c r="P1480" s="1" t="b">
        <f t="shared" si="307"/>
        <v>0</v>
      </c>
      <c r="Q1480" s="1" t="b">
        <f t="shared" si="308"/>
        <v>0</v>
      </c>
      <c r="R1480" s="1" t="e">
        <f t="shared" si="309"/>
        <v>#N/A</v>
      </c>
      <c r="S1480" s="1" t="e">
        <f t="shared" si="310"/>
        <v>#N/A</v>
      </c>
    </row>
    <row r="1481" spans="1:19">
      <c r="A1481" s="1" t="str">
        <f t="shared" si="311"/>
        <v/>
      </c>
      <c r="H1481" s="1" t="e">
        <f t="shared" si="300"/>
        <v>#N/A</v>
      </c>
      <c r="I1481" s="1" t="e">
        <f t="shared" si="301"/>
        <v>#N/A</v>
      </c>
      <c r="J1481" s="1" t="b">
        <f t="shared" si="302"/>
        <v>0</v>
      </c>
      <c r="K1481" s="1" t="b">
        <f t="shared" si="303"/>
        <v>0</v>
      </c>
      <c r="L1481" s="1" t="b">
        <f t="shared" si="304"/>
        <v>0</v>
      </c>
      <c r="M1481" s="1" t="b">
        <f t="shared" si="312"/>
        <v>0</v>
      </c>
      <c r="N1481" s="1" t="b">
        <f t="shared" si="305"/>
        <v>0</v>
      </c>
      <c r="O1481" s="1" t="b">
        <f t="shared" si="306"/>
        <v>0</v>
      </c>
      <c r="P1481" s="1" t="b">
        <f t="shared" si="307"/>
        <v>0</v>
      </c>
      <c r="Q1481" s="1" t="b">
        <f t="shared" si="308"/>
        <v>0</v>
      </c>
      <c r="R1481" s="1" t="e">
        <f t="shared" si="309"/>
        <v>#N/A</v>
      </c>
      <c r="S1481" s="1" t="e">
        <f t="shared" si="310"/>
        <v>#N/A</v>
      </c>
    </row>
    <row r="1482" spans="1:19">
      <c r="A1482" s="1" t="str">
        <f t="shared" si="311"/>
        <v/>
      </c>
      <c r="H1482" s="1" t="e">
        <f t="shared" si="300"/>
        <v>#N/A</v>
      </c>
      <c r="I1482" s="1" t="e">
        <f t="shared" si="301"/>
        <v>#N/A</v>
      </c>
      <c r="J1482" s="1" t="b">
        <f t="shared" si="302"/>
        <v>0</v>
      </c>
      <c r="K1482" s="1" t="b">
        <f t="shared" si="303"/>
        <v>0</v>
      </c>
      <c r="L1482" s="1" t="b">
        <f t="shared" si="304"/>
        <v>0</v>
      </c>
      <c r="M1482" s="1" t="b">
        <f t="shared" si="312"/>
        <v>0</v>
      </c>
      <c r="N1482" s="1" t="b">
        <f t="shared" si="305"/>
        <v>0</v>
      </c>
      <c r="O1482" s="1" t="b">
        <f t="shared" si="306"/>
        <v>0</v>
      </c>
      <c r="P1482" s="1" t="b">
        <f t="shared" si="307"/>
        <v>0</v>
      </c>
      <c r="Q1482" s="1" t="b">
        <f t="shared" si="308"/>
        <v>0</v>
      </c>
      <c r="R1482" s="1" t="e">
        <f t="shared" si="309"/>
        <v>#N/A</v>
      </c>
      <c r="S1482" s="1" t="e">
        <f t="shared" si="310"/>
        <v>#N/A</v>
      </c>
    </row>
    <row r="1483" spans="1:19">
      <c r="A1483" s="1" t="str">
        <f t="shared" si="311"/>
        <v/>
      </c>
      <c r="H1483" s="1" t="e">
        <f t="shared" si="300"/>
        <v>#N/A</v>
      </c>
      <c r="I1483" s="1" t="e">
        <f t="shared" si="301"/>
        <v>#N/A</v>
      </c>
      <c r="J1483" s="1" t="b">
        <f t="shared" si="302"/>
        <v>0</v>
      </c>
      <c r="K1483" s="1" t="b">
        <f t="shared" si="303"/>
        <v>0</v>
      </c>
      <c r="L1483" s="1" t="b">
        <f t="shared" si="304"/>
        <v>0</v>
      </c>
      <c r="M1483" s="1" t="b">
        <f t="shared" si="312"/>
        <v>0</v>
      </c>
      <c r="N1483" s="1" t="b">
        <f t="shared" si="305"/>
        <v>0</v>
      </c>
      <c r="O1483" s="1" t="b">
        <f t="shared" si="306"/>
        <v>0</v>
      </c>
      <c r="P1483" s="1" t="b">
        <f t="shared" si="307"/>
        <v>0</v>
      </c>
      <c r="Q1483" s="1" t="b">
        <f t="shared" si="308"/>
        <v>0</v>
      </c>
      <c r="R1483" s="1" t="e">
        <f t="shared" si="309"/>
        <v>#N/A</v>
      </c>
      <c r="S1483" s="1" t="e">
        <f t="shared" si="310"/>
        <v>#N/A</v>
      </c>
    </row>
    <row r="1484" spans="1:19">
      <c r="A1484" s="1" t="str">
        <f t="shared" si="311"/>
        <v/>
      </c>
      <c r="H1484" s="1" t="e">
        <f t="shared" si="300"/>
        <v>#N/A</v>
      </c>
      <c r="I1484" s="1" t="e">
        <f t="shared" si="301"/>
        <v>#N/A</v>
      </c>
      <c r="J1484" s="1" t="b">
        <f t="shared" si="302"/>
        <v>0</v>
      </c>
      <c r="K1484" s="1" t="b">
        <f t="shared" si="303"/>
        <v>0</v>
      </c>
      <c r="L1484" s="1" t="b">
        <f t="shared" si="304"/>
        <v>0</v>
      </c>
      <c r="M1484" s="1" t="b">
        <f t="shared" si="312"/>
        <v>0</v>
      </c>
      <c r="N1484" s="1" t="b">
        <f t="shared" si="305"/>
        <v>0</v>
      </c>
      <c r="O1484" s="1" t="b">
        <f t="shared" si="306"/>
        <v>0</v>
      </c>
      <c r="P1484" s="1" t="b">
        <f t="shared" si="307"/>
        <v>0</v>
      </c>
      <c r="Q1484" s="1" t="b">
        <f t="shared" si="308"/>
        <v>0</v>
      </c>
      <c r="R1484" s="1" t="e">
        <f t="shared" si="309"/>
        <v>#N/A</v>
      </c>
      <c r="S1484" s="1" t="e">
        <f t="shared" si="310"/>
        <v>#N/A</v>
      </c>
    </row>
    <row r="1485" spans="1:19">
      <c r="A1485" s="1" t="str">
        <f t="shared" si="311"/>
        <v/>
      </c>
      <c r="H1485" s="1" t="e">
        <f t="shared" si="300"/>
        <v>#N/A</v>
      </c>
      <c r="I1485" s="1" t="e">
        <f t="shared" si="301"/>
        <v>#N/A</v>
      </c>
      <c r="J1485" s="1" t="b">
        <f t="shared" si="302"/>
        <v>0</v>
      </c>
      <c r="K1485" s="1" t="b">
        <f t="shared" si="303"/>
        <v>0</v>
      </c>
      <c r="L1485" s="1" t="b">
        <f t="shared" si="304"/>
        <v>0</v>
      </c>
      <c r="M1485" s="1" t="b">
        <f t="shared" si="312"/>
        <v>0</v>
      </c>
      <c r="N1485" s="1" t="b">
        <f t="shared" si="305"/>
        <v>0</v>
      </c>
      <c r="O1485" s="1" t="b">
        <f t="shared" si="306"/>
        <v>0</v>
      </c>
      <c r="P1485" s="1" t="b">
        <f t="shared" si="307"/>
        <v>0</v>
      </c>
      <c r="Q1485" s="1" t="b">
        <f t="shared" si="308"/>
        <v>0</v>
      </c>
      <c r="R1485" s="1" t="e">
        <f t="shared" si="309"/>
        <v>#N/A</v>
      </c>
      <c r="S1485" s="1" t="e">
        <f t="shared" si="310"/>
        <v>#N/A</v>
      </c>
    </row>
    <row r="1486" spans="1:19">
      <c r="A1486" s="1" t="str">
        <f t="shared" si="311"/>
        <v/>
      </c>
      <c r="H1486" s="1" t="e">
        <f t="shared" si="300"/>
        <v>#N/A</v>
      </c>
      <c r="I1486" s="1" t="e">
        <f t="shared" si="301"/>
        <v>#N/A</v>
      </c>
      <c r="J1486" s="1" t="b">
        <f t="shared" si="302"/>
        <v>0</v>
      </c>
      <c r="K1486" s="1" t="b">
        <f t="shared" si="303"/>
        <v>0</v>
      </c>
      <c r="L1486" s="1" t="b">
        <f t="shared" si="304"/>
        <v>0</v>
      </c>
      <c r="M1486" s="1" t="b">
        <f t="shared" si="312"/>
        <v>0</v>
      </c>
      <c r="N1486" s="1" t="b">
        <f t="shared" si="305"/>
        <v>0</v>
      </c>
      <c r="O1486" s="1" t="b">
        <f t="shared" si="306"/>
        <v>0</v>
      </c>
      <c r="P1486" s="1" t="b">
        <f t="shared" si="307"/>
        <v>0</v>
      </c>
      <c r="Q1486" s="1" t="b">
        <f t="shared" si="308"/>
        <v>0</v>
      </c>
      <c r="R1486" s="1" t="e">
        <f t="shared" si="309"/>
        <v>#N/A</v>
      </c>
      <c r="S1486" s="1" t="e">
        <f t="shared" si="310"/>
        <v>#N/A</v>
      </c>
    </row>
    <row r="1487" spans="1:19">
      <c r="A1487" s="1" t="str">
        <f t="shared" si="311"/>
        <v/>
      </c>
      <c r="H1487" s="1" t="e">
        <f t="shared" si="300"/>
        <v>#N/A</v>
      </c>
      <c r="I1487" s="1" t="e">
        <f t="shared" si="301"/>
        <v>#N/A</v>
      </c>
      <c r="J1487" s="1" t="b">
        <f t="shared" si="302"/>
        <v>0</v>
      </c>
      <c r="K1487" s="1" t="b">
        <f t="shared" si="303"/>
        <v>0</v>
      </c>
      <c r="L1487" s="1" t="b">
        <f t="shared" si="304"/>
        <v>0</v>
      </c>
      <c r="M1487" s="1" t="b">
        <f t="shared" si="312"/>
        <v>0</v>
      </c>
      <c r="N1487" s="1" t="b">
        <f t="shared" si="305"/>
        <v>0</v>
      </c>
      <c r="O1487" s="1" t="b">
        <f t="shared" si="306"/>
        <v>0</v>
      </c>
      <c r="P1487" s="1" t="b">
        <f t="shared" si="307"/>
        <v>0</v>
      </c>
      <c r="Q1487" s="1" t="b">
        <f t="shared" si="308"/>
        <v>0</v>
      </c>
      <c r="R1487" s="1" t="e">
        <f t="shared" si="309"/>
        <v>#N/A</v>
      </c>
      <c r="S1487" s="1" t="e">
        <f t="shared" si="310"/>
        <v>#N/A</v>
      </c>
    </row>
    <row r="1488" spans="1:19">
      <c r="A1488" s="1" t="str">
        <f t="shared" si="311"/>
        <v/>
      </c>
      <c r="H1488" s="1" t="e">
        <f t="shared" si="300"/>
        <v>#N/A</v>
      </c>
      <c r="I1488" s="1" t="e">
        <f t="shared" si="301"/>
        <v>#N/A</v>
      </c>
      <c r="J1488" s="1" t="b">
        <f t="shared" si="302"/>
        <v>0</v>
      </c>
      <c r="K1488" s="1" t="b">
        <f t="shared" si="303"/>
        <v>0</v>
      </c>
      <c r="L1488" s="1" t="b">
        <f t="shared" si="304"/>
        <v>0</v>
      </c>
      <c r="M1488" s="1" t="b">
        <f t="shared" si="312"/>
        <v>0</v>
      </c>
      <c r="N1488" s="1" t="b">
        <f t="shared" si="305"/>
        <v>0</v>
      </c>
      <c r="O1488" s="1" t="b">
        <f t="shared" si="306"/>
        <v>0</v>
      </c>
      <c r="P1488" s="1" t="b">
        <f t="shared" si="307"/>
        <v>0</v>
      </c>
      <c r="Q1488" s="1" t="b">
        <f t="shared" si="308"/>
        <v>0</v>
      </c>
      <c r="R1488" s="1" t="e">
        <f t="shared" si="309"/>
        <v>#N/A</v>
      </c>
      <c r="S1488" s="1" t="e">
        <f t="shared" si="310"/>
        <v>#N/A</v>
      </c>
    </row>
    <row r="1489" spans="1:19">
      <c r="A1489" s="1" t="str">
        <f t="shared" si="311"/>
        <v/>
      </c>
      <c r="H1489" s="1" t="e">
        <f t="shared" si="300"/>
        <v>#N/A</v>
      </c>
      <c r="I1489" s="1" t="e">
        <f t="shared" si="301"/>
        <v>#N/A</v>
      </c>
      <c r="J1489" s="1" t="b">
        <f t="shared" si="302"/>
        <v>0</v>
      </c>
      <c r="K1489" s="1" t="b">
        <f t="shared" si="303"/>
        <v>0</v>
      </c>
      <c r="L1489" s="1" t="b">
        <f t="shared" si="304"/>
        <v>0</v>
      </c>
      <c r="M1489" s="1" t="b">
        <f t="shared" si="312"/>
        <v>0</v>
      </c>
      <c r="N1489" s="1" t="b">
        <f t="shared" si="305"/>
        <v>0</v>
      </c>
      <c r="O1489" s="1" t="b">
        <f t="shared" si="306"/>
        <v>0</v>
      </c>
      <c r="P1489" s="1" t="b">
        <f t="shared" si="307"/>
        <v>0</v>
      </c>
      <c r="Q1489" s="1" t="b">
        <f t="shared" si="308"/>
        <v>0</v>
      </c>
      <c r="R1489" s="1" t="e">
        <f t="shared" si="309"/>
        <v>#N/A</v>
      </c>
      <c r="S1489" s="1" t="e">
        <f t="shared" si="310"/>
        <v>#N/A</v>
      </c>
    </row>
    <row r="1490" spans="1:19">
      <c r="A1490" s="1" t="str">
        <f t="shared" si="311"/>
        <v/>
      </c>
      <c r="H1490" s="1" t="e">
        <f t="shared" si="300"/>
        <v>#N/A</v>
      </c>
      <c r="I1490" s="1" t="e">
        <f t="shared" si="301"/>
        <v>#N/A</v>
      </c>
      <c r="J1490" s="1" t="b">
        <f t="shared" si="302"/>
        <v>0</v>
      </c>
      <c r="K1490" s="1" t="b">
        <f t="shared" si="303"/>
        <v>0</v>
      </c>
      <c r="L1490" s="1" t="b">
        <f t="shared" si="304"/>
        <v>0</v>
      </c>
      <c r="M1490" s="1" t="b">
        <f t="shared" si="312"/>
        <v>0</v>
      </c>
      <c r="N1490" s="1" t="b">
        <f t="shared" si="305"/>
        <v>0</v>
      </c>
      <c r="O1490" s="1" t="b">
        <f t="shared" si="306"/>
        <v>0</v>
      </c>
      <c r="P1490" s="1" t="b">
        <f t="shared" si="307"/>
        <v>0</v>
      </c>
      <c r="Q1490" s="1" t="b">
        <f t="shared" si="308"/>
        <v>0</v>
      </c>
      <c r="R1490" s="1" t="e">
        <f t="shared" si="309"/>
        <v>#N/A</v>
      </c>
      <c r="S1490" s="1" t="e">
        <f t="shared" si="310"/>
        <v>#N/A</v>
      </c>
    </row>
    <row r="1491" spans="1:19">
      <c r="A1491" s="1" t="str">
        <f t="shared" si="311"/>
        <v/>
      </c>
      <c r="H1491" s="1" t="e">
        <f t="shared" si="300"/>
        <v>#N/A</v>
      </c>
      <c r="I1491" s="1" t="e">
        <f t="shared" si="301"/>
        <v>#N/A</v>
      </c>
      <c r="J1491" s="1" t="b">
        <f t="shared" si="302"/>
        <v>0</v>
      </c>
      <c r="K1491" s="1" t="b">
        <f t="shared" si="303"/>
        <v>0</v>
      </c>
      <c r="L1491" s="1" t="b">
        <f t="shared" si="304"/>
        <v>0</v>
      </c>
      <c r="M1491" s="1" t="b">
        <f t="shared" si="312"/>
        <v>0</v>
      </c>
      <c r="N1491" s="1" t="b">
        <f t="shared" si="305"/>
        <v>0</v>
      </c>
      <c r="O1491" s="1" t="b">
        <f t="shared" si="306"/>
        <v>0</v>
      </c>
      <c r="P1491" s="1" t="b">
        <f t="shared" si="307"/>
        <v>0</v>
      </c>
      <c r="Q1491" s="1" t="b">
        <f t="shared" si="308"/>
        <v>0</v>
      </c>
      <c r="R1491" s="1" t="e">
        <f t="shared" si="309"/>
        <v>#N/A</v>
      </c>
      <c r="S1491" s="1" t="e">
        <f t="shared" si="310"/>
        <v>#N/A</v>
      </c>
    </row>
    <row r="1492" spans="1:19">
      <c r="A1492" s="1" t="str">
        <f t="shared" si="311"/>
        <v/>
      </c>
      <c r="H1492" s="1" t="e">
        <f t="shared" si="300"/>
        <v>#N/A</v>
      </c>
      <c r="I1492" s="1" t="e">
        <f t="shared" si="301"/>
        <v>#N/A</v>
      </c>
      <c r="J1492" s="1" t="b">
        <f t="shared" si="302"/>
        <v>0</v>
      </c>
      <c r="K1492" s="1" t="b">
        <f t="shared" si="303"/>
        <v>0</v>
      </c>
      <c r="L1492" s="1" t="b">
        <f t="shared" si="304"/>
        <v>0</v>
      </c>
      <c r="M1492" s="1" t="b">
        <f t="shared" si="312"/>
        <v>0</v>
      </c>
      <c r="N1492" s="1" t="b">
        <f t="shared" si="305"/>
        <v>0</v>
      </c>
      <c r="O1492" s="1" t="b">
        <f t="shared" si="306"/>
        <v>0</v>
      </c>
      <c r="P1492" s="1" t="b">
        <f t="shared" si="307"/>
        <v>0</v>
      </c>
      <c r="Q1492" s="1" t="b">
        <f t="shared" si="308"/>
        <v>0</v>
      </c>
      <c r="R1492" s="1" t="e">
        <f t="shared" si="309"/>
        <v>#N/A</v>
      </c>
      <c r="S1492" s="1" t="e">
        <f t="shared" si="310"/>
        <v>#N/A</v>
      </c>
    </row>
    <row r="1493" spans="1:19">
      <c r="A1493" s="1" t="str">
        <f t="shared" si="311"/>
        <v/>
      </c>
      <c r="H1493" s="1" t="e">
        <f t="shared" si="300"/>
        <v>#N/A</v>
      </c>
      <c r="I1493" s="1" t="e">
        <f t="shared" si="301"/>
        <v>#N/A</v>
      </c>
      <c r="J1493" s="1" t="b">
        <f t="shared" si="302"/>
        <v>0</v>
      </c>
      <c r="K1493" s="1" t="b">
        <f t="shared" si="303"/>
        <v>0</v>
      </c>
      <c r="L1493" s="1" t="b">
        <f t="shared" si="304"/>
        <v>0</v>
      </c>
      <c r="M1493" s="1" t="b">
        <f t="shared" si="312"/>
        <v>0</v>
      </c>
      <c r="N1493" s="1" t="b">
        <f t="shared" si="305"/>
        <v>0</v>
      </c>
      <c r="O1493" s="1" t="b">
        <f t="shared" si="306"/>
        <v>0</v>
      </c>
      <c r="P1493" s="1" t="b">
        <f t="shared" si="307"/>
        <v>0</v>
      </c>
      <c r="Q1493" s="1" t="b">
        <f t="shared" si="308"/>
        <v>0</v>
      </c>
      <c r="R1493" s="1" t="e">
        <f t="shared" si="309"/>
        <v>#N/A</v>
      </c>
      <c r="S1493" s="1" t="e">
        <f t="shared" si="310"/>
        <v>#N/A</v>
      </c>
    </row>
    <row r="1494" spans="1:19">
      <c r="A1494" s="1" t="str">
        <f t="shared" si="311"/>
        <v/>
      </c>
      <c r="H1494" s="1" t="e">
        <f t="shared" si="300"/>
        <v>#N/A</v>
      </c>
      <c r="I1494" s="1" t="e">
        <f t="shared" si="301"/>
        <v>#N/A</v>
      </c>
      <c r="J1494" s="1" t="b">
        <f t="shared" si="302"/>
        <v>0</v>
      </c>
      <c r="K1494" s="1" t="b">
        <f t="shared" si="303"/>
        <v>0</v>
      </c>
      <c r="L1494" s="1" t="b">
        <f t="shared" si="304"/>
        <v>0</v>
      </c>
      <c r="M1494" s="1" t="b">
        <f t="shared" si="312"/>
        <v>0</v>
      </c>
      <c r="N1494" s="1" t="b">
        <f t="shared" si="305"/>
        <v>0</v>
      </c>
      <c r="O1494" s="1" t="b">
        <f t="shared" si="306"/>
        <v>0</v>
      </c>
      <c r="P1494" s="1" t="b">
        <f t="shared" si="307"/>
        <v>0</v>
      </c>
      <c r="Q1494" s="1" t="b">
        <f t="shared" si="308"/>
        <v>0</v>
      </c>
      <c r="R1494" s="1" t="e">
        <f t="shared" si="309"/>
        <v>#N/A</v>
      </c>
      <c r="S1494" s="1" t="e">
        <f t="shared" si="310"/>
        <v>#N/A</v>
      </c>
    </row>
    <row r="1495" spans="1:19">
      <c r="A1495" s="1" t="str">
        <f t="shared" si="311"/>
        <v/>
      </c>
      <c r="H1495" s="1" t="e">
        <f t="shared" si="300"/>
        <v>#N/A</v>
      </c>
      <c r="I1495" s="1" t="e">
        <f t="shared" si="301"/>
        <v>#N/A</v>
      </c>
      <c r="J1495" s="1" t="b">
        <f t="shared" si="302"/>
        <v>0</v>
      </c>
      <c r="K1495" s="1" t="b">
        <f t="shared" si="303"/>
        <v>0</v>
      </c>
      <c r="L1495" s="1" t="b">
        <f t="shared" si="304"/>
        <v>0</v>
      </c>
      <c r="M1495" s="1" t="b">
        <f t="shared" si="312"/>
        <v>0</v>
      </c>
      <c r="N1495" s="1" t="b">
        <f t="shared" si="305"/>
        <v>0</v>
      </c>
      <c r="O1495" s="1" t="b">
        <f t="shared" si="306"/>
        <v>0</v>
      </c>
      <c r="P1495" s="1" t="b">
        <f t="shared" si="307"/>
        <v>0</v>
      </c>
      <c r="Q1495" s="1" t="b">
        <f t="shared" si="308"/>
        <v>0</v>
      </c>
      <c r="R1495" s="1" t="e">
        <f t="shared" si="309"/>
        <v>#N/A</v>
      </c>
      <c r="S1495" s="1" t="e">
        <f t="shared" si="310"/>
        <v>#N/A</v>
      </c>
    </row>
    <row r="1496" spans="1:19">
      <c r="A1496" s="1" t="str">
        <f t="shared" si="311"/>
        <v/>
      </c>
      <c r="H1496" s="1" t="e">
        <f t="shared" si="300"/>
        <v>#N/A</v>
      </c>
      <c r="I1496" s="1" t="e">
        <f t="shared" si="301"/>
        <v>#N/A</v>
      </c>
      <c r="J1496" s="1" t="b">
        <f t="shared" si="302"/>
        <v>0</v>
      </c>
      <c r="K1496" s="1" t="b">
        <f t="shared" si="303"/>
        <v>0</v>
      </c>
      <c r="L1496" s="1" t="b">
        <f t="shared" si="304"/>
        <v>0</v>
      </c>
      <c r="M1496" s="1" t="b">
        <f t="shared" si="312"/>
        <v>0</v>
      </c>
      <c r="N1496" s="1" t="b">
        <f t="shared" si="305"/>
        <v>0</v>
      </c>
      <c r="O1496" s="1" t="b">
        <f t="shared" si="306"/>
        <v>0</v>
      </c>
      <c r="P1496" s="1" t="b">
        <f t="shared" si="307"/>
        <v>0</v>
      </c>
      <c r="Q1496" s="1" t="b">
        <f t="shared" si="308"/>
        <v>0</v>
      </c>
      <c r="R1496" s="1" t="e">
        <f t="shared" si="309"/>
        <v>#N/A</v>
      </c>
      <c r="S1496" s="1" t="e">
        <f t="shared" si="310"/>
        <v>#N/A</v>
      </c>
    </row>
    <row r="1497" spans="1:19">
      <c r="A1497" s="1" t="str">
        <f t="shared" si="311"/>
        <v/>
      </c>
      <c r="H1497" s="1" t="e">
        <f t="shared" si="300"/>
        <v>#N/A</v>
      </c>
      <c r="I1497" s="1" t="e">
        <f t="shared" si="301"/>
        <v>#N/A</v>
      </c>
      <c r="J1497" s="1" t="b">
        <f t="shared" si="302"/>
        <v>0</v>
      </c>
      <c r="K1497" s="1" t="b">
        <f t="shared" si="303"/>
        <v>0</v>
      </c>
      <c r="L1497" s="1" t="b">
        <f t="shared" si="304"/>
        <v>0</v>
      </c>
      <c r="M1497" s="1" t="b">
        <f t="shared" si="312"/>
        <v>0</v>
      </c>
      <c r="N1497" s="1" t="b">
        <f t="shared" si="305"/>
        <v>0</v>
      </c>
      <c r="O1497" s="1" t="b">
        <f t="shared" si="306"/>
        <v>0</v>
      </c>
      <c r="P1497" s="1" t="b">
        <f t="shared" si="307"/>
        <v>0</v>
      </c>
      <c r="Q1497" s="1" t="b">
        <f t="shared" si="308"/>
        <v>0</v>
      </c>
      <c r="R1497" s="1" t="e">
        <f t="shared" si="309"/>
        <v>#N/A</v>
      </c>
      <c r="S1497" s="1" t="e">
        <f t="shared" si="310"/>
        <v>#N/A</v>
      </c>
    </row>
    <row r="1498" spans="1:19">
      <c r="A1498" s="1" t="str">
        <f t="shared" si="311"/>
        <v/>
      </c>
      <c r="H1498" s="1" t="e">
        <f t="shared" si="300"/>
        <v>#N/A</v>
      </c>
      <c r="I1498" s="1" t="e">
        <f t="shared" si="301"/>
        <v>#N/A</v>
      </c>
      <c r="J1498" s="1" t="b">
        <f t="shared" si="302"/>
        <v>0</v>
      </c>
      <c r="K1498" s="1" t="b">
        <f t="shared" si="303"/>
        <v>0</v>
      </c>
      <c r="L1498" s="1" t="b">
        <f t="shared" si="304"/>
        <v>0</v>
      </c>
      <c r="M1498" s="1" t="b">
        <f t="shared" si="312"/>
        <v>0</v>
      </c>
      <c r="N1498" s="1" t="b">
        <f t="shared" si="305"/>
        <v>0</v>
      </c>
      <c r="O1498" s="1" t="b">
        <f t="shared" si="306"/>
        <v>0</v>
      </c>
      <c r="P1498" s="1" t="b">
        <f t="shared" si="307"/>
        <v>0</v>
      </c>
      <c r="Q1498" s="1" t="b">
        <f t="shared" si="308"/>
        <v>0</v>
      </c>
      <c r="R1498" s="1" t="e">
        <f t="shared" si="309"/>
        <v>#N/A</v>
      </c>
      <c r="S1498" s="1" t="e">
        <f t="shared" si="310"/>
        <v>#N/A</v>
      </c>
    </row>
    <row r="1499" spans="1:19">
      <c r="A1499" s="1" t="str">
        <f t="shared" si="311"/>
        <v/>
      </c>
      <c r="H1499" s="1" t="e">
        <f t="shared" si="300"/>
        <v>#N/A</v>
      </c>
      <c r="I1499" s="1" t="e">
        <f t="shared" si="301"/>
        <v>#N/A</v>
      </c>
      <c r="J1499" s="1" t="b">
        <f t="shared" si="302"/>
        <v>0</v>
      </c>
      <c r="K1499" s="1" t="b">
        <f t="shared" si="303"/>
        <v>0</v>
      </c>
      <c r="L1499" s="1" t="b">
        <f t="shared" si="304"/>
        <v>0</v>
      </c>
      <c r="M1499" s="1" t="b">
        <f t="shared" si="312"/>
        <v>0</v>
      </c>
      <c r="N1499" s="1" t="b">
        <f t="shared" si="305"/>
        <v>0</v>
      </c>
      <c r="O1499" s="1" t="b">
        <f t="shared" si="306"/>
        <v>0</v>
      </c>
      <c r="P1499" s="1" t="b">
        <f t="shared" si="307"/>
        <v>0</v>
      </c>
      <c r="Q1499" s="1" t="b">
        <f t="shared" si="308"/>
        <v>0</v>
      </c>
      <c r="R1499" s="1" t="e">
        <f t="shared" si="309"/>
        <v>#N/A</v>
      </c>
      <c r="S1499" s="1" t="e">
        <f t="shared" si="310"/>
        <v>#N/A</v>
      </c>
    </row>
    <row r="1500" spans="1:19">
      <c r="A1500" s="1" t="str">
        <f t="shared" si="311"/>
        <v/>
      </c>
      <c r="H1500" s="1" t="e">
        <f t="shared" si="300"/>
        <v>#N/A</v>
      </c>
      <c r="I1500" s="1" t="e">
        <f t="shared" si="301"/>
        <v>#N/A</v>
      </c>
      <c r="J1500" s="1" t="b">
        <f t="shared" si="302"/>
        <v>0</v>
      </c>
      <c r="K1500" s="1" t="b">
        <f t="shared" si="303"/>
        <v>0</v>
      </c>
      <c r="L1500" s="1" t="b">
        <f t="shared" si="304"/>
        <v>0</v>
      </c>
      <c r="M1500" s="1" t="b">
        <f t="shared" si="312"/>
        <v>0</v>
      </c>
      <c r="N1500" s="1" t="b">
        <f t="shared" si="305"/>
        <v>0</v>
      </c>
      <c r="O1500" s="1" t="b">
        <f t="shared" si="306"/>
        <v>0</v>
      </c>
      <c r="P1500" s="1" t="b">
        <f t="shared" si="307"/>
        <v>0</v>
      </c>
      <c r="Q1500" s="1" t="b">
        <f t="shared" si="308"/>
        <v>0</v>
      </c>
      <c r="R1500" s="1" t="e">
        <f t="shared" si="309"/>
        <v>#N/A</v>
      </c>
      <c r="S1500" s="1" t="e">
        <f t="shared" si="310"/>
        <v>#N/A</v>
      </c>
    </row>
    <row r="1501" spans="1:19">
      <c r="A1501" s="1" t="str">
        <f t="shared" si="311"/>
        <v/>
      </c>
      <c r="H1501" s="1" t="e">
        <f t="shared" si="300"/>
        <v>#N/A</v>
      </c>
      <c r="I1501" s="1" t="e">
        <f t="shared" si="301"/>
        <v>#N/A</v>
      </c>
      <c r="J1501" s="1" t="b">
        <f t="shared" si="302"/>
        <v>0</v>
      </c>
      <c r="K1501" s="1" t="b">
        <f t="shared" si="303"/>
        <v>0</v>
      </c>
      <c r="L1501" s="1" t="b">
        <f t="shared" si="304"/>
        <v>0</v>
      </c>
      <c r="M1501" s="1" t="b">
        <f t="shared" si="312"/>
        <v>0</v>
      </c>
      <c r="N1501" s="1" t="b">
        <f t="shared" si="305"/>
        <v>0</v>
      </c>
      <c r="O1501" s="1" t="b">
        <f t="shared" si="306"/>
        <v>0</v>
      </c>
      <c r="P1501" s="1" t="b">
        <f t="shared" si="307"/>
        <v>0</v>
      </c>
      <c r="Q1501" s="1" t="b">
        <f t="shared" si="308"/>
        <v>0</v>
      </c>
      <c r="R1501" s="1" t="e">
        <f t="shared" si="309"/>
        <v>#N/A</v>
      </c>
      <c r="S1501" s="1" t="e">
        <f t="shared" si="310"/>
        <v>#N/A</v>
      </c>
    </row>
    <row r="1502" spans="1:19">
      <c r="A1502" s="1" t="str">
        <f t="shared" si="311"/>
        <v/>
      </c>
      <c r="H1502" s="1" t="e">
        <f t="shared" si="300"/>
        <v>#N/A</v>
      </c>
      <c r="I1502" s="1" t="e">
        <f t="shared" si="301"/>
        <v>#N/A</v>
      </c>
      <c r="J1502" s="1" t="b">
        <f t="shared" si="302"/>
        <v>0</v>
      </c>
      <c r="K1502" s="1" t="b">
        <f t="shared" si="303"/>
        <v>0</v>
      </c>
      <c r="L1502" s="1" t="b">
        <f t="shared" si="304"/>
        <v>0</v>
      </c>
      <c r="M1502" s="1" t="b">
        <f t="shared" si="312"/>
        <v>0</v>
      </c>
      <c r="N1502" s="1" t="b">
        <f t="shared" si="305"/>
        <v>0</v>
      </c>
      <c r="O1502" s="1" t="b">
        <f t="shared" si="306"/>
        <v>0</v>
      </c>
      <c r="P1502" s="1" t="b">
        <f t="shared" si="307"/>
        <v>0</v>
      </c>
      <c r="Q1502" s="1" t="b">
        <f t="shared" si="308"/>
        <v>0</v>
      </c>
      <c r="R1502" s="1" t="e">
        <f t="shared" si="309"/>
        <v>#N/A</v>
      </c>
      <c r="S1502" s="1" t="e">
        <f t="shared" si="310"/>
        <v>#N/A</v>
      </c>
    </row>
    <row r="1503" spans="1:19">
      <c r="A1503" s="1" t="str">
        <f t="shared" si="311"/>
        <v/>
      </c>
      <c r="H1503" s="1" t="e">
        <f t="shared" si="300"/>
        <v>#N/A</v>
      </c>
      <c r="I1503" s="1" t="e">
        <f t="shared" si="301"/>
        <v>#N/A</v>
      </c>
      <c r="J1503" s="1" t="b">
        <f t="shared" si="302"/>
        <v>0</v>
      </c>
      <c r="K1503" s="1" t="b">
        <f t="shared" si="303"/>
        <v>0</v>
      </c>
      <c r="L1503" s="1" t="b">
        <f t="shared" si="304"/>
        <v>0</v>
      </c>
      <c r="M1503" s="1" t="b">
        <f t="shared" si="312"/>
        <v>0</v>
      </c>
      <c r="N1503" s="1" t="b">
        <f t="shared" si="305"/>
        <v>0</v>
      </c>
      <c r="O1503" s="1" t="b">
        <f t="shared" si="306"/>
        <v>0</v>
      </c>
      <c r="P1503" s="1" t="b">
        <f t="shared" si="307"/>
        <v>0</v>
      </c>
      <c r="Q1503" s="1" t="b">
        <f t="shared" si="308"/>
        <v>0</v>
      </c>
      <c r="R1503" s="1" t="e">
        <f t="shared" si="309"/>
        <v>#N/A</v>
      </c>
      <c r="S1503" s="1" t="e">
        <f t="shared" si="310"/>
        <v>#N/A</v>
      </c>
    </row>
    <row r="1504" spans="1:19">
      <c r="A1504" s="1" t="str">
        <f t="shared" si="311"/>
        <v/>
      </c>
      <c r="H1504" s="1" t="e">
        <f t="shared" si="300"/>
        <v>#N/A</v>
      </c>
      <c r="I1504" s="1" t="e">
        <f t="shared" si="301"/>
        <v>#N/A</v>
      </c>
      <c r="J1504" s="1" t="b">
        <f t="shared" si="302"/>
        <v>0</v>
      </c>
      <c r="K1504" s="1" t="b">
        <f t="shared" si="303"/>
        <v>0</v>
      </c>
      <c r="L1504" s="1" t="b">
        <f t="shared" si="304"/>
        <v>0</v>
      </c>
      <c r="M1504" s="1" t="b">
        <f t="shared" si="312"/>
        <v>0</v>
      </c>
      <c r="N1504" s="1" t="b">
        <f t="shared" si="305"/>
        <v>0</v>
      </c>
      <c r="O1504" s="1" t="b">
        <f t="shared" si="306"/>
        <v>0</v>
      </c>
      <c r="P1504" s="1" t="b">
        <f t="shared" si="307"/>
        <v>0</v>
      </c>
      <c r="Q1504" s="1" t="b">
        <f t="shared" si="308"/>
        <v>0</v>
      </c>
      <c r="R1504" s="1" t="e">
        <f t="shared" si="309"/>
        <v>#N/A</v>
      </c>
      <c r="S1504" s="1" t="e">
        <f t="shared" si="310"/>
        <v>#N/A</v>
      </c>
    </row>
    <row r="1505" spans="1:19">
      <c r="A1505" s="1" t="str">
        <f t="shared" si="311"/>
        <v/>
      </c>
      <c r="H1505" s="1" t="e">
        <f t="shared" si="300"/>
        <v>#N/A</v>
      </c>
      <c r="I1505" s="1" t="e">
        <f t="shared" si="301"/>
        <v>#N/A</v>
      </c>
      <c r="J1505" s="1" t="b">
        <f t="shared" si="302"/>
        <v>0</v>
      </c>
      <c r="K1505" s="1" t="b">
        <f t="shared" si="303"/>
        <v>0</v>
      </c>
      <c r="L1505" s="1" t="b">
        <f t="shared" si="304"/>
        <v>0</v>
      </c>
      <c r="M1505" s="1" t="b">
        <f t="shared" si="312"/>
        <v>0</v>
      </c>
      <c r="N1505" s="1" t="b">
        <f t="shared" si="305"/>
        <v>0</v>
      </c>
      <c r="O1505" s="1" t="b">
        <f t="shared" si="306"/>
        <v>0</v>
      </c>
      <c r="P1505" s="1" t="b">
        <f t="shared" si="307"/>
        <v>0</v>
      </c>
      <c r="Q1505" s="1" t="b">
        <f t="shared" si="308"/>
        <v>0</v>
      </c>
      <c r="R1505" s="1" t="e">
        <f t="shared" si="309"/>
        <v>#N/A</v>
      </c>
      <c r="S1505" s="1" t="e">
        <f t="shared" si="310"/>
        <v>#N/A</v>
      </c>
    </row>
    <row r="1506" spans="1:19">
      <c r="A1506" s="1" t="str">
        <f t="shared" si="311"/>
        <v/>
      </c>
      <c r="H1506" s="1" t="e">
        <f t="shared" si="300"/>
        <v>#N/A</v>
      </c>
      <c r="I1506" s="1" t="e">
        <f t="shared" si="301"/>
        <v>#N/A</v>
      </c>
      <c r="J1506" s="1" t="b">
        <f t="shared" si="302"/>
        <v>0</v>
      </c>
      <c r="K1506" s="1" t="b">
        <f t="shared" si="303"/>
        <v>0</v>
      </c>
      <c r="L1506" s="1" t="b">
        <f t="shared" si="304"/>
        <v>0</v>
      </c>
      <c r="M1506" s="1" t="b">
        <f t="shared" si="312"/>
        <v>0</v>
      </c>
      <c r="N1506" s="1" t="b">
        <f t="shared" si="305"/>
        <v>0</v>
      </c>
      <c r="O1506" s="1" t="b">
        <f t="shared" si="306"/>
        <v>0</v>
      </c>
      <c r="P1506" s="1" t="b">
        <f t="shared" si="307"/>
        <v>0</v>
      </c>
      <c r="Q1506" s="1" t="b">
        <f t="shared" si="308"/>
        <v>0</v>
      </c>
      <c r="R1506" s="1" t="e">
        <f t="shared" si="309"/>
        <v>#N/A</v>
      </c>
      <c r="S1506" s="1" t="e">
        <f t="shared" si="310"/>
        <v>#N/A</v>
      </c>
    </row>
    <row r="1507" spans="1:19">
      <c r="A1507" s="1" t="str">
        <f t="shared" si="311"/>
        <v/>
      </c>
      <c r="H1507" s="1" t="e">
        <f t="shared" si="300"/>
        <v>#N/A</v>
      </c>
      <c r="I1507" s="1" t="e">
        <f t="shared" si="301"/>
        <v>#N/A</v>
      </c>
      <c r="J1507" s="1" t="b">
        <f t="shared" si="302"/>
        <v>0</v>
      </c>
      <c r="K1507" s="1" t="b">
        <f t="shared" si="303"/>
        <v>0</v>
      </c>
      <c r="L1507" s="1" t="b">
        <f t="shared" si="304"/>
        <v>0</v>
      </c>
      <c r="M1507" s="1" t="b">
        <f t="shared" si="312"/>
        <v>0</v>
      </c>
      <c r="N1507" s="1" t="b">
        <f t="shared" si="305"/>
        <v>0</v>
      </c>
      <c r="O1507" s="1" t="b">
        <f t="shared" si="306"/>
        <v>0</v>
      </c>
      <c r="P1507" s="1" t="b">
        <f t="shared" si="307"/>
        <v>0</v>
      </c>
      <c r="Q1507" s="1" t="b">
        <f t="shared" si="308"/>
        <v>0</v>
      </c>
      <c r="R1507" s="1" t="e">
        <f t="shared" si="309"/>
        <v>#N/A</v>
      </c>
      <c r="S1507" s="1" t="e">
        <f t="shared" si="310"/>
        <v>#N/A</v>
      </c>
    </row>
    <row r="1508" spans="1:19">
      <c r="A1508" s="1" t="str">
        <f t="shared" si="311"/>
        <v/>
      </c>
      <c r="H1508" s="1" t="e">
        <f t="shared" si="300"/>
        <v>#N/A</v>
      </c>
      <c r="I1508" s="1" t="e">
        <f t="shared" si="301"/>
        <v>#N/A</v>
      </c>
      <c r="J1508" s="1" t="b">
        <f t="shared" si="302"/>
        <v>0</v>
      </c>
      <c r="K1508" s="1" t="b">
        <f t="shared" si="303"/>
        <v>0</v>
      </c>
      <c r="L1508" s="1" t="b">
        <f t="shared" si="304"/>
        <v>0</v>
      </c>
      <c r="M1508" s="1" t="b">
        <f t="shared" si="312"/>
        <v>0</v>
      </c>
      <c r="N1508" s="1" t="b">
        <f t="shared" si="305"/>
        <v>0</v>
      </c>
      <c r="O1508" s="1" t="b">
        <f t="shared" si="306"/>
        <v>0</v>
      </c>
      <c r="P1508" s="1" t="b">
        <f t="shared" si="307"/>
        <v>0</v>
      </c>
      <c r="Q1508" s="1" t="b">
        <f t="shared" si="308"/>
        <v>0</v>
      </c>
      <c r="R1508" s="1" t="e">
        <f t="shared" si="309"/>
        <v>#N/A</v>
      </c>
      <c r="S1508" s="1" t="e">
        <f t="shared" si="310"/>
        <v>#N/A</v>
      </c>
    </row>
    <row r="1509" spans="1:19">
      <c r="A1509" s="1" t="str">
        <f t="shared" si="311"/>
        <v/>
      </c>
      <c r="H1509" s="1" t="e">
        <f t="shared" si="300"/>
        <v>#N/A</v>
      </c>
      <c r="I1509" s="1" t="e">
        <f t="shared" si="301"/>
        <v>#N/A</v>
      </c>
      <c r="J1509" s="1" t="b">
        <f t="shared" si="302"/>
        <v>0</v>
      </c>
      <c r="K1509" s="1" t="b">
        <f t="shared" si="303"/>
        <v>0</v>
      </c>
      <c r="L1509" s="1" t="b">
        <f t="shared" si="304"/>
        <v>0</v>
      </c>
      <c r="M1509" s="1" t="b">
        <f t="shared" si="312"/>
        <v>0</v>
      </c>
      <c r="N1509" s="1" t="b">
        <f t="shared" si="305"/>
        <v>0</v>
      </c>
      <c r="O1509" s="1" t="b">
        <f t="shared" si="306"/>
        <v>0</v>
      </c>
      <c r="P1509" s="1" t="b">
        <f t="shared" si="307"/>
        <v>0</v>
      </c>
      <c r="Q1509" s="1" t="b">
        <f t="shared" si="308"/>
        <v>0</v>
      </c>
      <c r="R1509" s="1" t="e">
        <f t="shared" si="309"/>
        <v>#N/A</v>
      </c>
      <c r="S1509" s="1" t="e">
        <f t="shared" si="310"/>
        <v>#N/A</v>
      </c>
    </row>
    <row r="1510" spans="1:19">
      <c r="A1510" s="1" t="str">
        <f t="shared" si="311"/>
        <v/>
      </c>
      <c r="H1510" s="1" t="e">
        <f t="shared" si="300"/>
        <v>#N/A</v>
      </c>
      <c r="I1510" s="1" t="e">
        <f t="shared" si="301"/>
        <v>#N/A</v>
      </c>
      <c r="J1510" s="1" t="b">
        <f t="shared" si="302"/>
        <v>0</v>
      </c>
      <c r="K1510" s="1" t="b">
        <f t="shared" si="303"/>
        <v>0</v>
      </c>
      <c r="L1510" s="1" t="b">
        <f t="shared" si="304"/>
        <v>0</v>
      </c>
      <c r="M1510" s="1" t="b">
        <f t="shared" si="312"/>
        <v>0</v>
      </c>
      <c r="N1510" s="1" t="b">
        <f t="shared" si="305"/>
        <v>0</v>
      </c>
      <c r="O1510" s="1" t="b">
        <f t="shared" si="306"/>
        <v>0</v>
      </c>
      <c r="P1510" s="1" t="b">
        <f t="shared" si="307"/>
        <v>0</v>
      </c>
      <c r="Q1510" s="1" t="b">
        <f t="shared" si="308"/>
        <v>0</v>
      </c>
      <c r="R1510" s="1" t="e">
        <f t="shared" si="309"/>
        <v>#N/A</v>
      </c>
      <c r="S1510" s="1" t="e">
        <f t="shared" si="310"/>
        <v>#N/A</v>
      </c>
    </row>
    <row r="1511" spans="1:19">
      <c r="A1511" s="1" t="str">
        <f t="shared" si="311"/>
        <v/>
      </c>
      <c r="H1511" s="1" t="e">
        <f t="shared" si="300"/>
        <v>#N/A</v>
      </c>
      <c r="I1511" s="1" t="e">
        <f t="shared" si="301"/>
        <v>#N/A</v>
      </c>
      <c r="J1511" s="1" t="b">
        <f t="shared" si="302"/>
        <v>0</v>
      </c>
      <c r="K1511" s="1" t="b">
        <f t="shared" si="303"/>
        <v>0</v>
      </c>
      <c r="L1511" s="1" t="b">
        <f t="shared" si="304"/>
        <v>0</v>
      </c>
      <c r="M1511" s="1" t="b">
        <f t="shared" si="312"/>
        <v>0</v>
      </c>
      <c r="N1511" s="1" t="b">
        <f t="shared" si="305"/>
        <v>0</v>
      </c>
      <c r="O1511" s="1" t="b">
        <f t="shared" si="306"/>
        <v>0</v>
      </c>
      <c r="P1511" s="1" t="b">
        <f t="shared" si="307"/>
        <v>0</v>
      </c>
      <c r="Q1511" s="1" t="b">
        <f t="shared" si="308"/>
        <v>0</v>
      </c>
      <c r="R1511" s="1" t="e">
        <f t="shared" si="309"/>
        <v>#N/A</v>
      </c>
      <c r="S1511" s="1" t="e">
        <f t="shared" si="310"/>
        <v>#N/A</v>
      </c>
    </row>
    <row r="1512" spans="1:19">
      <c r="A1512" s="1" t="str">
        <f t="shared" si="311"/>
        <v/>
      </c>
      <c r="H1512" s="1" t="e">
        <f t="shared" si="300"/>
        <v>#N/A</v>
      </c>
      <c r="I1512" s="1" t="e">
        <f t="shared" si="301"/>
        <v>#N/A</v>
      </c>
      <c r="J1512" s="1" t="b">
        <f t="shared" si="302"/>
        <v>0</v>
      </c>
      <c r="K1512" s="1" t="b">
        <f t="shared" si="303"/>
        <v>0</v>
      </c>
      <c r="L1512" s="1" t="b">
        <f t="shared" si="304"/>
        <v>0</v>
      </c>
      <c r="M1512" s="1" t="b">
        <f t="shared" si="312"/>
        <v>0</v>
      </c>
      <c r="N1512" s="1" t="b">
        <f t="shared" si="305"/>
        <v>0</v>
      </c>
      <c r="O1512" s="1" t="b">
        <f t="shared" si="306"/>
        <v>0</v>
      </c>
      <c r="P1512" s="1" t="b">
        <f t="shared" si="307"/>
        <v>0</v>
      </c>
      <c r="Q1512" s="1" t="b">
        <f t="shared" si="308"/>
        <v>0</v>
      </c>
      <c r="R1512" s="1" t="e">
        <f t="shared" si="309"/>
        <v>#N/A</v>
      </c>
      <c r="S1512" s="1" t="e">
        <f t="shared" si="310"/>
        <v>#N/A</v>
      </c>
    </row>
    <row r="1513" spans="1:19">
      <c r="A1513" s="1" t="str">
        <f t="shared" si="311"/>
        <v/>
      </c>
      <c r="H1513" s="1" t="e">
        <f t="shared" si="300"/>
        <v>#N/A</v>
      </c>
      <c r="I1513" s="1" t="e">
        <f t="shared" si="301"/>
        <v>#N/A</v>
      </c>
      <c r="J1513" s="1" t="b">
        <f t="shared" si="302"/>
        <v>0</v>
      </c>
      <c r="K1513" s="1" t="b">
        <f t="shared" si="303"/>
        <v>0</v>
      </c>
      <c r="L1513" s="1" t="b">
        <f t="shared" si="304"/>
        <v>0</v>
      </c>
      <c r="M1513" s="1" t="b">
        <f t="shared" si="312"/>
        <v>0</v>
      </c>
      <c r="N1513" s="1" t="b">
        <f t="shared" si="305"/>
        <v>0</v>
      </c>
      <c r="O1513" s="1" t="b">
        <f t="shared" si="306"/>
        <v>0</v>
      </c>
      <c r="P1513" s="1" t="b">
        <f t="shared" si="307"/>
        <v>0</v>
      </c>
      <c r="Q1513" s="1" t="b">
        <f t="shared" si="308"/>
        <v>0</v>
      </c>
      <c r="R1513" s="1" t="e">
        <f t="shared" si="309"/>
        <v>#N/A</v>
      </c>
      <c r="S1513" s="1" t="e">
        <f t="shared" si="310"/>
        <v>#N/A</v>
      </c>
    </row>
    <row r="1514" spans="1:19">
      <c r="A1514" s="1" t="str">
        <f t="shared" si="311"/>
        <v/>
      </c>
      <c r="H1514" s="1" t="e">
        <f t="shared" si="300"/>
        <v>#N/A</v>
      </c>
      <c r="I1514" s="1" t="e">
        <f t="shared" si="301"/>
        <v>#N/A</v>
      </c>
      <c r="J1514" s="1" t="b">
        <f t="shared" si="302"/>
        <v>0</v>
      </c>
      <c r="K1514" s="1" t="b">
        <f t="shared" si="303"/>
        <v>0</v>
      </c>
      <c r="L1514" s="1" t="b">
        <f t="shared" si="304"/>
        <v>0</v>
      </c>
      <c r="M1514" s="1" t="b">
        <f t="shared" si="312"/>
        <v>0</v>
      </c>
      <c r="N1514" s="1" t="b">
        <f t="shared" si="305"/>
        <v>0</v>
      </c>
      <c r="O1514" s="1" t="b">
        <f t="shared" si="306"/>
        <v>0</v>
      </c>
      <c r="P1514" s="1" t="b">
        <f t="shared" si="307"/>
        <v>0</v>
      </c>
      <c r="Q1514" s="1" t="b">
        <f t="shared" si="308"/>
        <v>0</v>
      </c>
      <c r="R1514" s="1" t="e">
        <f t="shared" si="309"/>
        <v>#N/A</v>
      </c>
      <c r="S1514" s="1" t="e">
        <f t="shared" si="310"/>
        <v>#N/A</v>
      </c>
    </row>
    <row r="1515" spans="1:19">
      <c r="A1515" s="1" t="str">
        <f t="shared" si="311"/>
        <v/>
      </c>
      <c r="H1515" s="1" t="e">
        <f t="shared" si="300"/>
        <v>#N/A</v>
      </c>
      <c r="I1515" s="1" t="e">
        <f t="shared" si="301"/>
        <v>#N/A</v>
      </c>
      <c r="J1515" s="1" t="b">
        <f t="shared" si="302"/>
        <v>0</v>
      </c>
      <c r="K1515" s="1" t="b">
        <f t="shared" si="303"/>
        <v>0</v>
      </c>
      <c r="L1515" s="1" t="b">
        <f t="shared" si="304"/>
        <v>0</v>
      </c>
      <c r="M1515" s="1" t="b">
        <f t="shared" si="312"/>
        <v>0</v>
      </c>
      <c r="N1515" s="1" t="b">
        <f t="shared" si="305"/>
        <v>0</v>
      </c>
      <c r="O1515" s="1" t="b">
        <f t="shared" si="306"/>
        <v>0</v>
      </c>
      <c r="P1515" s="1" t="b">
        <f t="shared" si="307"/>
        <v>0</v>
      </c>
      <c r="Q1515" s="1" t="b">
        <f t="shared" si="308"/>
        <v>0</v>
      </c>
      <c r="R1515" s="1" t="e">
        <f t="shared" si="309"/>
        <v>#N/A</v>
      </c>
      <c r="S1515" s="1" t="e">
        <f t="shared" si="310"/>
        <v>#N/A</v>
      </c>
    </row>
    <row r="1516" spans="1:19">
      <c r="A1516" s="1" t="str">
        <f t="shared" si="311"/>
        <v/>
      </c>
      <c r="H1516" s="1" t="e">
        <f t="shared" si="300"/>
        <v>#N/A</v>
      </c>
      <c r="I1516" s="1" t="e">
        <f t="shared" si="301"/>
        <v>#N/A</v>
      </c>
      <c r="J1516" s="1" t="b">
        <f t="shared" si="302"/>
        <v>0</v>
      </c>
      <c r="K1516" s="1" t="b">
        <f t="shared" si="303"/>
        <v>0</v>
      </c>
      <c r="L1516" s="1" t="b">
        <f t="shared" si="304"/>
        <v>0</v>
      </c>
      <c r="M1516" s="1" t="b">
        <f t="shared" si="312"/>
        <v>0</v>
      </c>
      <c r="N1516" s="1" t="b">
        <f t="shared" si="305"/>
        <v>0</v>
      </c>
      <c r="O1516" s="1" t="b">
        <f t="shared" si="306"/>
        <v>0</v>
      </c>
      <c r="P1516" s="1" t="b">
        <f t="shared" si="307"/>
        <v>0</v>
      </c>
      <c r="Q1516" s="1" t="b">
        <f t="shared" si="308"/>
        <v>0</v>
      </c>
      <c r="R1516" s="1" t="e">
        <f t="shared" si="309"/>
        <v>#N/A</v>
      </c>
      <c r="S1516" s="1" t="e">
        <f t="shared" si="310"/>
        <v>#N/A</v>
      </c>
    </row>
    <row r="1517" spans="1:19">
      <c r="A1517" s="1" t="str">
        <f t="shared" si="311"/>
        <v/>
      </c>
      <c r="H1517" s="1" t="e">
        <f t="shared" si="300"/>
        <v>#N/A</v>
      </c>
      <c r="I1517" s="1" t="e">
        <f t="shared" si="301"/>
        <v>#N/A</v>
      </c>
      <c r="J1517" s="1" t="b">
        <f t="shared" si="302"/>
        <v>0</v>
      </c>
      <c r="K1517" s="1" t="b">
        <f t="shared" si="303"/>
        <v>0</v>
      </c>
      <c r="L1517" s="1" t="b">
        <f t="shared" si="304"/>
        <v>0</v>
      </c>
      <c r="M1517" s="1" t="b">
        <f t="shared" si="312"/>
        <v>0</v>
      </c>
      <c r="N1517" s="1" t="b">
        <f t="shared" si="305"/>
        <v>0</v>
      </c>
      <c r="O1517" s="1" t="b">
        <f t="shared" si="306"/>
        <v>0</v>
      </c>
      <c r="P1517" s="1" t="b">
        <f t="shared" si="307"/>
        <v>0</v>
      </c>
      <c r="Q1517" s="1" t="b">
        <f t="shared" si="308"/>
        <v>0</v>
      </c>
      <c r="R1517" s="1" t="e">
        <f t="shared" si="309"/>
        <v>#N/A</v>
      </c>
      <c r="S1517" s="1" t="e">
        <f t="shared" si="310"/>
        <v>#N/A</v>
      </c>
    </row>
    <row r="1518" spans="1:19">
      <c r="A1518" s="1" t="str">
        <f t="shared" si="311"/>
        <v/>
      </c>
      <c r="H1518" s="1" t="e">
        <f t="shared" si="300"/>
        <v>#N/A</v>
      </c>
      <c r="I1518" s="1" t="e">
        <f t="shared" si="301"/>
        <v>#N/A</v>
      </c>
      <c r="J1518" s="1" t="b">
        <f t="shared" si="302"/>
        <v>0</v>
      </c>
      <c r="K1518" s="1" t="b">
        <f t="shared" si="303"/>
        <v>0</v>
      </c>
      <c r="L1518" s="1" t="b">
        <f t="shared" si="304"/>
        <v>0</v>
      </c>
      <c r="M1518" s="1" t="b">
        <f t="shared" si="312"/>
        <v>0</v>
      </c>
      <c r="N1518" s="1" t="b">
        <f t="shared" si="305"/>
        <v>0</v>
      </c>
      <c r="O1518" s="1" t="b">
        <f t="shared" si="306"/>
        <v>0</v>
      </c>
      <c r="P1518" s="1" t="b">
        <f t="shared" si="307"/>
        <v>0</v>
      </c>
      <c r="Q1518" s="1" t="b">
        <f t="shared" si="308"/>
        <v>0</v>
      </c>
      <c r="R1518" s="1" t="e">
        <f t="shared" si="309"/>
        <v>#N/A</v>
      </c>
      <c r="S1518" s="1" t="e">
        <f t="shared" si="310"/>
        <v>#N/A</v>
      </c>
    </row>
    <row r="1519" spans="1:19">
      <c r="A1519" s="1" t="str">
        <f t="shared" si="311"/>
        <v/>
      </c>
      <c r="H1519" s="1" t="e">
        <f t="shared" si="300"/>
        <v>#N/A</v>
      </c>
      <c r="I1519" s="1" t="e">
        <f t="shared" si="301"/>
        <v>#N/A</v>
      </c>
      <c r="J1519" s="1" t="b">
        <f t="shared" si="302"/>
        <v>0</v>
      </c>
      <c r="K1519" s="1" t="b">
        <f t="shared" si="303"/>
        <v>0</v>
      </c>
      <c r="L1519" s="1" t="b">
        <f t="shared" si="304"/>
        <v>0</v>
      </c>
      <c r="M1519" s="1" t="b">
        <f t="shared" si="312"/>
        <v>0</v>
      </c>
      <c r="N1519" s="1" t="b">
        <f t="shared" si="305"/>
        <v>0</v>
      </c>
      <c r="O1519" s="1" t="b">
        <f t="shared" si="306"/>
        <v>0</v>
      </c>
      <c r="P1519" s="1" t="b">
        <f t="shared" si="307"/>
        <v>0</v>
      </c>
      <c r="Q1519" s="1" t="b">
        <f t="shared" si="308"/>
        <v>0</v>
      </c>
      <c r="R1519" s="1" t="e">
        <f t="shared" si="309"/>
        <v>#N/A</v>
      </c>
      <c r="S1519" s="1" t="e">
        <f t="shared" si="310"/>
        <v>#N/A</v>
      </c>
    </row>
    <row r="1520" spans="1:19">
      <c r="A1520" s="1" t="str">
        <f t="shared" si="311"/>
        <v/>
      </c>
      <c r="H1520" s="1" t="e">
        <f t="shared" si="300"/>
        <v>#N/A</v>
      </c>
      <c r="I1520" s="1" t="e">
        <f t="shared" si="301"/>
        <v>#N/A</v>
      </c>
      <c r="J1520" s="1" t="b">
        <f t="shared" si="302"/>
        <v>0</v>
      </c>
      <c r="K1520" s="1" t="b">
        <f t="shared" si="303"/>
        <v>0</v>
      </c>
      <c r="L1520" s="1" t="b">
        <f t="shared" si="304"/>
        <v>0</v>
      </c>
      <c r="M1520" s="1" t="b">
        <f t="shared" si="312"/>
        <v>0</v>
      </c>
      <c r="N1520" s="1" t="b">
        <f t="shared" si="305"/>
        <v>0</v>
      </c>
      <c r="O1520" s="1" t="b">
        <f t="shared" si="306"/>
        <v>0</v>
      </c>
      <c r="P1520" s="1" t="b">
        <f t="shared" si="307"/>
        <v>0</v>
      </c>
      <c r="Q1520" s="1" t="b">
        <f t="shared" si="308"/>
        <v>0</v>
      </c>
      <c r="R1520" s="1" t="e">
        <f t="shared" si="309"/>
        <v>#N/A</v>
      </c>
      <c r="S1520" s="1" t="e">
        <f t="shared" si="310"/>
        <v>#N/A</v>
      </c>
    </row>
    <row r="1521" spans="1:19">
      <c r="A1521" s="1" t="str">
        <f t="shared" si="311"/>
        <v/>
      </c>
      <c r="H1521" s="1" t="e">
        <f t="shared" si="300"/>
        <v>#N/A</v>
      </c>
      <c r="I1521" s="1" t="e">
        <f t="shared" si="301"/>
        <v>#N/A</v>
      </c>
      <c r="J1521" s="1" t="b">
        <f t="shared" si="302"/>
        <v>0</v>
      </c>
      <c r="K1521" s="1" t="b">
        <f t="shared" si="303"/>
        <v>0</v>
      </c>
      <c r="L1521" s="1" t="b">
        <f t="shared" si="304"/>
        <v>0</v>
      </c>
      <c r="M1521" s="1" t="b">
        <f t="shared" si="312"/>
        <v>0</v>
      </c>
      <c r="N1521" s="1" t="b">
        <f t="shared" si="305"/>
        <v>0</v>
      </c>
      <c r="O1521" s="1" t="b">
        <f t="shared" si="306"/>
        <v>0</v>
      </c>
      <c r="P1521" s="1" t="b">
        <f t="shared" si="307"/>
        <v>0</v>
      </c>
      <c r="Q1521" s="1" t="b">
        <f t="shared" si="308"/>
        <v>0</v>
      </c>
      <c r="R1521" s="1" t="e">
        <f t="shared" si="309"/>
        <v>#N/A</v>
      </c>
      <c r="S1521" s="1" t="e">
        <f t="shared" si="310"/>
        <v>#N/A</v>
      </c>
    </row>
    <row r="1522" spans="1:19">
      <c r="A1522" s="1" t="str">
        <f t="shared" si="311"/>
        <v/>
      </c>
      <c r="H1522" s="1" t="e">
        <f t="shared" si="300"/>
        <v>#N/A</v>
      </c>
      <c r="I1522" s="1" t="e">
        <f t="shared" si="301"/>
        <v>#N/A</v>
      </c>
      <c r="J1522" s="1" t="b">
        <f t="shared" si="302"/>
        <v>0</v>
      </c>
      <c r="K1522" s="1" t="b">
        <f t="shared" si="303"/>
        <v>0</v>
      </c>
      <c r="L1522" s="1" t="b">
        <f t="shared" si="304"/>
        <v>0</v>
      </c>
      <c r="M1522" s="1" t="b">
        <f t="shared" si="312"/>
        <v>0</v>
      </c>
      <c r="N1522" s="1" t="b">
        <f t="shared" si="305"/>
        <v>0</v>
      </c>
      <c r="O1522" s="1" t="b">
        <f t="shared" si="306"/>
        <v>0</v>
      </c>
      <c r="P1522" s="1" t="b">
        <f t="shared" si="307"/>
        <v>0</v>
      </c>
      <c r="Q1522" s="1" t="b">
        <f t="shared" si="308"/>
        <v>0</v>
      </c>
      <c r="R1522" s="1" t="e">
        <f t="shared" si="309"/>
        <v>#N/A</v>
      </c>
      <c r="S1522" s="1" t="e">
        <f t="shared" si="310"/>
        <v>#N/A</v>
      </c>
    </row>
    <row r="1523" spans="1:19">
      <c r="A1523" s="1" t="str">
        <f t="shared" si="311"/>
        <v/>
      </c>
      <c r="H1523" s="1" t="e">
        <f t="shared" si="300"/>
        <v>#N/A</v>
      </c>
      <c r="I1523" s="1" t="e">
        <f t="shared" si="301"/>
        <v>#N/A</v>
      </c>
      <c r="J1523" s="1" t="b">
        <f t="shared" si="302"/>
        <v>0</v>
      </c>
      <c r="K1523" s="1" t="b">
        <f t="shared" si="303"/>
        <v>0</v>
      </c>
      <c r="L1523" s="1" t="b">
        <f t="shared" si="304"/>
        <v>0</v>
      </c>
      <c r="M1523" s="1" t="b">
        <f t="shared" si="312"/>
        <v>0</v>
      </c>
      <c r="N1523" s="1" t="b">
        <f t="shared" si="305"/>
        <v>0</v>
      </c>
      <c r="O1523" s="1" t="b">
        <f t="shared" si="306"/>
        <v>0</v>
      </c>
      <c r="P1523" s="1" t="b">
        <f t="shared" si="307"/>
        <v>0</v>
      </c>
      <c r="Q1523" s="1" t="b">
        <f t="shared" si="308"/>
        <v>0</v>
      </c>
      <c r="R1523" s="1" t="e">
        <f t="shared" si="309"/>
        <v>#N/A</v>
      </c>
      <c r="S1523" s="1" t="e">
        <f t="shared" si="310"/>
        <v>#N/A</v>
      </c>
    </row>
    <row r="1524" spans="1:19">
      <c r="A1524" s="1" t="str">
        <f t="shared" si="311"/>
        <v/>
      </c>
      <c r="H1524" s="1" t="e">
        <f t="shared" si="300"/>
        <v>#N/A</v>
      </c>
      <c r="I1524" s="1" t="e">
        <f t="shared" si="301"/>
        <v>#N/A</v>
      </c>
      <c r="J1524" s="1" t="b">
        <f t="shared" si="302"/>
        <v>0</v>
      </c>
      <c r="K1524" s="1" t="b">
        <f t="shared" si="303"/>
        <v>0</v>
      </c>
      <c r="L1524" s="1" t="b">
        <f t="shared" si="304"/>
        <v>0</v>
      </c>
      <c r="M1524" s="1" t="b">
        <f t="shared" si="312"/>
        <v>0</v>
      </c>
      <c r="N1524" s="1" t="b">
        <f t="shared" si="305"/>
        <v>0</v>
      </c>
      <c r="O1524" s="1" t="b">
        <f t="shared" si="306"/>
        <v>0</v>
      </c>
      <c r="P1524" s="1" t="b">
        <f t="shared" si="307"/>
        <v>0</v>
      </c>
      <c r="Q1524" s="1" t="b">
        <f t="shared" si="308"/>
        <v>0</v>
      </c>
      <c r="R1524" s="1" t="e">
        <f t="shared" si="309"/>
        <v>#N/A</v>
      </c>
      <c r="S1524" s="1" t="e">
        <f t="shared" si="310"/>
        <v>#N/A</v>
      </c>
    </row>
    <row r="1525" spans="1:19">
      <c r="A1525" s="1" t="str">
        <f t="shared" si="311"/>
        <v/>
      </c>
      <c r="H1525" s="1" t="e">
        <f t="shared" si="300"/>
        <v>#N/A</v>
      </c>
      <c r="I1525" s="1" t="e">
        <f t="shared" si="301"/>
        <v>#N/A</v>
      </c>
      <c r="J1525" s="1" t="b">
        <f t="shared" si="302"/>
        <v>0</v>
      </c>
      <c r="K1525" s="1" t="b">
        <f t="shared" si="303"/>
        <v>0</v>
      </c>
      <c r="L1525" s="1" t="b">
        <f t="shared" si="304"/>
        <v>0</v>
      </c>
      <c r="M1525" s="1" t="b">
        <f t="shared" si="312"/>
        <v>0</v>
      </c>
      <c r="N1525" s="1" t="b">
        <f t="shared" si="305"/>
        <v>0</v>
      </c>
      <c r="O1525" s="1" t="b">
        <f t="shared" si="306"/>
        <v>0</v>
      </c>
      <c r="P1525" s="1" t="b">
        <f t="shared" si="307"/>
        <v>0</v>
      </c>
      <c r="Q1525" s="1" t="b">
        <f t="shared" si="308"/>
        <v>0</v>
      </c>
      <c r="R1525" s="1" t="e">
        <f t="shared" si="309"/>
        <v>#N/A</v>
      </c>
      <c r="S1525" s="1" t="e">
        <f t="shared" si="310"/>
        <v>#N/A</v>
      </c>
    </row>
    <row r="1526" spans="1:19">
      <c r="A1526" s="1" t="str">
        <f t="shared" si="311"/>
        <v/>
      </c>
      <c r="H1526" s="1" t="e">
        <f t="shared" si="300"/>
        <v>#N/A</v>
      </c>
      <c r="I1526" s="1" t="e">
        <f t="shared" si="301"/>
        <v>#N/A</v>
      </c>
      <c r="J1526" s="1" t="b">
        <f t="shared" si="302"/>
        <v>0</v>
      </c>
      <c r="K1526" s="1" t="b">
        <f t="shared" si="303"/>
        <v>0</v>
      </c>
      <c r="L1526" s="1" t="b">
        <f t="shared" si="304"/>
        <v>0</v>
      </c>
      <c r="M1526" s="1" t="b">
        <f t="shared" si="312"/>
        <v>0</v>
      </c>
      <c r="N1526" s="1" t="b">
        <f t="shared" si="305"/>
        <v>0</v>
      </c>
      <c r="O1526" s="1" t="b">
        <f t="shared" si="306"/>
        <v>0</v>
      </c>
      <c r="P1526" s="1" t="b">
        <f t="shared" si="307"/>
        <v>0</v>
      </c>
      <c r="Q1526" s="1" t="b">
        <f t="shared" si="308"/>
        <v>0</v>
      </c>
      <c r="R1526" s="1" t="e">
        <f t="shared" si="309"/>
        <v>#N/A</v>
      </c>
      <c r="S1526" s="1" t="e">
        <f t="shared" si="310"/>
        <v>#N/A</v>
      </c>
    </row>
    <row r="1527" spans="1:19">
      <c r="A1527" s="1" t="str">
        <f t="shared" si="311"/>
        <v/>
      </c>
      <c r="H1527" s="1" t="e">
        <f t="shared" si="300"/>
        <v>#N/A</v>
      </c>
      <c r="I1527" s="1" t="e">
        <f t="shared" si="301"/>
        <v>#N/A</v>
      </c>
      <c r="J1527" s="1" t="b">
        <f t="shared" si="302"/>
        <v>0</v>
      </c>
      <c r="K1527" s="1" t="b">
        <f t="shared" si="303"/>
        <v>0</v>
      </c>
      <c r="L1527" s="1" t="b">
        <f t="shared" si="304"/>
        <v>0</v>
      </c>
      <c r="M1527" s="1" t="b">
        <f t="shared" si="312"/>
        <v>0</v>
      </c>
      <c r="N1527" s="1" t="b">
        <f t="shared" si="305"/>
        <v>0</v>
      </c>
      <c r="O1527" s="1" t="b">
        <f t="shared" si="306"/>
        <v>0</v>
      </c>
      <c r="P1527" s="1" t="b">
        <f t="shared" si="307"/>
        <v>0</v>
      </c>
      <c r="Q1527" s="1" t="b">
        <f t="shared" si="308"/>
        <v>0</v>
      </c>
      <c r="R1527" s="1" t="e">
        <f t="shared" si="309"/>
        <v>#N/A</v>
      </c>
      <c r="S1527" s="1" t="e">
        <f t="shared" si="310"/>
        <v>#N/A</v>
      </c>
    </row>
    <row r="1528" spans="1:19">
      <c r="A1528" s="1" t="str">
        <f t="shared" si="311"/>
        <v/>
      </c>
      <c r="H1528" s="1" t="e">
        <f t="shared" si="300"/>
        <v>#N/A</v>
      </c>
      <c r="I1528" s="1" t="e">
        <f t="shared" si="301"/>
        <v>#N/A</v>
      </c>
      <c r="J1528" s="1" t="b">
        <f t="shared" si="302"/>
        <v>0</v>
      </c>
      <c r="K1528" s="1" t="b">
        <f t="shared" si="303"/>
        <v>0</v>
      </c>
      <c r="L1528" s="1" t="b">
        <f t="shared" si="304"/>
        <v>0</v>
      </c>
      <c r="M1528" s="1" t="b">
        <f t="shared" si="312"/>
        <v>0</v>
      </c>
      <c r="N1528" s="1" t="b">
        <f t="shared" si="305"/>
        <v>0</v>
      </c>
      <c r="O1528" s="1" t="b">
        <f t="shared" si="306"/>
        <v>0</v>
      </c>
      <c r="P1528" s="1" t="b">
        <f t="shared" si="307"/>
        <v>0</v>
      </c>
      <c r="Q1528" s="1" t="b">
        <f t="shared" si="308"/>
        <v>0</v>
      </c>
      <c r="R1528" s="1" t="e">
        <f t="shared" si="309"/>
        <v>#N/A</v>
      </c>
      <c r="S1528" s="1" t="e">
        <f t="shared" si="310"/>
        <v>#N/A</v>
      </c>
    </row>
    <row r="1529" spans="1:19">
      <c r="A1529" s="1" t="str">
        <f t="shared" si="311"/>
        <v/>
      </c>
      <c r="H1529" s="1" t="e">
        <f t="shared" si="300"/>
        <v>#N/A</v>
      </c>
      <c r="I1529" s="1" t="e">
        <f t="shared" si="301"/>
        <v>#N/A</v>
      </c>
      <c r="J1529" s="1" t="b">
        <f t="shared" si="302"/>
        <v>0</v>
      </c>
      <c r="K1529" s="1" t="b">
        <f t="shared" si="303"/>
        <v>0</v>
      </c>
      <c r="L1529" s="1" t="b">
        <f t="shared" si="304"/>
        <v>0</v>
      </c>
      <c r="M1529" s="1" t="b">
        <f t="shared" si="312"/>
        <v>0</v>
      </c>
      <c r="N1529" s="1" t="b">
        <f t="shared" si="305"/>
        <v>0</v>
      </c>
      <c r="O1529" s="1" t="b">
        <f t="shared" si="306"/>
        <v>0</v>
      </c>
      <c r="P1529" s="1" t="b">
        <f t="shared" si="307"/>
        <v>0</v>
      </c>
      <c r="Q1529" s="1" t="b">
        <f t="shared" si="308"/>
        <v>0</v>
      </c>
      <c r="R1529" s="1" t="e">
        <f t="shared" si="309"/>
        <v>#N/A</v>
      </c>
      <c r="S1529" s="1" t="e">
        <f t="shared" si="310"/>
        <v>#N/A</v>
      </c>
    </row>
    <row r="1530" spans="1:19">
      <c r="A1530" s="1" t="str">
        <f t="shared" si="311"/>
        <v/>
      </c>
      <c r="H1530" s="1" t="e">
        <f t="shared" si="300"/>
        <v>#N/A</v>
      </c>
      <c r="I1530" s="1" t="e">
        <f t="shared" si="301"/>
        <v>#N/A</v>
      </c>
      <c r="J1530" s="1" t="b">
        <f t="shared" si="302"/>
        <v>0</v>
      </c>
      <c r="K1530" s="1" t="b">
        <f t="shared" si="303"/>
        <v>0</v>
      </c>
      <c r="L1530" s="1" t="b">
        <f t="shared" si="304"/>
        <v>0</v>
      </c>
      <c r="M1530" s="1" t="b">
        <f t="shared" si="312"/>
        <v>0</v>
      </c>
      <c r="N1530" s="1" t="b">
        <f t="shared" si="305"/>
        <v>0</v>
      </c>
      <c r="O1530" s="1" t="b">
        <f t="shared" si="306"/>
        <v>0</v>
      </c>
      <c r="P1530" s="1" t="b">
        <f t="shared" si="307"/>
        <v>0</v>
      </c>
      <c r="Q1530" s="1" t="b">
        <f t="shared" si="308"/>
        <v>0</v>
      </c>
      <c r="R1530" s="1" t="e">
        <f t="shared" si="309"/>
        <v>#N/A</v>
      </c>
      <c r="S1530" s="1" t="e">
        <f t="shared" si="310"/>
        <v>#N/A</v>
      </c>
    </row>
    <row r="1531" spans="1:19">
      <c r="A1531" s="1" t="str">
        <f t="shared" si="311"/>
        <v/>
      </c>
      <c r="H1531" s="1" t="e">
        <f t="shared" si="300"/>
        <v>#N/A</v>
      </c>
      <c r="I1531" s="1" t="e">
        <f t="shared" si="301"/>
        <v>#N/A</v>
      </c>
      <c r="J1531" s="1" t="b">
        <f t="shared" si="302"/>
        <v>0</v>
      </c>
      <c r="K1531" s="1" t="b">
        <f t="shared" si="303"/>
        <v>0</v>
      </c>
      <c r="L1531" s="1" t="b">
        <f t="shared" si="304"/>
        <v>0</v>
      </c>
      <c r="M1531" s="1" t="b">
        <f t="shared" si="312"/>
        <v>0</v>
      </c>
      <c r="N1531" s="1" t="b">
        <f t="shared" si="305"/>
        <v>0</v>
      </c>
      <c r="O1531" s="1" t="b">
        <f t="shared" si="306"/>
        <v>0</v>
      </c>
      <c r="P1531" s="1" t="b">
        <f t="shared" si="307"/>
        <v>0</v>
      </c>
      <c r="Q1531" s="1" t="b">
        <f t="shared" si="308"/>
        <v>0</v>
      </c>
      <c r="R1531" s="1" t="e">
        <f t="shared" si="309"/>
        <v>#N/A</v>
      </c>
      <c r="S1531" s="1" t="e">
        <f t="shared" si="310"/>
        <v>#N/A</v>
      </c>
    </row>
    <row r="1532" spans="1:19">
      <c r="A1532" s="1" t="str">
        <f t="shared" si="311"/>
        <v/>
      </c>
      <c r="H1532" s="1" t="e">
        <f t="shared" si="300"/>
        <v>#N/A</v>
      </c>
      <c r="I1532" s="1" t="e">
        <f t="shared" si="301"/>
        <v>#N/A</v>
      </c>
      <c r="J1532" s="1" t="b">
        <f t="shared" si="302"/>
        <v>0</v>
      </c>
      <c r="K1532" s="1" t="b">
        <f t="shared" si="303"/>
        <v>0</v>
      </c>
      <c r="L1532" s="1" t="b">
        <f t="shared" si="304"/>
        <v>0</v>
      </c>
      <c r="M1532" s="1" t="b">
        <f t="shared" si="312"/>
        <v>0</v>
      </c>
      <c r="N1532" s="1" t="b">
        <f t="shared" si="305"/>
        <v>0</v>
      </c>
      <c r="O1532" s="1" t="b">
        <f t="shared" si="306"/>
        <v>0</v>
      </c>
      <c r="P1532" s="1" t="b">
        <f t="shared" si="307"/>
        <v>0</v>
      </c>
      <c r="Q1532" s="1" t="b">
        <f t="shared" si="308"/>
        <v>0</v>
      </c>
      <c r="R1532" s="1" t="e">
        <f t="shared" si="309"/>
        <v>#N/A</v>
      </c>
      <c r="S1532" s="1" t="e">
        <f t="shared" si="310"/>
        <v>#N/A</v>
      </c>
    </row>
    <row r="1533" spans="1:19">
      <c r="A1533" s="1" t="str">
        <f t="shared" si="311"/>
        <v/>
      </c>
      <c r="H1533" s="1" t="e">
        <f t="shared" si="300"/>
        <v>#N/A</v>
      </c>
      <c r="I1533" s="1" t="e">
        <f t="shared" si="301"/>
        <v>#N/A</v>
      </c>
      <c r="J1533" s="1" t="b">
        <f t="shared" si="302"/>
        <v>0</v>
      </c>
      <c r="K1533" s="1" t="b">
        <f t="shared" si="303"/>
        <v>0</v>
      </c>
      <c r="L1533" s="1" t="b">
        <f t="shared" si="304"/>
        <v>0</v>
      </c>
      <c r="M1533" s="1" t="b">
        <f t="shared" si="312"/>
        <v>0</v>
      </c>
      <c r="N1533" s="1" t="b">
        <f t="shared" si="305"/>
        <v>0</v>
      </c>
      <c r="O1533" s="1" t="b">
        <f t="shared" si="306"/>
        <v>0</v>
      </c>
      <c r="P1533" s="1" t="b">
        <f t="shared" si="307"/>
        <v>0</v>
      </c>
      <c r="Q1533" s="1" t="b">
        <f t="shared" si="308"/>
        <v>0</v>
      </c>
      <c r="R1533" s="1" t="e">
        <f t="shared" si="309"/>
        <v>#N/A</v>
      </c>
      <c r="S1533" s="1" t="e">
        <f t="shared" si="310"/>
        <v>#N/A</v>
      </c>
    </row>
    <row r="1534" spans="1:19">
      <c r="A1534" s="1" t="str">
        <f t="shared" si="311"/>
        <v/>
      </c>
      <c r="H1534" s="1" t="e">
        <f t="shared" si="300"/>
        <v>#N/A</v>
      </c>
      <c r="I1534" s="1" t="e">
        <f t="shared" si="301"/>
        <v>#N/A</v>
      </c>
      <c r="J1534" s="1" t="b">
        <f t="shared" si="302"/>
        <v>0</v>
      </c>
      <c r="K1534" s="1" t="b">
        <f t="shared" si="303"/>
        <v>0</v>
      </c>
      <c r="L1534" s="1" t="b">
        <f t="shared" si="304"/>
        <v>0</v>
      </c>
      <c r="M1534" s="1" t="b">
        <f t="shared" si="312"/>
        <v>0</v>
      </c>
      <c r="N1534" s="1" t="b">
        <f t="shared" si="305"/>
        <v>0</v>
      </c>
      <c r="O1534" s="1" t="b">
        <f t="shared" si="306"/>
        <v>0</v>
      </c>
      <c r="P1534" s="1" t="b">
        <f t="shared" si="307"/>
        <v>0</v>
      </c>
      <c r="Q1534" s="1" t="b">
        <f t="shared" si="308"/>
        <v>0</v>
      </c>
      <c r="R1534" s="1" t="e">
        <f t="shared" si="309"/>
        <v>#N/A</v>
      </c>
      <c r="S1534" s="1" t="e">
        <f t="shared" si="310"/>
        <v>#N/A</v>
      </c>
    </row>
    <row r="1535" spans="1:19">
      <c r="A1535" s="1" t="str">
        <f t="shared" si="311"/>
        <v/>
      </c>
      <c r="H1535" s="1" t="e">
        <f t="shared" si="300"/>
        <v>#N/A</v>
      </c>
      <c r="I1535" s="1" t="e">
        <f t="shared" si="301"/>
        <v>#N/A</v>
      </c>
      <c r="J1535" s="1" t="b">
        <f t="shared" si="302"/>
        <v>0</v>
      </c>
      <c r="K1535" s="1" t="b">
        <f t="shared" si="303"/>
        <v>0</v>
      </c>
      <c r="L1535" s="1" t="b">
        <f t="shared" si="304"/>
        <v>0</v>
      </c>
      <c r="M1535" s="1" t="b">
        <f t="shared" si="312"/>
        <v>0</v>
      </c>
      <c r="N1535" s="1" t="b">
        <f t="shared" si="305"/>
        <v>0</v>
      </c>
      <c r="O1535" s="1" t="b">
        <f t="shared" si="306"/>
        <v>0</v>
      </c>
      <c r="P1535" s="1" t="b">
        <f t="shared" si="307"/>
        <v>0</v>
      </c>
      <c r="Q1535" s="1" t="b">
        <f t="shared" si="308"/>
        <v>0</v>
      </c>
      <c r="R1535" s="1" t="e">
        <f t="shared" si="309"/>
        <v>#N/A</v>
      </c>
      <c r="S1535" s="1" t="e">
        <f t="shared" si="310"/>
        <v>#N/A</v>
      </c>
    </row>
    <row r="1536" spans="1:19">
      <c r="A1536" s="1" t="str">
        <f t="shared" si="311"/>
        <v/>
      </c>
      <c r="H1536" s="1" t="e">
        <f t="shared" si="300"/>
        <v>#N/A</v>
      </c>
      <c r="I1536" s="1" t="e">
        <f t="shared" si="301"/>
        <v>#N/A</v>
      </c>
      <c r="J1536" s="1" t="b">
        <f t="shared" si="302"/>
        <v>0</v>
      </c>
      <c r="K1536" s="1" t="b">
        <f t="shared" si="303"/>
        <v>0</v>
      </c>
      <c r="L1536" s="1" t="b">
        <f t="shared" si="304"/>
        <v>0</v>
      </c>
      <c r="M1536" s="1" t="b">
        <f t="shared" si="312"/>
        <v>0</v>
      </c>
      <c r="N1536" s="1" t="b">
        <f t="shared" si="305"/>
        <v>0</v>
      </c>
      <c r="O1536" s="1" t="b">
        <f t="shared" si="306"/>
        <v>0</v>
      </c>
      <c r="P1536" s="1" t="b">
        <f t="shared" si="307"/>
        <v>0</v>
      </c>
      <c r="Q1536" s="1" t="b">
        <f t="shared" si="308"/>
        <v>0</v>
      </c>
      <c r="R1536" s="1" t="e">
        <f t="shared" si="309"/>
        <v>#N/A</v>
      </c>
      <c r="S1536" s="1" t="e">
        <f t="shared" si="310"/>
        <v>#N/A</v>
      </c>
    </row>
    <row r="1537" spans="1:19">
      <c r="A1537" s="1" t="str">
        <f t="shared" si="311"/>
        <v/>
      </c>
      <c r="H1537" s="1" t="e">
        <f t="shared" si="300"/>
        <v>#N/A</v>
      </c>
      <c r="I1537" s="1" t="e">
        <f t="shared" si="301"/>
        <v>#N/A</v>
      </c>
      <c r="J1537" s="1" t="b">
        <f t="shared" si="302"/>
        <v>0</v>
      </c>
      <c r="K1537" s="1" t="b">
        <f t="shared" si="303"/>
        <v>0</v>
      </c>
      <c r="L1537" s="1" t="b">
        <f t="shared" si="304"/>
        <v>0</v>
      </c>
      <c r="M1537" s="1" t="b">
        <f t="shared" si="312"/>
        <v>0</v>
      </c>
      <c r="N1537" s="1" t="b">
        <f t="shared" si="305"/>
        <v>0</v>
      </c>
      <c r="O1537" s="1" t="b">
        <f t="shared" si="306"/>
        <v>0</v>
      </c>
      <c r="P1537" s="1" t="b">
        <f t="shared" si="307"/>
        <v>0</v>
      </c>
      <c r="Q1537" s="1" t="b">
        <f t="shared" si="308"/>
        <v>0</v>
      </c>
      <c r="R1537" s="1" t="e">
        <f t="shared" si="309"/>
        <v>#N/A</v>
      </c>
      <c r="S1537" s="1" t="e">
        <f t="shared" si="310"/>
        <v>#N/A</v>
      </c>
    </row>
    <row r="1538" spans="1:19">
      <c r="A1538" s="1" t="str">
        <f t="shared" si="311"/>
        <v/>
      </c>
      <c r="H1538" s="1" t="e">
        <f t="shared" si="300"/>
        <v>#N/A</v>
      </c>
      <c r="I1538" s="1" t="e">
        <f t="shared" si="301"/>
        <v>#N/A</v>
      </c>
      <c r="J1538" s="1" t="b">
        <f t="shared" si="302"/>
        <v>0</v>
      </c>
      <c r="K1538" s="1" t="b">
        <f t="shared" si="303"/>
        <v>0</v>
      </c>
      <c r="L1538" s="1" t="b">
        <f t="shared" si="304"/>
        <v>0</v>
      </c>
      <c r="M1538" s="1" t="b">
        <f t="shared" si="312"/>
        <v>0</v>
      </c>
      <c r="N1538" s="1" t="b">
        <f t="shared" si="305"/>
        <v>0</v>
      </c>
      <c r="O1538" s="1" t="b">
        <f t="shared" si="306"/>
        <v>0</v>
      </c>
      <c r="P1538" s="1" t="b">
        <f t="shared" si="307"/>
        <v>0</v>
      </c>
      <c r="Q1538" s="1" t="b">
        <f t="shared" si="308"/>
        <v>0</v>
      </c>
      <c r="R1538" s="1" t="e">
        <f t="shared" si="309"/>
        <v>#N/A</v>
      </c>
      <c r="S1538" s="1" t="e">
        <f t="shared" si="310"/>
        <v>#N/A</v>
      </c>
    </row>
    <row r="1539" spans="1:19">
      <c r="A1539" s="1" t="str">
        <f t="shared" si="311"/>
        <v/>
      </c>
      <c r="H1539" s="1" t="e">
        <f t="shared" ref="H1539:H1602" si="313">IF($A1539&lt;=$F$39,B1539-$F$1,NA())</f>
        <v>#N/A</v>
      </c>
      <c r="I1539" s="1" t="e">
        <f t="shared" ref="I1539:I1602" si="314">IF($A1539&lt;=$F$39,$C1539-$F$2,NA())</f>
        <v>#N/A</v>
      </c>
      <c r="J1539" s="1" t="b">
        <f t="shared" ref="J1539:J1602" si="315">IF($A1539&lt;=$F$39,IF($I1539&lt;$F$4,FALSE,$H1539))</f>
        <v>0</v>
      </c>
      <c r="K1539" s="1" t="b">
        <f t="shared" ref="K1539:K1602" si="316">IF($A1539&lt;=$F$39,IF($I1539&lt;$F$4,FALSE,$I1539))</f>
        <v>0</v>
      </c>
      <c r="L1539" s="1" t="b">
        <f t="shared" ref="L1539:L1602" si="317">IF($A1539&lt;=$F$39,IF($I1539&lt;=$F$11,"",($I1539-$F$11)/($H1539-$F$10)))</f>
        <v>0</v>
      </c>
      <c r="M1539" s="1" t="b">
        <f t="shared" si="312"/>
        <v>0</v>
      </c>
      <c r="N1539" s="1" t="b">
        <f t="shared" ref="N1539:N1602" si="318">IF($A1539&lt;=$F$39,IF($L1539=$F$13,$J1539,""))</f>
        <v>0</v>
      </c>
      <c r="O1539" s="1" t="b">
        <f t="shared" ref="O1539:O1602" si="319">IF($A1539&lt;=$F$39,IF($L1539=$F$13,$K1539,""))</f>
        <v>0</v>
      </c>
      <c r="P1539" s="1" t="b">
        <f t="shared" ref="P1539:P1602" si="320">IF($A1539&lt;=$F$39,IF($A1539&lt;=$F$17,$H1539,NA()))</f>
        <v>0</v>
      </c>
      <c r="Q1539" s="1" t="b">
        <f t="shared" ref="Q1539:Q1602" si="321">IF($A1539&lt;=$F$39,IF($A1539&lt;=$F$17,$I1539,NA()))</f>
        <v>0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 t="str">
        <f t="shared" ref="A1540:A1603" si="324">IF(B1540=0,"",A1539+1)</f>
        <v/>
      </c>
      <c r="H1540" s="1" t="e">
        <f t="shared" si="313"/>
        <v>#N/A</v>
      </c>
      <c r="I1540" s="1" t="e">
        <f t="shared" si="314"/>
        <v>#N/A</v>
      </c>
      <c r="J1540" s="1" t="b">
        <f t="shared" si="315"/>
        <v>0</v>
      </c>
      <c r="K1540" s="1" t="b">
        <f t="shared" si="316"/>
        <v>0</v>
      </c>
      <c r="L1540" s="1" t="b">
        <f t="shared" si="317"/>
        <v>0</v>
      </c>
      <c r="M1540" s="1" t="b">
        <f t="shared" ref="M1540:M1603" si="325">IF($A1540&lt;=$F$39,IF($L1540=$F$13,$A1540,""))</f>
        <v>0</v>
      </c>
      <c r="N1540" s="1" t="b">
        <f t="shared" si="318"/>
        <v>0</v>
      </c>
      <c r="O1540" s="1" t="b">
        <f t="shared" si="319"/>
        <v>0</v>
      </c>
      <c r="P1540" s="1" t="b">
        <f t="shared" si="320"/>
        <v>0</v>
      </c>
      <c r="Q1540" s="1" t="b">
        <f t="shared" si="321"/>
        <v>0</v>
      </c>
      <c r="R1540" s="1" t="e">
        <f t="shared" si="322"/>
        <v>#N/A</v>
      </c>
      <c r="S1540" s="1" t="e">
        <f t="shared" si="323"/>
        <v>#N/A</v>
      </c>
    </row>
    <row r="1541" spans="1:19">
      <c r="A1541" s="1" t="str">
        <f t="shared" si="324"/>
        <v/>
      </c>
      <c r="H1541" s="1" t="e">
        <f t="shared" si="313"/>
        <v>#N/A</v>
      </c>
      <c r="I1541" s="1" t="e">
        <f t="shared" si="314"/>
        <v>#N/A</v>
      </c>
      <c r="J1541" s="1" t="b">
        <f t="shared" si="315"/>
        <v>0</v>
      </c>
      <c r="K1541" s="1" t="b">
        <f t="shared" si="316"/>
        <v>0</v>
      </c>
      <c r="L1541" s="1" t="b">
        <f t="shared" si="317"/>
        <v>0</v>
      </c>
      <c r="M1541" s="1" t="b">
        <f t="shared" si="325"/>
        <v>0</v>
      </c>
      <c r="N1541" s="1" t="b">
        <f t="shared" si="318"/>
        <v>0</v>
      </c>
      <c r="O1541" s="1" t="b">
        <f t="shared" si="319"/>
        <v>0</v>
      </c>
      <c r="P1541" s="1" t="b">
        <f t="shared" si="320"/>
        <v>0</v>
      </c>
      <c r="Q1541" s="1" t="b">
        <f t="shared" si="321"/>
        <v>0</v>
      </c>
      <c r="R1541" s="1" t="e">
        <f t="shared" si="322"/>
        <v>#N/A</v>
      </c>
      <c r="S1541" s="1" t="e">
        <f t="shared" si="323"/>
        <v>#N/A</v>
      </c>
    </row>
    <row r="1542" spans="1:19">
      <c r="A1542" s="1" t="str">
        <f t="shared" si="324"/>
        <v/>
      </c>
      <c r="H1542" s="1" t="e">
        <f t="shared" si="313"/>
        <v>#N/A</v>
      </c>
      <c r="I1542" s="1" t="e">
        <f t="shared" si="314"/>
        <v>#N/A</v>
      </c>
      <c r="J1542" s="1" t="b">
        <f t="shared" si="315"/>
        <v>0</v>
      </c>
      <c r="K1542" s="1" t="b">
        <f t="shared" si="316"/>
        <v>0</v>
      </c>
      <c r="L1542" s="1" t="b">
        <f t="shared" si="317"/>
        <v>0</v>
      </c>
      <c r="M1542" s="1" t="b">
        <f t="shared" si="325"/>
        <v>0</v>
      </c>
      <c r="N1542" s="1" t="b">
        <f t="shared" si="318"/>
        <v>0</v>
      </c>
      <c r="O1542" s="1" t="b">
        <f t="shared" si="319"/>
        <v>0</v>
      </c>
      <c r="P1542" s="1" t="b">
        <f t="shared" si="320"/>
        <v>0</v>
      </c>
      <c r="Q1542" s="1" t="b">
        <f t="shared" si="321"/>
        <v>0</v>
      </c>
      <c r="R1542" s="1" t="e">
        <f t="shared" si="322"/>
        <v>#N/A</v>
      </c>
      <c r="S1542" s="1" t="e">
        <f t="shared" si="323"/>
        <v>#N/A</v>
      </c>
    </row>
    <row r="1543" spans="1:19">
      <c r="A1543" s="1" t="str">
        <f t="shared" si="324"/>
        <v/>
      </c>
      <c r="H1543" s="1" t="e">
        <f t="shared" si="313"/>
        <v>#N/A</v>
      </c>
      <c r="I1543" s="1" t="e">
        <f t="shared" si="314"/>
        <v>#N/A</v>
      </c>
      <c r="J1543" s="1" t="b">
        <f t="shared" si="315"/>
        <v>0</v>
      </c>
      <c r="K1543" s="1" t="b">
        <f t="shared" si="316"/>
        <v>0</v>
      </c>
      <c r="L1543" s="1" t="b">
        <f t="shared" si="317"/>
        <v>0</v>
      </c>
      <c r="M1543" s="1" t="b">
        <f t="shared" si="325"/>
        <v>0</v>
      </c>
      <c r="N1543" s="1" t="b">
        <f t="shared" si="318"/>
        <v>0</v>
      </c>
      <c r="O1543" s="1" t="b">
        <f t="shared" si="319"/>
        <v>0</v>
      </c>
      <c r="P1543" s="1" t="b">
        <f t="shared" si="320"/>
        <v>0</v>
      </c>
      <c r="Q1543" s="1" t="b">
        <f t="shared" si="321"/>
        <v>0</v>
      </c>
      <c r="R1543" s="1" t="e">
        <f t="shared" si="322"/>
        <v>#N/A</v>
      </c>
      <c r="S1543" s="1" t="e">
        <f t="shared" si="323"/>
        <v>#N/A</v>
      </c>
    </row>
    <row r="1544" spans="1:19">
      <c r="A1544" s="1" t="str">
        <f t="shared" si="324"/>
        <v/>
      </c>
      <c r="H1544" s="1" t="e">
        <f t="shared" si="313"/>
        <v>#N/A</v>
      </c>
      <c r="I1544" s="1" t="e">
        <f t="shared" si="314"/>
        <v>#N/A</v>
      </c>
      <c r="J1544" s="1" t="b">
        <f t="shared" si="315"/>
        <v>0</v>
      </c>
      <c r="K1544" s="1" t="b">
        <f t="shared" si="316"/>
        <v>0</v>
      </c>
      <c r="L1544" s="1" t="b">
        <f t="shared" si="317"/>
        <v>0</v>
      </c>
      <c r="M1544" s="1" t="b">
        <f t="shared" si="325"/>
        <v>0</v>
      </c>
      <c r="N1544" s="1" t="b">
        <f t="shared" si="318"/>
        <v>0</v>
      </c>
      <c r="O1544" s="1" t="b">
        <f t="shared" si="319"/>
        <v>0</v>
      </c>
      <c r="P1544" s="1" t="b">
        <f t="shared" si="320"/>
        <v>0</v>
      </c>
      <c r="Q1544" s="1" t="b">
        <f t="shared" si="321"/>
        <v>0</v>
      </c>
      <c r="R1544" s="1" t="e">
        <f t="shared" si="322"/>
        <v>#N/A</v>
      </c>
      <c r="S1544" s="1" t="e">
        <f t="shared" si="323"/>
        <v>#N/A</v>
      </c>
    </row>
    <row r="1545" spans="1:19">
      <c r="A1545" s="1" t="str">
        <f t="shared" si="324"/>
        <v/>
      </c>
      <c r="H1545" s="1" t="e">
        <f t="shared" si="313"/>
        <v>#N/A</v>
      </c>
      <c r="I1545" s="1" t="e">
        <f t="shared" si="314"/>
        <v>#N/A</v>
      </c>
      <c r="J1545" s="1" t="b">
        <f t="shared" si="315"/>
        <v>0</v>
      </c>
      <c r="K1545" s="1" t="b">
        <f t="shared" si="316"/>
        <v>0</v>
      </c>
      <c r="L1545" s="1" t="b">
        <f t="shared" si="317"/>
        <v>0</v>
      </c>
      <c r="M1545" s="1" t="b">
        <f t="shared" si="325"/>
        <v>0</v>
      </c>
      <c r="N1545" s="1" t="b">
        <f t="shared" si="318"/>
        <v>0</v>
      </c>
      <c r="O1545" s="1" t="b">
        <f t="shared" si="319"/>
        <v>0</v>
      </c>
      <c r="P1545" s="1" t="b">
        <f t="shared" si="320"/>
        <v>0</v>
      </c>
      <c r="Q1545" s="1" t="b">
        <f t="shared" si="321"/>
        <v>0</v>
      </c>
      <c r="R1545" s="1" t="e">
        <f t="shared" si="322"/>
        <v>#N/A</v>
      </c>
      <c r="S1545" s="1" t="e">
        <f t="shared" si="323"/>
        <v>#N/A</v>
      </c>
    </row>
    <row r="1546" spans="1:19">
      <c r="A1546" s="1" t="str">
        <f t="shared" si="324"/>
        <v/>
      </c>
      <c r="H1546" s="1" t="e">
        <f t="shared" si="313"/>
        <v>#N/A</v>
      </c>
      <c r="I1546" s="1" t="e">
        <f t="shared" si="314"/>
        <v>#N/A</v>
      </c>
      <c r="J1546" s="1" t="b">
        <f t="shared" si="315"/>
        <v>0</v>
      </c>
      <c r="K1546" s="1" t="b">
        <f t="shared" si="316"/>
        <v>0</v>
      </c>
      <c r="L1546" s="1" t="b">
        <f t="shared" si="317"/>
        <v>0</v>
      </c>
      <c r="M1546" s="1" t="b">
        <f t="shared" si="325"/>
        <v>0</v>
      </c>
      <c r="N1546" s="1" t="b">
        <f t="shared" si="318"/>
        <v>0</v>
      </c>
      <c r="O1546" s="1" t="b">
        <f t="shared" si="319"/>
        <v>0</v>
      </c>
      <c r="P1546" s="1" t="b">
        <f t="shared" si="320"/>
        <v>0</v>
      </c>
      <c r="Q1546" s="1" t="b">
        <f t="shared" si="321"/>
        <v>0</v>
      </c>
      <c r="R1546" s="1" t="e">
        <f t="shared" si="322"/>
        <v>#N/A</v>
      </c>
      <c r="S1546" s="1" t="e">
        <f t="shared" si="323"/>
        <v>#N/A</v>
      </c>
    </row>
    <row r="1547" spans="1:19">
      <c r="A1547" s="1" t="str">
        <f t="shared" si="324"/>
        <v/>
      </c>
      <c r="H1547" s="1" t="e">
        <f t="shared" si="313"/>
        <v>#N/A</v>
      </c>
      <c r="I1547" s="1" t="e">
        <f t="shared" si="314"/>
        <v>#N/A</v>
      </c>
      <c r="J1547" s="1" t="b">
        <f t="shared" si="315"/>
        <v>0</v>
      </c>
      <c r="K1547" s="1" t="b">
        <f t="shared" si="316"/>
        <v>0</v>
      </c>
      <c r="L1547" s="1" t="b">
        <f t="shared" si="317"/>
        <v>0</v>
      </c>
      <c r="M1547" s="1" t="b">
        <f t="shared" si="325"/>
        <v>0</v>
      </c>
      <c r="N1547" s="1" t="b">
        <f t="shared" si="318"/>
        <v>0</v>
      </c>
      <c r="O1547" s="1" t="b">
        <f t="shared" si="319"/>
        <v>0</v>
      </c>
      <c r="P1547" s="1" t="b">
        <f t="shared" si="320"/>
        <v>0</v>
      </c>
      <c r="Q1547" s="1" t="b">
        <f t="shared" si="321"/>
        <v>0</v>
      </c>
      <c r="R1547" s="1" t="e">
        <f t="shared" si="322"/>
        <v>#N/A</v>
      </c>
      <c r="S1547" s="1" t="e">
        <f t="shared" si="323"/>
        <v>#N/A</v>
      </c>
    </row>
    <row r="1548" spans="1:19">
      <c r="A1548" s="1" t="str">
        <f t="shared" si="324"/>
        <v/>
      </c>
      <c r="H1548" s="1" t="e">
        <f t="shared" si="313"/>
        <v>#N/A</v>
      </c>
      <c r="I1548" s="1" t="e">
        <f t="shared" si="314"/>
        <v>#N/A</v>
      </c>
      <c r="J1548" s="1" t="b">
        <f t="shared" si="315"/>
        <v>0</v>
      </c>
      <c r="K1548" s="1" t="b">
        <f t="shared" si="316"/>
        <v>0</v>
      </c>
      <c r="L1548" s="1" t="b">
        <f t="shared" si="317"/>
        <v>0</v>
      </c>
      <c r="M1548" s="1" t="b">
        <f t="shared" si="325"/>
        <v>0</v>
      </c>
      <c r="N1548" s="1" t="b">
        <f t="shared" si="318"/>
        <v>0</v>
      </c>
      <c r="O1548" s="1" t="b">
        <f t="shared" si="319"/>
        <v>0</v>
      </c>
      <c r="P1548" s="1" t="b">
        <f t="shared" si="320"/>
        <v>0</v>
      </c>
      <c r="Q1548" s="1" t="b">
        <f t="shared" si="321"/>
        <v>0</v>
      </c>
      <c r="R1548" s="1" t="e">
        <f t="shared" si="322"/>
        <v>#N/A</v>
      </c>
      <c r="S1548" s="1" t="e">
        <f t="shared" si="323"/>
        <v>#N/A</v>
      </c>
    </row>
    <row r="1549" spans="1:19">
      <c r="A1549" s="1" t="str">
        <f t="shared" si="324"/>
        <v/>
      </c>
      <c r="H1549" s="1" t="e">
        <f t="shared" si="313"/>
        <v>#N/A</v>
      </c>
      <c r="I1549" s="1" t="e">
        <f t="shared" si="314"/>
        <v>#N/A</v>
      </c>
      <c r="J1549" s="1" t="b">
        <f t="shared" si="315"/>
        <v>0</v>
      </c>
      <c r="K1549" s="1" t="b">
        <f t="shared" si="316"/>
        <v>0</v>
      </c>
      <c r="L1549" s="1" t="b">
        <f t="shared" si="317"/>
        <v>0</v>
      </c>
      <c r="M1549" s="1" t="b">
        <f t="shared" si="325"/>
        <v>0</v>
      </c>
      <c r="N1549" s="1" t="b">
        <f t="shared" si="318"/>
        <v>0</v>
      </c>
      <c r="O1549" s="1" t="b">
        <f t="shared" si="319"/>
        <v>0</v>
      </c>
      <c r="P1549" s="1" t="b">
        <f t="shared" si="320"/>
        <v>0</v>
      </c>
      <c r="Q1549" s="1" t="b">
        <f t="shared" si="321"/>
        <v>0</v>
      </c>
      <c r="R1549" s="1" t="e">
        <f t="shared" si="322"/>
        <v>#N/A</v>
      </c>
      <c r="S1549" s="1" t="e">
        <f t="shared" si="323"/>
        <v>#N/A</v>
      </c>
    </row>
    <row r="1550" spans="1:19">
      <c r="A1550" s="1" t="str">
        <f t="shared" si="324"/>
        <v/>
      </c>
      <c r="H1550" s="1" t="e">
        <f t="shared" si="313"/>
        <v>#N/A</v>
      </c>
      <c r="I1550" s="1" t="e">
        <f t="shared" si="314"/>
        <v>#N/A</v>
      </c>
      <c r="J1550" s="1" t="b">
        <f t="shared" si="315"/>
        <v>0</v>
      </c>
      <c r="K1550" s="1" t="b">
        <f t="shared" si="316"/>
        <v>0</v>
      </c>
      <c r="L1550" s="1" t="b">
        <f t="shared" si="317"/>
        <v>0</v>
      </c>
      <c r="M1550" s="1" t="b">
        <f t="shared" si="325"/>
        <v>0</v>
      </c>
      <c r="N1550" s="1" t="b">
        <f t="shared" si="318"/>
        <v>0</v>
      </c>
      <c r="O1550" s="1" t="b">
        <f t="shared" si="319"/>
        <v>0</v>
      </c>
      <c r="P1550" s="1" t="b">
        <f t="shared" si="320"/>
        <v>0</v>
      </c>
      <c r="Q1550" s="1" t="b">
        <f t="shared" si="321"/>
        <v>0</v>
      </c>
      <c r="R1550" s="1" t="e">
        <f t="shared" si="322"/>
        <v>#N/A</v>
      </c>
      <c r="S1550" s="1" t="e">
        <f t="shared" si="323"/>
        <v>#N/A</v>
      </c>
    </row>
    <row r="1551" spans="1:19">
      <c r="A1551" s="1" t="str">
        <f t="shared" si="324"/>
        <v/>
      </c>
      <c r="H1551" s="1" t="e">
        <f t="shared" si="313"/>
        <v>#N/A</v>
      </c>
      <c r="I1551" s="1" t="e">
        <f t="shared" si="314"/>
        <v>#N/A</v>
      </c>
      <c r="J1551" s="1" t="b">
        <f t="shared" si="315"/>
        <v>0</v>
      </c>
      <c r="K1551" s="1" t="b">
        <f t="shared" si="316"/>
        <v>0</v>
      </c>
      <c r="L1551" s="1" t="b">
        <f t="shared" si="317"/>
        <v>0</v>
      </c>
      <c r="M1551" s="1" t="b">
        <f t="shared" si="325"/>
        <v>0</v>
      </c>
      <c r="N1551" s="1" t="b">
        <f t="shared" si="318"/>
        <v>0</v>
      </c>
      <c r="O1551" s="1" t="b">
        <f t="shared" si="319"/>
        <v>0</v>
      </c>
      <c r="P1551" s="1" t="b">
        <f t="shared" si="320"/>
        <v>0</v>
      </c>
      <c r="Q1551" s="1" t="b">
        <f t="shared" si="321"/>
        <v>0</v>
      </c>
      <c r="R1551" s="1" t="e">
        <f t="shared" si="322"/>
        <v>#N/A</v>
      </c>
      <c r="S1551" s="1" t="e">
        <f t="shared" si="323"/>
        <v>#N/A</v>
      </c>
    </row>
    <row r="1552" spans="1:19">
      <c r="A1552" s="1" t="str">
        <f t="shared" si="324"/>
        <v/>
      </c>
      <c r="H1552" s="1" t="e">
        <f t="shared" si="313"/>
        <v>#N/A</v>
      </c>
      <c r="I1552" s="1" t="e">
        <f t="shared" si="314"/>
        <v>#N/A</v>
      </c>
      <c r="J1552" s="1" t="b">
        <f t="shared" si="315"/>
        <v>0</v>
      </c>
      <c r="K1552" s="1" t="b">
        <f t="shared" si="316"/>
        <v>0</v>
      </c>
      <c r="L1552" s="1" t="b">
        <f t="shared" si="317"/>
        <v>0</v>
      </c>
      <c r="M1552" s="1" t="b">
        <f t="shared" si="325"/>
        <v>0</v>
      </c>
      <c r="N1552" s="1" t="b">
        <f t="shared" si="318"/>
        <v>0</v>
      </c>
      <c r="O1552" s="1" t="b">
        <f t="shared" si="319"/>
        <v>0</v>
      </c>
      <c r="P1552" s="1" t="b">
        <f t="shared" si="320"/>
        <v>0</v>
      </c>
      <c r="Q1552" s="1" t="b">
        <f t="shared" si="321"/>
        <v>0</v>
      </c>
      <c r="R1552" s="1" t="e">
        <f t="shared" si="322"/>
        <v>#N/A</v>
      </c>
      <c r="S1552" s="1" t="e">
        <f t="shared" si="323"/>
        <v>#N/A</v>
      </c>
    </row>
    <row r="1553" spans="1:19">
      <c r="A1553" s="1" t="str">
        <f t="shared" si="324"/>
        <v/>
      </c>
      <c r="H1553" s="1" t="e">
        <f t="shared" si="313"/>
        <v>#N/A</v>
      </c>
      <c r="I1553" s="1" t="e">
        <f t="shared" si="314"/>
        <v>#N/A</v>
      </c>
      <c r="J1553" s="1" t="b">
        <f t="shared" si="315"/>
        <v>0</v>
      </c>
      <c r="K1553" s="1" t="b">
        <f t="shared" si="316"/>
        <v>0</v>
      </c>
      <c r="L1553" s="1" t="b">
        <f t="shared" si="317"/>
        <v>0</v>
      </c>
      <c r="M1553" s="1" t="b">
        <f t="shared" si="325"/>
        <v>0</v>
      </c>
      <c r="N1553" s="1" t="b">
        <f t="shared" si="318"/>
        <v>0</v>
      </c>
      <c r="O1553" s="1" t="b">
        <f t="shared" si="319"/>
        <v>0</v>
      </c>
      <c r="P1553" s="1" t="b">
        <f t="shared" si="320"/>
        <v>0</v>
      </c>
      <c r="Q1553" s="1" t="b">
        <f t="shared" si="321"/>
        <v>0</v>
      </c>
      <c r="R1553" s="1" t="e">
        <f t="shared" si="322"/>
        <v>#N/A</v>
      </c>
      <c r="S1553" s="1" t="e">
        <f t="shared" si="323"/>
        <v>#N/A</v>
      </c>
    </row>
    <row r="1554" spans="1:19">
      <c r="A1554" s="1" t="str">
        <f t="shared" si="324"/>
        <v/>
      </c>
      <c r="H1554" s="1" t="e">
        <f t="shared" si="313"/>
        <v>#N/A</v>
      </c>
      <c r="I1554" s="1" t="e">
        <f t="shared" si="314"/>
        <v>#N/A</v>
      </c>
      <c r="J1554" s="1" t="b">
        <f t="shared" si="315"/>
        <v>0</v>
      </c>
      <c r="K1554" s="1" t="b">
        <f t="shared" si="316"/>
        <v>0</v>
      </c>
      <c r="L1554" s="1" t="b">
        <f t="shared" si="317"/>
        <v>0</v>
      </c>
      <c r="M1554" s="1" t="b">
        <f t="shared" si="325"/>
        <v>0</v>
      </c>
      <c r="N1554" s="1" t="b">
        <f t="shared" si="318"/>
        <v>0</v>
      </c>
      <c r="O1554" s="1" t="b">
        <f t="shared" si="319"/>
        <v>0</v>
      </c>
      <c r="P1554" s="1" t="b">
        <f t="shared" si="320"/>
        <v>0</v>
      </c>
      <c r="Q1554" s="1" t="b">
        <f t="shared" si="321"/>
        <v>0</v>
      </c>
      <c r="R1554" s="1" t="e">
        <f t="shared" si="322"/>
        <v>#N/A</v>
      </c>
      <c r="S1554" s="1" t="e">
        <f t="shared" si="323"/>
        <v>#N/A</v>
      </c>
    </row>
    <row r="1555" spans="1:19">
      <c r="A1555" s="1" t="str">
        <f t="shared" si="324"/>
        <v/>
      </c>
      <c r="H1555" s="1" t="e">
        <f t="shared" si="313"/>
        <v>#N/A</v>
      </c>
      <c r="I1555" s="1" t="e">
        <f t="shared" si="314"/>
        <v>#N/A</v>
      </c>
      <c r="J1555" s="1" t="b">
        <f t="shared" si="315"/>
        <v>0</v>
      </c>
      <c r="K1555" s="1" t="b">
        <f t="shared" si="316"/>
        <v>0</v>
      </c>
      <c r="L1555" s="1" t="b">
        <f t="shared" si="317"/>
        <v>0</v>
      </c>
      <c r="M1555" s="1" t="b">
        <f t="shared" si="325"/>
        <v>0</v>
      </c>
      <c r="N1555" s="1" t="b">
        <f t="shared" si="318"/>
        <v>0</v>
      </c>
      <c r="O1555" s="1" t="b">
        <f t="shared" si="319"/>
        <v>0</v>
      </c>
      <c r="P1555" s="1" t="b">
        <f t="shared" si="320"/>
        <v>0</v>
      </c>
      <c r="Q1555" s="1" t="b">
        <f t="shared" si="321"/>
        <v>0</v>
      </c>
      <c r="R1555" s="1" t="e">
        <f t="shared" si="322"/>
        <v>#N/A</v>
      </c>
      <c r="S1555" s="1" t="e">
        <f t="shared" si="323"/>
        <v>#N/A</v>
      </c>
    </row>
    <row r="1556" spans="1:19">
      <c r="A1556" s="1" t="str">
        <f t="shared" si="324"/>
        <v/>
      </c>
      <c r="H1556" s="1" t="e">
        <f t="shared" si="313"/>
        <v>#N/A</v>
      </c>
      <c r="I1556" s="1" t="e">
        <f t="shared" si="314"/>
        <v>#N/A</v>
      </c>
      <c r="J1556" s="1" t="b">
        <f t="shared" si="315"/>
        <v>0</v>
      </c>
      <c r="K1556" s="1" t="b">
        <f t="shared" si="316"/>
        <v>0</v>
      </c>
      <c r="L1556" s="1" t="b">
        <f t="shared" si="317"/>
        <v>0</v>
      </c>
      <c r="M1556" s="1" t="b">
        <f t="shared" si="325"/>
        <v>0</v>
      </c>
      <c r="N1556" s="1" t="b">
        <f t="shared" si="318"/>
        <v>0</v>
      </c>
      <c r="O1556" s="1" t="b">
        <f t="shared" si="319"/>
        <v>0</v>
      </c>
      <c r="P1556" s="1" t="b">
        <f t="shared" si="320"/>
        <v>0</v>
      </c>
      <c r="Q1556" s="1" t="b">
        <f t="shared" si="321"/>
        <v>0</v>
      </c>
      <c r="R1556" s="1" t="e">
        <f t="shared" si="322"/>
        <v>#N/A</v>
      </c>
      <c r="S1556" s="1" t="e">
        <f t="shared" si="323"/>
        <v>#N/A</v>
      </c>
    </row>
    <row r="1557" spans="1:19">
      <c r="A1557" s="1" t="str">
        <f t="shared" si="324"/>
        <v/>
      </c>
      <c r="H1557" s="1" t="e">
        <f t="shared" si="313"/>
        <v>#N/A</v>
      </c>
      <c r="I1557" s="1" t="e">
        <f t="shared" si="314"/>
        <v>#N/A</v>
      </c>
      <c r="J1557" s="1" t="b">
        <f t="shared" si="315"/>
        <v>0</v>
      </c>
      <c r="K1557" s="1" t="b">
        <f t="shared" si="316"/>
        <v>0</v>
      </c>
      <c r="L1557" s="1" t="b">
        <f t="shared" si="317"/>
        <v>0</v>
      </c>
      <c r="M1557" s="1" t="b">
        <f t="shared" si="325"/>
        <v>0</v>
      </c>
      <c r="N1557" s="1" t="b">
        <f t="shared" si="318"/>
        <v>0</v>
      </c>
      <c r="O1557" s="1" t="b">
        <f t="shared" si="319"/>
        <v>0</v>
      </c>
      <c r="P1557" s="1" t="b">
        <f t="shared" si="320"/>
        <v>0</v>
      </c>
      <c r="Q1557" s="1" t="b">
        <f t="shared" si="321"/>
        <v>0</v>
      </c>
      <c r="R1557" s="1" t="e">
        <f t="shared" si="322"/>
        <v>#N/A</v>
      </c>
      <c r="S1557" s="1" t="e">
        <f t="shared" si="323"/>
        <v>#N/A</v>
      </c>
    </row>
    <row r="1558" spans="1:19">
      <c r="A1558" s="1" t="str">
        <f t="shared" si="324"/>
        <v/>
      </c>
      <c r="H1558" s="1" t="e">
        <f t="shared" si="313"/>
        <v>#N/A</v>
      </c>
      <c r="I1558" s="1" t="e">
        <f t="shared" si="314"/>
        <v>#N/A</v>
      </c>
      <c r="J1558" s="1" t="b">
        <f t="shared" si="315"/>
        <v>0</v>
      </c>
      <c r="K1558" s="1" t="b">
        <f t="shared" si="316"/>
        <v>0</v>
      </c>
      <c r="L1558" s="1" t="b">
        <f t="shared" si="317"/>
        <v>0</v>
      </c>
      <c r="M1558" s="1" t="b">
        <f t="shared" si="325"/>
        <v>0</v>
      </c>
      <c r="N1558" s="1" t="b">
        <f t="shared" si="318"/>
        <v>0</v>
      </c>
      <c r="O1558" s="1" t="b">
        <f t="shared" si="319"/>
        <v>0</v>
      </c>
      <c r="P1558" s="1" t="b">
        <f t="shared" si="320"/>
        <v>0</v>
      </c>
      <c r="Q1558" s="1" t="b">
        <f t="shared" si="321"/>
        <v>0</v>
      </c>
      <c r="R1558" s="1" t="e">
        <f t="shared" si="322"/>
        <v>#N/A</v>
      </c>
      <c r="S1558" s="1" t="e">
        <f t="shared" si="323"/>
        <v>#N/A</v>
      </c>
    </row>
    <row r="1559" spans="1:19">
      <c r="A1559" s="1" t="str">
        <f t="shared" si="324"/>
        <v/>
      </c>
      <c r="H1559" s="1" t="e">
        <f t="shared" si="313"/>
        <v>#N/A</v>
      </c>
      <c r="I1559" s="1" t="e">
        <f t="shared" si="314"/>
        <v>#N/A</v>
      </c>
      <c r="J1559" s="1" t="b">
        <f t="shared" si="315"/>
        <v>0</v>
      </c>
      <c r="K1559" s="1" t="b">
        <f t="shared" si="316"/>
        <v>0</v>
      </c>
      <c r="L1559" s="1" t="b">
        <f t="shared" si="317"/>
        <v>0</v>
      </c>
      <c r="M1559" s="1" t="b">
        <f t="shared" si="325"/>
        <v>0</v>
      </c>
      <c r="N1559" s="1" t="b">
        <f t="shared" si="318"/>
        <v>0</v>
      </c>
      <c r="O1559" s="1" t="b">
        <f t="shared" si="319"/>
        <v>0</v>
      </c>
      <c r="P1559" s="1" t="b">
        <f t="shared" si="320"/>
        <v>0</v>
      </c>
      <c r="Q1559" s="1" t="b">
        <f t="shared" si="321"/>
        <v>0</v>
      </c>
      <c r="R1559" s="1" t="e">
        <f t="shared" si="322"/>
        <v>#N/A</v>
      </c>
      <c r="S1559" s="1" t="e">
        <f t="shared" si="323"/>
        <v>#N/A</v>
      </c>
    </row>
    <row r="1560" spans="1:19">
      <c r="A1560" s="1" t="str">
        <f t="shared" si="324"/>
        <v/>
      </c>
      <c r="H1560" s="1" t="e">
        <f t="shared" si="313"/>
        <v>#N/A</v>
      </c>
      <c r="I1560" s="1" t="e">
        <f t="shared" si="314"/>
        <v>#N/A</v>
      </c>
      <c r="J1560" s="1" t="b">
        <f t="shared" si="315"/>
        <v>0</v>
      </c>
      <c r="K1560" s="1" t="b">
        <f t="shared" si="316"/>
        <v>0</v>
      </c>
      <c r="L1560" s="1" t="b">
        <f t="shared" si="317"/>
        <v>0</v>
      </c>
      <c r="M1560" s="1" t="b">
        <f t="shared" si="325"/>
        <v>0</v>
      </c>
      <c r="N1560" s="1" t="b">
        <f t="shared" si="318"/>
        <v>0</v>
      </c>
      <c r="O1560" s="1" t="b">
        <f t="shared" si="319"/>
        <v>0</v>
      </c>
      <c r="P1560" s="1" t="b">
        <f t="shared" si="320"/>
        <v>0</v>
      </c>
      <c r="Q1560" s="1" t="b">
        <f t="shared" si="321"/>
        <v>0</v>
      </c>
      <c r="R1560" s="1" t="e">
        <f t="shared" si="322"/>
        <v>#N/A</v>
      </c>
      <c r="S1560" s="1" t="e">
        <f t="shared" si="323"/>
        <v>#N/A</v>
      </c>
    </row>
    <row r="1561" spans="1:19">
      <c r="A1561" s="1" t="str">
        <f t="shared" si="324"/>
        <v/>
      </c>
      <c r="H1561" s="1" t="e">
        <f t="shared" si="313"/>
        <v>#N/A</v>
      </c>
      <c r="I1561" s="1" t="e">
        <f t="shared" si="314"/>
        <v>#N/A</v>
      </c>
      <c r="J1561" s="1" t="b">
        <f t="shared" si="315"/>
        <v>0</v>
      </c>
      <c r="K1561" s="1" t="b">
        <f t="shared" si="316"/>
        <v>0</v>
      </c>
      <c r="L1561" s="1" t="b">
        <f t="shared" si="317"/>
        <v>0</v>
      </c>
      <c r="M1561" s="1" t="b">
        <f t="shared" si="325"/>
        <v>0</v>
      </c>
      <c r="N1561" s="1" t="b">
        <f t="shared" si="318"/>
        <v>0</v>
      </c>
      <c r="O1561" s="1" t="b">
        <f t="shared" si="319"/>
        <v>0</v>
      </c>
      <c r="P1561" s="1" t="b">
        <f t="shared" si="320"/>
        <v>0</v>
      </c>
      <c r="Q1561" s="1" t="b">
        <f t="shared" si="321"/>
        <v>0</v>
      </c>
      <c r="R1561" s="1" t="e">
        <f t="shared" si="322"/>
        <v>#N/A</v>
      </c>
      <c r="S1561" s="1" t="e">
        <f t="shared" si="323"/>
        <v>#N/A</v>
      </c>
    </row>
    <row r="1562" spans="1:19">
      <c r="A1562" s="1" t="str">
        <f t="shared" si="324"/>
        <v/>
      </c>
      <c r="H1562" s="1" t="e">
        <f t="shared" si="313"/>
        <v>#N/A</v>
      </c>
      <c r="I1562" s="1" t="e">
        <f t="shared" si="314"/>
        <v>#N/A</v>
      </c>
      <c r="J1562" s="1" t="b">
        <f t="shared" si="315"/>
        <v>0</v>
      </c>
      <c r="K1562" s="1" t="b">
        <f t="shared" si="316"/>
        <v>0</v>
      </c>
      <c r="L1562" s="1" t="b">
        <f t="shared" si="317"/>
        <v>0</v>
      </c>
      <c r="M1562" s="1" t="b">
        <f t="shared" si="325"/>
        <v>0</v>
      </c>
      <c r="N1562" s="1" t="b">
        <f t="shared" si="318"/>
        <v>0</v>
      </c>
      <c r="O1562" s="1" t="b">
        <f t="shared" si="319"/>
        <v>0</v>
      </c>
      <c r="P1562" s="1" t="b">
        <f t="shared" si="320"/>
        <v>0</v>
      </c>
      <c r="Q1562" s="1" t="b">
        <f t="shared" si="321"/>
        <v>0</v>
      </c>
      <c r="R1562" s="1" t="e">
        <f t="shared" si="322"/>
        <v>#N/A</v>
      </c>
      <c r="S1562" s="1" t="e">
        <f t="shared" si="323"/>
        <v>#N/A</v>
      </c>
    </row>
    <row r="1563" spans="1:19">
      <c r="A1563" s="1" t="str">
        <f t="shared" si="324"/>
        <v/>
      </c>
      <c r="H1563" s="1" t="e">
        <f t="shared" si="313"/>
        <v>#N/A</v>
      </c>
      <c r="I1563" s="1" t="e">
        <f t="shared" si="314"/>
        <v>#N/A</v>
      </c>
      <c r="J1563" s="1" t="b">
        <f t="shared" si="315"/>
        <v>0</v>
      </c>
      <c r="K1563" s="1" t="b">
        <f t="shared" si="316"/>
        <v>0</v>
      </c>
      <c r="L1563" s="1" t="b">
        <f t="shared" si="317"/>
        <v>0</v>
      </c>
      <c r="M1563" s="1" t="b">
        <f t="shared" si="325"/>
        <v>0</v>
      </c>
      <c r="N1563" s="1" t="b">
        <f t="shared" si="318"/>
        <v>0</v>
      </c>
      <c r="O1563" s="1" t="b">
        <f t="shared" si="319"/>
        <v>0</v>
      </c>
      <c r="P1563" s="1" t="b">
        <f t="shared" si="320"/>
        <v>0</v>
      </c>
      <c r="Q1563" s="1" t="b">
        <f t="shared" si="321"/>
        <v>0</v>
      </c>
      <c r="R1563" s="1" t="e">
        <f t="shared" si="322"/>
        <v>#N/A</v>
      </c>
      <c r="S1563" s="1" t="e">
        <f t="shared" si="323"/>
        <v>#N/A</v>
      </c>
    </row>
    <row r="1564" spans="1:19">
      <c r="A1564" s="1" t="str">
        <f t="shared" si="324"/>
        <v/>
      </c>
      <c r="H1564" s="1" t="e">
        <f t="shared" si="313"/>
        <v>#N/A</v>
      </c>
      <c r="I1564" s="1" t="e">
        <f t="shared" si="314"/>
        <v>#N/A</v>
      </c>
      <c r="J1564" s="1" t="b">
        <f t="shared" si="315"/>
        <v>0</v>
      </c>
      <c r="K1564" s="1" t="b">
        <f t="shared" si="316"/>
        <v>0</v>
      </c>
      <c r="L1564" s="1" t="b">
        <f t="shared" si="317"/>
        <v>0</v>
      </c>
      <c r="M1564" s="1" t="b">
        <f t="shared" si="325"/>
        <v>0</v>
      </c>
      <c r="N1564" s="1" t="b">
        <f t="shared" si="318"/>
        <v>0</v>
      </c>
      <c r="O1564" s="1" t="b">
        <f t="shared" si="319"/>
        <v>0</v>
      </c>
      <c r="P1564" s="1" t="b">
        <f t="shared" si="320"/>
        <v>0</v>
      </c>
      <c r="Q1564" s="1" t="b">
        <f t="shared" si="321"/>
        <v>0</v>
      </c>
      <c r="R1564" s="1" t="e">
        <f t="shared" si="322"/>
        <v>#N/A</v>
      </c>
      <c r="S1564" s="1" t="e">
        <f t="shared" si="323"/>
        <v>#N/A</v>
      </c>
    </row>
    <row r="1565" spans="1:19">
      <c r="A1565" s="1" t="str">
        <f t="shared" si="324"/>
        <v/>
      </c>
      <c r="H1565" s="1" t="e">
        <f t="shared" si="313"/>
        <v>#N/A</v>
      </c>
      <c r="I1565" s="1" t="e">
        <f t="shared" si="314"/>
        <v>#N/A</v>
      </c>
      <c r="J1565" s="1" t="b">
        <f t="shared" si="315"/>
        <v>0</v>
      </c>
      <c r="K1565" s="1" t="b">
        <f t="shared" si="316"/>
        <v>0</v>
      </c>
      <c r="L1565" s="1" t="b">
        <f t="shared" si="317"/>
        <v>0</v>
      </c>
      <c r="M1565" s="1" t="b">
        <f t="shared" si="325"/>
        <v>0</v>
      </c>
      <c r="N1565" s="1" t="b">
        <f t="shared" si="318"/>
        <v>0</v>
      </c>
      <c r="O1565" s="1" t="b">
        <f t="shared" si="319"/>
        <v>0</v>
      </c>
      <c r="P1565" s="1" t="b">
        <f t="shared" si="320"/>
        <v>0</v>
      </c>
      <c r="Q1565" s="1" t="b">
        <f t="shared" si="321"/>
        <v>0</v>
      </c>
      <c r="R1565" s="1" t="e">
        <f t="shared" si="322"/>
        <v>#N/A</v>
      </c>
      <c r="S1565" s="1" t="e">
        <f t="shared" si="323"/>
        <v>#N/A</v>
      </c>
    </row>
    <row r="1566" spans="1:19">
      <c r="A1566" s="1" t="str">
        <f t="shared" si="324"/>
        <v/>
      </c>
      <c r="H1566" s="1" t="e">
        <f t="shared" si="313"/>
        <v>#N/A</v>
      </c>
      <c r="I1566" s="1" t="e">
        <f t="shared" si="314"/>
        <v>#N/A</v>
      </c>
      <c r="J1566" s="1" t="b">
        <f t="shared" si="315"/>
        <v>0</v>
      </c>
      <c r="K1566" s="1" t="b">
        <f t="shared" si="316"/>
        <v>0</v>
      </c>
      <c r="L1566" s="1" t="b">
        <f t="shared" si="317"/>
        <v>0</v>
      </c>
      <c r="M1566" s="1" t="b">
        <f t="shared" si="325"/>
        <v>0</v>
      </c>
      <c r="N1566" s="1" t="b">
        <f t="shared" si="318"/>
        <v>0</v>
      </c>
      <c r="O1566" s="1" t="b">
        <f t="shared" si="319"/>
        <v>0</v>
      </c>
      <c r="P1566" s="1" t="b">
        <f t="shared" si="320"/>
        <v>0</v>
      </c>
      <c r="Q1566" s="1" t="b">
        <f t="shared" si="321"/>
        <v>0</v>
      </c>
      <c r="R1566" s="1" t="e">
        <f t="shared" si="322"/>
        <v>#N/A</v>
      </c>
      <c r="S1566" s="1" t="e">
        <f t="shared" si="323"/>
        <v>#N/A</v>
      </c>
    </row>
    <row r="1567" spans="1:19">
      <c r="A1567" s="1" t="str">
        <f t="shared" si="324"/>
        <v/>
      </c>
      <c r="H1567" s="1" t="e">
        <f t="shared" si="313"/>
        <v>#N/A</v>
      </c>
      <c r="I1567" s="1" t="e">
        <f t="shared" si="314"/>
        <v>#N/A</v>
      </c>
      <c r="J1567" s="1" t="b">
        <f t="shared" si="315"/>
        <v>0</v>
      </c>
      <c r="K1567" s="1" t="b">
        <f t="shared" si="316"/>
        <v>0</v>
      </c>
      <c r="L1567" s="1" t="b">
        <f t="shared" si="317"/>
        <v>0</v>
      </c>
      <c r="M1567" s="1" t="b">
        <f t="shared" si="325"/>
        <v>0</v>
      </c>
      <c r="N1567" s="1" t="b">
        <f t="shared" si="318"/>
        <v>0</v>
      </c>
      <c r="O1567" s="1" t="b">
        <f t="shared" si="319"/>
        <v>0</v>
      </c>
      <c r="P1567" s="1" t="b">
        <f t="shared" si="320"/>
        <v>0</v>
      </c>
      <c r="Q1567" s="1" t="b">
        <f t="shared" si="321"/>
        <v>0</v>
      </c>
      <c r="R1567" s="1" t="e">
        <f t="shared" si="322"/>
        <v>#N/A</v>
      </c>
      <c r="S1567" s="1" t="e">
        <f t="shared" si="323"/>
        <v>#N/A</v>
      </c>
    </row>
    <row r="1568" spans="1:19">
      <c r="A1568" s="1" t="str">
        <f t="shared" si="324"/>
        <v/>
      </c>
      <c r="H1568" s="1" t="e">
        <f t="shared" si="313"/>
        <v>#N/A</v>
      </c>
      <c r="I1568" s="1" t="e">
        <f t="shared" si="314"/>
        <v>#N/A</v>
      </c>
      <c r="J1568" s="1" t="b">
        <f t="shared" si="315"/>
        <v>0</v>
      </c>
      <c r="K1568" s="1" t="b">
        <f t="shared" si="316"/>
        <v>0</v>
      </c>
      <c r="L1568" s="1" t="b">
        <f t="shared" si="317"/>
        <v>0</v>
      </c>
      <c r="M1568" s="1" t="b">
        <f t="shared" si="325"/>
        <v>0</v>
      </c>
      <c r="N1568" s="1" t="b">
        <f t="shared" si="318"/>
        <v>0</v>
      </c>
      <c r="O1568" s="1" t="b">
        <f t="shared" si="319"/>
        <v>0</v>
      </c>
      <c r="P1568" s="1" t="b">
        <f t="shared" si="320"/>
        <v>0</v>
      </c>
      <c r="Q1568" s="1" t="b">
        <f t="shared" si="321"/>
        <v>0</v>
      </c>
      <c r="R1568" s="1" t="e">
        <f t="shared" si="322"/>
        <v>#N/A</v>
      </c>
      <c r="S1568" s="1" t="e">
        <f t="shared" si="323"/>
        <v>#N/A</v>
      </c>
    </row>
    <row r="1569" spans="1:19">
      <c r="A1569" s="1" t="str">
        <f t="shared" si="324"/>
        <v/>
      </c>
      <c r="H1569" s="1" t="e">
        <f t="shared" si="313"/>
        <v>#N/A</v>
      </c>
      <c r="I1569" s="1" t="e">
        <f t="shared" si="314"/>
        <v>#N/A</v>
      </c>
      <c r="J1569" s="1" t="b">
        <f t="shared" si="315"/>
        <v>0</v>
      </c>
      <c r="K1569" s="1" t="b">
        <f t="shared" si="316"/>
        <v>0</v>
      </c>
      <c r="L1569" s="1" t="b">
        <f t="shared" si="317"/>
        <v>0</v>
      </c>
      <c r="M1569" s="1" t="b">
        <f t="shared" si="325"/>
        <v>0</v>
      </c>
      <c r="N1569" s="1" t="b">
        <f t="shared" si="318"/>
        <v>0</v>
      </c>
      <c r="O1569" s="1" t="b">
        <f t="shared" si="319"/>
        <v>0</v>
      </c>
      <c r="P1569" s="1" t="b">
        <f t="shared" si="320"/>
        <v>0</v>
      </c>
      <c r="Q1569" s="1" t="b">
        <f t="shared" si="321"/>
        <v>0</v>
      </c>
      <c r="R1569" s="1" t="e">
        <f t="shared" si="322"/>
        <v>#N/A</v>
      </c>
      <c r="S1569" s="1" t="e">
        <f t="shared" si="323"/>
        <v>#N/A</v>
      </c>
    </row>
    <row r="1570" spans="1:19">
      <c r="A1570" s="1" t="str">
        <f t="shared" si="324"/>
        <v/>
      </c>
      <c r="H1570" s="1" t="e">
        <f t="shared" si="313"/>
        <v>#N/A</v>
      </c>
      <c r="I1570" s="1" t="e">
        <f t="shared" si="314"/>
        <v>#N/A</v>
      </c>
      <c r="J1570" s="1" t="b">
        <f t="shared" si="315"/>
        <v>0</v>
      </c>
      <c r="K1570" s="1" t="b">
        <f t="shared" si="316"/>
        <v>0</v>
      </c>
      <c r="L1570" s="1" t="b">
        <f t="shared" si="317"/>
        <v>0</v>
      </c>
      <c r="M1570" s="1" t="b">
        <f t="shared" si="325"/>
        <v>0</v>
      </c>
      <c r="N1570" s="1" t="b">
        <f t="shared" si="318"/>
        <v>0</v>
      </c>
      <c r="O1570" s="1" t="b">
        <f t="shared" si="319"/>
        <v>0</v>
      </c>
      <c r="P1570" s="1" t="b">
        <f t="shared" si="320"/>
        <v>0</v>
      </c>
      <c r="Q1570" s="1" t="b">
        <f t="shared" si="321"/>
        <v>0</v>
      </c>
      <c r="R1570" s="1" t="e">
        <f t="shared" si="322"/>
        <v>#N/A</v>
      </c>
      <c r="S1570" s="1" t="e">
        <f t="shared" si="323"/>
        <v>#N/A</v>
      </c>
    </row>
    <row r="1571" spans="1:19">
      <c r="A1571" s="1" t="str">
        <f t="shared" si="324"/>
        <v/>
      </c>
      <c r="H1571" s="1" t="e">
        <f t="shared" si="313"/>
        <v>#N/A</v>
      </c>
      <c r="I1571" s="1" t="e">
        <f t="shared" si="314"/>
        <v>#N/A</v>
      </c>
      <c r="J1571" s="1" t="b">
        <f t="shared" si="315"/>
        <v>0</v>
      </c>
      <c r="K1571" s="1" t="b">
        <f t="shared" si="316"/>
        <v>0</v>
      </c>
      <c r="L1571" s="1" t="b">
        <f t="shared" si="317"/>
        <v>0</v>
      </c>
      <c r="M1571" s="1" t="b">
        <f t="shared" si="325"/>
        <v>0</v>
      </c>
      <c r="N1571" s="1" t="b">
        <f t="shared" si="318"/>
        <v>0</v>
      </c>
      <c r="O1571" s="1" t="b">
        <f t="shared" si="319"/>
        <v>0</v>
      </c>
      <c r="P1571" s="1" t="b">
        <f t="shared" si="320"/>
        <v>0</v>
      </c>
      <c r="Q1571" s="1" t="b">
        <f t="shared" si="321"/>
        <v>0</v>
      </c>
      <c r="R1571" s="1" t="e">
        <f t="shared" si="322"/>
        <v>#N/A</v>
      </c>
      <c r="S1571" s="1" t="e">
        <f t="shared" si="323"/>
        <v>#N/A</v>
      </c>
    </row>
    <row r="1572" spans="1:19">
      <c r="A1572" s="1" t="str">
        <f t="shared" si="324"/>
        <v/>
      </c>
      <c r="H1572" s="1" t="e">
        <f t="shared" si="313"/>
        <v>#N/A</v>
      </c>
      <c r="I1572" s="1" t="e">
        <f t="shared" si="314"/>
        <v>#N/A</v>
      </c>
      <c r="J1572" s="1" t="b">
        <f t="shared" si="315"/>
        <v>0</v>
      </c>
      <c r="K1572" s="1" t="b">
        <f t="shared" si="316"/>
        <v>0</v>
      </c>
      <c r="L1572" s="1" t="b">
        <f t="shared" si="317"/>
        <v>0</v>
      </c>
      <c r="M1572" s="1" t="b">
        <f t="shared" si="325"/>
        <v>0</v>
      </c>
      <c r="N1572" s="1" t="b">
        <f t="shared" si="318"/>
        <v>0</v>
      </c>
      <c r="O1572" s="1" t="b">
        <f t="shared" si="319"/>
        <v>0</v>
      </c>
      <c r="P1572" s="1" t="b">
        <f t="shared" si="320"/>
        <v>0</v>
      </c>
      <c r="Q1572" s="1" t="b">
        <f t="shared" si="321"/>
        <v>0</v>
      </c>
      <c r="R1572" s="1" t="e">
        <f t="shared" si="322"/>
        <v>#N/A</v>
      </c>
      <c r="S1572" s="1" t="e">
        <f t="shared" si="323"/>
        <v>#N/A</v>
      </c>
    </row>
    <row r="1573" spans="1:19">
      <c r="A1573" s="1" t="str">
        <f t="shared" si="324"/>
        <v/>
      </c>
      <c r="H1573" s="1" t="e">
        <f t="shared" si="313"/>
        <v>#N/A</v>
      </c>
      <c r="I1573" s="1" t="e">
        <f t="shared" si="314"/>
        <v>#N/A</v>
      </c>
      <c r="J1573" s="1" t="b">
        <f t="shared" si="315"/>
        <v>0</v>
      </c>
      <c r="K1573" s="1" t="b">
        <f t="shared" si="316"/>
        <v>0</v>
      </c>
      <c r="L1573" s="1" t="b">
        <f t="shared" si="317"/>
        <v>0</v>
      </c>
      <c r="M1573" s="1" t="b">
        <f t="shared" si="325"/>
        <v>0</v>
      </c>
      <c r="N1573" s="1" t="b">
        <f t="shared" si="318"/>
        <v>0</v>
      </c>
      <c r="O1573" s="1" t="b">
        <f t="shared" si="319"/>
        <v>0</v>
      </c>
      <c r="P1573" s="1" t="b">
        <f t="shared" si="320"/>
        <v>0</v>
      </c>
      <c r="Q1573" s="1" t="b">
        <f t="shared" si="321"/>
        <v>0</v>
      </c>
      <c r="R1573" s="1" t="e">
        <f t="shared" si="322"/>
        <v>#N/A</v>
      </c>
      <c r="S1573" s="1" t="e">
        <f t="shared" si="323"/>
        <v>#N/A</v>
      </c>
    </row>
    <row r="1574" spans="1:19">
      <c r="A1574" s="1" t="str">
        <f t="shared" si="324"/>
        <v/>
      </c>
      <c r="H1574" s="1" t="e">
        <f t="shared" si="313"/>
        <v>#N/A</v>
      </c>
      <c r="I1574" s="1" t="e">
        <f t="shared" si="314"/>
        <v>#N/A</v>
      </c>
      <c r="J1574" s="1" t="b">
        <f t="shared" si="315"/>
        <v>0</v>
      </c>
      <c r="K1574" s="1" t="b">
        <f t="shared" si="316"/>
        <v>0</v>
      </c>
      <c r="L1574" s="1" t="b">
        <f t="shared" si="317"/>
        <v>0</v>
      </c>
      <c r="M1574" s="1" t="b">
        <f t="shared" si="325"/>
        <v>0</v>
      </c>
      <c r="N1574" s="1" t="b">
        <f t="shared" si="318"/>
        <v>0</v>
      </c>
      <c r="O1574" s="1" t="b">
        <f t="shared" si="319"/>
        <v>0</v>
      </c>
      <c r="P1574" s="1" t="b">
        <f t="shared" si="320"/>
        <v>0</v>
      </c>
      <c r="Q1574" s="1" t="b">
        <f t="shared" si="321"/>
        <v>0</v>
      </c>
      <c r="R1574" s="1" t="e">
        <f t="shared" si="322"/>
        <v>#N/A</v>
      </c>
      <c r="S1574" s="1" t="e">
        <f t="shared" si="323"/>
        <v>#N/A</v>
      </c>
    </row>
    <row r="1575" spans="1:19">
      <c r="A1575" s="1" t="str">
        <f t="shared" si="324"/>
        <v/>
      </c>
      <c r="H1575" s="1" t="e">
        <f t="shared" si="313"/>
        <v>#N/A</v>
      </c>
      <c r="I1575" s="1" t="e">
        <f t="shared" si="314"/>
        <v>#N/A</v>
      </c>
      <c r="J1575" s="1" t="b">
        <f t="shared" si="315"/>
        <v>0</v>
      </c>
      <c r="K1575" s="1" t="b">
        <f t="shared" si="316"/>
        <v>0</v>
      </c>
      <c r="L1575" s="1" t="b">
        <f t="shared" si="317"/>
        <v>0</v>
      </c>
      <c r="M1575" s="1" t="b">
        <f t="shared" si="325"/>
        <v>0</v>
      </c>
      <c r="N1575" s="1" t="b">
        <f t="shared" si="318"/>
        <v>0</v>
      </c>
      <c r="O1575" s="1" t="b">
        <f t="shared" si="319"/>
        <v>0</v>
      </c>
      <c r="P1575" s="1" t="b">
        <f t="shared" si="320"/>
        <v>0</v>
      </c>
      <c r="Q1575" s="1" t="b">
        <f t="shared" si="321"/>
        <v>0</v>
      </c>
      <c r="R1575" s="1" t="e">
        <f t="shared" si="322"/>
        <v>#N/A</v>
      </c>
      <c r="S1575" s="1" t="e">
        <f t="shared" si="323"/>
        <v>#N/A</v>
      </c>
    </row>
    <row r="1576" spans="1:19">
      <c r="A1576" s="1" t="str">
        <f t="shared" si="324"/>
        <v/>
      </c>
      <c r="H1576" s="1" t="e">
        <f t="shared" si="313"/>
        <v>#N/A</v>
      </c>
      <c r="I1576" s="1" t="e">
        <f t="shared" si="314"/>
        <v>#N/A</v>
      </c>
      <c r="J1576" s="1" t="b">
        <f t="shared" si="315"/>
        <v>0</v>
      </c>
      <c r="K1576" s="1" t="b">
        <f t="shared" si="316"/>
        <v>0</v>
      </c>
      <c r="L1576" s="1" t="b">
        <f t="shared" si="317"/>
        <v>0</v>
      </c>
      <c r="M1576" s="1" t="b">
        <f t="shared" si="325"/>
        <v>0</v>
      </c>
      <c r="N1576" s="1" t="b">
        <f t="shared" si="318"/>
        <v>0</v>
      </c>
      <c r="O1576" s="1" t="b">
        <f t="shared" si="319"/>
        <v>0</v>
      </c>
      <c r="P1576" s="1" t="b">
        <f t="shared" si="320"/>
        <v>0</v>
      </c>
      <c r="Q1576" s="1" t="b">
        <f t="shared" si="321"/>
        <v>0</v>
      </c>
      <c r="R1576" s="1" t="e">
        <f t="shared" si="322"/>
        <v>#N/A</v>
      </c>
      <c r="S1576" s="1" t="e">
        <f t="shared" si="323"/>
        <v>#N/A</v>
      </c>
    </row>
    <row r="1577" spans="1:19">
      <c r="A1577" s="1" t="str">
        <f t="shared" si="324"/>
        <v/>
      </c>
      <c r="H1577" s="1" t="e">
        <f t="shared" si="313"/>
        <v>#N/A</v>
      </c>
      <c r="I1577" s="1" t="e">
        <f t="shared" si="314"/>
        <v>#N/A</v>
      </c>
      <c r="J1577" s="1" t="b">
        <f t="shared" si="315"/>
        <v>0</v>
      </c>
      <c r="K1577" s="1" t="b">
        <f t="shared" si="316"/>
        <v>0</v>
      </c>
      <c r="L1577" s="1" t="b">
        <f t="shared" si="317"/>
        <v>0</v>
      </c>
      <c r="M1577" s="1" t="b">
        <f t="shared" si="325"/>
        <v>0</v>
      </c>
      <c r="N1577" s="1" t="b">
        <f t="shared" si="318"/>
        <v>0</v>
      </c>
      <c r="O1577" s="1" t="b">
        <f t="shared" si="319"/>
        <v>0</v>
      </c>
      <c r="P1577" s="1" t="b">
        <f t="shared" si="320"/>
        <v>0</v>
      </c>
      <c r="Q1577" s="1" t="b">
        <f t="shared" si="321"/>
        <v>0</v>
      </c>
      <c r="R1577" s="1" t="e">
        <f t="shared" si="322"/>
        <v>#N/A</v>
      </c>
      <c r="S1577" s="1" t="e">
        <f t="shared" si="323"/>
        <v>#N/A</v>
      </c>
    </row>
    <row r="1578" spans="1:19">
      <c r="A1578" s="1" t="str">
        <f t="shared" si="324"/>
        <v/>
      </c>
      <c r="H1578" s="1" t="e">
        <f t="shared" si="313"/>
        <v>#N/A</v>
      </c>
      <c r="I1578" s="1" t="e">
        <f t="shared" si="314"/>
        <v>#N/A</v>
      </c>
      <c r="J1578" s="1" t="b">
        <f t="shared" si="315"/>
        <v>0</v>
      </c>
      <c r="K1578" s="1" t="b">
        <f t="shared" si="316"/>
        <v>0</v>
      </c>
      <c r="L1578" s="1" t="b">
        <f t="shared" si="317"/>
        <v>0</v>
      </c>
      <c r="M1578" s="1" t="b">
        <f t="shared" si="325"/>
        <v>0</v>
      </c>
      <c r="N1578" s="1" t="b">
        <f t="shared" si="318"/>
        <v>0</v>
      </c>
      <c r="O1578" s="1" t="b">
        <f t="shared" si="319"/>
        <v>0</v>
      </c>
      <c r="P1578" s="1" t="b">
        <f t="shared" si="320"/>
        <v>0</v>
      </c>
      <c r="Q1578" s="1" t="b">
        <f t="shared" si="321"/>
        <v>0</v>
      </c>
      <c r="R1578" s="1" t="e">
        <f t="shared" si="322"/>
        <v>#N/A</v>
      </c>
      <c r="S1578" s="1" t="e">
        <f t="shared" si="323"/>
        <v>#N/A</v>
      </c>
    </row>
    <row r="1579" spans="1:19">
      <c r="A1579" s="1" t="str">
        <f t="shared" si="324"/>
        <v/>
      </c>
      <c r="H1579" s="1" t="e">
        <f t="shared" si="313"/>
        <v>#N/A</v>
      </c>
      <c r="I1579" s="1" t="e">
        <f t="shared" si="314"/>
        <v>#N/A</v>
      </c>
      <c r="J1579" s="1" t="b">
        <f t="shared" si="315"/>
        <v>0</v>
      </c>
      <c r="K1579" s="1" t="b">
        <f t="shared" si="316"/>
        <v>0</v>
      </c>
      <c r="L1579" s="1" t="b">
        <f t="shared" si="317"/>
        <v>0</v>
      </c>
      <c r="M1579" s="1" t="b">
        <f t="shared" si="325"/>
        <v>0</v>
      </c>
      <c r="N1579" s="1" t="b">
        <f t="shared" si="318"/>
        <v>0</v>
      </c>
      <c r="O1579" s="1" t="b">
        <f t="shared" si="319"/>
        <v>0</v>
      </c>
      <c r="P1579" s="1" t="b">
        <f t="shared" si="320"/>
        <v>0</v>
      </c>
      <c r="Q1579" s="1" t="b">
        <f t="shared" si="321"/>
        <v>0</v>
      </c>
      <c r="R1579" s="1" t="e">
        <f t="shared" si="322"/>
        <v>#N/A</v>
      </c>
      <c r="S1579" s="1" t="e">
        <f t="shared" si="323"/>
        <v>#N/A</v>
      </c>
    </row>
    <row r="1580" spans="1:19">
      <c r="A1580" s="1" t="str">
        <f t="shared" si="324"/>
        <v/>
      </c>
      <c r="H1580" s="1" t="e">
        <f t="shared" si="313"/>
        <v>#N/A</v>
      </c>
      <c r="I1580" s="1" t="e">
        <f t="shared" si="314"/>
        <v>#N/A</v>
      </c>
      <c r="J1580" s="1" t="b">
        <f t="shared" si="315"/>
        <v>0</v>
      </c>
      <c r="K1580" s="1" t="b">
        <f t="shared" si="316"/>
        <v>0</v>
      </c>
      <c r="L1580" s="1" t="b">
        <f t="shared" si="317"/>
        <v>0</v>
      </c>
      <c r="M1580" s="1" t="b">
        <f t="shared" si="325"/>
        <v>0</v>
      </c>
      <c r="N1580" s="1" t="b">
        <f t="shared" si="318"/>
        <v>0</v>
      </c>
      <c r="O1580" s="1" t="b">
        <f t="shared" si="319"/>
        <v>0</v>
      </c>
      <c r="P1580" s="1" t="b">
        <f t="shared" si="320"/>
        <v>0</v>
      </c>
      <c r="Q1580" s="1" t="b">
        <f t="shared" si="321"/>
        <v>0</v>
      </c>
      <c r="R1580" s="1" t="e">
        <f t="shared" si="322"/>
        <v>#N/A</v>
      </c>
      <c r="S1580" s="1" t="e">
        <f t="shared" si="323"/>
        <v>#N/A</v>
      </c>
    </row>
    <row r="1581" spans="1:19">
      <c r="A1581" s="1" t="str">
        <f t="shared" si="324"/>
        <v/>
      </c>
      <c r="H1581" s="1" t="e">
        <f t="shared" si="313"/>
        <v>#N/A</v>
      </c>
      <c r="I1581" s="1" t="e">
        <f t="shared" si="314"/>
        <v>#N/A</v>
      </c>
      <c r="J1581" s="1" t="b">
        <f t="shared" si="315"/>
        <v>0</v>
      </c>
      <c r="K1581" s="1" t="b">
        <f t="shared" si="316"/>
        <v>0</v>
      </c>
      <c r="L1581" s="1" t="b">
        <f t="shared" si="317"/>
        <v>0</v>
      </c>
      <c r="M1581" s="1" t="b">
        <f t="shared" si="325"/>
        <v>0</v>
      </c>
      <c r="N1581" s="1" t="b">
        <f t="shared" si="318"/>
        <v>0</v>
      </c>
      <c r="O1581" s="1" t="b">
        <f t="shared" si="319"/>
        <v>0</v>
      </c>
      <c r="P1581" s="1" t="b">
        <f t="shared" si="320"/>
        <v>0</v>
      </c>
      <c r="Q1581" s="1" t="b">
        <f t="shared" si="321"/>
        <v>0</v>
      </c>
      <c r="R1581" s="1" t="e">
        <f t="shared" si="322"/>
        <v>#N/A</v>
      </c>
      <c r="S1581" s="1" t="e">
        <f t="shared" si="323"/>
        <v>#N/A</v>
      </c>
    </row>
    <row r="1582" spans="1:19">
      <c r="A1582" s="1" t="str">
        <f t="shared" si="324"/>
        <v/>
      </c>
      <c r="H1582" s="1" t="e">
        <f t="shared" si="313"/>
        <v>#N/A</v>
      </c>
      <c r="I1582" s="1" t="e">
        <f t="shared" si="314"/>
        <v>#N/A</v>
      </c>
      <c r="J1582" s="1" t="b">
        <f t="shared" si="315"/>
        <v>0</v>
      </c>
      <c r="K1582" s="1" t="b">
        <f t="shared" si="316"/>
        <v>0</v>
      </c>
      <c r="L1582" s="1" t="b">
        <f t="shared" si="317"/>
        <v>0</v>
      </c>
      <c r="M1582" s="1" t="b">
        <f t="shared" si="325"/>
        <v>0</v>
      </c>
      <c r="N1582" s="1" t="b">
        <f t="shared" si="318"/>
        <v>0</v>
      </c>
      <c r="O1582" s="1" t="b">
        <f t="shared" si="319"/>
        <v>0</v>
      </c>
      <c r="P1582" s="1" t="b">
        <f t="shared" si="320"/>
        <v>0</v>
      </c>
      <c r="Q1582" s="1" t="b">
        <f t="shared" si="321"/>
        <v>0</v>
      </c>
      <c r="R1582" s="1" t="e">
        <f t="shared" si="322"/>
        <v>#N/A</v>
      </c>
      <c r="S1582" s="1" t="e">
        <f t="shared" si="323"/>
        <v>#N/A</v>
      </c>
    </row>
    <row r="1583" spans="1:19">
      <c r="A1583" s="1" t="str">
        <f t="shared" si="324"/>
        <v/>
      </c>
      <c r="H1583" s="1" t="e">
        <f t="shared" si="313"/>
        <v>#N/A</v>
      </c>
      <c r="I1583" s="1" t="e">
        <f t="shared" si="314"/>
        <v>#N/A</v>
      </c>
      <c r="J1583" s="1" t="b">
        <f t="shared" si="315"/>
        <v>0</v>
      </c>
      <c r="K1583" s="1" t="b">
        <f t="shared" si="316"/>
        <v>0</v>
      </c>
      <c r="L1583" s="1" t="b">
        <f t="shared" si="317"/>
        <v>0</v>
      </c>
      <c r="M1583" s="1" t="b">
        <f t="shared" si="325"/>
        <v>0</v>
      </c>
      <c r="N1583" s="1" t="b">
        <f t="shared" si="318"/>
        <v>0</v>
      </c>
      <c r="O1583" s="1" t="b">
        <f t="shared" si="319"/>
        <v>0</v>
      </c>
      <c r="P1583" s="1" t="b">
        <f t="shared" si="320"/>
        <v>0</v>
      </c>
      <c r="Q1583" s="1" t="b">
        <f t="shared" si="321"/>
        <v>0</v>
      </c>
      <c r="R1583" s="1" t="e">
        <f t="shared" si="322"/>
        <v>#N/A</v>
      </c>
      <c r="S1583" s="1" t="e">
        <f t="shared" si="323"/>
        <v>#N/A</v>
      </c>
    </row>
    <row r="1584" spans="1:19">
      <c r="A1584" s="1" t="str">
        <f t="shared" si="324"/>
        <v/>
      </c>
      <c r="H1584" s="1" t="e">
        <f t="shared" si="313"/>
        <v>#N/A</v>
      </c>
      <c r="I1584" s="1" t="e">
        <f t="shared" si="314"/>
        <v>#N/A</v>
      </c>
      <c r="J1584" s="1" t="b">
        <f t="shared" si="315"/>
        <v>0</v>
      </c>
      <c r="K1584" s="1" t="b">
        <f t="shared" si="316"/>
        <v>0</v>
      </c>
      <c r="L1584" s="1" t="b">
        <f t="shared" si="317"/>
        <v>0</v>
      </c>
      <c r="M1584" s="1" t="b">
        <f t="shared" si="325"/>
        <v>0</v>
      </c>
      <c r="N1584" s="1" t="b">
        <f t="shared" si="318"/>
        <v>0</v>
      </c>
      <c r="O1584" s="1" t="b">
        <f t="shared" si="319"/>
        <v>0</v>
      </c>
      <c r="P1584" s="1" t="b">
        <f t="shared" si="320"/>
        <v>0</v>
      </c>
      <c r="Q1584" s="1" t="b">
        <f t="shared" si="321"/>
        <v>0</v>
      </c>
      <c r="R1584" s="1" t="e">
        <f t="shared" si="322"/>
        <v>#N/A</v>
      </c>
      <c r="S1584" s="1" t="e">
        <f t="shared" si="323"/>
        <v>#N/A</v>
      </c>
    </row>
    <row r="1585" spans="1:19">
      <c r="A1585" s="1" t="str">
        <f t="shared" si="324"/>
        <v/>
      </c>
      <c r="H1585" s="1" t="e">
        <f t="shared" si="313"/>
        <v>#N/A</v>
      </c>
      <c r="I1585" s="1" t="e">
        <f t="shared" si="314"/>
        <v>#N/A</v>
      </c>
      <c r="J1585" s="1" t="b">
        <f t="shared" si="315"/>
        <v>0</v>
      </c>
      <c r="K1585" s="1" t="b">
        <f t="shared" si="316"/>
        <v>0</v>
      </c>
      <c r="L1585" s="1" t="b">
        <f t="shared" si="317"/>
        <v>0</v>
      </c>
      <c r="M1585" s="1" t="b">
        <f t="shared" si="325"/>
        <v>0</v>
      </c>
      <c r="N1585" s="1" t="b">
        <f t="shared" si="318"/>
        <v>0</v>
      </c>
      <c r="O1585" s="1" t="b">
        <f t="shared" si="319"/>
        <v>0</v>
      </c>
      <c r="P1585" s="1" t="b">
        <f t="shared" si="320"/>
        <v>0</v>
      </c>
      <c r="Q1585" s="1" t="b">
        <f t="shared" si="321"/>
        <v>0</v>
      </c>
      <c r="R1585" s="1" t="e">
        <f t="shared" si="322"/>
        <v>#N/A</v>
      </c>
      <c r="S1585" s="1" t="e">
        <f t="shared" si="323"/>
        <v>#N/A</v>
      </c>
    </row>
    <row r="1586" spans="1:19">
      <c r="A1586" s="1" t="str">
        <f t="shared" si="324"/>
        <v/>
      </c>
      <c r="H1586" s="1" t="e">
        <f t="shared" si="313"/>
        <v>#N/A</v>
      </c>
      <c r="I1586" s="1" t="e">
        <f t="shared" si="314"/>
        <v>#N/A</v>
      </c>
      <c r="J1586" s="1" t="b">
        <f t="shared" si="315"/>
        <v>0</v>
      </c>
      <c r="K1586" s="1" t="b">
        <f t="shared" si="316"/>
        <v>0</v>
      </c>
      <c r="L1586" s="1" t="b">
        <f t="shared" si="317"/>
        <v>0</v>
      </c>
      <c r="M1586" s="1" t="b">
        <f t="shared" si="325"/>
        <v>0</v>
      </c>
      <c r="N1586" s="1" t="b">
        <f t="shared" si="318"/>
        <v>0</v>
      </c>
      <c r="O1586" s="1" t="b">
        <f t="shared" si="319"/>
        <v>0</v>
      </c>
      <c r="P1586" s="1" t="b">
        <f t="shared" si="320"/>
        <v>0</v>
      </c>
      <c r="Q1586" s="1" t="b">
        <f t="shared" si="321"/>
        <v>0</v>
      </c>
      <c r="R1586" s="1" t="e">
        <f t="shared" si="322"/>
        <v>#N/A</v>
      </c>
      <c r="S1586" s="1" t="e">
        <f t="shared" si="323"/>
        <v>#N/A</v>
      </c>
    </row>
    <row r="1587" spans="1:19">
      <c r="A1587" s="1" t="str">
        <f t="shared" si="324"/>
        <v/>
      </c>
      <c r="H1587" s="1" t="e">
        <f t="shared" si="313"/>
        <v>#N/A</v>
      </c>
      <c r="I1587" s="1" t="e">
        <f t="shared" si="314"/>
        <v>#N/A</v>
      </c>
      <c r="J1587" s="1" t="b">
        <f t="shared" si="315"/>
        <v>0</v>
      </c>
      <c r="K1587" s="1" t="b">
        <f t="shared" si="316"/>
        <v>0</v>
      </c>
      <c r="L1587" s="1" t="b">
        <f t="shared" si="317"/>
        <v>0</v>
      </c>
      <c r="M1587" s="1" t="b">
        <f t="shared" si="325"/>
        <v>0</v>
      </c>
      <c r="N1587" s="1" t="b">
        <f t="shared" si="318"/>
        <v>0</v>
      </c>
      <c r="O1587" s="1" t="b">
        <f t="shared" si="319"/>
        <v>0</v>
      </c>
      <c r="P1587" s="1" t="b">
        <f t="shared" si="320"/>
        <v>0</v>
      </c>
      <c r="Q1587" s="1" t="b">
        <f t="shared" si="321"/>
        <v>0</v>
      </c>
      <c r="R1587" s="1" t="e">
        <f t="shared" si="322"/>
        <v>#N/A</v>
      </c>
      <c r="S1587" s="1" t="e">
        <f t="shared" si="323"/>
        <v>#N/A</v>
      </c>
    </row>
    <row r="1588" spans="1:19">
      <c r="A1588" s="1" t="str">
        <f t="shared" si="324"/>
        <v/>
      </c>
      <c r="H1588" s="1" t="e">
        <f t="shared" si="313"/>
        <v>#N/A</v>
      </c>
      <c r="I1588" s="1" t="e">
        <f t="shared" si="314"/>
        <v>#N/A</v>
      </c>
      <c r="J1588" s="1" t="b">
        <f t="shared" si="315"/>
        <v>0</v>
      </c>
      <c r="K1588" s="1" t="b">
        <f t="shared" si="316"/>
        <v>0</v>
      </c>
      <c r="L1588" s="1" t="b">
        <f t="shared" si="317"/>
        <v>0</v>
      </c>
      <c r="M1588" s="1" t="b">
        <f t="shared" si="325"/>
        <v>0</v>
      </c>
      <c r="N1588" s="1" t="b">
        <f t="shared" si="318"/>
        <v>0</v>
      </c>
      <c r="O1588" s="1" t="b">
        <f t="shared" si="319"/>
        <v>0</v>
      </c>
      <c r="P1588" s="1" t="b">
        <f t="shared" si="320"/>
        <v>0</v>
      </c>
      <c r="Q1588" s="1" t="b">
        <f t="shared" si="321"/>
        <v>0</v>
      </c>
      <c r="R1588" s="1" t="e">
        <f t="shared" si="322"/>
        <v>#N/A</v>
      </c>
      <c r="S1588" s="1" t="e">
        <f t="shared" si="323"/>
        <v>#N/A</v>
      </c>
    </row>
    <row r="1589" spans="1:19">
      <c r="A1589" s="1" t="str">
        <f t="shared" si="324"/>
        <v/>
      </c>
      <c r="H1589" s="1" t="e">
        <f t="shared" si="313"/>
        <v>#N/A</v>
      </c>
      <c r="I1589" s="1" t="e">
        <f t="shared" si="314"/>
        <v>#N/A</v>
      </c>
      <c r="J1589" s="1" t="b">
        <f t="shared" si="315"/>
        <v>0</v>
      </c>
      <c r="K1589" s="1" t="b">
        <f t="shared" si="316"/>
        <v>0</v>
      </c>
      <c r="L1589" s="1" t="b">
        <f t="shared" si="317"/>
        <v>0</v>
      </c>
      <c r="M1589" s="1" t="b">
        <f t="shared" si="325"/>
        <v>0</v>
      </c>
      <c r="N1589" s="1" t="b">
        <f t="shared" si="318"/>
        <v>0</v>
      </c>
      <c r="O1589" s="1" t="b">
        <f t="shared" si="319"/>
        <v>0</v>
      </c>
      <c r="P1589" s="1" t="b">
        <f t="shared" si="320"/>
        <v>0</v>
      </c>
      <c r="Q1589" s="1" t="b">
        <f t="shared" si="321"/>
        <v>0</v>
      </c>
      <c r="R1589" s="1" t="e">
        <f t="shared" si="322"/>
        <v>#N/A</v>
      </c>
      <c r="S1589" s="1" t="e">
        <f t="shared" si="323"/>
        <v>#N/A</v>
      </c>
    </row>
    <row r="1590" spans="1:19">
      <c r="A1590" s="1" t="str">
        <f t="shared" si="324"/>
        <v/>
      </c>
      <c r="H1590" s="1" t="e">
        <f t="shared" si="313"/>
        <v>#N/A</v>
      </c>
      <c r="I1590" s="1" t="e">
        <f t="shared" si="314"/>
        <v>#N/A</v>
      </c>
      <c r="J1590" s="1" t="b">
        <f t="shared" si="315"/>
        <v>0</v>
      </c>
      <c r="K1590" s="1" t="b">
        <f t="shared" si="316"/>
        <v>0</v>
      </c>
      <c r="L1590" s="1" t="b">
        <f t="shared" si="317"/>
        <v>0</v>
      </c>
      <c r="M1590" s="1" t="b">
        <f t="shared" si="325"/>
        <v>0</v>
      </c>
      <c r="N1590" s="1" t="b">
        <f t="shared" si="318"/>
        <v>0</v>
      </c>
      <c r="O1590" s="1" t="b">
        <f t="shared" si="319"/>
        <v>0</v>
      </c>
      <c r="P1590" s="1" t="b">
        <f t="shared" si="320"/>
        <v>0</v>
      </c>
      <c r="Q1590" s="1" t="b">
        <f t="shared" si="321"/>
        <v>0</v>
      </c>
      <c r="R1590" s="1" t="e">
        <f t="shared" si="322"/>
        <v>#N/A</v>
      </c>
      <c r="S1590" s="1" t="e">
        <f t="shared" si="323"/>
        <v>#N/A</v>
      </c>
    </row>
    <row r="1591" spans="1:19">
      <c r="A1591" s="1" t="str">
        <f t="shared" si="324"/>
        <v/>
      </c>
      <c r="H1591" s="1" t="e">
        <f t="shared" si="313"/>
        <v>#N/A</v>
      </c>
      <c r="I1591" s="1" t="e">
        <f t="shared" si="314"/>
        <v>#N/A</v>
      </c>
      <c r="J1591" s="1" t="b">
        <f t="shared" si="315"/>
        <v>0</v>
      </c>
      <c r="K1591" s="1" t="b">
        <f t="shared" si="316"/>
        <v>0</v>
      </c>
      <c r="L1591" s="1" t="b">
        <f t="shared" si="317"/>
        <v>0</v>
      </c>
      <c r="M1591" s="1" t="b">
        <f t="shared" si="325"/>
        <v>0</v>
      </c>
      <c r="N1591" s="1" t="b">
        <f t="shared" si="318"/>
        <v>0</v>
      </c>
      <c r="O1591" s="1" t="b">
        <f t="shared" si="319"/>
        <v>0</v>
      </c>
      <c r="P1591" s="1" t="b">
        <f t="shared" si="320"/>
        <v>0</v>
      </c>
      <c r="Q1591" s="1" t="b">
        <f t="shared" si="321"/>
        <v>0</v>
      </c>
      <c r="R1591" s="1" t="e">
        <f t="shared" si="322"/>
        <v>#N/A</v>
      </c>
      <c r="S1591" s="1" t="e">
        <f t="shared" si="323"/>
        <v>#N/A</v>
      </c>
    </row>
    <row r="1592" spans="1:19">
      <c r="A1592" s="1" t="str">
        <f t="shared" si="324"/>
        <v/>
      </c>
      <c r="H1592" s="1" t="e">
        <f t="shared" si="313"/>
        <v>#N/A</v>
      </c>
      <c r="I1592" s="1" t="e">
        <f t="shared" si="314"/>
        <v>#N/A</v>
      </c>
      <c r="J1592" s="1" t="b">
        <f t="shared" si="315"/>
        <v>0</v>
      </c>
      <c r="K1592" s="1" t="b">
        <f t="shared" si="316"/>
        <v>0</v>
      </c>
      <c r="L1592" s="1" t="b">
        <f t="shared" si="317"/>
        <v>0</v>
      </c>
      <c r="M1592" s="1" t="b">
        <f t="shared" si="325"/>
        <v>0</v>
      </c>
      <c r="N1592" s="1" t="b">
        <f t="shared" si="318"/>
        <v>0</v>
      </c>
      <c r="O1592" s="1" t="b">
        <f t="shared" si="319"/>
        <v>0</v>
      </c>
      <c r="P1592" s="1" t="b">
        <f t="shared" si="320"/>
        <v>0</v>
      </c>
      <c r="Q1592" s="1" t="b">
        <f t="shared" si="321"/>
        <v>0</v>
      </c>
      <c r="R1592" s="1" t="e">
        <f t="shared" si="322"/>
        <v>#N/A</v>
      </c>
      <c r="S1592" s="1" t="e">
        <f t="shared" si="323"/>
        <v>#N/A</v>
      </c>
    </row>
    <row r="1593" spans="1:19">
      <c r="A1593" s="1" t="str">
        <f t="shared" si="324"/>
        <v/>
      </c>
      <c r="H1593" s="1" t="e">
        <f t="shared" si="313"/>
        <v>#N/A</v>
      </c>
      <c r="I1593" s="1" t="e">
        <f t="shared" si="314"/>
        <v>#N/A</v>
      </c>
      <c r="J1593" s="1" t="b">
        <f t="shared" si="315"/>
        <v>0</v>
      </c>
      <c r="K1593" s="1" t="b">
        <f t="shared" si="316"/>
        <v>0</v>
      </c>
      <c r="L1593" s="1" t="b">
        <f t="shared" si="317"/>
        <v>0</v>
      </c>
      <c r="M1593" s="1" t="b">
        <f t="shared" si="325"/>
        <v>0</v>
      </c>
      <c r="N1593" s="1" t="b">
        <f t="shared" si="318"/>
        <v>0</v>
      </c>
      <c r="O1593" s="1" t="b">
        <f t="shared" si="319"/>
        <v>0</v>
      </c>
      <c r="P1593" s="1" t="b">
        <f t="shared" si="320"/>
        <v>0</v>
      </c>
      <c r="Q1593" s="1" t="b">
        <f t="shared" si="321"/>
        <v>0</v>
      </c>
      <c r="R1593" s="1" t="e">
        <f t="shared" si="322"/>
        <v>#N/A</v>
      </c>
      <c r="S1593" s="1" t="e">
        <f t="shared" si="323"/>
        <v>#N/A</v>
      </c>
    </row>
    <row r="1594" spans="1:19">
      <c r="A1594" s="1" t="str">
        <f t="shared" si="324"/>
        <v/>
      </c>
      <c r="H1594" s="1" t="e">
        <f t="shared" si="313"/>
        <v>#N/A</v>
      </c>
      <c r="I1594" s="1" t="e">
        <f t="shared" si="314"/>
        <v>#N/A</v>
      </c>
      <c r="J1594" s="1" t="b">
        <f t="shared" si="315"/>
        <v>0</v>
      </c>
      <c r="K1594" s="1" t="b">
        <f t="shared" si="316"/>
        <v>0</v>
      </c>
      <c r="L1594" s="1" t="b">
        <f t="shared" si="317"/>
        <v>0</v>
      </c>
      <c r="M1594" s="1" t="b">
        <f t="shared" si="325"/>
        <v>0</v>
      </c>
      <c r="N1594" s="1" t="b">
        <f t="shared" si="318"/>
        <v>0</v>
      </c>
      <c r="O1594" s="1" t="b">
        <f t="shared" si="319"/>
        <v>0</v>
      </c>
      <c r="P1594" s="1" t="b">
        <f t="shared" si="320"/>
        <v>0</v>
      </c>
      <c r="Q1594" s="1" t="b">
        <f t="shared" si="321"/>
        <v>0</v>
      </c>
      <c r="R1594" s="1" t="e">
        <f t="shared" si="322"/>
        <v>#N/A</v>
      </c>
      <c r="S1594" s="1" t="e">
        <f t="shared" si="323"/>
        <v>#N/A</v>
      </c>
    </row>
    <row r="1595" spans="1:19">
      <c r="A1595" s="1" t="str">
        <f t="shared" si="324"/>
        <v/>
      </c>
      <c r="H1595" s="1" t="e">
        <f t="shared" si="313"/>
        <v>#N/A</v>
      </c>
      <c r="I1595" s="1" t="e">
        <f t="shared" si="314"/>
        <v>#N/A</v>
      </c>
      <c r="J1595" s="1" t="b">
        <f t="shared" si="315"/>
        <v>0</v>
      </c>
      <c r="K1595" s="1" t="b">
        <f t="shared" si="316"/>
        <v>0</v>
      </c>
      <c r="L1595" s="1" t="b">
        <f t="shared" si="317"/>
        <v>0</v>
      </c>
      <c r="M1595" s="1" t="b">
        <f t="shared" si="325"/>
        <v>0</v>
      </c>
      <c r="N1595" s="1" t="b">
        <f t="shared" si="318"/>
        <v>0</v>
      </c>
      <c r="O1595" s="1" t="b">
        <f t="shared" si="319"/>
        <v>0</v>
      </c>
      <c r="P1595" s="1" t="b">
        <f t="shared" si="320"/>
        <v>0</v>
      </c>
      <c r="Q1595" s="1" t="b">
        <f t="shared" si="321"/>
        <v>0</v>
      </c>
      <c r="R1595" s="1" t="e">
        <f t="shared" si="322"/>
        <v>#N/A</v>
      </c>
      <c r="S1595" s="1" t="e">
        <f t="shared" si="323"/>
        <v>#N/A</v>
      </c>
    </row>
    <row r="1596" spans="1:19">
      <c r="A1596" s="1" t="str">
        <f t="shared" si="324"/>
        <v/>
      </c>
      <c r="H1596" s="1" t="e">
        <f t="shared" si="313"/>
        <v>#N/A</v>
      </c>
      <c r="I1596" s="1" t="e">
        <f t="shared" si="314"/>
        <v>#N/A</v>
      </c>
      <c r="J1596" s="1" t="b">
        <f t="shared" si="315"/>
        <v>0</v>
      </c>
      <c r="K1596" s="1" t="b">
        <f t="shared" si="316"/>
        <v>0</v>
      </c>
      <c r="L1596" s="1" t="b">
        <f t="shared" si="317"/>
        <v>0</v>
      </c>
      <c r="M1596" s="1" t="b">
        <f t="shared" si="325"/>
        <v>0</v>
      </c>
      <c r="N1596" s="1" t="b">
        <f t="shared" si="318"/>
        <v>0</v>
      </c>
      <c r="O1596" s="1" t="b">
        <f t="shared" si="319"/>
        <v>0</v>
      </c>
      <c r="P1596" s="1" t="b">
        <f t="shared" si="320"/>
        <v>0</v>
      </c>
      <c r="Q1596" s="1" t="b">
        <f t="shared" si="321"/>
        <v>0</v>
      </c>
      <c r="R1596" s="1" t="e">
        <f t="shared" si="322"/>
        <v>#N/A</v>
      </c>
      <c r="S1596" s="1" t="e">
        <f t="shared" si="323"/>
        <v>#N/A</v>
      </c>
    </row>
    <row r="1597" spans="1:19">
      <c r="A1597" s="1" t="str">
        <f t="shared" si="324"/>
        <v/>
      </c>
      <c r="H1597" s="1" t="e">
        <f t="shared" si="313"/>
        <v>#N/A</v>
      </c>
      <c r="I1597" s="1" t="e">
        <f t="shared" si="314"/>
        <v>#N/A</v>
      </c>
      <c r="J1597" s="1" t="b">
        <f t="shared" si="315"/>
        <v>0</v>
      </c>
      <c r="K1597" s="1" t="b">
        <f t="shared" si="316"/>
        <v>0</v>
      </c>
      <c r="L1597" s="1" t="b">
        <f t="shared" si="317"/>
        <v>0</v>
      </c>
      <c r="M1597" s="1" t="b">
        <f t="shared" si="325"/>
        <v>0</v>
      </c>
      <c r="N1597" s="1" t="b">
        <f t="shared" si="318"/>
        <v>0</v>
      </c>
      <c r="O1597" s="1" t="b">
        <f t="shared" si="319"/>
        <v>0</v>
      </c>
      <c r="P1597" s="1" t="b">
        <f t="shared" si="320"/>
        <v>0</v>
      </c>
      <c r="Q1597" s="1" t="b">
        <f t="shared" si="321"/>
        <v>0</v>
      </c>
      <c r="R1597" s="1" t="e">
        <f t="shared" si="322"/>
        <v>#N/A</v>
      </c>
      <c r="S1597" s="1" t="e">
        <f t="shared" si="323"/>
        <v>#N/A</v>
      </c>
    </row>
    <row r="1598" spans="1:19">
      <c r="A1598" s="1" t="str">
        <f t="shared" si="324"/>
        <v/>
      </c>
      <c r="H1598" s="1" t="e">
        <f t="shared" si="313"/>
        <v>#N/A</v>
      </c>
      <c r="I1598" s="1" t="e">
        <f t="shared" si="314"/>
        <v>#N/A</v>
      </c>
      <c r="J1598" s="1" t="b">
        <f t="shared" si="315"/>
        <v>0</v>
      </c>
      <c r="K1598" s="1" t="b">
        <f t="shared" si="316"/>
        <v>0</v>
      </c>
      <c r="L1598" s="1" t="b">
        <f t="shared" si="317"/>
        <v>0</v>
      </c>
      <c r="M1598" s="1" t="b">
        <f t="shared" si="325"/>
        <v>0</v>
      </c>
      <c r="N1598" s="1" t="b">
        <f t="shared" si="318"/>
        <v>0</v>
      </c>
      <c r="O1598" s="1" t="b">
        <f t="shared" si="319"/>
        <v>0</v>
      </c>
      <c r="P1598" s="1" t="b">
        <f t="shared" si="320"/>
        <v>0</v>
      </c>
      <c r="Q1598" s="1" t="b">
        <f t="shared" si="321"/>
        <v>0</v>
      </c>
      <c r="R1598" s="1" t="e">
        <f t="shared" si="322"/>
        <v>#N/A</v>
      </c>
      <c r="S1598" s="1" t="e">
        <f t="shared" si="323"/>
        <v>#N/A</v>
      </c>
    </row>
    <row r="1599" spans="1:19">
      <c r="A1599" s="1" t="str">
        <f t="shared" si="324"/>
        <v/>
      </c>
      <c r="H1599" s="1" t="e">
        <f t="shared" si="313"/>
        <v>#N/A</v>
      </c>
      <c r="I1599" s="1" t="e">
        <f t="shared" si="314"/>
        <v>#N/A</v>
      </c>
      <c r="J1599" s="1" t="b">
        <f t="shared" si="315"/>
        <v>0</v>
      </c>
      <c r="K1599" s="1" t="b">
        <f t="shared" si="316"/>
        <v>0</v>
      </c>
      <c r="L1599" s="1" t="b">
        <f t="shared" si="317"/>
        <v>0</v>
      </c>
      <c r="M1599" s="1" t="b">
        <f t="shared" si="325"/>
        <v>0</v>
      </c>
      <c r="N1599" s="1" t="b">
        <f t="shared" si="318"/>
        <v>0</v>
      </c>
      <c r="O1599" s="1" t="b">
        <f t="shared" si="319"/>
        <v>0</v>
      </c>
      <c r="P1599" s="1" t="b">
        <f t="shared" si="320"/>
        <v>0</v>
      </c>
      <c r="Q1599" s="1" t="b">
        <f t="shared" si="321"/>
        <v>0</v>
      </c>
      <c r="R1599" s="1" t="e">
        <f t="shared" si="322"/>
        <v>#N/A</v>
      </c>
      <c r="S1599" s="1" t="e">
        <f t="shared" si="323"/>
        <v>#N/A</v>
      </c>
    </row>
    <row r="1600" spans="1:19">
      <c r="A1600" s="1" t="str">
        <f t="shared" si="324"/>
        <v/>
      </c>
      <c r="H1600" s="1" t="e">
        <f t="shared" si="313"/>
        <v>#N/A</v>
      </c>
      <c r="I1600" s="1" t="e">
        <f t="shared" si="314"/>
        <v>#N/A</v>
      </c>
      <c r="J1600" s="1" t="b">
        <f t="shared" si="315"/>
        <v>0</v>
      </c>
      <c r="K1600" s="1" t="b">
        <f t="shared" si="316"/>
        <v>0</v>
      </c>
      <c r="L1600" s="1" t="b">
        <f t="shared" si="317"/>
        <v>0</v>
      </c>
      <c r="M1600" s="1" t="b">
        <f t="shared" si="325"/>
        <v>0</v>
      </c>
      <c r="N1600" s="1" t="b">
        <f t="shared" si="318"/>
        <v>0</v>
      </c>
      <c r="O1600" s="1" t="b">
        <f t="shared" si="319"/>
        <v>0</v>
      </c>
      <c r="P1600" s="1" t="b">
        <f t="shared" si="320"/>
        <v>0</v>
      </c>
      <c r="Q1600" s="1" t="b">
        <f t="shared" si="321"/>
        <v>0</v>
      </c>
      <c r="R1600" s="1" t="e">
        <f t="shared" si="322"/>
        <v>#N/A</v>
      </c>
      <c r="S1600" s="1" t="e">
        <f t="shared" si="323"/>
        <v>#N/A</v>
      </c>
    </row>
    <row r="1601" spans="1:19">
      <c r="A1601" s="1" t="str">
        <f t="shared" si="324"/>
        <v/>
      </c>
      <c r="H1601" s="1" t="e">
        <f t="shared" si="313"/>
        <v>#N/A</v>
      </c>
      <c r="I1601" s="1" t="e">
        <f t="shared" si="314"/>
        <v>#N/A</v>
      </c>
      <c r="J1601" s="1" t="b">
        <f t="shared" si="315"/>
        <v>0</v>
      </c>
      <c r="K1601" s="1" t="b">
        <f t="shared" si="316"/>
        <v>0</v>
      </c>
      <c r="L1601" s="1" t="b">
        <f t="shared" si="317"/>
        <v>0</v>
      </c>
      <c r="M1601" s="1" t="b">
        <f t="shared" si="325"/>
        <v>0</v>
      </c>
      <c r="N1601" s="1" t="b">
        <f t="shared" si="318"/>
        <v>0</v>
      </c>
      <c r="O1601" s="1" t="b">
        <f t="shared" si="319"/>
        <v>0</v>
      </c>
      <c r="P1601" s="1" t="b">
        <f t="shared" si="320"/>
        <v>0</v>
      </c>
      <c r="Q1601" s="1" t="b">
        <f t="shared" si="321"/>
        <v>0</v>
      </c>
      <c r="R1601" s="1" t="e">
        <f t="shared" si="322"/>
        <v>#N/A</v>
      </c>
      <c r="S1601" s="1" t="e">
        <f t="shared" si="323"/>
        <v>#N/A</v>
      </c>
    </row>
    <row r="1602" spans="1:19">
      <c r="A1602" s="1" t="str">
        <f t="shared" si="324"/>
        <v/>
      </c>
      <c r="H1602" s="1" t="e">
        <f t="shared" si="313"/>
        <v>#N/A</v>
      </c>
      <c r="I1602" s="1" t="e">
        <f t="shared" si="314"/>
        <v>#N/A</v>
      </c>
      <c r="J1602" s="1" t="b">
        <f t="shared" si="315"/>
        <v>0</v>
      </c>
      <c r="K1602" s="1" t="b">
        <f t="shared" si="316"/>
        <v>0</v>
      </c>
      <c r="L1602" s="1" t="b">
        <f t="shared" si="317"/>
        <v>0</v>
      </c>
      <c r="M1602" s="1" t="b">
        <f t="shared" si="325"/>
        <v>0</v>
      </c>
      <c r="N1602" s="1" t="b">
        <f t="shared" si="318"/>
        <v>0</v>
      </c>
      <c r="O1602" s="1" t="b">
        <f t="shared" si="319"/>
        <v>0</v>
      </c>
      <c r="P1602" s="1" t="b">
        <f t="shared" si="320"/>
        <v>0</v>
      </c>
      <c r="Q1602" s="1" t="b">
        <f t="shared" si="321"/>
        <v>0</v>
      </c>
      <c r="R1602" s="1" t="e">
        <f t="shared" si="322"/>
        <v>#N/A</v>
      </c>
      <c r="S1602" s="1" t="e">
        <f t="shared" si="323"/>
        <v>#N/A</v>
      </c>
    </row>
    <row r="1603" spans="1:19">
      <c r="A1603" s="1" t="str">
        <f t="shared" si="324"/>
        <v/>
      </c>
      <c r="H1603" s="1" t="e">
        <f t="shared" ref="H1603:H1666" si="326">IF($A1603&lt;=$F$39,B1603-$F$1,NA())</f>
        <v>#N/A</v>
      </c>
      <c r="I1603" s="1" t="e">
        <f t="shared" ref="I1603:I1666" si="327">IF($A1603&lt;=$F$39,$C1603-$F$2,NA())</f>
        <v>#N/A</v>
      </c>
      <c r="J1603" s="1" t="b">
        <f t="shared" ref="J1603:J1666" si="328">IF($A1603&lt;=$F$39,IF($I1603&lt;$F$4,FALSE,$H1603))</f>
        <v>0</v>
      </c>
      <c r="K1603" s="1" t="b">
        <f t="shared" ref="K1603:K1666" si="329">IF($A1603&lt;=$F$39,IF($I1603&lt;$F$4,FALSE,$I1603))</f>
        <v>0</v>
      </c>
      <c r="L1603" s="1" t="b">
        <f t="shared" ref="L1603:L1666" si="330">IF($A1603&lt;=$F$39,IF($I1603&lt;=$F$11,"",($I1603-$F$11)/($H1603-$F$10)))</f>
        <v>0</v>
      </c>
      <c r="M1603" s="1" t="b">
        <f t="shared" si="325"/>
        <v>0</v>
      </c>
      <c r="N1603" s="1" t="b">
        <f t="shared" ref="N1603:N1666" si="331">IF($A1603&lt;=$F$39,IF($L1603=$F$13,$J1603,""))</f>
        <v>0</v>
      </c>
      <c r="O1603" s="1" t="b">
        <f t="shared" ref="O1603:O1666" si="332">IF($A1603&lt;=$F$39,IF($L1603=$F$13,$K1603,""))</f>
        <v>0</v>
      </c>
      <c r="P1603" s="1" t="b">
        <f t="shared" ref="P1603:P1666" si="333">IF($A1603&lt;=$F$39,IF($A1603&lt;=$F$17,$H1603,NA()))</f>
        <v>0</v>
      </c>
      <c r="Q1603" s="1" t="b">
        <f t="shared" ref="Q1603:Q1666" si="334">IF($A1603&lt;=$F$39,IF($A1603&lt;=$F$17,$I1603,NA()))</f>
        <v>0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 t="str">
        <f t="shared" ref="A1604:A1667" si="337">IF(B1604=0,"",A1603+1)</f>
        <v/>
      </c>
      <c r="H1604" s="1" t="e">
        <f t="shared" si="326"/>
        <v>#N/A</v>
      </c>
      <c r="I1604" s="1" t="e">
        <f t="shared" si="327"/>
        <v>#N/A</v>
      </c>
      <c r="J1604" s="1" t="b">
        <f t="shared" si="328"/>
        <v>0</v>
      </c>
      <c r="K1604" s="1" t="b">
        <f t="shared" si="329"/>
        <v>0</v>
      </c>
      <c r="L1604" s="1" t="b">
        <f t="shared" si="330"/>
        <v>0</v>
      </c>
      <c r="M1604" s="1" t="b">
        <f t="shared" ref="M1604:M1667" si="338">IF($A1604&lt;=$F$39,IF($L1604=$F$13,$A1604,""))</f>
        <v>0</v>
      </c>
      <c r="N1604" s="1" t="b">
        <f t="shared" si="331"/>
        <v>0</v>
      </c>
      <c r="O1604" s="1" t="b">
        <f t="shared" si="332"/>
        <v>0</v>
      </c>
      <c r="P1604" s="1" t="b">
        <f t="shared" si="333"/>
        <v>0</v>
      </c>
      <c r="Q1604" s="1" t="b">
        <f t="shared" si="334"/>
        <v>0</v>
      </c>
      <c r="R1604" s="1" t="e">
        <f t="shared" si="335"/>
        <v>#N/A</v>
      </c>
      <c r="S1604" s="1" t="e">
        <f t="shared" si="336"/>
        <v>#N/A</v>
      </c>
    </row>
    <row r="1605" spans="1:19">
      <c r="A1605" s="1" t="str">
        <f t="shared" si="337"/>
        <v/>
      </c>
      <c r="H1605" s="1" t="e">
        <f t="shared" si="326"/>
        <v>#N/A</v>
      </c>
      <c r="I1605" s="1" t="e">
        <f t="shared" si="327"/>
        <v>#N/A</v>
      </c>
      <c r="J1605" s="1" t="b">
        <f t="shared" si="328"/>
        <v>0</v>
      </c>
      <c r="K1605" s="1" t="b">
        <f t="shared" si="329"/>
        <v>0</v>
      </c>
      <c r="L1605" s="1" t="b">
        <f t="shared" si="330"/>
        <v>0</v>
      </c>
      <c r="M1605" s="1" t="b">
        <f t="shared" si="338"/>
        <v>0</v>
      </c>
      <c r="N1605" s="1" t="b">
        <f t="shared" si="331"/>
        <v>0</v>
      </c>
      <c r="O1605" s="1" t="b">
        <f t="shared" si="332"/>
        <v>0</v>
      </c>
      <c r="P1605" s="1" t="b">
        <f t="shared" si="333"/>
        <v>0</v>
      </c>
      <c r="Q1605" s="1" t="b">
        <f t="shared" si="334"/>
        <v>0</v>
      </c>
      <c r="R1605" s="1" t="e">
        <f t="shared" si="335"/>
        <v>#N/A</v>
      </c>
      <c r="S1605" s="1" t="e">
        <f t="shared" si="336"/>
        <v>#N/A</v>
      </c>
    </row>
    <row r="1606" spans="1:19">
      <c r="A1606" s="1" t="str">
        <f t="shared" si="337"/>
        <v/>
      </c>
      <c r="H1606" s="1" t="e">
        <f t="shared" si="326"/>
        <v>#N/A</v>
      </c>
      <c r="I1606" s="1" t="e">
        <f t="shared" si="327"/>
        <v>#N/A</v>
      </c>
      <c r="J1606" s="1" t="b">
        <f t="shared" si="328"/>
        <v>0</v>
      </c>
      <c r="K1606" s="1" t="b">
        <f t="shared" si="329"/>
        <v>0</v>
      </c>
      <c r="L1606" s="1" t="b">
        <f t="shared" si="330"/>
        <v>0</v>
      </c>
      <c r="M1606" s="1" t="b">
        <f t="shared" si="338"/>
        <v>0</v>
      </c>
      <c r="N1606" s="1" t="b">
        <f t="shared" si="331"/>
        <v>0</v>
      </c>
      <c r="O1606" s="1" t="b">
        <f t="shared" si="332"/>
        <v>0</v>
      </c>
      <c r="P1606" s="1" t="b">
        <f t="shared" si="333"/>
        <v>0</v>
      </c>
      <c r="Q1606" s="1" t="b">
        <f t="shared" si="334"/>
        <v>0</v>
      </c>
      <c r="R1606" s="1" t="e">
        <f t="shared" si="335"/>
        <v>#N/A</v>
      </c>
      <c r="S1606" s="1" t="e">
        <f t="shared" si="336"/>
        <v>#N/A</v>
      </c>
    </row>
    <row r="1607" spans="1:19">
      <c r="A1607" s="1" t="str">
        <f t="shared" si="337"/>
        <v/>
      </c>
      <c r="H1607" s="1" t="e">
        <f t="shared" si="326"/>
        <v>#N/A</v>
      </c>
      <c r="I1607" s="1" t="e">
        <f t="shared" si="327"/>
        <v>#N/A</v>
      </c>
      <c r="J1607" s="1" t="b">
        <f t="shared" si="328"/>
        <v>0</v>
      </c>
      <c r="K1607" s="1" t="b">
        <f t="shared" si="329"/>
        <v>0</v>
      </c>
      <c r="L1607" s="1" t="b">
        <f t="shared" si="330"/>
        <v>0</v>
      </c>
      <c r="M1607" s="1" t="b">
        <f t="shared" si="338"/>
        <v>0</v>
      </c>
      <c r="N1607" s="1" t="b">
        <f t="shared" si="331"/>
        <v>0</v>
      </c>
      <c r="O1607" s="1" t="b">
        <f t="shared" si="332"/>
        <v>0</v>
      </c>
      <c r="P1607" s="1" t="b">
        <f t="shared" si="333"/>
        <v>0</v>
      </c>
      <c r="Q1607" s="1" t="b">
        <f t="shared" si="334"/>
        <v>0</v>
      </c>
      <c r="R1607" s="1" t="e">
        <f t="shared" si="335"/>
        <v>#N/A</v>
      </c>
      <c r="S1607" s="1" t="e">
        <f t="shared" si="336"/>
        <v>#N/A</v>
      </c>
    </row>
    <row r="1608" spans="1:19">
      <c r="A1608" s="1" t="str">
        <f t="shared" si="337"/>
        <v/>
      </c>
      <c r="H1608" s="1" t="e">
        <f t="shared" si="326"/>
        <v>#N/A</v>
      </c>
      <c r="I1608" s="1" t="e">
        <f t="shared" si="327"/>
        <v>#N/A</v>
      </c>
      <c r="J1608" s="1" t="b">
        <f t="shared" si="328"/>
        <v>0</v>
      </c>
      <c r="K1608" s="1" t="b">
        <f t="shared" si="329"/>
        <v>0</v>
      </c>
      <c r="L1608" s="1" t="b">
        <f t="shared" si="330"/>
        <v>0</v>
      </c>
      <c r="M1608" s="1" t="b">
        <f t="shared" si="338"/>
        <v>0</v>
      </c>
      <c r="N1608" s="1" t="b">
        <f t="shared" si="331"/>
        <v>0</v>
      </c>
      <c r="O1608" s="1" t="b">
        <f t="shared" si="332"/>
        <v>0</v>
      </c>
      <c r="P1608" s="1" t="b">
        <f t="shared" si="333"/>
        <v>0</v>
      </c>
      <c r="Q1608" s="1" t="b">
        <f t="shared" si="334"/>
        <v>0</v>
      </c>
      <c r="R1608" s="1" t="e">
        <f t="shared" si="335"/>
        <v>#N/A</v>
      </c>
      <c r="S1608" s="1" t="e">
        <f t="shared" si="336"/>
        <v>#N/A</v>
      </c>
    </row>
    <row r="1609" spans="1:19">
      <c r="A1609" s="1" t="str">
        <f t="shared" si="337"/>
        <v/>
      </c>
      <c r="H1609" s="1" t="e">
        <f t="shared" si="326"/>
        <v>#N/A</v>
      </c>
      <c r="I1609" s="1" t="e">
        <f t="shared" si="327"/>
        <v>#N/A</v>
      </c>
      <c r="J1609" s="1" t="b">
        <f t="shared" si="328"/>
        <v>0</v>
      </c>
      <c r="K1609" s="1" t="b">
        <f t="shared" si="329"/>
        <v>0</v>
      </c>
      <c r="L1609" s="1" t="b">
        <f t="shared" si="330"/>
        <v>0</v>
      </c>
      <c r="M1609" s="1" t="b">
        <f t="shared" si="338"/>
        <v>0</v>
      </c>
      <c r="N1609" s="1" t="b">
        <f t="shared" si="331"/>
        <v>0</v>
      </c>
      <c r="O1609" s="1" t="b">
        <f t="shared" si="332"/>
        <v>0</v>
      </c>
      <c r="P1609" s="1" t="b">
        <f t="shared" si="333"/>
        <v>0</v>
      </c>
      <c r="Q1609" s="1" t="b">
        <f t="shared" si="334"/>
        <v>0</v>
      </c>
      <c r="R1609" s="1" t="e">
        <f t="shared" si="335"/>
        <v>#N/A</v>
      </c>
      <c r="S1609" s="1" t="e">
        <f t="shared" si="336"/>
        <v>#N/A</v>
      </c>
    </row>
    <row r="1610" spans="1:19">
      <c r="A1610" s="1" t="str">
        <f t="shared" si="337"/>
        <v/>
      </c>
      <c r="H1610" s="1" t="e">
        <f t="shared" si="326"/>
        <v>#N/A</v>
      </c>
      <c r="I1610" s="1" t="e">
        <f t="shared" si="327"/>
        <v>#N/A</v>
      </c>
      <c r="J1610" s="1" t="b">
        <f t="shared" si="328"/>
        <v>0</v>
      </c>
      <c r="K1610" s="1" t="b">
        <f t="shared" si="329"/>
        <v>0</v>
      </c>
      <c r="L1610" s="1" t="b">
        <f t="shared" si="330"/>
        <v>0</v>
      </c>
      <c r="M1610" s="1" t="b">
        <f t="shared" si="338"/>
        <v>0</v>
      </c>
      <c r="N1610" s="1" t="b">
        <f t="shared" si="331"/>
        <v>0</v>
      </c>
      <c r="O1610" s="1" t="b">
        <f t="shared" si="332"/>
        <v>0</v>
      </c>
      <c r="P1610" s="1" t="b">
        <f t="shared" si="333"/>
        <v>0</v>
      </c>
      <c r="Q1610" s="1" t="b">
        <f t="shared" si="334"/>
        <v>0</v>
      </c>
      <c r="R1610" s="1" t="e">
        <f t="shared" si="335"/>
        <v>#N/A</v>
      </c>
      <c r="S1610" s="1" t="e">
        <f t="shared" si="336"/>
        <v>#N/A</v>
      </c>
    </row>
    <row r="1611" spans="1:19">
      <c r="A1611" s="1" t="str">
        <f t="shared" si="337"/>
        <v/>
      </c>
      <c r="H1611" s="1" t="e">
        <f t="shared" si="326"/>
        <v>#N/A</v>
      </c>
      <c r="I1611" s="1" t="e">
        <f t="shared" si="327"/>
        <v>#N/A</v>
      </c>
      <c r="J1611" s="1" t="b">
        <f t="shared" si="328"/>
        <v>0</v>
      </c>
      <c r="K1611" s="1" t="b">
        <f t="shared" si="329"/>
        <v>0</v>
      </c>
      <c r="L1611" s="1" t="b">
        <f t="shared" si="330"/>
        <v>0</v>
      </c>
      <c r="M1611" s="1" t="b">
        <f t="shared" si="338"/>
        <v>0</v>
      </c>
      <c r="N1611" s="1" t="b">
        <f t="shared" si="331"/>
        <v>0</v>
      </c>
      <c r="O1611" s="1" t="b">
        <f t="shared" si="332"/>
        <v>0</v>
      </c>
      <c r="P1611" s="1" t="b">
        <f t="shared" si="333"/>
        <v>0</v>
      </c>
      <c r="Q1611" s="1" t="b">
        <f t="shared" si="334"/>
        <v>0</v>
      </c>
      <c r="R1611" s="1" t="e">
        <f t="shared" si="335"/>
        <v>#N/A</v>
      </c>
      <c r="S1611" s="1" t="e">
        <f t="shared" si="336"/>
        <v>#N/A</v>
      </c>
    </row>
    <row r="1612" spans="1:19">
      <c r="A1612" s="1" t="str">
        <f t="shared" si="337"/>
        <v/>
      </c>
      <c r="H1612" s="1" t="e">
        <f t="shared" si="326"/>
        <v>#N/A</v>
      </c>
      <c r="I1612" s="1" t="e">
        <f t="shared" si="327"/>
        <v>#N/A</v>
      </c>
      <c r="J1612" s="1" t="b">
        <f t="shared" si="328"/>
        <v>0</v>
      </c>
      <c r="K1612" s="1" t="b">
        <f t="shared" si="329"/>
        <v>0</v>
      </c>
      <c r="L1612" s="1" t="b">
        <f t="shared" si="330"/>
        <v>0</v>
      </c>
      <c r="M1612" s="1" t="b">
        <f t="shared" si="338"/>
        <v>0</v>
      </c>
      <c r="N1612" s="1" t="b">
        <f t="shared" si="331"/>
        <v>0</v>
      </c>
      <c r="O1612" s="1" t="b">
        <f t="shared" si="332"/>
        <v>0</v>
      </c>
      <c r="P1612" s="1" t="b">
        <f t="shared" si="333"/>
        <v>0</v>
      </c>
      <c r="Q1612" s="1" t="b">
        <f t="shared" si="334"/>
        <v>0</v>
      </c>
      <c r="R1612" s="1" t="e">
        <f t="shared" si="335"/>
        <v>#N/A</v>
      </c>
      <c r="S1612" s="1" t="e">
        <f t="shared" si="336"/>
        <v>#N/A</v>
      </c>
    </row>
    <row r="1613" spans="1:19">
      <c r="A1613" s="1" t="str">
        <f t="shared" si="337"/>
        <v/>
      </c>
      <c r="H1613" s="1" t="e">
        <f t="shared" si="326"/>
        <v>#N/A</v>
      </c>
      <c r="I1613" s="1" t="e">
        <f t="shared" si="327"/>
        <v>#N/A</v>
      </c>
      <c r="J1613" s="1" t="b">
        <f t="shared" si="328"/>
        <v>0</v>
      </c>
      <c r="K1613" s="1" t="b">
        <f t="shared" si="329"/>
        <v>0</v>
      </c>
      <c r="L1613" s="1" t="b">
        <f t="shared" si="330"/>
        <v>0</v>
      </c>
      <c r="M1613" s="1" t="b">
        <f t="shared" si="338"/>
        <v>0</v>
      </c>
      <c r="N1613" s="1" t="b">
        <f t="shared" si="331"/>
        <v>0</v>
      </c>
      <c r="O1613" s="1" t="b">
        <f t="shared" si="332"/>
        <v>0</v>
      </c>
      <c r="P1613" s="1" t="b">
        <f t="shared" si="333"/>
        <v>0</v>
      </c>
      <c r="Q1613" s="1" t="b">
        <f t="shared" si="334"/>
        <v>0</v>
      </c>
      <c r="R1613" s="1" t="e">
        <f t="shared" si="335"/>
        <v>#N/A</v>
      </c>
      <c r="S1613" s="1" t="e">
        <f t="shared" si="336"/>
        <v>#N/A</v>
      </c>
    </row>
    <row r="1614" spans="1:19">
      <c r="A1614" s="1" t="str">
        <f t="shared" si="337"/>
        <v/>
      </c>
      <c r="H1614" s="1" t="e">
        <f t="shared" si="326"/>
        <v>#N/A</v>
      </c>
      <c r="I1614" s="1" t="e">
        <f t="shared" si="327"/>
        <v>#N/A</v>
      </c>
      <c r="J1614" s="1" t="b">
        <f t="shared" si="328"/>
        <v>0</v>
      </c>
      <c r="K1614" s="1" t="b">
        <f t="shared" si="329"/>
        <v>0</v>
      </c>
      <c r="L1614" s="1" t="b">
        <f t="shared" si="330"/>
        <v>0</v>
      </c>
      <c r="M1614" s="1" t="b">
        <f t="shared" si="338"/>
        <v>0</v>
      </c>
      <c r="N1614" s="1" t="b">
        <f t="shared" si="331"/>
        <v>0</v>
      </c>
      <c r="O1614" s="1" t="b">
        <f t="shared" si="332"/>
        <v>0</v>
      </c>
      <c r="P1614" s="1" t="b">
        <f t="shared" si="333"/>
        <v>0</v>
      </c>
      <c r="Q1614" s="1" t="b">
        <f t="shared" si="334"/>
        <v>0</v>
      </c>
      <c r="R1614" s="1" t="e">
        <f t="shared" si="335"/>
        <v>#N/A</v>
      </c>
      <c r="S1614" s="1" t="e">
        <f t="shared" si="336"/>
        <v>#N/A</v>
      </c>
    </row>
    <row r="1615" spans="1:19">
      <c r="A1615" s="1" t="str">
        <f t="shared" si="337"/>
        <v/>
      </c>
      <c r="H1615" s="1" t="e">
        <f t="shared" si="326"/>
        <v>#N/A</v>
      </c>
      <c r="I1615" s="1" t="e">
        <f t="shared" si="327"/>
        <v>#N/A</v>
      </c>
      <c r="J1615" s="1" t="b">
        <f t="shared" si="328"/>
        <v>0</v>
      </c>
      <c r="K1615" s="1" t="b">
        <f t="shared" si="329"/>
        <v>0</v>
      </c>
      <c r="L1615" s="1" t="b">
        <f t="shared" si="330"/>
        <v>0</v>
      </c>
      <c r="M1615" s="1" t="b">
        <f t="shared" si="338"/>
        <v>0</v>
      </c>
      <c r="N1615" s="1" t="b">
        <f t="shared" si="331"/>
        <v>0</v>
      </c>
      <c r="O1615" s="1" t="b">
        <f t="shared" si="332"/>
        <v>0</v>
      </c>
      <c r="P1615" s="1" t="b">
        <f t="shared" si="333"/>
        <v>0</v>
      </c>
      <c r="Q1615" s="1" t="b">
        <f t="shared" si="334"/>
        <v>0</v>
      </c>
      <c r="R1615" s="1" t="e">
        <f t="shared" si="335"/>
        <v>#N/A</v>
      </c>
      <c r="S1615" s="1" t="e">
        <f t="shared" si="336"/>
        <v>#N/A</v>
      </c>
    </row>
    <row r="1616" spans="1:19">
      <c r="A1616" s="1" t="str">
        <f t="shared" si="337"/>
        <v/>
      </c>
      <c r="H1616" s="1" t="e">
        <f t="shared" si="326"/>
        <v>#N/A</v>
      </c>
      <c r="I1616" s="1" t="e">
        <f t="shared" si="327"/>
        <v>#N/A</v>
      </c>
      <c r="J1616" s="1" t="b">
        <f t="shared" si="328"/>
        <v>0</v>
      </c>
      <c r="K1616" s="1" t="b">
        <f t="shared" si="329"/>
        <v>0</v>
      </c>
      <c r="L1616" s="1" t="b">
        <f t="shared" si="330"/>
        <v>0</v>
      </c>
      <c r="M1616" s="1" t="b">
        <f t="shared" si="338"/>
        <v>0</v>
      </c>
      <c r="N1616" s="1" t="b">
        <f t="shared" si="331"/>
        <v>0</v>
      </c>
      <c r="O1616" s="1" t="b">
        <f t="shared" si="332"/>
        <v>0</v>
      </c>
      <c r="P1616" s="1" t="b">
        <f t="shared" si="333"/>
        <v>0</v>
      </c>
      <c r="Q1616" s="1" t="b">
        <f t="shared" si="334"/>
        <v>0</v>
      </c>
      <c r="R1616" s="1" t="e">
        <f t="shared" si="335"/>
        <v>#N/A</v>
      </c>
      <c r="S1616" s="1" t="e">
        <f t="shared" si="336"/>
        <v>#N/A</v>
      </c>
    </row>
    <row r="1617" spans="1:19">
      <c r="A1617" s="1" t="str">
        <f t="shared" si="337"/>
        <v/>
      </c>
      <c r="H1617" s="1" t="e">
        <f t="shared" si="326"/>
        <v>#N/A</v>
      </c>
      <c r="I1617" s="1" t="e">
        <f t="shared" si="327"/>
        <v>#N/A</v>
      </c>
      <c r="J1617" s="1" t="b">
        <f t="shared" si="328"/>
        <v>0</v>
      </c>
      <c r="K1617" s="1" t="b">
        <f t="shared" si="329"/>
        <v>0</v>
      </c>
      <c r="L1617" s="1" t="b">
        <f t="shared" si="330"/>
        <v>0</v>
      </c>
      <c r="M1617" s="1" t="b">
        <f t="shared" si="338"/>
        <v>0</v>
      </c>
      <c r="N1617" s="1" t="b">
        <f t="shared" si="331"/>
        <v>0</v>
      </c>
      <c r="O1617" s="1" t="b">
        <f t="shared" si="332"/>
        <v>0</v>
      </c>
      <c r="P1617" s="1" t="b">
        <f t="shared" si="333"/>
        <v>0</v>
      </c>
      <c r="Q1617" s="1" t="b">
        <f t="shared" si="334"/>
        <v>0</v>
      </c>
      <c r="R1617" s="1" t="e">
        <f t="shared" si="335"/>
        <v>#N/A</v>
      </c>
      <c r="S1617" s="1" t="e">
        <f t="shared" si="336"/>
        <v>#N/A</v>
      </c>
    </row>
    <row r="1618" spans="1:19">
      <c r="A1618" s="1" t="str">
        <f t="shared" si="337"/>
        <v/>
      </c>
      <c r="H1618" s="1" t="e">
        <f t="shared" si="326"/>
        <v>#N/A</v>
      </c>
      <c r="I1618" s="1" t="e">
        <f t="shared" si="327"/>
        <v>#N/A</v>
      </c>
      <c r="J1618" s="1" t="b">
        <f t="shared" si="328"/>
        <v>0</v>
      </c>
      <c r="K1618" s="1" t="b">
        <f t="shared" si="329"/>
        <v>0</v>
      </c>
      <c r="L1618" s="1" t="b">
        <f t="shared" si="330"/>
        <v>0</v>
      </c>
      <c r="M1618" s="1" t="b">
        <f t="shared" si="338"/>
        <v>0</v>
      </c>
      <c r="N1618" s="1" t="b">
        <f t="shared" si="331"/>
        <v>0</v>
      </c>
      <c r="O1618" s="1" t="b">
        <f t="shared" si="332"/>
        <v>0</v>
      </c>
      <c r="P1618" s="1" t="b">
        <f t="shared" si="333"/>
        <v>0</v>
      </c>
      <c r="Q1618" s="1" t="b">
        <f t="shared" si="334"/>
        <v>0</v>
      </c>
      <c r="R1618" s="1" t="e">
        <f t="shared" si="335"/>
        <v>#N/A</v>
      </c>
      <c r="S1618" s="1" t="e">
        <f t="shared" si="336"/>
        <v>#N/A</v>
      </c>
    </row>
    <row r="1619" spans="1:19">
      <c r="A1619" s="1" t="str">
        <f t="shared" si="337"/>
        <v/>
      </c>
      <c r="H1619" s="1" t="e">
        <f t="shared" si="326"/>
        <v>#N/A</v>
      </c>
      <c r="I1619" s="1" t="e">
        <f t="shared" si="327"/>
        <v>#N/A</v>
      </c>
      <c r="J1619" s="1" t="b">
        <f t="shared" si="328"/>
        <v>0</v>
      </c>
      <c r="K1619" s="1" t="b">
        <f t="shared" si="329"/>
        <v>0</v>
      </c>
      <c r="L1619" s="1" t="b">
        <f t="shared" si="330"/>
        <v>0</v>
      </c>
      <c r="M1619" s="1" t="b">
        <f t="shared" si="338"/>
        <v>0</v>
      </c>
      <c r="N1619" s="1" t="b">
        <f t="shared" si="331"/>
        <v>0</v>
      </c>
      <c r="O1619" s="1" t="b">
        <f t="shared" si="332"/>
        <v>0</v>
      </c>
      <c r="P1619" s="1" t="b">
        <f t="shared" si="333"/>
        <v>0</v>
      </c>
      <c r="Q1619" s="1" t="b">
        <f t="shared" si="334"/>
        <v>0</v>
      </c>
      <c r="R1619" s="1" t="e">
        <f t="shared" si="335"/>
        <v>#N/A</v>
      </c>
      <c r="S1619" s="1" t="e">
        <f t="shared" si="336"/>
        <v>#N/A</v>
      </c>
    </row>
    <row r="1620" spans="1:19">
      <c r="A1620" s="1" t="str">
        <f t="shared" si="337"/>
        <v/>
      </c>
      <c r="H1620" s="1" t="e">
        <f t="shared" si="326"/>
        <v>#N/A</v>
      </c>
      <c r="I1620" s="1" t="e">
        <f t="shared" si="327"/>
        <v>#N/A</v>
      </c>
      <c r="J1620" s="1" t="b">
        <f t="shared" si="328"/>
        <v>0</v>
      </c>
      <c r="K1620" s="1" t="b">
        <f t="shared" si="329"/>
        <v>0</v>
      </c>
      <c r="L1620" s="1" t="b">
        <f t="shared" si="330"/>
        <v>0</v>
      </c>
      <c r="M1620" s="1" t="b">
        <f t="shared" si="338"/>
        <v>0</v>
      </c>
      <c r="N1620" s="1" t="b">
        <f t="shared" si="331"/>
        <v>0</v>
      </c>
      <c r="O1620" s="1" t="b">
        <f t="shared" si="332"/>
        <v>0</v>
      </c>
      <c r="P1620" s="1" t="b">
        <f t="shared" si="333"/>
        <v>0</v>
      </c>
      <c r="Q1620" s="1" t="b">
        <f t="shared" si="334"/>
        <v>0</v>
      </c>
      <c r="R1620" s="1" t="e">
        <f t="shared" si="335"/>
        <v>#N/A</v>
      </c>
      <c r="S1620" s="1" t="e">
        <f t="shared" si="336"/>
        <v>#N/A</v>
      </c>
    </row>
    <row r="1621" spans="1:19">
      <c r="A1621" s="1" t="str">
        <f t="shared" si="337"/>
        <v/>
      </c>
      <c r="H1621" s="1" t="e">
        <f t="shared" si="326"/>
        <v>#N/A</v>
      </c>
      <c r="I1621" s="1" t="e">
        <f t="shared" si="327"/>
        <v>#N/A</v>
      </c>
      <c r="J1621" s="1" t="b">
        <f t="shared" si="328"/>
        <v>0</v>
      </c>
      <c r="K1621" s="1" t="b">
        <f t="shared" si="329"/>
        <v>0</v>
      </c>
      <c r="L1621" s="1" t="b">
        <f t="shared" si="330"/>
        <v>0</v>
      </c>
      <c r="M1621" s="1" t="b">
        <f t="shared" si="338"/>
        <v>0</v>
      </c>
      <c r="N1621" s="1" t="b">
        <f t="shared" si="331"/>
        <v>0</v>
      </c>
      <c r="O1621" s="1" t="b">
        <f t="shared" si="332"/>
        <v>0</v>
      </c>
      <c r="P1621" s="1" t="b">
        <f t="shared" si="333"/>
        <v>0</v>
      </c>
      <c r="Q1621" s="1" t="b">
        <f t="shared" si="334"/>
        <v>0</v>
      </c>
      <c r="R1621" s="1" t="e">
        <f t="shared" si="335"/>
        <v>#N/A</v>
      </c>
      <c r="S1621" s="1" t="e">
        <f t="shared" si="336"/>
        <v>#N/A</v>
      </c>
    </row>
    <row r="1622" spans="1:19">
      <c r="A1622" s="1" t="str">
        <f t="shared" si="337"/>
        <v/>
      </c>
      <c r="H1622" s="1" t="e">
        <f t="shared" si="326"/>
        <v>#N/A</v>
      </c>
      <c r="I1622" s="1" t="e">
        <f t="shared" si="327"/>
        <v>#N/A</v>
      </c>
      <c r="J1622" s="1" t="b">
        <f t="shared" si="328"/>
        <v>0</v>
      </c>
      <c r="K1622" s="1" t="b">
        <f t="shared" si="329"/>
        <v>0</v>
      </c>
      <c r="L1622" s="1" t="b">
        <f t="shared" si="330"/>
        <v>0</v>
      </c>
      <c r="M1622" s="1" t="b">
        <f t="shared" si="338"/>
        <v>0</v>
      </c>
      <c r="N1622" s="1" t="b">
        <f t="shared" si="331"/>
        <v>0</v>
      </c>
      <c r="O1622" s="1" t="b">
        <f t="shared" si="332"/>
        <v>0</v>
      </c>
      <c r="P1622" s="1" t="b">
        <f t="shared" si="333"/>
        <v>0</v>
      </c>
      <c r="Q1622" s="1" t="b">
        <f t="shared" si="334"/>
        <v>0</v>
      </c>
      <c r="R1622" s="1" t="e">
        <f t="shared" si="335"/>
        <v>#N/A</v>
      </c>
      <c r="S1622" s="1" t="e">
        <f t="shared" si="336"/>
        <v>#N/A</v>
      </c>
    </row>
    <row r="1623" spans="1:19">
      <c r="A1623" s="1" t="str">
        <f t="shared" si="337"/>
        <v/>
      </c>
      <c r="H1623" s="1" t="e">
        <f t="shared" si="326"/>
        <v>#N/A</v>
      </c>
      <c r="I1623" s="1" t="e">
        <f t="shared" si="327"/>
        <v>#N/A</v>
      </c>
      <c r="J1623" s="1" t="b">
        <f t="shared" si="328"/>
        <v>0</v>
      </c>
      <c r="K1623" s="1" t="b">
        <f t="shared" si="329"/>
        <v>0</v>
      </c>
      <c r="L1623" s="1" t="b">
        <f t="shared" si="330"/>
        <v>0</v>
      </c>
      <c r="M1623" s="1" t="b">
        <f t="shared" si="338"/>
        <v>0</v>
      </c>
      <c r="N1623" s="1" t="b">
        <f t="shared" si="331"/>
        <v>0</v>
      </c>
      <c r="O1623" s="1" t="b">
        <f t="shared" si="332"/>
        <v>0</v>
      </c>
      <c r="P1623" s="1" t="b">
        <f t="shared" si="333"/>
        <v>0</v>
      </c>
      <c r="Q1623" s="1" t="b">
        <f t="shared" si="334"/>
        <v>0</v>
      </c>
      <c r="R1623" s="1" t="e">
        <f t="shared" si="335"/>
        <v>#N/A</v>
      </c>
      <c r="S1623" s="1" t="e">
        <f t="shared" si="336"/>
        <v>#N/A</v>
      </c>
    </row>
    <row r="1624" spans="1:19">
      <c r="A1624" s="1" t="str">
        <f t="shared" si="337"/>
        <v/>
      </c>
      <c r="H1624" s="1" t="e">
        <f t="shared" si="326"/>
        <v>#N/A</v>
      </c>
      <c r="I1624" s="1" t="e">
        <f t="shared" si="327"/>
        <v>#N/A</v>
      </c>
      <c r="J1624" s="1" t="b">
        <f t="shared" si="328"/>
        <v>0</v>
      </c>
      <c r="K1624" s="1" t="b">
        <f t="shared" si="329"/>
        <v>0</v>
      </c>
      <c r="L1624" s="1" t="b">
        <f t="shared" si="330"/>
        <v>0</v>
      </c>
      <c r="M1624" s="1" t="b">
        <f t="shared" si="338"/>
        <v>0</v>
      </c>
      <c r="N1624" s="1" t="b">
        <f t="shared" si="331"/>
        <v>0</v>
      </c>
      <c r="O1624" s="1" t="b">
        <f t="shared" si="332"/>
        <v>0</v>
      </c>
      <c r="P1624" s="1" t="b">
        <f t="shared" si="333"/>
        <v>0</v>
      </c>
      <c r="Q1624" s="1" t="b">
        <f t="shared" si="334"/>
        <v>0</v>
      </c>
      <c r="R1624" s="1" t="e">
        <f t="shared" si="335"/>
        <v>#N/A</v>
      </c>
      <c r="S1624" s="1" t="e">
        <f t="shared" si="336"/>
        <v>#N/A</v>
      </c>
    </row>
    <row r="1625" spans="1:19">
      <c r="A1625" s="1" t="str">
        <f t="shared" si="337"/>
        <v/>
      </c>
      <c r="H1625" s="1" t="e">
        <f t="shared" si="326"/>
        <v>#N/A</v>
      </c>
      <c r="I1625" s="1" t="e">
        <f t="shared" si="327"/>
        <v>#N/A</v>
      </c>
      <c r="J1625" s="1" t="b">
        <f t="shared" si="328"/>
        <v>0</v>
      </c>
      <c r="K1625" s="1" t="b">
        <f t="shared" si="329"/>
        <v>0</v>
      </c>
      <c r="L1625" s="1" t="b">
        <f t="shared" si="330"/>
        <v>0</v>
      </c>
      <c r="M1625" s="1" t="b">
        <f t="shared" si="338"/>
        <v>0</v>
      </c>
      <c r="N1625" s="1" t="b">
        <f t="shared" si="331"/>
        <v>0</v>
      </c>
      <c r="O1625" s="1" t="b">
        <f t="shared" si="332"/>
        <v>0</v>
      </c>
      <c r="P1625" s="1" t="b">
        <f t="shared" si="333"/>
        <v>0</v>
      </c>
      <c r="Q1625" s="1" t="b">
        <f t="shared" si="334"/>
        <v>0</v>
      </c>
      <c r="R1625" s="1" t="e">
        <f t="shared" si="335"/>
        <v>#N/A</v>
      </c>
      <c r="S1625" s="1" t="e">
        <f t="shared" si="336"/>
        <v>#N/A</v>
      </c>
    </row>
    <row r="1626" spans="1:19">
      <c r="A1626" s="1" t="str">
        <f t="shared" si="337"/>
        <v/>
      </c>
      <c r="H1626" s="1" t="e">
        <f t="shared" si="326"/>
        <v>#N/A</v>
      </c>
      <c r="I1626" s="1" t="e">
        <f t="shared" si="327"/>
        <v>#N/A</v>
      </c>
      <c r="J1626" s="1" t="b">
        <f t="shared" si="328"/>
        <v>0</v>
      </c>
      <c r="K1626" s="1" t="b">
        <f t="shared" si="329"/>
        <v>0</v>
      </c>
      <c r="L1626" s="1" t="b">
        <f t="shared" si="330"/>
        <v>0</v>
      </c>
      <c r="M1626" s="1" t="b">
        <f t="shared" si="338"/>
        <v>0</v>
      </c>
      <c r="N1626" s="1" t="b">
        <f t="shared" si="331"/>
        <v>0</v>
      </c>
      <c r="O1626" s="1" t="b">
        <f t="shared" si="332"/>
        <v>0</v>
      </c>
      <c r="P1626" s="1" t="b">
        <f t="shared" si="333"/>
        <v>0</v>
      </c>
      <c r="Q1626" s="1" t="b">
        <f t="shared" si="334"/>
        <v>0</v>
      </c>
      <c r="R1626" s="1" t="e">
        <f t="shared" si="335"/>
        <v>#N/A</v>
      </c>
      <c r="S1626" s="1" t="e">
        <f t="shared" si="336"/>
        <v>#N/A</v>
      </c>
    </row>
    <row r="1627" spans="1:19">
      <c r="A1627" s="1" t="str">
        <f t="shared" si="337"/>
        <v/>
      </c>
      <c r="H1627" s="1" t="e">
        <f t="shared" si="326"/>
        <v>#N/A</v>
      </c>
      <c r="I1627" s="1" t="e">
        <f t="shared" si="327"/>
        <v>#N/A</v>
      </c>
      <c r="J1627" s="1" t="b">
        <f t="shared" si="328"/>
        <v>0</v>
      </c>
      <c r="K1627" s="1" t="b">
        <f t="shared" si="329"/>
        <v>0</v>
      </c>
      <c r="L1627" s="1" t="b">
        <f t="shared" si="330"/>
        <v>0</v>
      </c>
      <c r="M1627" s="1" t="b">
        <f t="shared" si="338"/>
        <v>0</v>
      </c>
      <c r="N1627" s="1" t="b">
        <f t="shared" si="331"/>
        <v>0</v>
      </c>
      <c r="O1627" s="1" t="b">
        <f t="shared" si="332"/>
        <v>0</v>
      </c>
      <c r="P1627" s="1" t="b">
        <f t="shared" si="333"/>
        <v>0</v>
      </c>
      <c r="Q1627" s="1" t="b">
        <f t="shared" si="334"/>
        <v>0</v>
      </c>
      <c r="R1627" s="1" t="e">
        <f t="shared" si="335"/>
        <v>#N/A</v>
      </c>
      <c r="S1627" s="1" t="e">
        <f t="shared" si="336"/>
        <v>#N/A</v>
      </c>
    </row>
    <row r="1628" spans="1:19">
      <c r="A1628" s="1" t="str">
        <f t="shared" si="337"/>
        <v/>
      </c>
      <c r="H1628" s="1" t="e">
        <f t="shared" si="326"/>
        <v>#N/A</v>
      </c>
      <c r="I1628" s="1" t="e">
        <f t="shared" si="327"/>
        <v>#N/A</v>
      </c>
      <c r="J1628" s="1" t="b">
        <f t="shared" si="328"/>
        <v>0</v>
      </c>
      <c r="K1628" s="1" t="b">
        <f t="shared" si="329"/>
        <v>0</v>
      </c>
      <c r="L1628" s="1" t="b">
        <f t="shared" si="330"/>
        <v>0</v>
      </c>
      <c r="M1628" s="1" t="b">
        <f t="shared" si="338"/>
        <v>0</v>
      </c>
      <c r="N1628" s="1" t="b">
        <f t="shared" si="331"/>
        <v>0</v>
      </c>
      <c r="O1628" s="1" t="b">
        <f t="shared" si="332"/>
        <v>0</v>
      </c>
      <c r="P1628" s="1" t="b">
        <f t="shared" si="333"/>
        <v>0</v>
      </c>
      <c r="Q1628" s="1" t="b">
        <f t="shared" si="334"/>
        <v>0</v>
      </c>
      <c r="R1628" s="1" t="e">
        <f t="shared" si="335"/>
        <v>#N/A</v>
      </c>
      <c r="S1628" s="1" t="e">
        <f t="shared" si="336"/>
        <v>#N/A</v>
      </c>
    </row>
    <row r="1629" spans="1:19">
      <c r="A1629" s="1" t="str">
        <f t="shared" si="337"/>
        <v/>
      </c>
      <c r="H1629" s="1" t="e">
        <f t="shared" si="326"/>
        <v>#N/A</v>
      </c>
      <c r="I1629" s="1" t="e">
        <f t="shared" si="327"/>
        <v>#N/A</v>
      </c>
      <c r="J1629" s="1" t="b">
        <f t="shared" si="328"/>
        <v>0</v>
      </c>
      <c r="K1629" s="1" t="b">
        <f t="shared" si="329"/>
        <v>0</v>
      </c>
      <c r="L1629" s="1" t="b">
        <f t="shared" si="330"/>
        <v>0</v>
      </c>
      <c r="M1629" s="1" t="b">
        <f t="shared" si="338"/>
        <v>0</v>
      </c>
      <c r="N1629" s="1" t="b">
        <f t="shared" si="331"/>
        <v>0</v>
      </c>
      <c r="O1629" s="1" t="b">
        <f t="shared" si="332"/>
        <v>0</v>
      </c>
      <c r="P1629" s="1" t="b">
        <f t="shared" si="333"/>
        <v>0</v>
      </c>
      <c r="Q1629" s="1" t="b">
        <f t="shared" si="334"/>
        <v>0</v>
      </c>
      <c r="R1629" s="1" t="e">
        <f t="shared" si="335"/>
        <v>#N/A</v>
      </c>
      <c r="S1629" s="1" t="e">
        <f t="shared" si="336"/>
        <v>#N/A</v>
      </c>
    </row>
    <row r="1630" spans="1:19">
      <c r="A1630" s="1" t="str">
        <f t="shared" si="337"/>
        <v/>
      </c>
      <c r="H1630" s="1" t="e">
        <f t="shared" si="326"/>
        <v>#N/A</v>
      </c>
      <c r="I1630" s="1" t="e">
        <f t="shared" si="327"/>
        <v>#N/A</v>
      </c>
      <c r="J1630" s="1" t="b">
        <f t="shared" si="328"/>
        <v>0</v>
      </c>
      <c r="K1630" s="1" t="b">
        <f t="shared" si="329"/>
        <v>0</v>
      </c>
      <c r="L1630" s="1" t="b">
        <f t="shared" si="330"/>
        <v>0</v>
      </c>
      <c r="M1630" s="1" t="b">
        <f t="shared" si="338"/>
        <v>0</v>
      </c>
      <c r="N1630" s="1" t="b">
        <f t="shared" si="331"/>
        <v>0</v>
      </c>
      <c r="O1630" s="1" t="b">
        <f t="shared" si="332"/>
        <v>0</v>
      </c>
      <c r="P1630" s="1" t="b">
        <f t="shared" si="333"/>
        <v>0</v>
      </c>
      <c r="Q1630" s="1" t="b">
        <f t="shared" si="334"/>
        <v>0</v>
      </c>
      <c r="R1630" s="1" t="e">
        <f t="shared" si="335"/>
        <v>#N/A</v>
      </c>
      <c r="S1630" s="1" t="e">
        <f t="shared" si="336"/>
        <v>#N/A</v>
      </c>
    </row>
    <row r="1631" spans="1:19">
      <c r="A1631" s="1" t="str">
        <f t="shared" si="337"/>
        <v/>
      </c>
      <c r="H1631" s="1" t="e">
        <f t="shared" si="326"/>
        <v>#N/A</v>
      </c>
      <c r="I1631" s="1" t="e">
        <f t="shared" si="327"/>
        <v>#N/A</v>
      </c>
      <c r="J1631" s="1" t="b">
        <f t="shared" si="328"/>
        <v>0</v>
      </c>
      <c r="K1631" s="1" t="b">
        <f t="shared" si="329"/>
        <v>0</v>
      </c>
      <c r="L1631" s="1" t="b">
        <f t="shared" si="330"/>
        <v>0</v>
      </c>
      <c r="M1631" s="1" t="b">
        <f t="shared" si="338"/>
        <v>0</v>
      </c>
      <c r="N1631" s="1" t="b">
        <f t="shared" si="331"/>
        <v>0</v>
      </c>
      <c r="O1631" s="1" t="b">
        <f t="shared" si="332"/>
        <v>0</v>
      </c>
      <c r="P1631" s="1" t="b">
        <f t="shared" si="333"/>
        <v>0</v>
      </c>
      <c r="Q1631" s="1" t="b">
        <f t="shared" si="334"/>
        <v>0</v>
      </c>
      <c r="R1631" s="1" t="e">
        <f t="shared" si="335"/>
        <v>#N/A</v>
      </c>
      <c r="S1631" s="1" t="e">
        <f t="shared" si="336"/>
        <v>#N/A</v>
      </c>
    </row>
    <row r="1632" spans="1:19">
      <c r="A1632" s="1" t="str">
        <f t="shared" si="337"/>
        <v/>
      </c>
      <c r="H1632" s="1" t="e">
        <f t="shared" si="326"/>
        <v>#N/A</v>
      </c>
      <c r="I1632" s="1" t="e">
        <f t="shared" si="327"/>
        <v>#N/A</v>
      </c>
      <c r="J1632" s="1" t="b">
        <f t="shared" si="328"/>
        <v>0</v>
      </c>
      <c r="K1632" s="1" t="b">
        <f t="shared" si="329"/>
        <v>0</v>
      </c>
      <c r="L1632" s="1" t="b">
        <f t="shared" si="330"/>
        <v>0</v>
      </c>
      <c r="M1632" s="1" t="b">
        <f t="shared" si="338"/>
        <v>0</v>
      </c>
      <c r="N1632" s="1" t="b">
        <f t="shared" si="331"/>
        <v>0</v>
      </c>
      <c r="O1632" s="1" t="b">
        <f t="shared" si="332"/>
        <v>0</v>
      </c>
      <c r="P1632" s="1" t="b">
        <f t="shared" si="333"/>
        <v>0</v>
      </c>
      <c r="Q1632" s="1" t="b">
        <f t="shared" si="334"/>
        <v>0</v>
      </c>
      <c r="R1632" s="1" t="e">
        <f t="shared" si="335"/>
        <v>#N/A</v>
      </c>
      <c r="S1632" s="1" t="e">
        <f t="shared" si="336"/>
        <v>#N/A</v>
      </c>
    </row>
    <row r="1633" spans="1:19">
      <c r="A1633" s="1" t="str">
        <f t="shared" si="337"/>
        <v/>
      </c>
      <c r="H1633" s="1" t="e">
        <f t="shared" si="326"/>
        <v>#N/A</v>
      </c>
      <c r="I1633" s="1" t="e">
        <f t="shared" si="327"/>
        <v>#N/A</v>
      </c>
      <c r="J1633" s="1" t="b">
        <f t="shared" si="328"/>
        <v>0</v>
      </c>
      <c r="K1633" s="1" t="b">
        <f t="shared" si="329"/>
        <v>0</v>
      </c>
      <c r="L1633" s="1" t="b">
        <f t="shared" si="330"/>
        <v>0</v>
      </c>
      <c r="M1633" s="1" t="b">
        <f t="shared" si="338"/>
        <v>0</v>
      </c>
      <c r="N1633" s="1" t="b">
        <f t="shared" si="331"/>
        <v>0</v>
      </c>
      <c r="O1633" s="1" t="b">
        <f t="shared" si="332"/>
        <v>0</v>
      </c>
      <c r="P1633" s="1" t="b">
        <f t="shared" si="333"/>
        <v>0</v>
      </c>
      <c r="Q1633" s="1" t="b">
        <f t="shared" si="334"/>
        <v>0</v>
      </c>
      <c r="R1633" s="1" t="e">
        <f t="shared" si="335"/>
        <v>#N/A</v>
      </c>
      <c r="S1633" s="1" t="e">
        <f t="shared" si="336"/>
        <v>#N/A</v>
      </c>
    </row>
    <row r="1634" spans="1:19">
      <c r="A1634" s="1" t="str">
        <f t="shared" si="337"/>
        <v/>
      </c>
      <c r="H1634" s="1" t="e">
        <f t="shared" si="326"/>
        <v>#N/A</v>
      </c>
      <c r="I1634" s="1" t="e">
        <f t="shared" si="327"/>
        <v>#N/A</v>
      </c>
      <c r="J1634" s="1" t="b">
        <f t="shared" si="328"/>
        <v>0</v>
      </c>
      <c r="K1634" s="1" t="b">
        <f t="shared" si="329"/>
        <v>0</v>
      </c>
      <c r="L1634" s="1" t="b">
        <f t="shared" si="330"/>
        <v>0</v>
      </c>
      <c r="M1634" s="1" t="b">
        <f t="shared" si="338"/>
        <v>0</v>
      </c>
      <c r="N1634" s="1" t="b">
        <f t="shared" si="331"/>
        <v>0</v>
      </c>
      <c r="O1634" s="1" t="b">
        <f t="shared" si="332"/>
        <v>0</v>
      </c>
      <c r="P1634" s="1" t="b">
        <f t="shared" si="333"/>
        <v>0</v>
      </c>
      <c r="Q1634" s="1" t="b">
        <f t="shared" si="334"/>
        <v>0</v>
      </c>
      <c r="R1634" s="1" t="e">
        <f t="shared" si="335"/>
        <v>#N/A</v>
      </c>
      <c r="S1634" s="1" t="e">
        <f t="shared" si="336"/>
        <v>#N/A</v>
      </c>
    </row>
    <row r="1635" spans="1:19">
      <c r="A1635" s="1" t="str">
        <f t="shared" si="337"/>
        <v/>
      </c>
      <c r="H1635" s="1" t="e">
        <f t="shared" si="326"/>
        <v>#N/A</v>
      </c>
      <c r="I1635" s="1" t="e">
        <f t="shared" si="327"/>
        <v>#N/A</v>
      </c>
      <c r="J1635" s="1" t="b">
        <f t="shared" si="328"/>
        <v>0</v>
      </c>
      <c r="K1635" s="1" t="b">
        <f t="shared" si="329"/>
        <v>0</v>
      </c>
      <c r="L1635" s="1" t="b">
        <f t="shared" si="330"/>
        <v>0</v>
      </c>
      <c r="M1635" s="1" t="b">
        <f t="shared" si="338"/>
        <v>0</v>
      </c>
      <c r="N1635" s="1" t="b">
        <f t="shared" si="331"/>
        <v>0</v>
      </c>
      <c r="O1635" s="1" t="b">
        <f t="shared" si="332"/>
        <v>0</v>
      </c>
      <c r="P1635" s="1" t="b">
        <f t="shared" si="333"/>
        <v>0</v>
      </c>
      <c r="Q1635" s="1" t="b">
        <f t="shared" si="334"/>
        <v>0</v>
      </c>
      <c r="R1635" s="1" t="e">
        <f t="shared" si="335"/>
        <v>#N/A</v>
      </c>
      <c r="S1635" s="1" t="e">
        <f t="shared" si="336"/>
        <v>#N/A</v>
      </c>
    </row>
    <row r="1636" spans="1:19">
      <c r="A1636" s="1" t="str">
        <f t="shared" si="337"/>
        <v/>
      </c>
      <c r="H1636" s="1" t="e">
        <f t="shared" si="326"/>
        <v>#N/A</v>
      </c>
      <c r="I1636" s="1" t="e">
        <f t="shared" si="327"/>
        <v>#N/A</v>
      </c>
      <c r="J1636" s="1" t="b">
        <f t="shared" si="328"/>
        <v>0</v>
      </c>
      <c r="K1636" s="1" t="b">
        <f t="shared" si="329"/>
        <v>0</v>
      </c>
      <c r="L1636" s="1" t="b">
        <f t="shared" si="330"/>
        <v>0</v>
      </c>
      <c r="M1636" s="1" t="b">
        <f t="shared" si="338"/>
        <v>0</v>
      </c>
      <c r="N1636" s="1" t="b">
        <f t="shared" si="331"/>
        <v>0</v>
      </c>
      <c r="O1636" s="1" t="b">
        <f t="shared" si="332"/>
        <v>0</v>
      </c>
      <c r="P1636" s="1" t="b">
        <f t="shared" si="333"/>
        <v>0</v>
      </c>
      <c r="Q1636" s="1" t="b">
        <f t="shared" si="334"/>
        <v>0</v>
      </c>
      <c r="R1636" s="1" t="e">
        <f t="shared" si="335"/>
        <v>#N/A</v>
      </c>
      <c r="S1636" s="1" t="e">
        <f t="shared" si="336"/>
        <v>#N/A</v>
      </c>
    </row>
    <row r="1637" spans="1:19">
      <c r="A1637" s="1" t="str">
        <f t="shared" si="337"/>
        <v/>
      </c>
      <c r="H1637" s="1" t="e">
        <f t="shared" si="326"/>
        <v>#N/A</v>
      </c>
      <c r="I1637" s="1" t="e">
        <f t="shared" si="327"/>
        <v>#N/A</v>
      </c>
      <c r="J1637" s="1" t="b">
        <f t="shared" si="328"/>
        <v>0</v>
      </c>
      <c r="K1637" s="1" t="b">
        <f t="shared" si="329"/>
        <v>0</v>
      </c>
      <c r="L1637" s="1" t="b">
        <f t="shared" si="330"/>
        <v>0</v>
      </c>
      <c r="M1637" s="1" t="b">
        <f t="shared" si="338"/>
        <v>0</v>
      </c>
      <c r="N1637" s="1" t="b">
        <f t="shared" si="331"/>
        <v>0</v>
      </c>
      <c r="O1637" s="1" t="b">
        <f t="shared" si="332"/>
        <v>0</v>
      </c>
      <c r="P1637" s="1" t="b">
        <f t="shared" si="333"/>
        <v>0</v>
      </c>
      <c r="Q1637" s="1" t="b">
        <f t="shared" si="334"/>
        <v>0</v>
      </c>
      <c r="R1637" s="1" t="e">
        <f t="shared" si="335"/>
        <v>#N/A</v>
      </c>
      <c r="S1637" s="1" t="e">
        <f t="shared" si="336"/>
        <v>#N/A</v>
      </c>
    </row>
    <row r="1638" spans="1:19">
      <c r="A1638" s="1" t="str">
        <f t="shared" si="337"/>
        <v/>
      </c>
      <c r="H1638" s="1" t="e">
        <f t="shared" si="326"/>
        <v>#N/A</v>
      </c>
      <c r="I1638" s="1" t="e">
        <f t="shared" si="327"/>
        <v>#N/A</v>
      </c>
      <c r="J1638" s="1" t="b">
        <f t="shared" si="328"/>
        <v>0</v>
      </c>
      <c r="K1638" s="1" t="b">
        <f t="shared" si="329"/>
        <v>0</v>
      </c>
      <c r="L1638" s="1" t="b">
        <f t="shared" si="330"/>
        <v>0</v>
      </c>
      <c r="M1638" s="1" t="b">
        <f t="shared" si="338"/>
        <v>0</v>
      </c>
      <c r="N1638" s="1" t="b">
        <f t="shared" si="331"/>
        <v>0</v>
      </c>
      <c r="O1638" s="1" t="b">
        <f t="shared" si="332"/>
        <v>0</v>
      </c>
      <c r="P1638" s="1" t="b">
        <f t="shared" si="333"/>
        <v>0</v>
      </c>
      <c r="Q1638" s="1" t="b">
        <f t="shared" si="334"/>
        <v>0</v>
      </c>
      <c r="R1638" s="1" t="e">
        <f t="shared" si="335"/>
        <v>#N/A</v>
      </c>
      <c r="S1638" s="1" t="e">
        <f t="shared" si="336"/>
        <v>#N/A</v>
      </c>
    </row>
    <row r="1639" spans="1:19">
      <c r="A1639" s="1" t="str">
        <f t="shared" si="337"/>
        <v/>
      </c>
      <c r="H1639" s="1" t="e">
        <f t="shared" si="326"/>
        <v>#N/A</v>
      </c>
      <c r="I1639" s="1" t="e">
        <f t="shared" si="327"/>
        <v>#N/A</v>
      </c>
      <c r="J1639" s="1" t="b">
        <f t="shared" si="328"/>
        <v>0</v>
      </c>
      <c r="K1639" s="1" t="b">
        <f t="shared" si="329"/>
        <v>0</v>
      </c>
      <c r="L1639" s="1" t="b">
        <f t="shared" si="330"/>
        <v>0</v>
      </c>
      <c r="M1639" s="1" t="b">
        <f t="shared" si="338"/>
        <v>0</v>
      </c>
      <c r="N1639" s="1" t="b">
        <f t="shared" si="331"/>
        <v>0</v>
      </c>
      <c r="O1639" s="1" t="b">
        <f t="shared" si="332"/>
        <v>0</v>
      </c>
      <c r="P1639" s="1" t="b">
        <f t="shared" si="333"/>
        <v>0</v>
      </c>
      <c r="Q1639" s="1" t="b">
        <f t="shared" si="334"/>
        <v>0</v>
      </c>
      <c r="R1639" s="1" t="e">
        <f t="shared" si="335"/>
        <v>#N/A</v>
      </c>
      <c r="S1639" s="1" t="e">
        <f t="shared" si="336"/>
        <v>#N/A</v>
      </c>
    </row>
    <row r="1640" spans="1:19">
      <c r="A1640" s="1" t="str">
        <f t="shared" si="337"/>
        <v/>
      </c>
      <c r="H1640" s="1" t="e">
        <f t="shared" si="326"/>
        <v>#N/A</v>
      </c>
      <c r="I1640" s="1" t="e">
        <f t="shared" si="327"/>
        <v>#N/A</v>
      </c>
      <c r="J1640" s="1" t="b">
        <f t="shared" si="328"/>
        <v>0</v>
      </c>
      <c r="K1640" s="1" t="b">
        <f t="shared" si="329"/>
        <v>0</v>
      </c>
      <c r="L1640" s="1" t="b">
        <f t="shared" si="330"/>
        <v>0</v>
      </c>
      <c r="M1640" s="1" t="b">
        <f t="shared" si="338"/>
        <v>0</v>
      </c>
      <c r="N1640" s="1" t="b">
        <f t="shared" si="331"/>
        <v>0</v>
      </c>
      <c r="O1640" s="1" t="b">
        <f t="shared" si="332"/>
        <v>0</v>
      </c>
      <c r="P1640" s="1" t="b">
        <f t="shared" si="333"/>
        <v>0</v>
      </c>
      <c r="Q1640" s="1" t="b">
        <f t="shared" si="334"/>
        <v>0</v>
      </c>
      <c r="R1640" s="1" t="e">
        <f t="shared" si="335"/>
        <v>#N/A</v>
      </c>
      <c r="S1640" s="1" t="e">
        <f t="shared" si="336"/>
        <v>#N/A</v>
      </c>
    </row>
    <row r="1641" spans="1:19">
      <c r="A1641" s="1" t="str">
        <f t="shared" si="337"/>
        <v/>
      </c>
      <c r="H1641" s="1" t="e">
        <f t="shared" si="326"/>
        <v>#N/A</v>
      </c>
      <c r="I1641" s="1" t="e">
        <f t="shared" si="327"/>
        <v>#N/A</v>
      </c>
      <c r="J1641" s="1" t="b">
        <f t="shared" si="328"/>
        <v>0</v>
      </c>
      <c r="K1641" s="1" t="b">
        <f t="shared" si="329"/>
        <v>0</v>
      </c>
      <c r="L1641" s="1" t="b">
        <f t="shared" si="330"/>
        <v>0</v>
      </c>
      <c r="M1641" s="1" t="b">
        <f t="shared" si="338"/>
        <v>0</v>
      </c>
      <c r="N1641" s="1" t="b">
        <f t="shared" si="331"/>
        <v>0</v>
      </c>
      <c r="O1641" s="1" t="b">
        <f t="shared" si="332"/>
        <v>0</v>
      </c>
      <c r="P1641" s="1" t="b">
        <f t="shared" si="333"/>
        <v>0</v>
      </c>
      <c r="Q1641" s="1" t="b">
        <f t="shared" si="334"/>
        <v>0</v>
      </c>
      <c r="R1641" s="1" t="e">
        <f t="shared" si="335"/>
        <v>#N/A</v>
      </c>
      <c r="S1641" s="1" t="e">
        <f t="shared" si="336"/>
        <v>#N/A</v>
      </c>
    </row>
    <row r="1642" spans="1:19">
      <c r="A1642" s="1" t="str">
        <f t="shared" si="337"/>
        <v/>
      </c>
      <c r="H1642" s="1" t="e">
        <f t="shared" si="326"/>
        <v>#N/A</v>
      </c>
      <c r="I1642" s="1" t="e">
        <f t="shared" si="327"/>
        <v>#N/A</v>
      </c>
      <c r="J1642" s="1" t="b">
        <f t="shared" si="328"/>
        <v>0</v>
      </c>
      <c r="K1642" s="1" t="b">
        <f t="shared" si="329"/>
        <v>0</v>
      </c>
      <c r="L1642" s="1" t="b">
        <f t="shared" si="330"/>
        <v>0</v>
      </c>
      <c r="M1642" s="1" t="b">
        <f t="shared" si="338"/>
        <v>0</v>
      </c>
      <c r="N1642" s="1" t="b">
        <f t="shared" si="331"/>
        <v>0</v>
      </c>
      <c r="O1642" s="1" t="b">
        <f t="shared" si="332"/>
        <v>0</v>
      </c>
      <c r="P1642" s="1" t="b">
        <f t="shared" si="333"/>
        <v>0</v>
      </c>
      <c r="Q1642" s="1" t="b">
        <f t="shared" si="334"/>
        <v>0</v>
      </c>
      <c r="R1642" s="1" t="e">
        <f t="shared" si="335"/>
        <v>#N/A</v>
      </c>
      <c r="S1642" s="1" t="e">
        <f t="shared" si="336"/>
        <v>#N/A</v>
      </c>
    </row>
    <row r="1643" spans="1:19">
      <c r="A1643" s="1" t="str">
        <f t="shared" si="337"/>
        <v/>
      </c>
      <c r="H1643" s="1" t="e">
        <f t="shared" si="326"/>
        <v>#N/A</v>
      </c>
      <c r="I1643" s="1" t="e">
        <f t="shared" si="327"/>
        <v>#N/A</v>
      </c>
      <c r="J1643" s="1" t="b">
        <f t="shared" si="328"/>
        <v>0</v>
      </c>
      <c r="K1643" s="1" t="b">
        <f t="shared" si="329"/>
        <v>0</v>
      </c>
      <c r="L1643" s="1" t="b">
        <f t="shared" si="330"/>
        <v>0</v>
      </c>
      <c r="M1643" s="1" t="b">
        <f t="shared" si="338"/>
        <v>0</v>
      </c>
      <c r="N1643" s="1" t="b">
        <f t="shared" si="331"/>
        <v>0</v>
      </c>
      <c r="O1643" s="1" t="b">
        <f t="shared" si="332"/>
        <v>0</v>
      </c>
      <c r="P1643" s="1" t="b">
        <f t="shared" si="333"/>
        <v>0</v>
      </c>
      <c r="Q1643" s="1" t="b">
        <f t="shared" si="334"/>
        <v>0</v>
      </c>
      <c r="R1643" s="1" t="e">
        <f t="shared" si="335"/>
        <v>#N/A</v>
      </c>
      <c r="S1643" s="1" t="e">
        <f t="shared" si="336"/>
        <v>#N/A</v>
      </c>
    </row>
    <row r="1644" spans="1:19">
      <c r="A1644" s="1" t="str">
        <f t="shared" si="337"/>
        <v/>
      </c>
      <c r="H1644" s="1" t="e">
        <f t="shared" si="326"/>
        <v>#N/A</v>
      </c>
      <c r="I1644" s="1" t="e">
        <f t="shared" si="327"/>
        <v>#N/A</v>
      </c>
      <c r="J1644" s="1" t="b">
        <f t="shared" si="328"/>
        <v>0</v>
      </c>
      <c r="K1644" s="1" t="b">
        <f t="shared" si="329"/>
        <v>0</v>
      </c>
      <c r="L1644" s="1" t="b">
        <f t="shared" si="330"/>
        <v>0</v>
      </c>
      <c r="M1644" s="1" t="b">
        <f t="shared" si="338"/>
        <v>0</v>
      </c>
      <c r="N1644" s="1" t="b">
        <f t="shared" si="331"/>
        <v>0</v>
      </c>
      <c r="O1644" s="1" t="b">
        <f t="shared" si="332"/>
        <v>0</v>
      </c>
      <c r="P1644" s="1" t="b">
        <f t="shared" si="333"/>
        <v>0</v>
      </c>
      <c r="Q1644" s="1" t="b">
        <f t="shared" si="334"/>
        <v>0</v>
      </c>
      <c r="R1644" s="1" t="e">
        <f t="shared" si="335"/>
        <v>#N/A</v>
      </c>
      <c r="S1644" s="1" t="e">
        <f t="shared" si="336"/>
        <v>#N/A</v>
      </c>
    </row>
    <row r="1645" spans="1:19">
      <c r="A1645" s="1" t="str">
        <f t="shared" si="337"/>
        <v/>
      </c>
      <c r="H1645" s="1" t="e">
        <f t="shared" si="326"/>
        <v>#N/A</v>
      </c>
      <c r="I1645" s="1" t="e">
        <f t="shared" si="327"/>
        <v>#N/A</v>
      </c>
      <c r="J1645" s="1" t="b">
        <f t="shared" si="328"/>
        <v>0</v>
      </c>
      <c r="K1645" s="1" t="b">
        <f t="shared" si="329"/>
        <v>0</v>
      </c>
      <c r="L1645" s="1" t="b">
        <f t="shared" si="330"/>
        <v>0</v>
      </c>
      <c r="M1645" s="1" t="b">
        <f t="shared" si="338"/>
        <v>0</v>
      </c>
      <c r="N1645" s="1" t="b">
        <f t="shared" si="331"/>
        <v>0</v>
      </c>
      <c r="O1645" s="1" t="b">
        <f t="shared" si="332"/>
        <v>0</v>
      </c>
      <c r="P1645" s="1" t="b">
        <f t="shared" si="333"/>
        <v>0</v>
      </c>
      <c r="Q1645" s="1" t="b">
        <f t="shared" si="334"/>
        <v>0</v>
      </c>
      <c r="R1645" s="1" t="e">
        <f t="shared" si="335"/>
        <v>#N/A</v>
      </c>
      <c r="S1645" s="1" t="e">
        <f t="shared" si="336"/>
        <v>#N/A</v>
      </c>
    </row>
    <row r="1646" spans="1:19">
      <c r="A1646" s="1" t="str">
        <f t="shared" si="337"/>
        <v/>
      </c>
      <c r="H1646" s="1" t="e">
        <f t="shared" si="326"/>
        <v>#N/A</v>
      </c>
      <c r="I1646" s="1" t="e">
        <f t="shared" si="327"/>
        <v>#N/A</v>
      </c>
      <c r="J1646" s="1" t="b">
        <f t="shared" si="328"/>
        <v>0</v>
      </c>
      <c r="K1646" s="1" t="b">
        <f t="shared" si="329"/>
        <v>0</v>
      </c>
      <c r="L1646" s="1" t="b">
        <f t="shared" si="330"/>
        <v>0</v>
      </c>
      <c r="M1646" s="1" t="b">
        <f t="shared" si="338"/>
        <v>0</v>
      </c>
      <c r="N1646" s="1" t="b">
        <f t="shared" si="331"/>
        <v>0</v>
      </c>
      <c r="O1646" s="1" t="b">
        <f t="shared" si="332"/>
        <v>0</v>
      </c>
      <c r="P1646" s="1" t="b">
        <f t="shared" si="333"/>
        <v>0</v>
      </c>
      <c r="Q1646" s="1" t="b">
        <f t="shared" si="334"/>
        <v>0</v>
      </c>
      <c r="R1646" s="1" t="e">
        <f t="shared" si="335"/>
        <v>#N/A</v>
      </c>
      <c r="S1646" s="1" t="e">
        <f t="shared" si="336"/>
        <v>#N/A</v>
      </c>
    </row>
    <row r="1647" spans="1:19">
      <c r="A1647" s="1" t="str">
        <f t="shared" si="337"/>
        <v/>
      </c>
      <c r="H1647" s="1" t="e">
        <f t="shared" si="326"/>
        <v>#N/A</v>
      </c>
      <c r="I1647" s="1" t="e">
        <f t="shared" si="327"/>
        <v>#N/A</v>
      </c>
      <c r="J1647" s="1" t="b">
        <f t="shared" si="328"/>
        <v>0</v>
      </c>
      <c r="K1647" s="1" t="b">
        <f t="shared" si="329"/>
        <v>0</v>
      </c>
      <c r="L1647" s="1" t="b">
        <f t="shared" si="330"/>
        <v>0</v>
      </c>
      <c r="M1647" s="1" t="b">
        <f t="shared" si="338"/>
        <v>0</v>
      </c>
      <c r="N1647" s="1" t="b">
        <f t="shared" si="331"/>
        <v>0</v>
      </c>
      <c r="O1647" s="1" t="b">
        <f t="shared" si="332"/>
        <v>0</v>
      </c>
      <c r="P1647" s="1" t="b">
        <f t="shared" si="333"/>
        <v>0</v>
      </c>
      <c r="Q1647" s="1" t="b">
        <f t="shared" si="334"/>
        <v>0</v>
      </c>
      <c r="R1647" s="1" t="e">
        <f t="shared" si="335"/>
        <v>#N/A</v>
      </c>
      <c r="S1647" s="1" t="e">
        <f t="shared" si="336"/>
        <v>#N/A</v>
      </c>
    </row>
    <row r="1648" spans="1:19">
      <c r="A1648" s="1" t="str">
        <f t="shared" si="337"/>
        <v/>
      </c>
      <c r="H1648" s="1" t="e">
        <f t="shared" si="326"/>
        <v>#N/A</v>
      </c>
      <c r="I1648" s="1" t="e">
        <f t="shared" si="327"/>
        <v>#N/A</v>
      </c>
      <c r="J1648" s="1" t="b">
        <f t="shared" si="328"/>
        <v>0</v>
      </c>
      <c r="K1648" s="1" t="b">
        <f t="shared" si="329"/>
        <v>0</v>
      </c>
      <c r="L1648" s="1" t="b">
        <f t="shared" si="330"/>
        <v>0</v>
      </c>
      <c r="M1648" s="1" t="b">
        <f t="shared" si="338"/>
        <v>0</v>
      </c>
      <c r="N1648" s="1" t="b">
        <f t="shared" si="331"/>
        <v>0</v>
      </c>
      <c r="O1648" s="1" t="b">
        <f t="shared" si="332"/>
        <v>0</v>
      </c>
      <c r="P1648" s="1" t="b">
        <f t="shared" si="333"/>
        <v>0</v>
      </c>
      <c r="Q1648" s="1" t="b">
        <f t="shared" si="334"/>
        <v>0</v>
      </c>
      <c r="R1648" s="1" t="e">
        <f t="shared" si="335"/>
        <v>#N/A</v>
      </c>
      <c r="S1648" s="1" t="e">
        <f t="shared" si="336"/>
        <v>#N/A</v>
      </c>
    </row>
    <row r="1649" spans="1:19">
      <c r="A1649" s="1" t="str">
        <f t="shared" si="337"/>
        <v/>
      </c>
      <c r="H1649" s="1" t="e">
        <f t="shared" si="326"/>
        <v>#N/A</v>
      </c>
      <c r="I1649" s="1" t="e">
        <f t="shared" si="327"/>
        <v>#N/A</v>
      </c>
      <c r="J1649" s="1" t="b">
        <f t="shared" si="328"/>
        <v>0</v>
      </c>
      <c r="K1649" s="1" t="b">
        <f t="shared" si="329"/>
        <v>0</v>
      </c>
      <c r="L1649" s="1" t="b">
        <f t="shared" si="330"/>
        <v>0</v>
      </c>
      <c r="M1649" s="1" t="b">
        <f t="shared" si="338"/>
        <v>0</v>
      </c>
      <c r="N1649" s="1" t="b">
        <f t="shared" si="331"/>
        <v>0</v>
      </c>
      <c r="O1649" s="1" t="b">
        <f t="shared" si="332"/>
        <v>0</v>
      </c>
      <c r="P1649" s="1" t="b">
        <f t="shared" si="333"/>
        <v>0</v>
      </c>
      <c r="Q1649" s="1" t="b">
        <f t="shared" si="334"/>
        <v>0</v>
      </c>
      <c r="R1649" s="1" t="e">
        <f t="shared" si="335"/>
        <v>#N/A</v>
      </c>
      <c r="S1649" s="1" t="e">
        <f t="shared" si="336"/>
        <v>#N/A</v>
      </c>
    </row>
    <row r="1650" spans="1:19">
      <c r="A1650" s="1" t="str">
        <f t="shared" si="337"/>
        <v/>
      </c>
      <c r="H1650" s="1" t="e">
        <f t="shared" si="326"/>
        <v>#N/A</v>
      </c>
      <c r="I1650" s="1" t="e">
        <f t="shared" si="327"/>
        <v>#N/A</v>
      </c>
      <c r="J1650" s="1" t="b">
        <f t="shared" si="328"/>
        <v>0</v>
      </c>
      <c r="K1650" s="1" t="b">
        <f t="shared" si="329"/>
        <v>0</v>
      </c>
      <c r="L1650" s="1" t="b">
        <f t="shared" si="330"/>
        <v>0</v>
      </c>
      <c r="M1650" s="1" t="b">
        <f t="shared" si="338"/>
        <v>0</v>
      </c>
      <c r="N1650" s="1" t="b">
        <f t="shared" si="331"/>
        <v>0</v>
      </c>
      <c r="O1650" s="1" t="b">
        <f t="shared" si="332"/>
        <v>0</v>
      </c>
      <c r="P1650" s="1" t="b">
        <f t="shared" si="333"/>
        <v>0</v>
      </c>
      <c r="Q1650" s="1" t="b">
        <f t="shared" si="334"/>
        <v>0</v>
      </c>
      <c r="R1650" s="1" t="e">
        <f t="shared" si="335"/>
        <v>#N/A</v>
      </c>
      <c r="S1650" s="1" t="e">
        <f t="shared" si="336"/>
        <v>#N/A</v>
      </c>
    </row>
    <row r="1651" spans="1:19">
      <c r="A1651" s="1" t="str">
        <f t="shared" si="337"/>
        <v/>
      </c>
      <c r="H1651" s="1" t="e">
        <f t="shared" si="326"/>
        <v>#N/A</v>
      </c>
      <c r="I1651" s="1" t="e">
        <f t="shared" si="327"/>
        <v>#N/A</v>
      </c>
      <c r="J1651" s="1" t="b">
        <f t="shared" si="328"/>
        <v>0</v>
      </c>
      <c r="K1651" s="1" t="b">
        <f t="shared" si="329"/>
        <v>0</v>
      </c>
      <c r="L1651" s="1" t="b">
        <f t="shared" si="330"/>
        <v>0</v>
      </c>
      <c r="M1651" s="1" t="b">
        <f t="shared" si="338"/>
        <v>0</v>
      </c>
      <c r="N1651" s="1" t="b">
        <f t="shared" si="331"/>
        <v>0</v>
      </c>
      <c r="O1651" s="1" t="b">
        <f t="shared" si="332"/>
        <v>0</v>
      </c>
      <c r="P1651" s="1" t="b">
        <f t="shared" si="333"/>
        <v>0</v>
      </c>
      <c r="Q1651" s="1" t="b">
        <f t="shared" si="334"/>
        <v>0</v>
      </c>
      <c r="R1651" s="1" t="e">
        <f t="shared" si="335"/>
        <v>#N/A</v>
      </c>
      <c r="S1651" s="1" t="e">
        <f t="shared" si="336"/>
        <v>#N/A</v>
      </c>
    </row>
    <row r="1652" spans="1:19">
      <c r="A1652" s="1" t="str">
        <f t="shared" si="337"/>
        <v/>
      </c>
      <c r="H1652" s="1" t="e">
        <f t="shared" si="326"/>
        <v>#N/A</v>
      </c>
      <c r="I1652" s="1" t="e">
        <f t="shared" si="327"/>
        <v>#N/A</v>
      </c>
      <c r="J1652" s="1" t="b">
        <f t="shared" si="328"/>
        <v>0</v>
      </c>
      <c r="K1652" s="1" t="b">
        <f t="shared" si="329"/>
        <v>0</v>
      </c>
      <c r="L1652" s="1" t="b">
        <f t="shared" si="330"/>
        <v>0</v>
      </c>
      <c r="M1652" s="1" t="b">
        <f t="shared" si="338"/>
        <v>0</v>
      </c>
      <c r="N1652" s="1" t="b">
        <f t="shared" si="331"/>
        <v>0</v>
      </c>
      <c r="O1652" s="1" t="b">
        <f t="shared" si="332"/>
        <v>0</v>
      </c>
      <c r="P1652" s="1" t="b">
        <f t="shared" si="333"/>
        <v>0</v>
      </c>
      <c r="Q1652" s="1" t="b">
        <f t="shared" si="334"/>
        <v>0</v>
      </c>
      <c r="R1652" s="1" t="e">
        <f t="shared" si="335"/>
        <v>#N/A</v>
      </c>
      <c r="S1652" s="1" t="e">
        <f t="shared" si="336"/>
        <v>#N/A</v>
      </c>
    </row>
    <row r="1653" spans="1:19">
      <c r="A1653" s="1" t="str">
        <f t="shared" si="337"/>
        <v/>
      </c>
      <c r="H1653" s="1" t="e">
        <f t="shared" si="326"/>
        <v>#N/A</v>
      </c>
      <c r="I1653" s="1" t="e">
        <f t="shared" si="327"/>
        <v>#N/A</v>
      </c>
      <c r="J1653" s="1" t="b">
        <f t="shared" si="328"/>
        <v>0</v>
      </c>
      <c r="K1653" s="1" t="b">
        <f t="shared" si="329"/>
        <v>0</v>
      </c>
      <c r="L1653" s="1" t="b">
        <f t="shared" si="330"/>
        <v>0</v>
      </c>
      <c r="M1653" s="1" t="b">
        <f t="shared" si="338"/>
        <v>0</v>
      </c>
      <c r="N1653" s="1" t="b">
        <f t="shared" si="331"/>
        <v>0</v>
      </c>
      <c r="O1653" s="1" t="b">
        <f t="shared" si="332"/>
        <v>0</v>
      </c>
      <c r="P1653" s="1" t="b">
        <f t="shared" si="333"/>
        <v>0</v>
      </c>
      <c r="Q1653" s="1" t="b">
        <f t="shared" si="334"/>
        <v>0</v>
      </c>
      <c r="R1653" s="1" t="e">
        <f t="shared" si="335"/>
        <v>#N/A</v>
      </c>
      <c r="S1653" s="1" t="e">
        <f t="shared" si="336"/>
        <v>#N/A</v>
      </c>
    </row>
    <row r="1654" spans="1:19">
      <c r="A1654" s="1" t="str">
        <f t="shared" si="337"/>
        <v/>
      </c>
      <c r="H1654" s="1" t="e">
        <f t="shared" si="326"/>
        <v>#N/A</v>
      </c>
      <c r="I1654" s="1" t="e">
        <f t="shared" si="327"/>
        <v>#N/A</v>
      </c>
      <c r="J1654" s="1" t="b">
        <f t="shared" si="328"/>
        <v>0</v>
      </c>
      <c r="K1654" s="1" t="b">
        <f t="shared" si="329"/>
        <v>0</v>
      </c>
      <c r="L1654" s="1" t="b">
        <f t="shared" si="330"/>
        <v>0</v>
      </c>
      <c r="M1654" s="1" t="b">
        <f t="shared" si="338"/>
        <v>0</v>
      </c>
      <c r="N1654" s="1" t="b">
        <f t="shared" si="331"/>
        <v>0</v>
      </c>
      <c r="O1654" s="1" t="b">
        <f t="shared" si="332"/>
        <v>0</v>
      </c>
      <c r="P1654" s="1" t="b">
        <f t="shared" si="333"/>
        <v>0</v>
      </c>
      <c r="Q1654" s="1" t="b">
        <f t="shared" si="334"/>
        <v>0</v>
      </c>
      <c r="R1654" s="1" t="e">
        <f t="shared" si="335"/>
        <v>#N/A</v>
      </c>
      <c r="S1654" s="1" t="e">
        <f t="shared" si="336"/>
        <v>#N/A</v>
      </c>
    </row>
    <row r="1655" spans="1:19">
      <c r="A1655" s="1" t="str">
        <f t="shared" si="337"/>
        <v/>
      </c>
      <c r="H1655" s="1" t="e">
        <f t="shared" si="326"/>
        <v>#N/A</v>
      </c>
      <c r="I1655" s="1" t="e">
        <f t="shared" si="327"/>
        <v>#N/A</v>
      </c>
      <c r="J1655" s="1" t="b">
        <f t="shared" si="328"/>
        <v>0</v>
      </c>
      <c r="K1655" s="1" t="b">
        <f t="shared" si="329"/>
        <v>0</v>
      </c>
      <c r="L1655" s="1" t="b">
        <f t="shared" si="330"/>
        <v>0</v>
      </c>
      <c r="M1655" s="1" t="b">
        <f t="shared" si="338"/>
        <v>0</v>
      </c>
      <c r="N1655" s="1" t="b">
        <f t="shared" si="331"/>
        <v>0</v>
      </c>
      <c r="O1655" s="1" t="b">
        <f t="shared" si="332"/>
        <v>0</v>
      </c>
      <c r="P1655" s="1" t="b">
        <f t="shared" si="333"/>
        <v>0</v>
      </c>
      <c r="Q1655" s="1" t="b">
        <f t="shared" si="334"/>
        <v>0</v>
      </c>
      <c r="R1655" s="1" t="e">
        <f t="shared" si="335"/>
        <v>#N/A</v>
      </c>
      <c r="S1655" s="1" t="e">
        <f t="shared" si="336"/>
        <v>#N/A</v>
      </c>
    </row>
    <row r="1656" spans="1:19">
      <c r="A1656" s="1" t="str">
        <f t="shared" si="337"/>
        <v/>
      </c>
      <c r="H1656" s="1" t="e">
        <f t="shared" si="326"/>
        <v>#N/A</v>
      </c>
      <c r="I1656" s="1" t="e">
        <f t="shared" si="327"/>
        <v>#N/A</v>
      </c>
      <c r="J1656" s="1" t="b">
        <f t="shared" si="328"/>
        <v>0</v>
      </c>
      <c r="K1656" s="1" t="b">
        <f t="shared" si="329"/>
        <v>0</v>
      </c>
      <c r="L1656" s="1" t="b">
        <f t="shared" si="330"/>
        <v>0</v>
      </c>
      <c r="M1656" s="1" t="b">
        <f t="shared" si="338"/>
        <v>0</v>
      </c>
      <c r="N1656" s="1" t="b">
        <f t="shared" si="331"/>
        <v>0</v>
      </c>
      <c r="O1656" s="1" t="b">
        <f t="shared" si="332"/>
        <v>0</v>
      </c>
      <c r="P1656" s="1" t="b">
        <f t="shared" si="333"/>
        <v>0</v>
      </c>
      <c r="Q1656" s="1" t="b">
        <f t="shared" si="334"/>
        <v>0</v>
      </c>
      <c r="R1656" s="1" t="e">
        <f t="shared" si="335"/>
        <v>#N/A</v>
      </c>
      <c r="S1656" s="1" t="e">
        <f t="shared" si="336"/>
        <v>#N/A</v>
      </c>
    </row>
    <row r="1657" spans="1:19">
      <c r="A1657" s="1" t="str">
        <f t="shared" si="337"/>
        <v/>
      </c>
      <c r="H1657" s="1" t="e">
        <f t="shared" si="326"/>
        <v>#N/A</v>
      </c>
      <c r="I1657" s="1" t="e">
        <f t="shared" si="327"/>
        <v>#N/A</v>
      </c>
      <c r="J1657" s="1" t="b">
        <f t="shared" si="328"/>
        <v>0</v>
      </c>
      <c r="K1657" s="1" t="b">
        <f t="shared" si="329"/>
        <v>0</v>
      </c>
      <c r="L1657" s="1" t="b">
        <f t="shared" si="330"/>
        <v>0</v>
      </c>
      <c r="M1657" s="1" t="b">
        <f t="shared" si="338"/>
        <v>0</v>
      </c>
      <c r="N1657" s="1" t="b">
        <f t="shared" si="331"/>
        <v>0</v>
      </c>
      <c r="O1657" s="1" t="b">
        <f t="shared" si="332"/>
        <v>0</v>
      </c>
      <c r="P1657" s="1" t="b">
        <f t="shared" si="333"/>
        <v>0</v>
      </c>
      <c r="Q1657" s="1" t="b">
        <f t="shared" si="334"/>
        <v>0</v>
      </c>
      <c r="R1657" s="1" t="e">
        <f t="shared" si="335"/>
        <v>#N/A</v>
      </c>
      <c r="S1657" s="1" t="e">
        <f t="shared" si="336"/>
        <v>#N/A</v>
      </c>
    </row>
    <row r="1658" spans="1:19">
      <c r="A1658" s="1" t="str">
        <f t="shared" si="337"/>
        <v/>
      </c>
      <c r="H1658" s="1" t="e">
        <f t="shared" si="326"/>
        <v>#N/A</v>
      </c>
      <c r="I1658" s="1" t="e">
        <f t="shared" si="327"/>
        <v>#N/A</v>
      </c>
      <c r="J1658" s="1" t="b">
        <f t="shared" si="328"/>
        <v>0</v>
      </c>
      <c r="K1658" s="1" t="b">
        <f t="shared" si="329"/>
        <v>0</v>
      </c>
      <c r="L1658" s="1" t="b">
        <f t="shared" si="330"/>
        <v>0</v>
      </c>
      <c r="M1658" s="1" t="b">
        <f t="shared" si="338"/>
        <v>0</v>
      </c>
      <c r="N1658" s="1" t="b">
        <f t="shared" si="331"/>
        <v>0</v>
      </c>
      <c r="O1658" s="1" t="b">
        <f t="shared" si="332"/>
        <v>0</v>
      </c>
      <c r="P1658" s="1" t="b">
        <f t="shared" si="333"/>
        <v>0</v>
      </c>
      <c r="Q1658" s="1" t="b">
        <f t="shared" si="334"/>
        <v>0</v>
      </c>
      <c r="R1658" s="1" t="e">
        <f t="shared" si="335"/>
        <v>#N/A</v>
      </c>
      <c r="S1658" s="1" t="e">
        <f t="shared" si="336"/>
        <v>#N/A</v>
      </c>
    </row>
    <row r="1659" spans="1:19">
      <c r="A1659" s="1" t="str">
        <f t="shared" si="337"/>
        <v/>
      </c>
      <c r="H1659" s="1" t="e">
        <f t="shared" si="326"/>
        <v>#N/A</v>
      </c>
      <c r="I1659" s="1" t="e">
        <f t="shared" si="327"/>
        <v>#N/A</v>
      </c>
      <c r="J1659" s="1" t="b">
        <f t="shared" si="328"/>
        <v>0</v>
      </c>
      <c r="K1659" s="1" t="b">
        <f t="shared" si="329"/>
        <v>0</v>
      </c>
      <c r="L1659" s="1" t="b">
        <f t="shared" si="330"/>
        <v>0</v>
      </c>
      <c r="M1659" s="1" t="b">
        <f t="shared" si="338"/>
        <v>0</v>
      </c>
      <c r="N1659" s="1" t="b">
        <f t="shared" si="331"/>
        <v>0</v>
      </c>
      <c r="O1659" s="1" t="b">
        <f t="shared" si="332"/>
        <v>0</v>
      </c>
      <c r="P1659" s="1" t="b">
        <f t="shared" si="333"/>
        <v>0</v>
      </c>
      <c r="Q1659" s="1" t="b">
        <f t="shared" si="334"/>
        <v>0</v>
      </c>
      <c r="R1659" s="1" t="e">
        <f t="shared" si="335"/>
        <v>#N/A</v>
      </c>
      <c r="S1659" s="1" t="e">
        <f t="shared" si="336"/>
        <v>#N/A</v>
      </c>
    </row>
    <row r="1660" spans="1:19">
      <c r="A1660" s="1" t="str">
        <f t="shared" si="337"/>
        <v/>
      </c>
      <c r="H1660" s="1" t="e">
        <f t="shared" si="326"/>
        <v>#N/A</v>
      </c>
      <c r="I1660" s="1" t="e">
        <f t="shared" si="327"/>
        <v>#N/A</v>
      </c>
      <c r="J1660" s="1" t="b">
        <f t="shared" si="328"/>
        <v>0</v>
      </c>
      <c r="K1660" s="1" t="b">
        <f t="shared" si="329"/>
        <v>0</v>
      </c>
      <c r="L1660" s="1" t="b">
        <f t="shared" si="330"/>
        <v>0</v>
      </c>
      <c r="M1660" s="1" t="b">
        <f t="shared" si="338"/>
        <v>0</v>
      </c>
      <c r="N1660" s="1" t="b">
        <f t="shared" si="331"/>
        <v>0</v>
      </c>
      <c r="O1660" s="1" t="b">
        <f t="shared" si="332"/>
        <v>0</v>
      </c>
      <c r="P1660" s="1" t="b">
        <f t="shared" si="333"/>
        <v>0</v>
      </c>
      <c r="Q1660" s="1" t="b">
        <f t="shared" si="334"/>
        <v>0</v>
      </c>
      <c r="R1660" s="1" t="e">
        <f t="shared" si="335"/>
        <v>#N/A</v>
      </c>
      <c r="S1660" s="1" t="e">
        <f t="shared" si="336"/>
        <v>#N/A</v>
      </c>
    </row>
    <row r="1661" spans="1:19">
      <c r="A1661" s="1" t="str">
        <f t="shared" si="337"/>
        <v/>
      </c>
      <c r="H1661" s="1" t="e">
        <f t="shared" si="326"/>
        <v>#N/A</v>
      </c>
      <c r="I1661" s="1" t="e">
        <f t="shared" si="327"/>
        <v>#N/A</v>
      </c>
      <c r="J1661" s="1" t="b">
        <f t="shared" si="328"/>
        <v>0</v>
      </c>
      <c r="K1661" s="1" t="b">
        <f t="shared" si="329"/>
        <v>0</v>
      </c>
      <c r="L1661" s="1" t="b">
        <f t="shared" si="330"/>
        <v>0</v>
      </c>
      <c r="M1661" s="1" t="b">
        <f t="shared" si="338"/>
        <v>0</v>
      </c>
      <c r="N1661" s="1" t="b">
        <f t="shared" si="331"/>
        <v>0</v>
      </c>
      <c r="O1661" s="1" t="b">
        <f t="shared" si="332"/>
        <v>0</v>
      </c>
      <c r="P1661" s="1" t="b">
        <f t="shared" si="333"/>
        <v>0</v>
      </c>
      <c r="Q1661" s="1" t="b">
        <f t="shared" si="334"/>
        <v>0</v>
      </c>
      <c r="R1661" s="1" t="e">
        <f t="shared" si="335"/>
        <v>#N/A</v>
      </c>
      <c r="S1661" s="1" t="e">
        <f t="shared" si="336"/>
        <v>#N/A</v>
      </c>
    </row>
    <row r="1662" spans="1:19">
      <c r="A1662" s="1" t="str">
        <f t="shared" si="337"/>
        <v/>
      </c>
      <c r="H1662" s="1" t="e">
        <f t="shared" si="326"/>
        <v>#N/A</v>
      </c>
      <c r="I1662" s="1" t="e">
        <f t="shared" si="327"/>
        <v>#N/A</v>
      </c>
      <c r="J1662" s="1" t="b">
        <f t="shared" si="328"/>
        <v>0</v>
      </c>
      <c r="K1662" s="1" t="b">
        <f t="shared" si="329"/>
        <v>0</v>
      </c>
      <c r="L1662" s="1" t="b">
        <f t="shared" si="330"/>
        <v>0</v>
      </c>
      <c r="M1662" s="1" t="b">
        <f t="shared" si="338"/>
        <v>0</v>
      </c>
      <c r="N1662" s="1" t="b">
        <f t="shared" si="331"/>
        <v>0</v>
      </c>
      <c r="O1662" s="1" t="b">
        <f t="shared" si="332"/>
        <v>0</v>
      </c>
      <c r="P1662" s="1" t="b">
        <f t="shared" si="333"/>
        <v>0</v>
      </c>
      <c r="Q1662" s="1" t="b">
        <f t="shared" si="334"/>
        <v>0</v>
      </c>
      <c r="R1662" s="1" t="e">
        <f t="shared" si="335"/>
        <v>#N/A</v>
      </c>
      <c r="S1662" s="1" t="e">
        <f t="shared" si="336"/>
        <v>#N/A</v>
      </c>
    </row>
    <row r="1663" spans="1:19">
      <c r="A1663" s="1" t="str">
        <f t="shared" si="337"/>
        <v/>
      </c>
      <c r="H1663" s="1" t="e">
        <f t="shared" si="326"/>
        <v>#N/A</v>
      </c>
      <c r="I1663" s="1" t="e">
        <f t="shared" si="327"/>
        <v>#N/A</v>
      </c>
      <c r="J1663" s="1" t="b">
        <f t="shared" si="328"/>
        <v>0</v>
      </c>
      <c r="K1663" s="1" t="b">
        <f t="shared" si="329"/>
        <v>0</v>
      </c>
      <c r="L1663" s="1" t="b">
        <f t="shared" si="330"/>
        <v>0</v>
      </c>
      <c r="M1663" s="1" t="b">
        <f t="shared" si="338"/>
        <v>0</v>
      </c>
      <c r="N1663" s="1" t="b">
        <f t="shared" si="331"/>
        <v>0</v>
      </c>
      <c r="O1663" s="1" t="b">
        <f t="shared" si="332"/>
        <v>0</v>
      </c>
      <c r="P1663" s="1" t="b">
        <f t="shared" si="333"/>
        <v>0</v>
      </c>
      <c r="Q1663" s="1" t="b">
        <f t="shared" si="334"/>
        <v>0</v>
      </c>
      <c r="R1663" s="1" t="e">
        <f t="shared" si="335"/>
        <v>#N/A</v>
      </c>
      <c r="S1663" s="1" t="e">
        <f t="shared" si="336"/>
        <v>#N/A</v>
      </c>
    </row>
    <row r="1664" spans="1:19">
      <c r="A1664" s="1" t="str">
        <f t="shared" si="337"/>
        <v/>
      </c>
      <c r="H1664" s="1" t="e">
        <f t="shared" si="326"/>
        <v>#N/A</v>
      </c>
      <c r="I1664" s="1" t="e">
        <f t="shared" si="327"/>
        <v>#N/A</v>
      </c>
      <c r="J1664" s="1" t="b">
        <f t="shared" si="328"/>
        <v>0</v>
      </c>
      <c r="K1664" s="1" t="b">
        <f t="shared" si="329"/>
        <v>0</v>
      </c>
      <c r="L1664" s="1" t="b">
        <f t="shared" si="330"/>
        <v>0</v>
      </c>
      <c r="M1664" s="1" t="b">
        <f t="shared" si="338"/>
        <v>0</v>
      </c>
      <c r="N1664" s="1" t="b">
        <f t="shared" si="331"/>
        <v>0</v>
      </c>
      <c r="O1664" s="1" t="b">
        <f t="shared" si="332"/>
        <v>0</v>
      </c>
      <c r="P1664" s="1" t="b">
        <f t="shared" si="333"/>
        <v>0</v>
      </c>
      <c r="Q1664" s="1" t="b">
        <f t="shared" si="334"/>
        <v>0</v>
      </c>
      <c r="R1664" s="1" t="e">
        <f t="shared" si="335"/>
        <v>#N/A</v>
      </c>
      <c r="S1664" s="1" t="e">
        <f t="shared" si="336"/>
        <v>#N/A</v>
      </c>
    </row>
    <row r="1665" spans="1:19">
      <c r="A1665" s="1" t="str">
        <f t="shared" si="337"/>
        <v/>
      </c>
      <c r="H1665" s="1" t="e">
        <f t="shared" si="326"/>
        <v>#N/A</v>
      </c>
      <c r="I1665" s="1" t="e">
        <f t="shared" si="327"/>
        <v>#N/A</v>
      </c>
      <c r="J1665" s="1" t="b">
        <f t="shared" si="328"/>
        <v>0</v>
      </c>
      <c r="K1665" s="1" t="b">
        <f t="shared" si="329"/>
        <v>0</v>
      </c>
      <c r="L1665" s="1" t="b">
        <f t="shared" si="330"/>
        <v>0</v>
      </c>
      <c r="M1665" s="1" t="b">
        <f t="shared" si="338"/>
        <v>0</v>
      </c>
      <c r="N1665" s="1" t="b">
        <f t="shared" si="331"/>
        <v>0</v>
      </c>
      <c r="O1665" s="1" t="b">
        <f t="shared" si="332"/>
        <v>0</v>
      </c>
      <c r="P1665" s="1" t="b">
        <f t="shared" si="333"/>
        <v>0</v>
      </c>
      <c r="Q1665" s="1" t="b">
        <f t="shared" si="334"/>
        <v>0</v>
      </c>
      <c r="R1665" s="1" t="e">
        <f t="shared" si="335"/>
        <v>#N/A</v>
      </c>
      <c r="S1665" s="1" t="e">
        <f t="shared" si="336"/>
        <v>#N/A</v>
      </c>
    </row>
    <row r="1666" spans="1:19">
      <c r="A1666" s="1" t="str">
        <f t="shared" si="337"/>
        <v/>
      </c>
      <c r="H1666" s="1" t="e">
        <f t="shared" si="326"/>
        <v>#N/A</v>
      </c>
      <c r="I1666" s="1" t="e">
        <f t="shared" si="327"/>
        <v>#N/A</v>
      </c>
      <c r="J1666" s="1" t="b">
        <f t="shared" si="328"/>
        <v>0</v>
      </c>
      <c r="K1666" s="1" t="b">
        <f t="shared" si="329"/>
        <v>0</v>
      </c>
      <c r="L1666" s="1" t="b">
        <f t="shared" si="330"/>
        <v>0</v>
      </c>
      <c r="M1666" s="1" t="b">
        <f t="shared" si="338"/>
        <v>0</v>
      </c>
      <c r="N1666" s="1" t="b">
        <f t="shared" si="331"/>
        <v>0</v>
      </c>
      <c r="O1666" s="1" t="b">
        <f t="shared" si="332"/>
        <v>0</v>
      </c>
      <c r="P1666" s="1" t="b">
        <f t="shared" si="333"/>
        <v>0</v>
      </c>
      <c r="Q1666" s="1" t="b">
        <f t="shared" si="334"/>
        <v>0</v>
      </c>
      <c r="R1666" s="1" t="e">
        <f t="shared" si="335"/>
        <v>#N/A</v>
      </c>
      <c r="S1666" s="1" t="e">
        <f t="shared" si="336"/>
        <v>#N/A</v>
      </c>
    </row>
    <row r="1667" spans="1:19">
      <c r="A1667" s="1" t="str">
        <f t="shared" si="337"/>
        <v/>
      </c>
      <c r="H1667" s="1" t="e">
        <f t="shared" ref="H1667:H1730" si="339">IF($A1667&lt;=$F$39,B1667-$F$1,NA())</f>
        <v>#N/A</v>
      </c>
      <c r="I1667" s="1" t="e">
        <f t="shared" ref="I1667:I1730" si="340">IF($A1667&lt;=$F$39,$C1667-$F$2,NA())</f>
        <v>#N/A</v>
      </c>
      <c r="J1667" s="1" t="b">
        <f t="shared" ref="J1667:J1730" si="341">IF($A1667&lt;=$F$39,IF($I1667&lt;$F$4,FALSE,$H1667))</f>
        <v>0</v>
      </c>
      <c r="K1667" s="1" t="b">
        <f t="shared" ref="K1667:K1730" si="342">IF($A1667&lt;=$F$39,IF($I1667&lt;$F$4,FALSE,$I1667))</f>
        <v>0</v>
      </c>
      <c r="L1667" s="1" t="b">
        <f t="shared" ref="L1667:L1730" si="343">IF($A1667&lt;=$F$39,IF($I1667&lt;=$F$11,"",($I1667-$F$11)/($H1667-$F$10)))</f>
        <v>0</v>
      </c>
      <c r="M1667" s="1" t="b">
        <f t="shared" si="338"/>
        <v>0</v>
      </c>
      <c r="N1667" s="1" t="b">
        <f t="shared" ref="N1667:N1730" si="344">IF($A1667&lt;=$F$39,IF($L1667=$F$13,$J1667,""))</f>
        <v>0</v>
      </c>
      <c r="O1667" s="1" t="b">
        <f t="shared" ref="O1667:O1730" si="345">IF($A1667&lt;=$F$39,IF($L1667=$F$13,$K1667,""))</f>
        <v>0</v>
      </c>
      <c r="P1667" s="1" t="b">
        <f t="shared" ref="P1667:P1730" si="346">IF($A1667&lt;=$F$39,IF($A1667&lt;=$F$17,$H1667,NA()))</f>
        <v>0</v>
      </c>
      <c r="Q1667" s="1" t="b">
        <f t="shared" ref="Q1667:Q1730" si="347">IF($A1667&lt;=$F$39,IF($A1667&lt;=$F$17,$I1667,NA()))</f>
        <v>0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 t="str">
        <f t="shared" ref="A1668:A1731" si="350">IF(B1668=0,"",A1667+1)</f>
        <v/>
      </c>
      <c r="H1668" s="1" t="e">
        <f t="shared" si="339"/>
        <v>#N/A</v>
      </c>
      <c r="I1668" s="1" t="e">
        <f t="shared" si="340"/>
        <v>#N/A</v>
      </c>
      <c r="J1668" s="1" t="b">
        <f t="shared" si="341"/>
        <v>0</v>
      </c>
      <c r="K1668" s="1" t="b">
        <f t="shared" si="342"/>
        <v>0</v>
      </c>
      <c r="L1668" s="1" t="b">
        <f t="shared" si="343"/>
        <v>0</v>
      </c>
      <c r="M1668" s="1" t="b">
        <f t="shared" ref="M1668:M1731" si="351">IF($A1668&lt;=$F$39,IF($L1668=$F$13,$A1668,""))</f>
        <v>0</v>
      </c>
      <c r="N1668" s="1" t="b">
        <f t="shared" si="344"/>
        <v>0</v>
      </c>
      <c r="O1668" s="1" t="b">
        <f t="shared" si="345"/>
        <v>0</v>
      </c>
      <c r="P1668" s="1" t="b">
        <f t="shared" si="346"/>
        <v>0</v>
      </c>
      <c r="Q1668" s="1" t="b">
        <f t="shared" si="347"/>
        <v>0</v>
      </c>
      <c r="R1668" s="1" t="e">
        <f t="shared" si="348"/>
        <v>#N/A</v>
      </c>
      <c r="S1668" s="1" t="e">
        <f t="shared" si="349"/>
        <v>#N/A</v>
      </c>
    </row>
    <row r="1669" spans="1:19">
      <c r="A1669" s="1" t="str">
        <f t="shared" si="350"/>
        <v/>
      </c>
      <c r="H1669" s="1" t="e">
        <f t="shared" si="339"/>
        <v>#N/A</v>
      </c>
      <c r="I1669" s="1" t="e">
        <f t="shared" si="340"/>
        <v>#N/A</v>
      </c>
      <c r="J1669" s="1" t="b">
        <f t="shared" si="341"/>
        <v>0</v>
      </c>
      <c r="K1669" s="1" t="b">
        <f t="shared" si="342"/>
        <v>0</v>
      </c>
      <c r="L1669" s="1" t="b">
        <f t="shared" si="343"/>
        <v>0</v>
      </c>
      <c r="M1669" s="1" t="b">
        <f t="shared" si="351"/>
        <v>0</v>
      </c>
      <c r="N1669" s="1" t="b">
        <f t="shared" si="344"/>
        <v>0</v>
      </c>
      <c r="O1669" s="1" t="b">
        <f t="shared" si="345"/>
        <v>0</v>
      </c>
      <c r="P1669" s="1" t="b">
        <f t="shared" si="346"/>
        <v>0</v>
      </c>
      <c r="Q1669" s="1" t="b">
        <f t="shared" si="347"/>
        <v>0</v>
      </c>
      <c r="R1669" s="1" t="e">
        <f t="shared" si="348"/>
        <v>#N/A</v>
      </c>
      <c r="S1669" s="1" t="e">
        <f t="shared" si="349"/>
        <v>#N/A</v>
      </c>
    </row>
    <row r="1670" spans="1:19">
      <c r="A1670" s="1" t="str">
        <f t="shared" si="350"/>
        <v/>
      </c>
      <c r="H1670" s="1" t="e">
        <f t="shared" si="339"/>
        <v>#N/A</v>
      </c>
      <c r="I1670" s="1" t="e">
        <f t="shared" si="340"/>
        <v>#N/A</v>
      </c>
      <c r="J1670" s="1" t="b">
        <f t="shared" si="341"/>
        <v>0</v>
      </c>
      <c r="K1670" s="1" t="b">
        <f t="shared" si="342"/>
        <v>0</v>
      </c>
      <c r="L1670" s="1" t="b">
        <f t="shared" si="343"/>
        <v>0</v>
      </c>
      <c r="M1670" s="1" t="b">
        <f t="shared" si="351"/>
        <v>0</v>
      </c>
      <c r="N1670" s="1" t="b">
        <f t="shared" si="344"/>
        <v>0</v>
      </c>
      <c r="O1670" s="1" t="b">
        <f t="shared" si="345"/>
        <v>0</v>
      </c>
      <c r="P1670" s="1" t="b">
        <f t="shared" si="346"/>
        <v>0</v>
      </c>
      <c r="Q1670" s="1" t="b">
        <f t="shared" si="347"/>
        <v>0</v>
      </c>
      <c r="R1670" s="1" t="e">
        <f t="shared" si="348"/>
        <v>#N/A</v>
      </c>
      <c r="S1670" s="1" t="e">
        <f t="shared" si="349"/>
        <v>#N/A</v>
      </c>
    </row>
    <row r="1671" spans="1:19">
      <c r="A1671" s="1" t="str">
        <f t="shared" si="350"/>
        <v/>
      </c>
      <c r="H1671" s="1" t="e">
        <f t="shared" si="339"/>
        <v>#N/A</v>
      </c>
      <c r="I1671" s="1" t="e">
        <f t="shared" si="340"/>
        <v>#N/A</v>
      </c>
      <c r="J1671" s="1" t="b">
        <f t="shared" si="341"/>
        <v>0</v>
      </c>
      <c r="K1671" s="1" t="b">
        <f t="shared" si="342"/>
        <v>0</v>
      </c>
      <c r="L1671" s="1" t="b">
        <f t="shared" si="343"/>
        <v>0</v>
      </c>
      <c r="M1671" s="1" t="b">
        <f t="shared" si="351"/>
        <v>0</v>
      </c>
      <c r="N1671" s="1" t="b">
        <f t="shared" si="344"/>
        <v>0</v>
      </c>
      <c r="O1671" s="1" t="b">
        <f t="shared" si="345"/>
        <v>0</v>
      </c>
      <c r="P1671" s="1" t="b">
        <f t="shared" si="346"/>
        <v>0</v>
      </c>
      <c r="Q1671" s="1" t="b">
        <f t="shared" si="347"/>
        <v>0</v>
      </c>
      <c r="R1671" s="1" t="e">
        <f t="shared" si="348"/>
        <v>#N/A</v>
      </c>
      <c r="S1671" s="1" t="e">
        <f t="shared" si="349"/>
        <v>#N/A</v>
      </c>
    </row>
    <row r="1672" spans="1:19">
      <c r="A1672" s="1" t="str">
        <f t="shared" si="350"/>
        <v/>
      </c>
      <c r="H1672" s="1" t="e">
        <f t="shared" si="339"/>
        <v>#N/A</v>
      </c>
      <c r="I1672" s="1" t="e">
        <f t="shared" si="340"/>
        <v>#N/A</v>
      </c>
      <c r="J1672" s="1" t="b">
        <f t="shared" si="341"/>
        <v>0</v>
      </c>
      <c r="K1672" s="1" t="b">
        <f t="shared" si="342"/>
        <v>0</v>
      </c>
      <c r="L1672" s="1" t="b">
        <f t="shared" si="343"/>
        <v>0</v>
      </c>
      <c r="M1672" s="1" t="b">
        <f t="shared" si="351"/>
        <v>0</v>
      </c>
      <c r="N1672" s="1" t="b">
        <f t="shared" si="344"/>
        <v>0</v>
      </c>
      <c r="O1672" s="1" t="b">
        <f t="shared" si="345"/>
        <v>0</v>
      </c>
      <c r="P1672" s="1" t="b">
        <f t="shared" si="346"/>
        <v>0</v>
      </c>
      <c r="Q1672" s="1" t="b">
        <f t="shared" si="347"/>
        <v>0</v>
      </c>
      <c r="R1672" s="1" t="e">
        <f t="shared" si="348"/>
        <v>#N/A</v>
      </c>
      <c r="S1672" s="1" t="e">
        <f t="shared" si="349"/>
        <v>#N/A</v>
      </c>
    </row>
    <row r="1673" spans="1:19">
      <c r="A1673" s="1" t="str">
        <f t="shared" si="350"/>
        <v/>
      </c>
      <c r="H1673" s="1" t="e">
        <f t="shared" si="339"/>
        <v>#N/A</v>
      </c>
      <c r="I1673" s="1" t="e">
        <f t="shared" si="340"/>
        <v>#N/A</v>
      </c>
      <c r="J1673" s="1" t="b">
        <f t="shared" si="341"/>
        <v>0</v>
      </c>
      <c r="K1673" s="1" t="b">
        <f t="shared" si="342"/>
        <v>0</v>
      </c>
      <c r="L1673" s="1" t="b">
        <f t="shared" si="343"/>
        <v>0</v>
      </c>
      <c r="M1673" s="1" t="b">
        <f t="shared" si="351"/>
        <v>0</v>
      </c>
      <c r="N1673" s="1" t="b">
        <f t="shared" si="344"/>
        <v>0</v>
      </c>
      <c r="O1673" s="1" t="b">
        <f t="shared" si="345"/>
        <v>0</v>
      </c>
      <c r="P1673" s="1" t="b">
        <f t="shared" si="346"/>
        <v>0</v>
      </c>
      <c r="Q1673" s="1" t="b">
        <f t="shared" si="347"/>
        <v>0</v>
      </c>
      <c r="R1673" s="1" t="e">
        <f t="shared" si="348"/>
        <v>#N/A</v>
      </c>
      <c r="S1673" s="1" t="e">
        <f t="shared" si="349"/>
        <v>#N/A</v>
      </c>
    </row>
    <row r="1674" spans="1:19">
      <c r="A1674" s="1" t="str">
        <f t="shared" si="350"/>
        <v/>
      </c>
      <c r="H1674" s="1" t="e">
        <f t="shared" si="339"/>
        <v>#N/A</v>
      </c>
      <c r="I1674" s="1" t="e">
        <f t="shared" si="340"/>
        <v>#N/A</v>
      </c>
      <c r="J1674" s="1" t="b">
        <f t="shared" si="341"/>
        <v>0</v>
      </c>
      <c r="K1674" s="1" t="b">
        <f t="shared" si="342"/>
        <v>0</v>
      </c>
      <c r="L1674" s="1" t="b">
        <f t="shared" si="343"/>
        <v>0</v>
      </c>
      <c r="M1674" s="1" t="b">
        <f t="shared" si="351"/>
        <v>0</v>
      </c>
      <c r="N1674" s="1" t="b">
        <f t="shared" si="344"/>
        <v>0</v>
      </c>
      <c r="O1674" s="1" t="b">
        <f t="shared" si="345"/>
        <v>0</v>
      </c>
      <c r="P1674" s="1" t="b">
        <f t="shared" si="346"/>
        <v>0</v>
      </c>
      <c r="Q1674" s="1" t="b">
        <f t="shared" si="347"/>
        <v>0</v>
      </c>
      <c r="R1674" s="1" t="e">
        <f t="shared" si="348"/>
        <v>#N/A</v>
      </c>
      <c r="S1674" s="1" t="e">
        <f t="shared" si="349"/>
        <v>#N/A</v>
      </c>
    </row>
    <row r="1675" spans="1:19">
      <c r="A1675" s="1" t="str">
        <f t="shared" si="350"/>
        <v/>
      </c>
      <c r="H1675" s="1" t="e">
        <f t="shared" si="339"/>
        <v>#N/A</v>
      </c>
      <c r="I1675" s="1" t="e">
        <f t="shared" si="340"/>
        <v>#N/A</v>
      </c>
      <c r="J1675" s="1" t="b">
        <f t="shared" si="341"/>
        <v>0</v>
      </c>
      <c r="K1675" s="1" t="b">
        <f t="shared" si="342"/>
        <v>0</v>
      </c>
      <c r="L1675" s="1" t="b">
        <f t="shared" si="343"/>
        <v>0</v>
      </c>
      <c r="M1675" s="1" t="b">
        <f t="shared" si="351"/>
        <v>0</v>
      </c>
      <c r="N1675" s="1" t="b">
        <f t="shared" si="344"/>
        <v>0</v>
      </c>
      <c r="O1675" s="1" t="b">
        <f t="shared" si="345"/>
        <v>0</v>
      </c>
      <c r="P1675" s="1" t="b">
        <f t="shared" si="346"/>
        <v>0</v>
      </c>
      <c r="Q1675" s="1" t="b">
        <f t="shared" si="347"/>
        <v>0</v>
      </c>
      <c r="R1675" s="1" t="e">
        <f t="shared" si="348"/>
        <v>#N/A</v>
      </c>
      <c r="S1675" s="1" t="e">
        <f t="shared" si="349"/>
        <v>#N/A</v>
      </c>
    </row>
    <row r="1676" spans="1:19">
      <c r="A1676" s="1" t="str">
        <f t="shared" si="350"/>
        <v/>
      </c>
      <c r="H1676" s="1" t="e">
        <f t="shared" si="339"/>
        <v>#N/A</v>
      </c>
      <c r="I1676" s="1" t="e">
        <f t="shared" si="340"/>
        <v>#N/A</v>
      </c>
      <c r="J1676" s="1" t="b">
        <f t="shared" si="341"/>
        <v>0</v>
      </c>
      <c r="K1676" s="1" t="b">
        <f t="shared" si="342"/>
        <v>0</v>
      </c>
      <c r="L1676" s="1" t="b">
        <f t="shared" si="343"/>
        <v>0</v>
      </c>
      <c r="M1676" s="1" t="b">
        <f t="shared" si="351"/>
        <v>0</v>
      </c>
      <c r="N1676" s="1" t="b">
        <f t="shared" si="344"/>
        <v>0</v>
      </c>
      <c r="O1676" s="1" t="b">
        <f t="shared" si="345"/>
        <v>0</v>
      </c>
      <c r="P1676" s="1" t="b">
        <f t="shared" si="346"/>
        <v>0</v>
      </c>
      <c r="Q1676" s="1" t="b">
        <f t="shared" si="347"/>
        <v>0</v>
      </c>
      <c r="R1676" s="1" t="e">
        <f t="shared" si="348"/>
        <v>#N/A</v>
      </c>
      <c r="S1676" s="1" t="e">
        <f t="shared" si="349"/>
        <v>#N/A</v>
      </c>
    </row>
    <row r="1677" spans="1:19">
      <c r="A1677" s="1" t="str">
        <f t="shared" si="350"/>
        <v/>
      </c>
      <c r="H1677" s="1" t="e">
        <f t="shared" si="339"/>
        <v>#N/A</v>
      </c>
      <c r="I1677" s="1" t="e">
        <f t="shared" si="340"/>
        <v>#N/A</v>
      </c>
      <c r="J1677" s="1" t="b">
        <f t="shared" si="341"/>
        <v>0</v>
      </c>
      <c r="K1677" s="1" t="b">
        <f t="shared" si="342"/>
        <v>0</v>
      </c>
      <c r="L1677" s="1" t="b">
        <f t="shared" si="343"/>
        <v>0</v>
      </c>
      <c r="M1677" s="1" t="b">
        <f t="shared" si="351"/>
        <v>0</v>
      </c>
      <c r="N1677" s="1" t="b">
        <f t="shared" si="344"/>
        <v>0</v>
      </c>
      <c r="O1677" s="1" t="b">
        <f t="shared" si="345"/>
        <v>0</v>
      </c>
      <c r="P1677" s="1" t="b">
        <f t="shared" si="346"/>
        <v>0</v>
      </c>
      <c r="Q1677" s="1" t="b">
        <f t="shared" si="347"/>
        <v>0</v>
      </c>
      <c r="R1677" s="1" t="e">
        <f t="shared" si="348"/>
        <v>#N/A</v>
      </c>
      <c r="S1677" s="1" t="e">
        <f t="shared" si="349"/>
        <v>#N/A</v>
      </c>
    </row>
    <row r="1678" spans="1:19">
      <c r="A1678" s="1" t="str">
        <f t="shared" si="350"/>
        <v/>
      </c>
      <c r="H1678" s="1" t="e">
        <f t="shared" si="339"/>
        <v>#N/A</v>
      </c>
      <c r="I1678" s="1" t="e">
        <f t="shared" si="340"/>
        <v>#N/A</v>
      </c>
      <c r="J1678" s="1" t="b">
        <f t="shared" si="341"/>
        <v>0</v>
      </c>
      <c r="K1678" s="1" t="b">
        <f t="shared" si="342"/>
        <v>0</v>
      </c>
      <c r="L1678" s="1" t="b">
        <f t="shared" si="343"/>
        <v>0</v>
      </c>
      <c r="M1678" s="1" t="b">
        <f t="shared" si="351"/>
        <v>0</v>
      </c>
      <c r="N1678" s="1" t="b">
        <f t="shared" si="344"/>
        <v>0</v>
      </c>
      <c r="O1678" s="1" t="b">
        <f t="shared" si="345"/>
        <v>0</v>
      </c>
      <c r="P1678" s="1" t="b">
        <f t="shared" si="346"/>
        <v>0</v>
      </c>
      <c r="Q1678" s="1" t="b">
        <f t="shared" si="347"/>
        <v>0</v>
      </c>
      <c r="R1678" s="1" t="e">
        <f t="shared" si="348"/>
        <v>#N/A</v>
      </c>
      <c r="S1678" s="1" t="e">
        <f t="shared" si="349"/>
        <v>#N/A</v>
      </c>
    </row>
    <row r="1679" spans="1:19">
      <c r="A1679" s="1" t="str">
        <f t="shared" si="350"/>
        <v/>
      </c>
      <c r="H1679" s="1" t="e">
        <f t="shared" si="339"/>
        <v>#N/A</v>
      </c>
      <c r="I1679" s="1" t="e">
        <f t="shared" si="340"/>
        <v>#N/A</v>
      </c>
      <c r="J1679" s="1" t="b">
        <f t="shared" si="341"/>
        <v>0</v>
      </c>
      <c r="K1679" s="1" t="b">
        <f t="shared" si="342"/>
        <v>0</v>
      </c>
      <c r="L1679" s="1" t="b">
        <f t="shared" si="343"/>
        <v>0</v>
      </c>
      <c r="M1679" s="1" t="b">
        <f t="shared" si="351"/>
        <v>0</v>
      </c>
      <c r="N1679" s="1" t="b">
        <f t="shared" si="344"/>
        <v>0</v>
      </c>
      <c r="O1679" s="1" t="b">
        <f t="shared" si="345"/>
        <v>0</v>
      </c>
      <c r="P1679" s="1" t="b">
        <f t="shared" si="346"/>
        <v>0</v>
      </c>
      <c r="Q1679" s="1" t="b">
        <f t="shared" si="347"/>
        <v>0</v>
      </c>
      <c r="R1679" s="1" t="e">
        <f t="shared" si="348"/>
        <v>#N/A</v>
      </c>
      <c r="S1679" s="1" t="e">
        <f t="shared" si="349"/>
        <v>#N/A</v>
      </c>
    </row>
    <row r="1680" spans="1:19">
      <c r="A1680" s="1" t="str">
        <f t="shared" si="350"/>
        <v/>
      </c>
      <c r="H1680" s="1" t="e">
        <f t="shared" si="339"/>
        <v>#N/A</v>
      </c>
      <c r="I1680" s="1" t="e">
        <f t="shared" si="340"/>
        <v>#N/A</v>
      </c>
      <c r="J1680" s="1" t="b">
        <f t="shared" si="341"/>
        <v>0</v>
      </c>
      <c r="K1680" s="1" t="b">
        <f t="shared" si="342"/>
        <v>0</v>
      </c>
      <c r="L1680" s="1" t="b">
        <f t="shared" si="343"/>
        <v>0</v>
      </c>
      <c r="M1680" s="1" t="b">
        <f t="shared" si="351"/>
        <v>0</v>
      </c>
      <c r="N1680" s="1" t="b">
        <f t="shared" si="344"/>
        <v>0</v>
      </c>
      <c r="O1680" s="1" t="b">
        <f t="shared" si="345"/>
        <v>0</v>
      </c>
      <c r="P1680" s="1" t="b">
        <f t="shared" si="346"/>
        <v>0</v>
      </c>
      <c r="Q1680" s="1" t="b">
        <f t="shared" si="347"/>
        <v>0</v>
      </c>
      <c r="R1680" s="1" t="e">
        <f t="shared" si="348"/>
        <v>#N/A</v>
      </c>
      <c r="S1680" s="1" t="e">
        <f t="shared" si="349"/>
        <v>#N/A</v>
      </c>
    </row>
    <row r="1681" spans="1:19">
      <c r="A1681" s="1" t="str">
        <f t="shared" si="350"/>
        <v/>
      </c>
      <c r="H1681" s="1" t="e">
        <f t="shared" si="339"/>
        <v>#N/A</v>
      </c>
      <c r="I1681" s="1" t="e">
        <f t="shared" si="340"/>
        <v>#N/A</v>
      </c>
      <c r="J1681" s="1" t="b">
        <f t="shared" si="341"/>
        <v>0</v>
      </c>
      <c r="K1681" s="1" t="b">
        <f t="shared" si="342"/>
        <v>0</v>
      </c>
      <c r="L1681" s="1" t="b">
        <f t="shared" si="343"/>
        <v>0</v>
      </c>
      <c r="M1681" s="1" t="b">
        <f t="shared" si="351"/>
        <v>0</v>
      </c>
      <c r="N1681" s="1" t="b">
        <f t="shared" si="344"/>
        <v>0</v>
      </c>
      <c r="O1681" s="1" t="b">
        <f t="shared" si="345"/>
        <v>0</v>
      </c>
      <c r="P1681" s="1" t="b">
        <f t="shared" si="346"/>
        <v>0</v>
      </c>
      <c r="Q1681" s="1" t="b">
        <f t="shared" si="347"/>
        <v>0</v>
      </c>
      <c r="R1681" s="1" t="e">
        <f t="shared" si="348"/>
        <v>#N/A</v>
      </c>
      <c r="S1681" s="1" t="e">
        <f t="shared" si="349"/>
        <v>#N/A</v>
      </c>
    </row>
    <row r="1682" spans="1:19">
      <c r="A1682" s="1" t="str">
        <f t="shared" si="350"/>
        <v/>
      </c>
      <c r="H1682" s="1" t="e">
        <f t="shared" si="339"/>
        <v>#N/A</v>
      </c>
      <c r="I1682" s="1" t="e">
        <f t="shared" si="340"/>
        <v>#N/A</v>
      </c>
      <c r="J1682" s="1" t="b">
        <f t="shared" si="341"/>
        <v>0</v>
      </c>
      <c r="K1682" s="1" t="b">
        <f t="shared" si="342"/>
        <v>0</v>
      </c>
      <c r="L1682" s="1" t="b">
        <f t="shared" si="343"/>
        <v>0</v>
      </c>
      <c r="M1682" s="1" t="b">
        <f t="shared" si="351"/>
        <v>0</v>
      </c>
      <c r="N1682" s="1" t="b">
        <f t="shared" si="344"/>
        <v>0</v>
      </c>
      <c r="O1682" s="1" t="b">
        <f t="shared" si="345"/>
        <v>0</v>
      </c>
      <c r="P1682" s="1" t="b">
        <f t="shared" si="346"/>
        <v>0</v>
      </c>
      <c r="Q1682" s="1" t="b">
        <f t="shared" si="347"/>
        <v>0</v>
      </c>
      <c r="R1682" s="1" t="e">
        <f t="shared" si="348"/>
        <v>#N/A</v>
      </c>
      <c r="S1682" s="1" t="e">
        <f t="shared" si="349"/>
        <v>#N/A</v>
      </c>
    </row>
    <row r="1683" spans="1:19">
      <c r="A1683" s="1" t="str">
        <f t="shared" si="350"/>
        <v/>
      </c>
      <c r="H1683" s="1" t="e">
        <f t="shared" si="339"/>
        <v>#N/A</v>
      </c>
      <c r="I1683" s="1" t="e">
        <f t="shared" si="340"/>
        <v>#N/A</v>
      </c>
      <c r="J1683" s="1" t="b">
        <f t="shared" si="341"/>
        <v>0</v>
      </c>
      <c r="K1683" s="1" t="b">
        <f t="shared" si="342"/>
        <v>0</v>
      </c>
      <c r="L1683" s="1" t="b">
        <f t="shared" si="343"/>
        <v>0</v>
      </c>
      <c r="M1683" s="1" t="b">
        <f t="shared" si="351"/>
        <v>0</v>
      </c>
      <c r="N1683" s="1" t="b">
        <f t="shared" si="344"/>
        <v>0</v>
      </c>
      <c r="O1683" s="1" t="b">
        <f t="shared" si="345"/>
        <v>0</v>
      </c>
      <c r="P1683" s="1" t="b">
        <f t="shared" si="346"/>
        <v>0</v>
      </c>
      <c r="Q1683" s="1" t="b">
        <f t="shared" si="347"/>
        <v>0</v>
      </c>
      <c r="R1683" s="1" t="e">
        <f t="shared" si="348"/>
        <v>#N/A</v>
      </c>
      <c r="S1683" s="1" t="e">
        <f t="shared" si="349"/>
        <v>#N/A</v>
      </c>
    </row>
    <row r="1684" spans="1:19">
      <c r="A1684" s="1" t="str">
        <f t="shared" si="350"/>
        <v/>
      </c>
      <c r="H1684" s="1" t="e">
        <f t="shared" si="339"/>
        <v>#N/A</v>
      </c>
      <c r="I1684" s="1" t="e">
        <f t="shared" si="340"/>
        <v>#N/A</v>
      </c>
      <c r="J1684" s="1" t="b">
        <f t="shared" si="341"/>
        <v>0</v>
      </c>
      <c r="K1684" s="1" t="b">
        <f t="shared" si="342"/>
        <v>0</v>
      </c>
      <c r="L1684" s="1" t="b">
        <f t="shared" si="343"/>
        <v>0</v>
      </c>
      <c r="M1684" s="1" t="b">
        <f t="shared" si="351"/>
        <v>0</v>
      </c>
      <c r="N1684" s="1" t="b">
        <f t="shared" si="344"/>
        <v>0</v>
      </c>
      <c r="O1684" s="1" t="b">
        <f t="shared" si="345"/>
        <v>0</v>
      </c>
      <c r="P1684" s="1" t="b">
        <f t="shared" si="346"/>
        <v>0</v>
      </c>
      <c r="Q1684" s="1" t="b">
        <f t="shared" si="347"/>
        <v>0</v>
      </c>
      <c r="R1684" s="1" t="e">
        <f t="shared" si="348"/>
        <v>#N/A</v>
      </c>
      <c r="S1684" s="1" t="e">
        <f t="shared" si="349"/>
        <v>#N/A</v>
      </c>
    </row>
    <row r="1685" spans="1:19">
      <c r="A1685" s="1" t="str">
        <f t="shared" si="350"/>
        <v/>
      </c>
      <c r="H1685" s="1" t="e">
        <f t="shared" si="339"/>
        <v>#N/A</v>
      </c>
      <c r="I1685" s="1" t="e">
        <f t="shared" si="340"/>
        <v>#N/A</v>
      </c>
      <c r="J1685" s="1" t="b">
        <f t="shared" si="341"/>
        <v>0</v>
      </c>
      <c r="K1685" s="1" t="b">
        <f t="shared" si="342"/>
        <v>0</v>
      </c>
      <c r="L1685" s="1" t="b">
        <f t="shared" si="343"/>
        <v>0</v>
      </c>
      <c r="M1685" s="1" t="b">
        <f t="shared" si="351"/>
        <v>0</v>
      </c>
      <c r="N1685" s="1" t="b">
        <f t="shared" si="344"/>
        <v>0</v>
      </c>
      <c r="O1685" s="1" t="b">
        <f t="shared" si="345"/>
        <v>0</v>
      </c>
      <c r="P1685" s="1" t="b">
        <f t="shared" si="346"/>
        <v>0</v>
      </c>
      <c r="Q1685" s="1" t="b">
        <f t="shared" si="347"/>
        <v>0</v>
      </c>
      <c r="R1685" s="1" t="e">
        <f t="shared" si="348"/>
        <v>#N/A</v>
      </c>
      <c r="S1685" s="1" t="e">
        <f t="shared" si="349"/>
        <v>#N/A</v>
      </c>
    </row>
    <row r="1686" spans="1:19">
      <c r="A1686" s="1" t="str">
        <f t="shared" si="350"/>
        <v/>
      </c>
      <c r="H1686" s="1" t="e">
        <f t="shared" si="339"/>
        <v>#N/A</v>
      </c>
      <c r="I1686" s="1" t="e">
        <f t="shared" si="340"/>
        <v>#N/A</v>
      </c>
      <c r="J1686" s="1" t="b">
        <f t="shared" si="341"/>
        <v>0</v>
      </c>
      <c r="K1686" s="1" t="b">
        <f t="shared" si="342"/>
        <v>0</v>
      </c>
      <c r="L1686" s="1" t="b">
        <f t="shared" si="343"/>
        <v>0</v>
      </c>
      <c r="M1686" s="1" t="b">
        <f t="shared" si="351"/>
        <v>0</v>
      </c>
      <c r="N1686" s="1" t="b">
        <f t="shared" si="344"/>
        <v>0</v>
      </c>
      <c r="O1686" s="1" t="b">
        <f t="shared" si="345"/>
        <v>0</v>
      </c>
      <c r="P1686" s="1" t="b">
        <f t="shared" si="346"/>
        <v>0</v>
      </c>
      <c r="Q1686" s="1" t="b">
        <f t="shared" si="347"/>
        <v>0</v>
      </c>
      <c r="R1686" s="1" t="e">
        <f t="shared" si="348"/>
        <v>#N/A</v>
      </c>
      <c r="S1686" s="1" t="e">
        <f t="shared" si="349"/>
        <v>#N/A</v>
      </c>
    </row>
    <row r="1687" spans="1:19">
      <c r="A1687" s="1" t="str">
        <f t="shared" si="350"/>
        <v/>
      </c>
      <c r="H1687" s="1" t="e">
        <f t="shared" si="339"/>
        <v>#N/A</v>
      </c>
      <c r="I1687" s="1" t="e">
        <f t="shared" si="340"/>
        <v>#N/A</v>
      </c>
      <c r="J1687" s="1" t="b">
        <f t="shared" si="341"/>
        <v>0</v>
      </c>
      <c r="K1687" s="1" t="b">
        <f t="shared" si="342"/>
        <v>0</v>
      </c>
      <c r="L1687" s="1" t="b">
        <f t="shared" si="343"/>
        <v>0</v>
      </c>
      <c r="M1687" s="1" t="b">
        <f t="shared" si="351"/>
        <v>0</v>
      </c>
      <c r="N1687" s="1" t="b">
        <f t="shared" si="344"/>
        <v>0</v>
      </c>
      <c r="O1687" s="1" t="b">
        <f t="shared" si="345"/>
        <v>0</v>
      </c>
      <c r="P1687" s="1" t="b">
        <f t="shared" si="346"/>
        <v>0</v>
      </c>
      <c r="Q1687" s="1" t="b">
        <f t="shared" si="347"/>
        <v>0</v>
      </c>
      <c r="R1687" s="1" t="e">
        <f t="shared" si="348"/>
        <v>#N/A</v>
      </c>
      <c r="S1687" s="1" t="e">
        <f t="shared" si="349"/>
        <v>#N/A</v>
      </c>
    </row>
    <row r="1688" spans="1:19">
      <c r="A1688" s="1" t="str">
        <f t="shared" si="350"/>
        <v/>
      </c>
      <c r="H1688" s="1" t="e">
        <f t="shared" si="339"/>
        <v>#N/A</v>
      </c>
      <c r="I1688" s="1" t="e">
        <f t="shared" si="340"/>
        <v>#N/A</v>
      </c>
      <c r="J1688" s="1" t="b">
        <f t="shared" si="341"/>
        <v>0</v>
      </c>
      <c r="K1688" s="1" t="b">
        <f t="shared" si="342"/>
        <v>0</v>
      </c>
      <c r="L1688" s="1" t="b">
        <f t="shared" si="343"/>
        <v>0</v>
      </c>
      <c r="M1688" s="1" t="b">
        <f t="shared" si="351"/>
        <v>0</v>
      </c>
      <c r="N1688" s="1" t="b">
        <f t="shared" si="344"/>
        <v>0</v>
      </c>
      <c r="O1688" s="1" t="b">
        <f t="shared" si="345"/>
        <v>0</v>
      </c>
      <c r="P1688" s="1" t="b">
        <f t="shared" si="346"/>
        <v>0</v>
      </c>
      <c r="Q1688" s="1" t="b">
        <f t="shared" si="347"/>
        <v>0</v>
      </c>
      <c r="R1688" s="1" t="e">
        <f t="shared" si="348"/>
        <v>#N/A</v>
      </c>
      <c r="S1688" s="1" t="e">
        <f t="shared" si="349"/>
        <v>#N/A</v>
      </c>
    </row>
    <row r="1689" spans="1:19">
      <c r="A1689" s="1" t="str">
        <f t="shared" si="350"/>
        <v/>
      </c>
      <c r="H1689" s="1" t="e">
        <f t="shared" si="339"/>
        <v>#N/A</v>
      </c>
      <c r="I1689" s="1" t="e">
        <f t="shared" si="340"/>
        <v>#N/A</v>
      </c>
      <c r="J1689" s="1" t="b">
        <f t="shared" si="341"/>
        <v>0</v>
      </c>
      <c r="K1689" s="1" t="b">
        <f t="shared" si="342"/>
        <v>0</v>
      </c>
      <c r="L1689" s="1" t="b">
        <f t="shared" si="343"/>
        <v>0</v>
      </c>
      <c r="M1689" s="1" t="b">
        <f t="shared" si="351"/>
        <v>0</v>
      </c>
      <c r="N1689" s="1" t="b">
        <f t="shared" si="344"/>
        <v>0</v>
      </c>
      <c r="O1689" s="1" t="b">
        <f t="shared" si="345"/>
        <v>0</v>
      </c>
      <c r="P1689" s="1" t="b">
        <f t="shared" si="346"/>
        <v>0</v>
      </c>
      <c r="Q1689" s="1" t="b">
        <f t="shared" si="347"/>
        <v>0</v>
      </c>
      <c r="R1689" s="1" t="e">
        <f t="shared" si="348"/>
        <v>#N/A</v>
      </c>
      <c r="S1689" s="1" t="e">
        <f t="shared" si="349"/>
        <v>#N/A</v>
      </c>
    </row>
    <row r="1690" spans="1:19">
      <c r="A1690" s="1" t="str">
        <f t="shared" si="350"/>
        <v/>
      </c>
      <c r="H1690" s="1" t="e">
        <f t="shared" si="339"/>
        <v>#N/A</v>
      </c>
      <c r="I1690" s="1" t="e">
        <f t="shared" si="340"/>
        <v>#N/A</v>
      </c>
      <c r="J1690" s="1" t="b">
        <f t="shared" si="341"/>
        <v>0</v>
      </c>
      <c r="K1690" s="1" t="b">
        <f t="shared" si="342"/>
        <v>0</v>
      </c>
      <c r="L1690" s="1" t="b">
        <f t="shared" si="343"/>
        <v>0</v>
      </c>
      <c r="M1690" s="1" t="b">
        <f t="shared" si="351"/>
        <v>0</v>
      </c>
      <c r="N1690" s="1" t="b">
        <f t="shared" si="344"/>
        <v>0</v>
      </c>
      <c r="O1690" s="1" t="b">
        <f t="shared" si="345"/>
        <v>0</v>
      </c>
      <c r="P1690" s="1" t="b">
        <f t="shared" si="346"/>
        <v>0</v>
      </c>
      <c r="Q1690" s="1" t="b">
        <f t="shared" si="347"/>
        <v>0</v>
      </c>
      <c r="R1690" s="1" t="e">
        <f t="shared" si="348"/>
        <v>#N/A</v>
      </c>
      <c r="S1690" s="1" t="e">
        <f t="shared" si="349"/>
        <v>#N/A</v>
      </c>
    </row>
    <row r="1691" spans="1:19">
      <c r="A1691" s="1" t="str">
        <f t="shared" si="350"/>
        <v/>
      </c>
      <c r="H1691" s="1" t="e">
        <f t="shared" si="339"/>
        <v>#N/A</v>
      </c>
      <c r="I1691" s="1" t="e">
        <f t="shared" si="340"/>
        <v>#N/A</v>
      </c>
      <c r="J1691" s="1" t="b">
        <f t="shared" si="341"/>
        <v>0</v>
      </c>
      <c r="K1691" s="1" t="b">
        <f t="shared" si="342"/>
        <v>0</v>
      </c>
      <c r="L1691" s="1" t="b">
        <f t="shared" si="343"/>
        <v>0</v>
      </c>
      <c r="M1691" s="1" t="b">
        <f t="shared" si="351"/>
        <v>0</v>
      </c>
      <c r="N1691" s="1" t="b">
        <f t="shared" si="344"/>
        <v>0</v>
      </c>
      <c r="O1691" s="1" t="b">
        <f t="shared" si="345"/>
        <v>0</v>
      </c>
      <c r="P1691" s="1" t="b">
        <f t="shared" si="346"/>
        <v>0</v>
      </c>
      <c r="Q1691" s="1" t="b">
        <f t="shared" si="347"/>
        <v>0</v>
      </c>
      <c r="R1691" s="1" t="e">
        <f t="shared" si="348"/>
        <v>#N/A</v>
      </c>
      <c r="S1691" s="1" t="e">
        <f t="shared" si="349"/>
        <v>#N/A</v>
      </c>
    </row>
    <row r="1692" spans="1:19">
      <c r="A1692" s="1" t="str">
        <f t="shared" si="350"/>
        <v/>
      </c>
      <c r="H1692" s="1" t="e">
        <f t="shared" si="339"/>
        <v>#N/A</v>
      </c>
      <c r="I1692" s="1" t="e">
        <f t="shared" si="340"/>
        <v>#N/A</v>
      </c>
      <c r="J1692" s="1" t="b">
        <f t="shared" si="341"/>
        <v>0</v>
      </c>
      <c r="K1692" s="1" t="b">
        <f t="shared" si="342"/>
        <v>0</v>
      </c>
      <c r="L1692" s="1" t="b">
        <f t="shared" si="343"/>
        <v>0</v>
      </c>
      <c r="M1692" s="1" t="b">
        <f t="shared" si="351"/>
        <v>0</v>
      </c>
      <c r="N1692" s="1" t="b">
        <f t="shared" si="344"/>
        <v>0</v>
      </c>
      <c r="O1692" s="1" t="b">
        <f t="shared" si="345"/>
        <v>0</v>
      </c>
      <c r="P1692" s="1" t="b">
        <f t="shared" si="346"/>
        <v>0</v>
      </c>
      <c r="Q1692" s="1" t="b">
        <f t="shared" si="347"/>
        <v>0</v>
      </c>
      <c r="R1692" s="1" t="e">
        <f t="shared" si="348"/>
        <v>#N/A</v>
      </c>
      <c r="S1692" s="1" t="e">
        <f t="shared" si="349"/>
        <v>#N/A</v>
      </c>
    </row>
    <row r="1693" spans="1:19">
      <c r="A1693" s="1" t="str">
        <f t="shared" si="350"/>
        <v/>
      </c>
      <c r="H1693" s="1" t="e">
        <f t="shared" si="339"/>
        <v>#N/A</v>
      </c>
      <c r="I1693" s="1" t="e">
        <f t="shared" si="340"/>
        <v>#N/A</v>
      </c>
      <c r="J1693" s="1" t="b">
        <f t="shared" si="341"/>
        <v>0</v>
      </c>
      <c r="K1693" s="1" t="b">
        <f t="shared" si="342"/>
        <v>0</v>
      </c>
      <c r="L1693" s="1" t="b">
        <f t="shared" si="343"/>
        <v>0</v>
      </c>
      <c r="M1693" s="1" t="b">
        <f t="shared" si="351"/>
        <v>0</v>
      </c>
      <c r="N1693" s="1" t="b">
        <f t="shared" si="344"/>
        <v>0</v>
      </c>
      <c r="O1693" s="1" t="b">
        <f t="shared" si="345"/>
        <v>0</v>
      </c>
      <c r="P1693" s="1" t="b">
        <f t="shared" si="346"/>
        <v>0</v>
      </c>
      <c r="Q1693" s="1" t="b">
        <f t="shared" si="347"/>
        <v>0</v>
      </c>
      <c r="R1693" s="1" t="e">
        <f t="shared" si="348"/>
        <v>#N/A</v>
      </c>
      <c r="S1693" s="1" t="e">
        <f t="shared" si="349"/>
        <v>#N/A</v>
      </c>
    </row>
    <row r="1694" spans="1:19">
      <c r="A1694" s="1" t="str">
        <f t="shared" si="350"/>
        <v/>
      </c>
      <c r="H1694" s="1" t="e">
        <f t="shared" si="339"/>
        <v>#N/A</v>
      </c>
      <c r="I1694" s="1" t="e">
        <f t="shared" si="340"/>
        <v>#N/A</v>
      </c>
      <c r="J1694" s="1" t="b">
        <f t="shared" si="341"/>
        <v>0</v>
      </c>
      <c r="K1694" s="1" t="b">
        <f t="shared" si="342"/>
        <v>0</v>
      </c>
      <c r="L1694" s="1" t="b">
        <f t="shared" si="343"/>
        <v>0</v>
      </c>
      <c r="M1694" s="1" t="b">
        <f t="shared" si="351"/>
        <v>0</v>
      </c>
      <c r="N1694" s="1" t="b">
        <f t="shared" si="344"/>
        <v>0</v>
      </c>
      <c r="O1694" s="1" t="b">
        <f t="shared" si="345"/>
        <v>0</v>
      </c>
      <c r="P1694" s="1" t="b">
        <f t="shared" si="346"/>
        <v>0</v>
      </c>
      <c r="Q1694" s="1" t="b">
        <f t="shared" si="347"/>
        <v>0</v>
      </c>
      <c r="R1694" s="1" t="e">
        <f t="shared" si="348"/>
        <v>#N/A</v>
      </c>
      <c r="S1694" s="1" t="e">
        <f t="shared" si="349"/>
        <v>#N/A</v>
      </c>
    </row>
    <row r="1695" spans="1:19">
      <c r="A1695" s="1" t="str">
        <f t="shared" si="350"/>
        <v/>
      </c>
      <c r="H1695" s="1" t="e">
        <f t="shared" si="339"/>
        <v>#N/A</v>
      </c>
      <c r="I1695" s="1" t="e">
        <f t="shared" si="340"/>
        <v>#N/A</v>
      </c>
      <c r="J1695" s="1" t="b">
        <f t="shared" si="341"/>
        <v>0</v>
      </c>
      <c r="K1695" s="1" t="b">
        <f t="shared" si="342"/>
        <v>0</v>
      </c>
      <c r="L1695" s="1" t="b">
        <f t="shared" si="343"/>
        <v>0</v>
      </c>
      <c r="M1695" s="1" t="b">
        <f t="shared" si="351"/>
        <v>0</v>
      </c>
      <c r="N1695" s="1" t="b">
        <f t="shared" si="344"/>
        <v>0</v>
      </c>
      <c r="O1695" s="1" t="b">
        <f t="shared" si="345"/>
        <v>0</v>
      </c>
      <c r="P1695" s="1" t="b">
        <f t="shared" si="346"/>
        <v>0</v>
      </c>
      <c r="Q1695" s="1" t="b">
        <f t="shared" si="347"/>
        <v>0</v>
      </c>
      <c r="R1695" s="1" t="e">
        <f t="shared" si="348"/>
        <v>#N/A</v>
      </c>
      <c r="S1695" s="1" t="e">
        <f t="shared" si="349"/>
        <v>#N/A</v>
      </c>
    </row>
    <row r="1696" spans="1:19">
      <c r="A1696" s="1" t="str">
        <f t="shared" si="350"/>
        <v/>
      </c>
      <c r="H1696" s="1" t="e">
        <f t="shared" si="339"/>
        <v>#N/A</v>
      </c>
      <c r="I1696" s="1" t="e">
        <f t="shared" si="340"/>
        <v>#N/A</v>
      </c>
      <c r="J1696" s="1" t="b">
        <f t="shared" si="341"/>
        <v>0</v>
      </c>
      <c r="K1696" s="1" t="b">
        <f t="shared" si="342"/>
        <v>0</v>
      </c>
      <c r="L1696" s="1" t="b">
        <f t="shared" si="343"/>
        <v>0</v>
      </c>
      <c r="M1696" s="1" t="b">
        <f t="shared" si="351"/>
        <v>0</v>
      </c>
      <c r="N1696" s="1" t="b">
        <f t="shared" si="344"/>
        <v>0</v>
      </c>
      <c r="O1696" s="1" t="b">
        <f t="shared" si="345"/>
        <v>0</v>
      </c>
      <c r="P1696" s="1" t="b">
        <f t="shared" si="346"/>
        <v>0</v>
      </c>
      <c r="Q1696" s="1" t="b">
        <f t="shared" si="347"/>
        <v>0</v>
      </c>
      <c r="R1696" s="1" t="e">
        <f t="shared" si="348"/>
        <v>#N/A</v>
      </c>
      <c r="S1696" s="1" t="e">
        <f t="shared" si="349"/>
        <v>#N/A</v>
      </c>
    </row>
    <row r="1697" spans="1:19">
      <c r="A1697" s="1" t="str">
        <f t="shared" si="350"/>
        <v/>
      </c>
      <c r="H1697" s="1" t="e">
        <f t="shared" si="339"/>
        <v>#N/A</v>
      </c>
      <c r="I1697" s="1" t="e">
        <f t="shared" si="340"/>
        <v>#N/A</v>
      </c>
      <c r="J1697" s="1" t="b">
        <f t="shared" si="341"/>
        <v>0</v>
      </c>
      <c r="K1697" s="1" t="b">
        <f t="shared" si="342"/>
        <v>0</v>
      </c>
      <c r="L1697" s="1" t="b">
        <f t="shared" si="343"/>
        <v>0</v>
      </c>
      <c r="M1697" s="1" t="b">
        <f t="shared" si="351"/>
        <v>0</v>
      </c>
      <c r="N1697" s="1" t="b">
        <f t="shared" si="344"/>
        <v>0</v>
      </c>
      <c r="O1697" s="1" t="b">
        <f t="shared" si="345"/>
        <v>0</v>
      </c>
      <c r="P1697" s="1" t="b">
        <f t="shared" si="346"/>
        <v>0</v>
      </c>
      <c r="Q1697" s="1" t="b">
        <f t="shared" si="347"/>
        <v>0</v>
      </c>
      <c r="R1697" s="1" t="e">
        <f t="shared" si="348"/>
        <v>#N/A</v>
      </c>
      <c r="S1697" s="1" t="e">
        <f t="shared" si="349"/>
        <v>#N/A</v>
      </c>
    </row>
    <row r="1698" spans="1:19">
      <c r="A1698" s="1" t="str">
        <f t="shared" si="350"/>
        <v/>
      </c>
      <c r="H1698" s="1" t="e">
        <f t="shared" si="339"/>
        <v>#N/A</v>
      </c>
      <c r="I1698" s="1" t="e">
        <f t="shared" si="340"/>
        <v>#N/A</v>
      </c>
      <c r="J1698" s="1" t="b">
        <f t="shared" si="341"/>
        <v>0</v>
      </c>
      <c r="K1698" s="1" t="b">
        <f t="shared" si="342"/>
        <v>0</v>
      </c>
      <c r="L1698" s="1" t="b">
        <f t="shared" si="343"/>
        <v>0</v>
      </c>
      <c r="M1698" s="1" t="b">
        <f t="shared" si="351"/>
        <v>0</v>
      </c>
      <c r="N1698" s="1" t="b">
        <f t="shared" si="344"/>
        <v>0</v>
      </c>
      <c r="O1698" s="1" t="b">
        <f t="shared" si="345"/>
        <v>0</v>
      </c>
      <c r="P1698" s="1" t="b">
        <f t="shared" si="346"/>
        <v>0</v>
      </c>
      <c r="Q1698" s="1" t="b">
        <f t="shared" si="347"/>
        <v>0</v>
      </c>
      <c r="R1698" s="1" t="e">
        <f t="shared" si="348"/>
        <v>#N/A</v>
      </c>
      <c r="S1698" s="1" t="e">
        <f t="shared" si="349"/>
        <v>#N/A</v>
      </c>
    </row>
    <row r="1699" spans="1:19">
      <c r="A1699" s="1" t="str">
        <f t="shared" si="350"/>
        <v/>
      </c>
      <c r="H1699" s="1" t="e">
        <f t="shared" si="339"/>
        <v>#N/A</v>
      </c>
      <c r="I1699" s="1" t="e">
        <f t="shared" si="340"/>
        <v>#N/A</v>
      </c>
      <c r="J1699" s="1" t="b">
        <f t="shared" si="341"/>
        <v>0</v>
      </c>
      <c r="K1699" s="1" t="b">
        <f t="shared" si="342"/>
        <v>0</v>
      </c>
      <c r="L1699" s="1" t="b">
        <f t="shared" si="343"/>
        <v>0</v>
      </c>
      <c r="M1699" s="1" t="b">
        <f t="shared" si="351"/>
        <v>0</v>
      </c>
      <c r="N1699" s="1" t="b">
        <f t="shared" si="344"/>
        <v>0</v>
      </c>
      <c r="O1699" s="1" t="b">
        <f t="shared" si="345"/>
        <v>0</v>
      </c>
      <c r="P1699" s="1" t="b">
        <f t="shared" si="346"/>
        <v>0</v>
      </c>
      <c r="Q1699" s="1" t="b">
        <f t="shared" si="347"/>
        <v>0</v>
      </c>
      <c r="R1699" s="1" t="e">
        <f t="shared" si="348"/>
        <v>#N/A</v>
      </c>
      <c r="S1699" s="1" t="e">
        <f t="shared" si="349"/>
        <v>#N/A</v>
      </c>
    </row>
    <row r="1700" spans="1:19">
      <c r="A1700" s="1" t="str">
        <f t="shared" si="350"/>
        <v/>
      </c>
      <c r="H1700" s="1" t="e">
        <f t="shared" si="339"/>
        <v>#N/A</v>
      </c>
      <c r="I1700" s="1" t="e">
        <f t="shared" si="340"/>
        <v>#N/A</v>
      </c>
      <c r="J1700" s="1" t="b">
        <f t="shared" si="341"/>
        <v>0</v>
      </c>
      <c r="K1700" s="1" t="b">
        <f t="shared" si="342"/>
        <v>0</v>
      </c>
      <c r="L1700" s="1" t="b">
        <f t="shared" si="343"/>
        <v>0</v>
      </c>
      <c r="M1700" s="1" t="b">
        <f t="shared" si="351"/>
        <v>0</v>
      </c>
      <c r="N1700" s="1" t="b">
        <f t="shared" si="344"/>
        <v>0</v>
      </c>
      <c r="O1700" s="1" t="b">
        <f t="shared" si="345"/>
        <v>0</v>
      </c>
      <c r="P1700" s="1" t="b">
        <f t="shared" si="346"/>
        <v>0</v>
      </c>
      <c r="Q1700" s="1" t="b">
        <f t="shared" si="347"/>
        <v>0</v>
      </c>
      <c r="R1700" s="1" t="e">
        <f t="shared" si="348"/>
        <v>#N/A</v>
      </c>
      <c r="S1700" s="1" t="e">
        <f t="shared" si="349"/>
        <v>#N/A</v>
      </c>
    </row>
    <row r="1701" spans="1:19">
      <c r="A1701" s="1" t="str">
        <f t="shared" si="350"/>
        <v/>
      </c>
      <c r="H1701" s="1" t="e">
        <f t="shared" si="339"/>
        <v>#N/A</v>
      </c>
      <c r="I1701" s="1" t="e">
        <f t="shared" si="340"/>
        <v>#N/A</v>
      </c>
      <c r="J1701" s="1" t="b">
        <f t="shared" si="341"/>
        <v>0</v>
      </c>
      <c r="K1701" s="1" t="b">
        <f t="shared" si="342"/>
        <v>0</v>
      </c>
      <c r="L1701" s="1" t="b">
        <f t="shared" si="343"/>
        <v>0</v>
      </c>
      <c r="M1701" s="1" t="b">
        <f t="shared" si="351"/>
        <v>0</v>
      </c>
      <c r="N1701" s="1" t="b">
        <f t="shared" si="344"/>
        <v>0</v>
      </c>
      <c r="O1701" s="1" t="b">
        <f t="shared" si="345"/>
        <v>0</v>
      </c>
      <c r="P1701" s="1" t="b">
        <f t="shared" si="346"/>
        <v>0</v>
      </c>
      <c r="Q1701" s="1" t="b">
        <f t="shared" si="347"/>
        <v>0</v>
      </c>
      <c r="R1701" s="1" t="e">
        <f t="shared" si="348"/>
        <v>#N/A</v>
      </c>
      <c r="S1701" s="1" t="e">
        <f t="shared" si="349"/>
        <v>#N/A</v>
      </c>
    </row>
    <row r="1702" spans="1:19">
      <c r="A1702" s="1" t="str">
        <f t="shared" si="350"/>
        <v/>
      </c>
      <c r="H1702" s="1" t="e">
        <f t="shared" si="339"/>
        <v>#N/A</v>
      </c>
      <c r="I1702" s="1" t="e">
        <f t="shared" si="340"/>
        <v>#N/A</v>
      </c>
      <c r="J1702" s="1" t="b">
        <f t="shared" si="341"/>
        <v>0</v>
      </c>
      <c r="K1702" s="1" t="b">
        <f t="shared" si="342"/>
        <v>0</v>
      </c>
      <c r="L1702" s="1" t="b">
        <f t="shared" si="343"/>
        <v>0</v>
      </c>
      <c r="M1702" s="1" t="b">
        <f t="shared" si="351"/>
        <v>0</v>
      </c>
      <c r="N1702" s="1" t="b">
        <f t="shared" si="344"/>
        <v>0</v>
      </c>
      <c r="O1702" s="1" t="b">
        <f t="shared" si="345"/>
        <v>0</v>
      </c>
      <c r="P1702" s="1" t="b">
        <f t="shared" si="346"/>
        <v>0</v>
      </c>
      <c r="Q1702" s="1" t="b">
        <f t="shared" si="347"/>
        <v>0</v>
      </c>
      <c r="R1702" s="1" t="e">
        <f t="shared" si="348"/>
        <v>#N/A</v>
      </c>
      <c r="S1702" s="1" t="e">
        <f t="shared" si="349"/>
        <v>#N/A</v>
      </c>
    </row>
    <row r="1703" spans="1:19">
      <c r="A1703" s="1" t="str">
        <f t="shared" si="350"/>
        <v/>
      </c>
      <c r="H1703" s="1" t="e">
        <f t="shared" si="339"/>
        <v>#N/A</v>
      </c>
      <c r="I1703" s="1" t="e">
        <f t="shared" si="340"/>
        <v>#N/A</v>
      </c>
      <c r="J1703" s="1" t="b">
        <f t="shared" si="341"/>
        <v>0</v>
      </c>
      <c r="K1703" s="1" t="b">
        <f t="shared" si="342"/>
        <v>0</v>
      </c>
      <c r="L1703" s="1" t="b">
        <f t="shared" si="343"/>
        <v>0</v>
      </c>
      <c r="M1703" s="1" t="b">
        <f t="shared" si="351"/>
        <v>0</v>
      </c>
      <c r="N1703" s="1" t="b">
        <f t="shared" si="344"/>
        <v>0</v>
      </c>
      <c r="O1703" s="1" t="b">
        <f t="shared" si="345"/>
        <v>0</v>
      </c>
      <c r="P1703" s="1" t="b">
        <f t="shared" si="346"/>
        <v>0</v>
      </c>
      <c r="Q1703" s="1" t="b">
        <f t="shared" si="347"/>
        <v>0</v>
      </c>
      <c r="R1703" s="1" t="e">
        <f t="shared" si="348"/>
        <v>#N/A</v>
      </c>
      <c r="S1703" s="1" t="e">
        <f t="shared" si="349"/>
        <v>#N/A</v>
      </c>
    </row>
    <row r="1704" spans="1:19">
      <c r="A1704" s="1" t="str">
        <f t="shared" si="350"/>
        <v/>
      </c>
      <c r="H1704" s="1" t="e">
        <f t="shared" si="339"/>
        <v>#N/A</v>
      </c>
      <c r="I1704" s="1" t="e">
        <f t="shared" si="340"/>
        <v>#N/A</v>
      </c>
      <c r="J1704" s="1" t="b">
        <f t="shared" si="341"/>
        <v>0</v>
      </c>
      <c r="K1704" s="1" t="b">
        <f t="shared" si="342"/>
        <v>0</v>
      </c>
      <c r="L1704" s="1" t="b">
        <f t="shared" si="343"/>
        <v>0</v>
      </c>
      <c r="M1704" s="1" t="b">
        <f t="shared" si="351"/>
        <v>0</v>
      </c>
      <c r="N1704" s="1" t="b">
        <f t="shared" si="344"/>
        <v>0</v>
      </c>
      <c r="O1704" s="1" t="b">
        <f t="shared" si="345"/>
        <v>0</v>
      </c>
      <c r="P1704" s="1" t="b">
        <f t="shared" si="346"/>
        <v>0</v>
      </c>
      <c r="Q1704" s="1" t="b">
        <f t="shared" si="347"/>
        <v>0</v>
      </c>
      <c r="R1704" s="1" t="e">
        <f t="shared" si="348"/>
        <v>#N/A</v>
      </c>
      <c r="S1704" s="1" t="e">
        <f t="shared" si="349"/>
        <v>#N/A</v>
      </c>
    </row>
    <row r="1705" spans="1:19">
      <c r="A1705" s="1" t="str">
        <f t="shared" si="350"/>
        <v/>
      </c>
      <c r="H1705" s="1" t="e">
        <f t="shared" si="339"/>
        <v>#N/A</v>
      </c>
      <c r="I1705" s="1" t="e">
        <f t="shared" si="340"/>
        <v>#N/A</v>
      </c>
      <c r="J1705" s="1" t="b">
        <f t="shared" si="341"/>
        <v>0</v>
      </c>
      <c r="K1705" s="1" t="b">
        <f t="shared" si="342"/>
        <v>0</v>
      </c>
      <c r="L1705" s="1" t="b">
        <f t="shared" si="343"/>
        <v>0</v>
      </c>
      <c r="M1705" s="1" t="b">
        <f t="shared" si="351"/>
        <v>0</v>
      </c>
      <c r="N1705" s="1" t="b">
        <f t="shared" si="344"/>
        <v>0</v>
      </c>
      <c r="O1705" s="1" t="b">
        <f t="shared" si="345"/>
        <v>0</v>
      </c>
      <c r="P1705" s="1" t="b">
        <f t="shared" si="346"/>
        <v>0</v>
      </c>
      <c r="Q1705" s="1" t="b">
        <f t="shared" si="347"/>
        <v>0</v>
      </c>
      <c r="R1705" s="1" t="e">
        <f t="shared" si="348"/>
        <v>#N/A</v>
      </c>
      <c r="S1705" s="1" t="e">
        <f t="shared" si="349"/>
        <v>#N/A</v>
      </c>
    </row>
    <row r="1706" spans="1:19">
      <c r="A1706" s="1" t="str">
        <f t="shared" si="350"/>
        <v/>
      </c>
      <c r="H1706" s="1" t="e">
        <f t="shared" si="339"/>
        <v>#N/A</v>
      </c>
      <c r="I1706" s="1" t="e">
        <f t="shared" si="340"/>
        <v>#N/A</v>
      </c>
      <c r="J1706" s="1" t="b">
        <f t="shared" si="341"/>
        <v>0</v>
      </c>
      <c r="K1706" s="1" t="b">
        <f t="shared" si="342"/>
        <v>0</v>
      </c>
      <c r="L1706" s="1" t="b">
        <f t="shared" si="343"/>
        <v>0</v>
      </c>
      <c r="M1706" s="1" t="b">
        <f t="shared" si="351"/>
        <v>0</v>
      </c>
      <c r="N1706" s="1" t="b">
        <f t="shared" si="344"/>
        <v>0</v>
      </c>
      <c r="O1706" s="1" t="b">
        <f t="shared" si="345"/>
        <v>0</v>
      </c>
      <c r="P1706" s="1" t="b">
        <f t="shared" si="346"/>
        <v>0</v>
      </c>
      <c r="Q1706" s="1" t="b">
        <f t="shared" si="347"/>
        <v>0</v>
      </c>
      <c r="R1706" s="1" t="e">
        <f t="shared" si="348"/>
        <v>#N/A</v>
      </c>
      <c r="S1706" s="1" t="e">
        <f t="shared" si="349"/>
        <v>#N/A</v>
      </c>
    </row>
    <row r="1707" spans="1:19">
      <c r="A1707" s="1" t="str">
        <f t="shared" si="350"/>
        <v/>
      </c>
      <c r="H1707" s="1" t="e">
        <f t="shared" si="339"/>
        <v>#N/A</v>
      </c>
      <c r="I1707" s="1" t="e">
        <f t="shared" si="340"/>
        <v>#N/A</v>
      </c>
      <c r="J1707" s="1" t="b">
        <f t="shared" si="341"/>
        <v>0</v>
      </c>
      <c r="K1707" s="1" t="b">
        <f t="shared" si="342"/>
        <v>0</v>
      </c>
      <c r="L1707" s="1" t="b">
        <f t="shared" si="343"/>
        <v>0</v>
      </c>
      <c r="M1707" s="1" t="b">
        <f t="shared" si="351"/>
        <v>0</v>
      </c>
      <c r="N1707" s="1" t="b">
        <f t="shared" si="344"/>
        <v>0</v>
      </c>
      <c r="O1707" s="1" t="b">
        <f t="shared" si="345"/>
        <v>0</v>
      </c>
      <c r="P1707" s="1" t="b">
        <f t="shared" si="346"/>
        <v>0</v>
      </c>
      <c r="Q1707" s="1" t="b">
        <f t="shared" si="347"/>
        <v>0</v>
      </c>
      <c r="R1707" s="1" t="e">
        <f t="shared" si="348"/>
        <v>#N/A</v>
      </c>
      <c r="S1707" s="1" t="e">
        <f t="shared" si="349"/>
        <v>#N/A</v>
      </c>
    </row>
    <row r="1708" spans="1:19">
      <c r="A1708" s="1" t="str">
        <f t="shared" si="350"/>
        <v/>
      </c>
      <c r="H1708" s="1" t="e">
        <f t="shared" si="339"/>
        <v>#N/A</v>
      </c>
      <c r="I1708" s="1" t="e">
        <f t="shared" si="340"/>
        <v>#N/A</v>
      </c>
      <c r="J1708" s="1" t="b">
        <f t="shared" si="341"/>
        <v>0</v>
      </c>
      <c r="K1708" s="1" t="b">
        <f t="shared" si="342"/>
        <v>0</v>
      </c>
      <c r="L1708" s="1" t="b">
        <f t="shared" si="343"/>
        <v>0</v>
      </c>
      <c r="M1708" s="1" t="b">
        <f t="shared" si="351"/>
        <v>0</v>
      </c>
      <c r="N1708" s="1" t="b">
        <f t="shared" si="344"/>
        <v>0</v>
      </c>
      <c r="O1708" s="1" t="b">
        <f t="shared" si="345"/>
        <v>0</v>
      </c>
      <c r="P1708" s="1" t="b">
        <f t="shared" si="346"/>
        <v>0</v>
      </c>
      <c r="Q1708" s="1" t="b">
        <f t="shared" si="347"/>
        <v>0</v>
      </c>
      <c r="R1708" s="1" t="e">
        <f t="shared" si="348"/>
        <v>#N/A</v>
      </c>
      <c r="S1708" s="1" t="e">
        <f t="shared" si="349"/>
        <v>#N/A</v>
      </c>
    </row>
    <row r="1709" spans="1:19">
      <c r="A1709" s="1" t="str">
        <f t="shared" si="350"/>
        <v/>
      </c>
      <c r="H1709" s="1" t="e">
        <f t="shared" si="339"/>
        <v>#N/A</v>
      </c>
      <c r="I1709" s="1" t="e">
        <f t="shared" si="340"/>
        <v>#N/A</v>
      </c>
      <c r="J1709" s="1" t="b">
        <f t="shared" si="341"/>
        <v>0</v>
      </c>
      <c r="K1709" s="1" t="b">
        <f t="shared" si="342"/>
        <v>0</v>
      </c>
      <c r="L1709" s="1" t="b">
        <f t="shared" si="343"/>
        <v>0</v>
      </c>
      <c r="M1709" s="1" t="b">
        <f t="shared" si="351"/>
        <v>0</v>
      </c>
      <c r="N1709" s="1" t="b">
        <f t="shared" si="344"/>
        <v>0</v>
      </c>
      <c r="O1709" s="1" t="b">
        <f t="shared" si="345"/>
        <v>0</v>
      </c>
      <c r="P1709" s="1" t="b">
        <f t="shared" si="346"/>
        <v>0</v>
      </c>
      <c r="Q1709" s="1" t="b">
        <f t="shared" si="347"/>
        <v>0</v>
      </c>
      <c r="R1709" s="1" t="e">
        <f t="shared" si="348"/>
        <v>#N/A</v>
      </c>
      <c r="S1709" s="1" t="e">
        <f t="shared" si="349"/>
        <v>#N/A</v>
      </c>
    </row>
    <row r="1710" spans="1:19">
      <c r="A1710" s="1" t="str">
        <f t="shared" si="350"/>
        <v/>
      </c>
      <c r="H1710" s="1" t="e">
        <f t="shared" si="339"/>
        <v>#N/A</v>
      </c>
      <c r="I1710" s="1" t="e">
        <f t="shared" si="340"/>
        <v>#N/A</v>
      </c>
      <c r="J1710" s="1" t="b">
        <f t="shared" si="341"/>
        <v>0</v>
      </c>
      <c r="K1710" s="1" t="b">
        <f t="shared" si="342"/>
        <v>0</v>
      </c>
      <c r="L1710" s="1" t="b">
        <f t="shared" si="343"/>
        <v>0</v>
      </c>
      <c r="M1710" s="1" t="b">
        <f t="shared" si="351"/>
        <v>0</v>
      </c>
      <c r="N1710" s="1" t="b">
        <f t="shared" si="344"/>
        <v>0</v>
      </c>
      <c r="O1710" s="1" t="b">
        <f t="shared" si="345"/>
        <v>0</v>
      </c>
      <c r="P1710" s="1" t="b">
        <f t="shared" si="346"/>
        <v>0</v>
      </c>
      <c r="Q1710" s="1" t="b">
        <f t="shared" si="347"/>
        <v>0</v>
      </c>
      <c r="R1710" s="1" t="e">
        <f t="shared" si="348"/>
        <v>#N/A</v>
      </c>
      <c r="S1710" s="1" t="e">
        <f t="shared" si="349"/>
        <v>#N/A</v>
      </c>
    </row>
    <row r="1711" spans="1:19">
      <c r="A1711" s="1" t="str">
        <f t="shared" si="350"/>
        <v/>
      </c>
      <c r="H1711" s="1" t="e">
        <f t="shared" si="339"/>
        <v>#N/A</v>
      </c>
      <c r="I1711" s="1" t="e">
        <f t="shared" si="340"/>
        <v>#N/A</v>
      </c>
      <c r="J1711" s="1" t="b">
        <f t="shared" si="341"/>
        <v>0</v>
      </c>
      <c r="K1711" s="1" t="b">
        <f t="shared" si="342"/>
        <v>0</v>
      </c>
      <c r="L1711" s="1" t="b">
        <f t="shared" si="343"/>
        <v>0</v>
      </c>
      <c r="M1711" s="1" t="b">
        <f t="shared" si="351"/>
        <v>0</v>
      </c>
      <c r="N1711" s="1" t="b">
        <f t="shared" si="344"/>
        <v>0</v>
      </c>
      <c r="O1711" s="1" t="b">
        <f t="shared" si="345"/>
        <v>0</v>
      </c>
      <c r="P1711" s="1" t="b">
        <f t="shared" si="346"/>
        <v>0</v>
      </c>
      <c r="Q1711" s="1" t="b">
        <f t="shared" si="347"/>
        <v>0</v>
      </c>
      <c r="R1711" s="1" t="e">
        <f t="shared" si="348"/>
        <v>#N/A</v>
      </c>
      <c r="S1711" s="1" t="e">
        <f t="shared" si="349"/>
        <v>#N/A</v>
      </c>
    </row>
    <row r="1712" spans="1:19">
      <c r="A1712" s="1" t="str">
        <f t="shared" si="350"/>
        <v/>
      </c>
      <c r="H1712" s="1" t="e">
        <f t="shared" si="339"/>
        <v>#N/A</v>
      </c>
      <c r="I1712" s="1" t="e">
        <f t="shared" si="340"/>
        <v>#N/A</v>
      </c>
      <c r="J1712" s="1" t="b">
        <f t="shared" si="341"/>
        <v>0</v>
      </c>
      <c r="K1712" s="1" t="b">
        <f t="shared" si="342"/>
        <v>0</v>
      </c>
      <c r="L1712" s="1" t="b">
        <f t="shared" si="343"/>
        <v>0</v>
      </c>
      <c r="M1712" s="1" t="b">
        <f t="shared" si="351"/>
        <v>0</v>
      </c>
      <c r="N1712" s="1" t="b">
        <f t="shared" si="344"/>
        <v>0</v>
      </c>
      <c r="O1712" s="1" t="b">
        <f t="shared" si="345"/>
        <v>0</v>
      </c>
      <c r="P1712" s="1" t="b">
        <f t="shared" si="346"/>
        <v>0</v>
      </c>
      <c r="Q1712" s="1" t="b">
        <f t="shared" si="347"/>
        <v>0</v>
      </c>
      <c r="R1712" s="1" t="e">
        <f t="shared" si="348"/>
        <v>#N/A</v>
      </c>
      <c r="S1712" s="1" t="e">
        <f t="shared" si="349"/>
        <v>#N/A</v>
      </c>
    </row>
    <row r="1713" spans="1:19">
      <c r="A1713" s="1" t="str">
        <f t="shared" si="350"/>
        <v/>
      </c>
      <c r="H1713" s="1" t="e">
        <f t="shared" si="339"/>
        <v>#N/A</v>
      </c>
      <c r="I1713" s="1" t="e">
        <f t="shared" si="340"/>
        <v>#N/A</v>
      </c>
      <c r="J1713" s="1" t="b">
        <f t="shared" si="341"/>
        <v>0</v>
      </c>
      <c r="K1713" s="1" t="b">
        <f t="shared" si="342"/>
        <v>0</v>
      </c>
      <c r="L1713" s="1" t="b">
        <f t="shared" si="343"/>
        <v>0</v>
      </c>
      <c r="M1713" s="1" t="b">
        <f t="shared" si="351"/>
        <v>0</v>
      </c>
      <c r="N1713" s="1" t="b">
        <f t="shared" si="344"/>
        <v>0</v>
      </c>
      <c r="O1713" s="1" t="b">
        <f t="shared" si="345"/>
        <v>0</v>
      </c>
      <c r="P1713" s="1" t="b">
        <f t="shared" si="346"/>
        <v>0</v>
      </c>
      <c r="Q1713" s="1" t="b">
        <f t="shared" si="347"/>
        <v>0</v>
      </c>
      <c r="R1713" s="1" t="e">
        <f t="shared" si="348"/>
        <v>#N/A</v>
      </c>
      <c r="S1713" s="1" t="e">
        <f t="shared" si="349"/>
        <v>#N/A</v>
      </c>
    </row>
    <row r="1714" spans="1:19">
      <c r="A1714" s="1" t="str">
        <f t="shared" si="350"/>
        <v/>
      </c>
      <c r="H1714" s="1" t="e">
        <f t="shared" si="339"/>
        <v>#N/A</v>
      </c>
      <c r="I1714" s="1" t="e">
        <f t="shared" si="340"/>
        <v>#N/A</v>
      </c>
      <c r="J1714" s="1" t="b">
        <f t="shared" si="341"/>
        <v>0</v>
      </c>
      <c r="K1714" s="1" t="b">
        <f t="shared" si="342"/>
        <v>0</v>
      </c>
      <c r="L1714" s="1" t="b">
        <f t="shared" si="343"/>
        <v>0</v>
      </c>
      <c r="M1714" s="1" t="b">
        <f t="shared" si="351"/>
        <v>0</v>
      </c>
      <c r="N1714" s="1" t="b">
        <f t="shared" si="344"/>
        <v>0</v>
      </c>
      <c r="O1714" s="1" t="b">
        <f t="shared" si="345"/>
        <v>0</v>
      </c>
      <c r="P1714" s="1" t="b">
        <f t="shared" si="346"/>
        <v>0</v>
      </c>
      <c r="Q1714" s="1" t="b">
        <f t="shared" si="347"/>
        <v>0</v>
      </c>
      <c r="R1714" s="1" t="e">
        <f t="shared" si="348"/>
        <v>#N/A</v>
      </c>
      <c r="S1714" s="1" t="e">
        <f t="shared" si="349"/>
        <v>#N/A</v>
      </c>
    </row>
    <row r="1715" spans="1:19">
      <c r="A1715" s="1" t="str">
        <f t="shared" si="350"/>
        <v/>
      </c>
      <c r="H1715" s="1" t="e">
        <f t="shared" si="339"/>
        <v>#N/A</v>
      </c>
      <c r="I1715" s="1" t="e">
        <f t="shared" si="340"/>
        <v>#N/A</v>
      </c>
      <c r="J1715" s="1" t="b">
        <f t="shared" si="341"/>
        <v>0</v>
      </c>
      <c r="K1715" s="1" t="b">
        <f t="shared" si="342"/>
        <v>0</v>
      </c>
      <c r="L1715" s="1" t="b">
        <f t="shared" si="343"/>
        <v>0</v>
      </c>
      <c r="M1715" s="1" t="b">
        <f t="shared" si="351"/>
        <v>0</v>
      </c>
      <c r="N1715" s="1" t="b">
        <f t="shared" si="344"/>
        <v>0</v>
      </c>
      <c r="O1715" s="1" t="b">
        <f t="shared" si="345"/>
        <v>0</v>
      </c>
      <c r="P1715" s="1" t="b">
        <f t="shared" si="346"/>
        <v>0</v>
      </c>
      <c r="Q1715" s="1" t="b">
        <f t="shared" si="347"/>
        <v>0</v>
      </c>
      <c r="R1715" s="1" t="e">
        <f t="shared" si="348"/>
        <v>#N/A</v>
      </c>
      <c r="S1715" s="1" t="e">
        <f t="shared" si="349"/>
        <v>#N/A</v>
      </c>
    </row>
    <row r="1716" spans="1:19">
      <c r="A1716" s="1" t="str">
        <f t="shared" si="350"/>
        <v/>
      </c>
      <c r="H1716" s="1" t="e">
        <f t="shared" si="339"/>
        <v>#N/A</v>
      </c>
      <c r="I1716" s="1" t="e">
        <f t="shared" si="340"/>
        <v>#N/A</v>
      </c>
      <c r="J1716" s="1" t="b">
        <f t="shared" si="341"/>
        <v>0</v>
      </c>
      <c r="K1716" s="1" t="b">
        <f t="shared" si="342"/>
        <v>0</v>
      </c>
      <c r="L1716" s="1" t="b">
        <f t="shared" si="343"/>
        <v>0</v>
      </c>
      <c r="M1716" s="1" t="b">
        <f t="shared" si="351"/>
        <v>0</v>
      </c>
      <c r="N1716" s="1" t="b">
        <f t="shared" si="344"/>
        <v>0</v>
      </c>
      <c r="O1716" s="1" t="b">
        <f t="shared" si="345"/>
        <v>0</v>
      </c>
      <c r="P1716" s="1" t="b">
        <f t="shared" si="346"/>
        <v>0</v>
      </c>
      <c r="Q1716" s="1" t="b">
        <f t="shared" si="347"/>
        <v>0</v>
      </c>
      <c r="R1716" s="1" t="e">
        <f t="shared" si="348"/>
        <v>#N/A</v>
      </c>
      <c r="S1716" s="1" t="e">
        <f t="shared" si="349"/>
        <v>#N/A</v>
      </c>
    </row>
    <row r="1717" spans="1:19">
      <c r="A1717" s="1" t="str">
        <f t="shared" si="350"/>
        <v/>
      </c>
      <c r="H1717" s="1" t="e">
        <f t="shared" si="339"/>
        <v>#N/A</v>
      </c>
      <c r="I1717" s="1" t="e">
        <f t="shared" si="340"/>
        <v>#N/A</v>
      </c>
      <c r="J1717" s="1" t="b">
        <f t="shared" si="341"/>
        <v>0</v>
      </c>
      <c r="K1717" s="1" t="b">
        <f t="shared" si="342"/>
        <v>0</v>
      </c>
      <c r="L1717" s="1" t="b">
        <f t="shared" si="343"/>
        <v>0</v>
      </c>
      <c r="M1717" s="1" t="b">
        <f t="shared" si="351"/>
        <v>0</v>
      </c>
      <c r="N1717" s="1" t="b">
        <f t="shared" si="344"/>
        <v>0</v>
      </c>
      <c r="O1717" s="1" t="b">
        <f t="shared" si="345"/>
        <v>0</v>
      </c>
      <c r="P1717" s="1" t="b">
        <f t="shared" si="346"/>
        <v>0</v>
      </c>
      <c r="Q1717" s="1" t="b">
        <f t="shared" si="347"/>
        <v>0</v>
      </c>
      <c r="R1717" s="1" t="e">
        <f t="shared" si="348"/>
        <v>#N/A</v>
      </c>
      <c r="S1717" s="1" t="e">
        <f t="shared" si="349"/>
        <v>#N/A</v>
      </c>
    </row>
    <row r="1718" spans="1:19">
      <c r="A1718" s="1" t="str">
        <f t="shared" si="350"/>
        <v/>
      </c>
      <c r="H1718" s="1" t="e">
        <f t="shared" si="339"/>
        <v>#N/A</v>
      </c>
      <c r="I1718" s="1" t="e">
        <f t="shared" si="340"/>
        <v>#N/A</v>
      </c>
      <c r="J1718" s="1" t="b">
        <f t="shared" si="341"/>
        <v>0</v>
      </c>
      <c r="K1718" s="1" t="b">
        <f t="shared" si="342"/>
        <v>0</v>
      </c>
      <c r="L1718" s="1" t="b">
        <f t="shared" si="343"/>
        <v>0</v>
      </c>
      <c r="M1718" s="1" t="b">
        <f t="shared" si="351"/>
        <v>0</v>
      </c>
      <c r="N1718" s="1" t="b">
        <f t="shared" si="344"/>
        <v>0</v>
      </c>
      <c r="O1718" s="1" t="b">
        <f t="shared" si="345"/>
        <v>0</v>
      </c>
      <c r="P1718" s="1" t="b">
        <f t="shared" si="346"/>
        <v>0</v>
      </c>
      <c r="Q1718" s="1" t="b">
        <f t="shared" si="347"/>
        <v>0</v>
      </c>
      <c r="R1718" s="1" t="e">
        <f t="shared" si="348"/>
        <v>#N/A</v>
      </c>
      <c r="S1718" s="1" t="e">
        <f t="shared" si="349"/>
        <v>#N/A</v>
      </c>
    </row>
    <row r="1719" spans="1:19">
      <c r="A1719" s="1" t="str">
        <f t="shared" si="350"/>
        <v/>
      </c>
      <c r="H1719" s="1" t="e">
        <f t="shared" si="339"/>
        <v>#N/A</v>
      </c>
      <c r="I1719" s="1" t="e">
        <f t="shared" si="340"/>
        <v>#N/A</v>
      </c>
      <c r="J1719" s="1" t="b">
        <f t="shared" si="341"/>
        <v>0</v>
      </c>
      <c r="K1719" s="1" t="b">
        <f t="shared" si="342"/>
        <v>0</v>
      </c>
      <c r="L1719" s="1" t="b">
        <f t="shared" si="343"/>
        <v>0</v>
      </c>
      <c r="M1719" s="1" t="b">
        <f t="shared" si="351"/>
        <v>0</v>
      </c>
      <c r="N1719" s="1" t="b">
        <f t="shared" si="344"/>
        <v>0</v>
      </c>
      <c r="O1719" s="1" t="b">
        <f t="shared" si="345"/>
        <v>0</v>
      </c>
      <c r="P1719" s="1" t="b">
        <f t="shared" si="346"/>
        <v>0</v>
      </c>
      <c r="Q1719" s="1" t="b">
        <f t="shared" si="347"/>
        <v>0</v>
      </c>
      <c r="R1719" s="1" t="e">
        <f t="shared" si="348"/>
        <v>#N/A</v>
      </c>
      <c r="S1719" s="1" t="e">
        <f t="shared" si="349"/>
        <v>#N/A</v>
      </c>
    </row>
    <row r="1720" spans="1:19">
      <c r="A1720" s="1" t="str">
        <f t="shared" si="350"/>
        <v/>
      </c>
      <c r="H1720" s="1" t="e">
        <f t="shared" si="339"/>
        <v>#N/A</v>
      </c>
      <c r="I1720" s="1" t="e">
        <f t="shared" si="340"/>
        <v>#N/A</v>
      </c>
      <c r="J1720" s="1" t="b">
        <f t="shared" si="341"/>
        <v>0</v>
      </c>
      <c r="K1720" s="1" t="b">
        <f t="shared" si="342"/>
        <v>0</v>
      </c>
      <c r="L1720" s="1" t="b">
        <f t="shared" si="343"/>
        <v>0</v>
      </c>
      <c r="M1720" s="1" t="b">
        <f t="shared" si="351"/>
        <v>0</v>
      </c>
      <c r="N1720" s="1" t="b">
        <f t="shared" si="344"/>
        <v>0</v>
      </c>
      <c r="O1720" s="1" t="b">
        <f t="shared" si="345"/>
        <v>0</v>
      </c>
      <c r="P1720" s="1" t="b">
        <f t="shared" si="346"/>
        <v>0</v>
      </c>
      <c r="Q1720" s="1" t="b">
        <f t="shared" si="347"/>
        <v>0</v>
      </c>
      <c r="R1720" s="1" t="e">
        <f t="shared" si="348"/>
        <v>#N/A</v>
      </c>
      <c r="S1720" s="1" t="e">
        <f t="shared" si="349"/>
        <v>#N/A</v>
      </c>
    </row>
    <row r="1721" spans="1:19">
      <c r="A1721" s="1" t="str">
        <f t="shared" si="350"/>
        <v/>
      </c>
      <c r="H1721" s="1" t="e">
        <f t="shared" si="339"/>
        <v>#N/A</v>
      </c>
      <c r="I1721" s="1" t="e">
        <f t="shared" si="340"/>
        <v>#N/A</v>
      </c>
      <c r="J1721" s="1" t="b">
        <f t="shared" si="341"/>
        <v>0</v>
      </c>
      <c r="K1721" s="1" t="b">
        <f t="shared" si="342"/>
        <v>0</v>
      </c>
      <c r="L1721" s="1" t="b">
        <f t="shared" si="343"/>
        <v>0</v>
      </c>
      <c r="M1721" s="1" t="b">
        <f t="shared" si="351"/>
        <v>0</v>
      </c>
      <c r="N1721" s="1" t="b">
        <f t="shared" si="344"/>
        <v>0</v>
      </c>
      <c r="O1721" s="1" t="b">
        <f t="shared" si="345"/>
        <v>0</v>
      </c>
      <c r="P1721" s="1" t="b">
        <f t="shared" si="346"/>
        <v>0</v>
      </c>
      <c r="Q1721" s="1" t="b">
        <f t="shared" si="347"/>
        <v>0</v>
      </c>
      <c r="R1721" s="1" t="e">
        <f t="shared" si="348"/>
        <v>#N/A</v>
      </c>
      <c r="S1721" s="1" t="e">
        <f t="shared" si="349"/>
        <v>#N/A</v>
      </c>
    </row>
    <row r="1722" spans="1:19">
      <c r="A1722" s="1" t="str">
        <f t="shared" si="350"/>
        <v/>
      </c>
      <c r="H1722" s="1" t="e">
        <f t="shared" si="339"/>
        <v>#N/A</v>
      </c>
      <c r="I1722" s="1" t="e">
        <f t="shared" si="340"/>
        <v>#N/A</v>
      </c>
      <c r="J1722" s="1" t="b">
        <f t="shared" si="341"/>
        <v>0</v>
      </c>
      <c r="K1722" s="1" t="b">
        <f t="shared" si="342"/>
        <v>0</v>
      </c>
      <c r="L1722" s="1" t="b">
        <f t="shared" si="343"/>
        <v>0</v>
      </c>
      <c r="M1722" s="1" t="b">
        <f t="shared" si="351"/>
        <v>0</v>
      </c>
      <c r="N1722" s="1" t="b">
        <f t="shared" si="344"/>
        <v>0</v>
      </c>
      <c r="O1722" s="1" t="b">
        <f t="shared" si="345"/>
        <v>0</v>
      </c>
      <c r="P1722" s="1" t="b">
        <f t="shared" si="346"/>
        <v>0</v>
      </c>
      <c r="Q1722" s="1" t="b">
        <f t="shared" si="347"/>
        <v>0</v>
      </c>
      <c r="R1722" s="1" t="e">
        <f t="shared" si="348"/>
        <v>#N/A</v>
      </c>
      <c r="S1722" s="1" t="e">
        <f t="shared" si="349"/>
        <v>#N/A</v>
      </c>
    </row>
    <row r="1723" spans="1:19">
      <c r="A1723" s="1" t="str">
        <f t="shared" si="350"/>
        <v/>
      </c>
      <c r="H1723" s="1" t="e">
        <f t="shared" si="339"/>
        <v>#N/A</v>
      </c>
      <c r="I1723" s="1" t="e">
        <f t="shared" si="340"/>
        <v>#N/A</v>
      </c>
      <c r="J1723" s="1" t="b">
        <f t="shared" si="341"/>
        <v>0</v>
      </c>
      <c r="K1723" s="1" t="b">
        <f t="shared" si="342"/>
        <v>0</v>
      </c>
      <c r="L1723" s="1" t="b">
        <f t="shared" si="343"/>
        <v>0</v>
      </c>
      <c r="M1723" s="1" t="b">
        <f t="shared" si="351"/>
        <v>0</v>
      </c>
      <c r="N1723" s="1" t="b">
        <f t="shared" si="344"/>
        <v>0</v>
      </c>
      <c r="O1723" s="1" t="b">
        <f t="shared" si="345"/>
        <v>0</v>
      </c>
      <c r="P1723" s="1" t="b">
        <f t="shared" si="346"/>
        <v>0</v>
      </c>
      <c r="Q1723" s="1" t="b">
        <f t="shared" si="347"/>
        <v>0</v>
      </c>
      <c r="R1723" s="1" t="e">
        <f t="shared" si="348"/>
        <v>#N/A</v>
      </c>
      <c r="S1723" s="1" t="e">
        <f t="shared" si="349"/>
        <v>#N/A</v>
      </c>
    </row>
    <row r="1724" spans="1:19">
      <c r="A1724" s="1" t="str">
        <f t="shared" si="350"/>
        <v/>
      </c>
      <c r="H1724" s="1" t="e">
        <f t="shared" si="339"/>
        <v>#N/A</v>
      </c>
      <c r="I1724" s="1" t="e">
        <f t="shared" si="340"/>
        <v>#N/A</v>
      </c>
      <c r="J1724" s="1" t="b">
        <f t="shared" si="341"/>
        <v>0</v>
      </c>
      <c r="K1724" s="1" t="b">
        <f t="shared" si="342"/>
        <v>0</v>
      </c>
      <c r="L1724" s="1" t="b">
        <f t="shared" si="343"/>
        <v>0</v>
      </c>
      <c r="M1724" s="1" t="b">
        <f t="shared" si="351"/>
        <v>0</v>
      </c>
      <c r="N1724" s="1" t="b">
        <f t="shared" si="344"/>
        <v>0</v>
      </c>
      <c r="O1724" s="1" t="b">
        <f t="shared" si="345"/>
        <v>0</v>
      </c>
      <c r="P1724" s="1" t="b">
        <f t="shared" si="346"/>
        <v>0</v>
      </c>
      <c r="Q1724" s="1" t="b">
        <f t="shared" si="347"/>
        <v>0</v>
      </c>
      <c r="R1724" s="1" t="e">
        <f t="shared" si="348"/>
        <v>#N/A</v>
      </c>
      <c r="S1724" s="1" t="e">
        <f t="shared" si="349"/>
        <v>#N/A</v>
      </c>
    </row>
    <row r="1725" spans="1:19">
      <c r="A1725" s="1" t="str">
        <f t="shared" si="350"/>
        <v/>
      </c>
      <c r="H1725" s="1" t="e">
        <f t="shared" si="339"/>
        <v>#N/A</v>
      </c>
      <c r="I1725" s="1" t="e">
        <f t="shared" si="340"/>
        <v>#N/A</v>
      </c>
      <c r="J1725" s="1" t="b">
        <f t="shared" si="341"/>
        <v>0</v>
      </c>
      <c r="K1725" s="1" t="b">
        <f t="shared" si="342"/>
        <v>0</v>
      </c>
      <c r="L1725" s="1" t="b">
        <f t="shared" si="343"/>
        <v>0</v>
      </c>
      <c r="M1725" s="1" t="b">
        <f t="shared" si="351"/>
        <v>0</v>
      </c>
      <c r="N1725" s="1" t="b">
        <f t="shared" si="344"/>
        <v>0</v>
      </c>
      <c r="O1725" s="1" t="b">
        <f t="shared" si="345"/>
        <v>0</v>
      </c>
      <c r="P1725" s="1" t="b">
        <f t="shared" si="346"/>
        <v>0</v>
      </c>
      <c r="Q1725" s="1" t="b">
        <f t="shared" si="347"/>
        <v>0</v>
      </c>
      <c r="R1725" s="1" t="e">
        <f t="shared" si="348"/>
        <v>#N/A</v>
      </c>
      <c r="S1725" s="1" t="e">
        <f t="shared" si="349"/>
        <v>#N/A</v>
      </c>
    </row>
    <row r="1726" spans="1:19">
      <c r="A1726" s="1" t="str">
        <f t="shared" si="350"/>
        <v/>
      </c>
      <c r="H1726" s="1" t="e">
        <f t="shared" si="339"/>
        <v>#N/A</v>
      </c>
      <c r="I1726" s="1" t="e">
        <f t="shared" si="340"/>
        <v>#N/A</v>
      </c>
      <c r="J1726" s="1" t="b">
        <f t="shared" si="341"/>
        <v>0</v>
      </c>
      <c r="K1726" s="1" t="b">
        <f t="shared" si="342"/>
        <v>0</v>
      </c>
      <c r="L1726" s="1" t="b">
        <f t="shared" si="343"/>
        <v>0</v>
      </c>
      <c r="M1726" s="1" t="b">
        <f t="shared" si="351"/>
        <v>0</v>
      </c>
      <c r="N1726" s="1" t="b">
        <f t="shared" si="344"/>
        <v>0</v>
      </c>
      <c r="O1726" s="1" t="b">
        <f t="shared" si="345"/>
        <v>0</v>
      </c>
      <c r="P1726" s="1" t="b">
        <f t="shared" si="346"/>
        <v>0</v>
      </c>
      <c r="Q1726" s="1" t="b">
        <f t="shared" si="347"/>
        <v>0</v>
      </c>
      <c r="R1726" s="1" t="e">
        <f t="shared" si="348"/>
        <v>#N/A</v>
      </c>
      <c r="S1726" s="1" t="e">
        <f t="shared" si="349"/>
        <v>#N/A</v>
      </c>
    </row>
    <row r="1727" spans="1:19">
      <c r="A1727" s="1" t="str">
        <f t="shared" si="350"/>
        <v/>
      </c>
      <c r="H1727" s="1" t="e">
        <f t="shared" si="339"/>
        <v>#N/A</v>
      </c>
      <c r="I1727" s="1" t="e">
        <f t="shared" si="340"/>
        <v>#N/A</v>
      </c>
      <c r="J1727" s="1" t="b">
        <f t="shared" si="341"/>
        <v>0</v>
      </c>
      <c r="K1727" s="1" t="b">
        <f t="shared" si="342"/>
        <v>0</v>
      </c>
      <c r="L1727" s="1" t="b">
        <f t="shared" si="343"/>
        <v>0</v>
      </c>
      <c r="M1727" s="1" t="b">
        <f t="shared" si="351"/>
        <v>0</v>
      </c>
      <c r="N1727" s="1" t="b">
        <f t="shared" si="344"/>
        <v>0</v>
      </c>
      <c r="O1727" s="1" t="b">
        <f t="shared" si="345"/>
        <v>0</v>
      </c>
      <c r="P1727" s="1" t="b">
        <f t="shared" si="346"/>
        <v>0</v>
      </c>
      <c r="Q1727" s="1" t="b">
        <f t="shared" si="347"/>
        <v>0</v>
      </c>
      <c r="R1727" s="1" t="e">
        <f t="shared" si="348"/>
        <v>#N/A</v>
      </c>
      <c r="S1727" s="1" t="e">
        <f t="shared" si="349"/>
        <v>#N/A</v>
      </c>
    </row>
    <row r="1728" spans="1:19">
      <c r="A1728" s="1" t="str">
        <f t="shared" si="350"/>
        <v/>
      </c>
      <c r="H1728" s="1" t="e">
        <f t="shared" si="339"/>
        <v>#N/A</v>
      </c>
      <c r="I1728" s="1" t="e">
        <f t="shared" si="340"/>
        <v>#N/A</v>
      </c>
      <c r="J1728" s="1" t="b">
        <f t="shared" si="341"/>
        <v>0</v>
      </c>
      <c r="K1728" s="1" t="b">
        <f t="shared" si="342"/>
        <v>0</v>
      </c>
      <c r="L1728" s="1" t="b">
        <f t="shared" si="343"/>
        <v>0</v>
      </c>
      <c r="M1728" s="1" t="b">
        <f t="shared" si="351"/>
        <v>0</v>
      </c>
      <c r="N1728" s="1" t="b">
        <f t="shared" si="344"/>
        <v>0</v>
      </c>
      <c r="O1728" s="1" t="b">
        <f t="shared" si="345"/>
        <v>0</v>
      </c>
      <c r="P1728" s="1" t="b">
        <f t="shared" si="346"/>
        <v>0</v>
      </c>
      <c r="Q1728" s="1" t="b">
        <f t="shared" si="347"/>
        <v>0</v>
      </c>
      <c r="R1728" s="1" t="e">
        <f t="shared" si="348"/>
        <v>#N/A</v>
      </c>
      <c r="S1728" s="1" t="e">
        <f t="shared" si="349"/>
        <v>#N/A</v>
      </c>
    </row>
    <row r="1729" spans="1:19">
      <c r="A1729" s="1" t="str">
        <f t="shared" si="350"/>
        <v/>
      </c>
      <c r="H1729" s="1" t="e">
        <f t="shared" si="339"/>
        <v>#N/A</v>
      </c>
      <c r="I1729" s="1" t="e">
        <f t="shared" si="340"/>
        <v>#N/A</v>
      </c>
      <c r="J1729" s="1" t="b">
        <f t="shared" si="341"/>
        <v>0</v>
      </c>
      <c r="K1729" s="1" t="b">
        <f t="shared" si="342"/>
        <v>0</v>
      </c>
      <c r="L1729" s="1" t="b">
        <f t="shared" si="343"/>
        <v>0</v>
      </c>
      <c r="M1729" s="1" t="b">
        <f t="shared" si="351"/>
        <v>0</v>
      </c>
      <c r="N1729" s="1" t="b">
        <f t="shared" si="344"/>
        <v>0</v>
      </c>
      <c r="O1729" s="1" t="b">
        <f t="shared" si="345"/>
        <v>0</v>
      </c>
      <c r="P1729" s="1" t="b">
        <f t="shared" si="346"/>
        <v>0</v>
      </c>
      <c r="Q1729" s="1" t="b">
        <f t="shared" si="347"/>
        <v>0</v>
      </c>
      <c r="R1729" s="1" t="e">
        <f t="shared" si="348"/>
        <v>#N/A</v>
      </c>
      <c r="S1729" s="1" t="e">
        <f t="shared" si="349"/>
        <v>#N/A</v>
      </c>
    </row>
    <row r="1730" spans="1:19">
      <c r="A1730" s="1" t="str">
        <f t="shared" si="350"/>
        <v/>
      </c>
      <c r="H1730" s="1" t="e">
        <f t="shared" si="339"/>
        <v>#N/A</v>
      </c>
      <c r="I1730" s="1" t="e">
        <f t="shared" si="340"/>
        <v>#N/A</v>
      </c>
      <c r="J1730" s="1" t="b">
        <f t="shared" si="341"/>
        <v>0</v>
      </c>
      <c r="K1730" s="1" t="b">
        <f t="shared" si="342"/>
        <v>0</v>
      </c>
      <c r="L1730" s="1" t="b">
        <f t="shared" si="343"/>
        <v>0</v>
      </c>
      <c r="M1730" s="1" t="b">
        <f t="shared" si="351"/>
        <v>0</v>
      </c>
      <c r="N1730" s="1" t="b">
        <f t="shared" si="344"/>
        <v>0</v>
      </c>
      <c r="O1730" s="1" t="b">
        <f t="shared" si="345"/>
        <v>0</v>
      </c>
      <c r="P1730" s="1" t="b">
        <f t="shared" si="346"/>
        <v>0</v>
      </c>
      <c r="Q1730" s="1" t="b">
        <f t="shared" si="347"/>
        <v>0</v>
      </c>
      <c r="R1730" s="1" t="e">
        <f t="shared" si="348"/>
        <v>#N/A</v>
      </c>
      <c r="S1730" s="1" t="e">
        <f t="shared" si="349"/>
        <v>#N/A</v>
      </c>
    </row>
    <row r="1731" spans="1:19">
      <c r="A1731" s="1" t="str">
        <f t="shared" si="350"/>
        <v/>
      </c>
      <c r="H1731" s="1" t="e">
        <f t="shared" ref="H1731:H1794" si="352">IF($A1731&lt;=$F$39,B1731-$F$1,NA())</f>
        <v>#N/A</v>
      </c>
      <c r="I1731" s="1" t="e">
        <f t="shared" ref="I1731:I1794" si="353">IF($A1731&lt;=$F$39,$C1731-$F$2,NA())</f>
        <v>#N/A</v>
      </c>
      <c r="J1731" s="1" t="b">
        <f t="shared" ref="J1731:J1794" si="354">IF($A1731&lt;=$F$39,IF($I1731&lt;$F$4,FALSE,$H1731))</f>
        <v>0</v>
      </c>
      <c r="K1731" s="1" t="b">
        <f t="shared" ref="K1731:K1794" si="355">IF($A1731&lt;=$F$39,IF($I1731&lt;$F$4,FALSE,$I1731))</f>
        <v>0</v>
      </c>
      <c r="L1731" s="1" t="b">
        <f t="shared" ref="L1731:L1794" si="356">IF($A1731&lt;=$F$39,IF($I1731&lt;=$F$11,"",($I1731-$F$11)/($H1731-$F$10)))</f>
        <v>0</v>
      </c>
      <c r="M1731" s="1" t="b">
        <f t="shared" si="351"/>
        <v>0</v>
      </c>
      <c r="N1731" s="1" t="b">
        <f t="shared" ref="N1731:N1794" si="357">IF($A1731&lt;=$F$39,IF($L1731=$F$13,$J1731,""))</f>
        <v>0</v>
      </c>
      <c r="O1731" s="1" t="b">
        <f t="shared" ref="O1731:O1794" si="358">IF($A1731&lt;=$F$39,IF($L1731=$F$13,$K1731,""))</f>
        <v>0</v>
      </c>
      <c r="P1731" s="1" t="b">
        <f t="shared" ref="P1731:P1794" si="359">IF($A1731&lt;=$F$39,IF($A1731&lt;=$F$17,$H1731,NA()))</f>
        <v>0</v>
      </c>
      <c r="Q1731" s="1" t="b">
        <f t="shared" ref="Q1731:Q1794" si="360">IF($A1731&lt;=$F$39,IF($A1731&lt;=$F$17,$I1731,NA()))</f>
        <v>0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 t="str">
        <f t="shared" ref="A1732:A1795" si="363">IF(B1732=0,"",A1731+1)</f>
        <v/>
      </c>
      <c r="H1732" s="1" t="e">
        <f t="shared" si="352"/>
        <v>#N/A</v>
      </c>
      <c r="I1732" s="1" t="e">
        <f t="shared" si="353"/>
        <v>#N/A</v>
      </c>
      <c r="J1732" s="1" t="b">
        <f t="shared" si="354"/>
        <v>0</v>
      </c>
      <c r="K1732" s="1" t="b">
        <f t="shared" si="355"/>
        <v>0</v>
      </c>
      <c r="L1732" s="1" t="b">
        <f t="shared" si="356"/>
        <v>0</v>
      </c>
      <c r="M1732" s="1" t="b">
        <f t="shared" ref="M1732:M1795" si="364">IF($A1732&lt;=$F$39,IF($L1732=$F$13,$A1732,""))</f>
        <v>0</v>
      </c>
      <c r="N1732" s="1" t="b">
        <f t="shared" si="357"/>
        <v>0</v>
      </c>
      <c r="O1732" s="1" t="b">
        <f t="shared" si="358"/>
        <v>0</v>
      </c>
      <c r="P1732" s="1" t="b">
        <f t="shared" si="359"/>
        <v>0</v>
      </c>
      <c r="Q1732" s="1" t="b">
        <f t="shared" si="360"/>
        <v>0</v>
      </c>
      <c r="R1732" s="1" t="e">
        <f t="shared" si="361"/>
        <v>#N/A</v>
      </c>
      <c r="S1732" s="1" t="e">
        <f t="shared" si="362"/>
        <v>#N/A</v>
      </c>
    </row>
    <row r="1733" spans="1:19">
      <c r="A1733" s="1" t="str">
        <f t="shared" si="363"/>
        <v/>
      </c>
      <c r="H1733" s="1" t="e">
        <f t="shared" si="352"/>
        <v>#N/A</v>
      </c>
      <c r="I1733" s="1" t="e">
        <f t="shared" si="353"/>
        <v>#N/A</v>
      </c>
      <c r="J1733" s="1" t="b">
        <f t="shared" si="354"/>
        <v>0</v>
      </c>
      <c r="K1733" s="1" t="b">
        <f t="shared" si="355"/>
        <v>0</v>
      </c>
      <c r="L1733" s="1" t="b">
        <f t="shared" si="356"/>
        <v>0</v>
      </c>
      <c r="M1733" s="1" t="b">
        <f t="shared" si="364"/>
        <v>0</v>
      </c>
      <c r="N1733" s="1" t="b">
        <f t="shared" si="357"/>
        <v>0</v>
      </c>
      <c r="O1733" s="1" t="b">
        <f t="shared" si="358"/>
        <v>0</v>
      </c>
      <c r="P1733" s="1" t="b">
        <f t="shared" si="359"/>
        <v>0</v>
      </c>
      <c r="Q1733" s="1" t="b">
        <f t="shared" si="360"/>
        <v>0</v>
      </c>
      <c r="R1733" s="1" t="e">
        <f t="shared" si="361"/>
        <v>#N/A</v>
      </c>
      <c r="S1733" s="1" t="e">
        <f t="shared" si="362"/>
        <v>#N/A</v>
      </c>
    </row>
    <row r="1734" spans="1:19">
      <c r="A1734" s="1" t="str">
        <f t="shared" si="363"/>
        <v/>
      </c>
      <c r="H1734" s="1" t="e">
        <f t="shared" si="352"/>
        <v>#N/A</v>
      </c>
      <c r="I1734" s="1" t="e">
        <f t="shared" si="353"/>
        <v>#N/A</v>
      </c>
      <c r="J1734" s="1" t="b">
        <f t="shared" si="354"/>
        <v>0</v>
      </c>
      <c r="K1734" s="1" t="b">
        <f t="shared" si="355"/>
        <v>0</v>
      </c>
      <c r="L1734" s="1" t="b">
        <f t="shared" si="356"/>
        <v>0</v>
      </c>
      <c r="M1734" s="1" t="b">
        <f t="shared" si="364"/>
        <v>0</v>
      </c>
      <c r="N1734" s="1" t="b">
        <f t="shared" si="357"/>
        <v>0</v>
      </c>
      <c r="O1734" s="1" t="b">
        <f t="shared" si="358"/>
        <v>0</v>
      </c>
      <c r="P1734" s="1" t="b">
        <f t="shared" si="359"/>
        <v>0</v>
      </c>
      <c r="Q1734" s="1" t="b">
        <f t="shared" si="360"/>
        <v>0</v>
      </c>
      <c r="R1734" s="1" t="e">
        <f t="shared" si="361"/>
        <v>#N/A</v>
      </c>
      <c r="S1734" s="1" t="e">
        <f t="shared" si="362"/>
        <v>#N/A</v>
      </c>
    </row>
    <row r="1735" spans="1:19">
      <c r="A1735" s="1" t="str">
        <f t="shared" si="363"/>
        <v/>
      </c>
      <c r="H1735" s="1" t="e">
        <f t="shared" si="352"/>
        <v>#N/A</v>
      </c>
      <c r="I1735" s="1" t="e">
        <f t="shared" si="353"/>
        <v>#N/A</v>
      </c>
      <c r="J1735" s="1" t="b">
        <f t="shared" si="354"/>
        <v>0</v>
      </c>
      <c r="K1735" s="1" t="b">
        <f t="shared" si="355"/>
        <v>0</v>
      </c>
      <c r="L1735" s="1" t="b">
        <f t="shared" si="356"/>
        <v>0</v>
      </c>
      <c r="M1735" s="1" t="b">
        <f t="shared" si="364"/>
        <v>0</v>
      </c>
      <c r="N1735" s="1" t="b">
        <f t="shared" si="357"/>
        <v>0</v>
      </c>
      <c r="O1735" s="1" t="b">
        <f t="shared" si="358"/>
        <v>0</v>
      </c>
      <c r="P1735" s="1" t="b">
        <f t="shared" si="359"/>
        <v>0</v>
      </c>
      <c r="Q1735" s="1" t="b">
        <f t="shared" si="360"/>
        <v>0</v>
      </c>
      <c r="R1735" s="1" t="e">
        <f t="shared" si="361"/>
        <v>#N/A</v>
      </c>
      <c r="S1735" s="1" t="e">
        <f t="shared" si="362"/>
        <v>#N/A</v>
      </c>
    </row>
    <row r="1736" spans="1:19">
      <c r="A1736" s="1" t="str">
        <f t="shared" si="363"/>
        <v/>
      </c>
      <c r="H1736" s="1" t="e">
        <f t="shared" si="352"/>
        <v>#N/A</v>
      </c>
      <c r="I1736" s="1" t="e">
        <f t="shared" si="353"/>
        <v>#N/A</v>
      </c>
      <c r="J1736" s="1" t="b">
        <f t="shared" si="354"/>
        <v>0</v>
      </c>
      <c r="K1736" s="1" t="b">
        <f t="shared" si="355"/>
        <v>0</v>
      </c>
      <c r="L1736" s="1" t="b">
        <f t="shared" si="356"/>
        <v>0</v>
      </c>
      <c r="M1736" s="1" t="b">
        <f t="shared" si="364"/>
        <v>0</v>
      </c>
      <c r="N1736" s="1" t="b">
        <f t="shared" si="357"/>
        <v>0</v>
      </c>
      <c r="O1736" s="1" t="b">
        <f t="shared" si="358"/>
        <v>0</v>
      </c>
      <c r="P1736" s="1" t="b">
        <f t="shared" si="359"/>
        <v>0</v>
      </c>
      <c r="Q1736" s="1" t="b">
        <f t="shared" si="360"/>
        <v>0</v>
      </c>
      <c r="R1736" s="1" t="e">
        <f t="shared" si="361"/>
        <v>#N/A</v>
      </c>
      <c r="S1736" s="1" t="e">
        <f t="shared" si="362"/>
        <v>#N/A</v>
      </c>
    </row>
    <row r="1737" spans="1:19">
      <c r="A1737" s="1" t="str">
        <f t="shared" si="363"/>
        <v/>
      </c>
      <c r="H1737" s="1" t="e">
        <f t="shared" si="352"/>
        <v>#N/A</v>
      </c>
      <c r="I1737" s="1" t="e">
        <f t="shared" si="353"/>
        <v>#N/A</v>
      </c>
      <c r="J1737" s="1" t="b">
        <f t="shared" si="354"/>
        <v>0</v>
      </c>
      <c r="K1737" s="1" t="b">
        <f t="shared" si="355"/>
        <v>0</v>
      </c>
      <c r="L1737" s="1" t="b">
        <f t="shared" si="356"/>
        <v>0</v>
      </c>
      <c r="M1737" s="1" t="b">
        <f t="shared" si="364"/>
        <v>0</v>
      </c>
      <c r="N1737" s="1" t="b">
        <f t="shared" si="357"/>
        <v>0</v>
      </c>
      <c r="O1737" s="1" t="b">
        <f t="shared" si="358"/>
        <v>0</v>
      </c>
      <c r="P1737" s="1" t="b">
        <f t="shared" si="359"/>
        <v>0</v>
      </c>
      <c r="Q1737" s="1" t="b">
        <f t="shared" si="360"/>
        <v>0</v>
      </c>
      <c r="R1737" s="1" t="e">
        <f t="shared" si="361"/>
        <v>#N/A</v>
      </c>
      <c r="S1737" s="1" t="e">
        <f t="shared" si="362"/>
        <v>#N/A</v>
      </c>
    </row>
    <row r="1738" spans="1:19">
      <c r="A1738" s="1" t="str">
        <f t="shared" si="363"/>
        <v/>
      </c>
      <c r="H1738" s="1" t="e">
        <f t="shared" si="352"/>
        <v>#N/A</v>
      </c>
      <c r="I1738" s="1" t="e">
        <f t="shared" si="353"/>
        <v>#N/A</v>
      </c>
      <c r="J1738" s="1" t="b">
        <f t="shared" si="354"/>
        <v>0</v>
      </c>
      <c r="K1738" s="1" t="b">
        <f t="shared" si="355"/>
        <v>0</v>
      </c>
      <c r="L1738" s="1" t="b">
        <f t="shared" si="356"/>
        <v>0</v>
      </c>
      <c r="M1738" s="1" t="b">
        <f t="shared" si="364"/>
        <v>0</v>
      </c>
      <c r="N1738" s="1" t="b">
        <f t="shared" si="357"/>
        <v>0</v>
      </c>
      <c r="O1738" s="1" t="b">
        <f t="shared" si="358"/>
        <v>0</v>
      </c>
      <c r="P1738" s="1" t="b">
        <f t="shared" si="359"/>
        <v>0</v>
      </c>
      <c r="Q1738" s="1" t="b">
        <f t="shared" si="360"/>
        <v>0</v>
      </c>
      <c r="R1738" s="1" t="e">
        <f t="shared" si="361"/>
        <v>#N/A</v>
      </c>
      <c r="S1738" s="1" t="e">
        <f t="shared" si="362"/>
        <v>#N/A</v>
      </c>
    </row>
    <row r="1739" spans="1:19">
      <c r="A1739" s="1" t="str">
        <f t="shared" si="363"/>
        <v/>
      </c>
      <c r="H1739" s="1" t="e">
        <f t="shared" si="352"/>
        <v>#N/A</v>
      </c>
      <c r="I1739" s="1" t="e">
        <f t="shared" si="353"/>
        <v>#N/A</v>
      </c>
      <c r="J1739" s="1" t="b">
        <f t="shared" si="354"/>
        <v>0</v>
      </c>
      <c r="K1739" s="1" t="b">
        <f t="shared" si="355"/>
        <v>0</v>
      </c>
      <c r="L1739" s="1" t="b">
        <f t="shared" si="356"/>
        <v>0</v>
      </c>
      <c r="M1739" s="1" t="b">
        <f t="shared" si="364"/>
        <v>0</v>
      </c>
      <c r="N1739" s="1" t="b">
        <f t="shared" si="357"/>
        <v>0</v>
      </c>
      <c r="O1739" s="1" t="b">
        <f t="shared" si="358"/>
        <v>0</v>
      </c>
      <c r="P1739" s="1" t="b">
        <f t="shared" si="359"/>
        <v>0</v>
      </c>
      <c r="Q1739" s="1" t="b">
        <f t="shared" si="360"/>
        <v>0</v>
      </c>
      <c r="R1739" s="1" t="e">
        <f t="shared" si="361"/>
        <v>#N/A</v>
      </c>
      <c r="S1739" s="1" t="e">
        <f t="shared" si="362"/>
        <v>#N/A</v>
      </c>
    </row>
    <row r="1740" spans="1:19">
      <c r="A1740" s="1" t="str">
        <f t="shared" si="363"/>
        <v/>
      </c>
      <c r="H1740" s="1" t="e">
        <f t="shared" si="352"/>
        <v>#N/A</v>
      </c>
      <c r="I1740" s="1" t="e">
        <f t="shared" si="353"/>
        <v>#N/A</v>
      </c>
      <c r="J1740" s="1" t="b">
        <f t="shared" si="354"/>
        <v>0</v>
      </c>
      <c r="K1740" s="1" t="b">
        <f t="shared" si="355"/>
        <v>0</v>
      </c>
      <c r="L1740" s="1" t="b">
        <f t="shared" si="356"/>
        <v>0</v>
      </c>
      <c r="M1740" s="1" t="b">
        <f t="shared" si="364"/>
        <v>0</v>
      </c>
      <c r="N1740" s="1" t="b">
        <f t="shared" si="357"/>
        <v>0</v>
      </c>
      <c r="O1740" s="1" t="b">
        <f t="shared" si="358"/>
        <v>0</v>
      </c>
      <c r="P1740" s="1" t="b">
        <f t="shared" si="359"/>
        <v>0</v>
      </c>
      <c r="Q1740" s="1" t="b">
        <f t="shared" si="360"/>
        <v>0</v>
      </c>
      <c r="R1740" s="1" t="e">
        <f t="shared" si="361"/>
        <v>#N/A</v>
      </c>
      <c r="S1740" s="1" t="e">
        <f t="shared" si="362"/>
        <v>#N/A</v>
      </c>
    </row>
    <row r="1741" spans="1:19">
      <c r="A1741" s="1" t="str">
        <f t="shared" si="363"/>
        <v/>
      </c>
      <c r="H1741" s="1" t="e">
        <f t="shared" si="352"/>
        <v>#N/A</v>
      </c>
      <c r="I1741" s="1" t="e">
        <f t="shared" si="353"/>
        <v>#N/A</v>
      </c>
      <c r="J1741" s="1" t="b">
        <f t="shared" si="354"/>
        <v>0</v>
      </c>
      <c r="K1741" s="1" t="b">
        <f t="shared" si="355"/>
        <v>0</v>
      </c>
      <c r="L1741" s="1" t="b">
        <f t="shared" si="356"/>
        <v>0</v>
      </c>
      <c r="M1741" s="1" t="b">
        <f t="shared" si="364"/>
        <v>0</v>
      </c>
      <c r="N1741" s="1" t="b">
        <f t="shared" si="357"/>
        <v>0</v>
      </c>
      <c r="O1741" s="1" t="b">
        <f t="shared" si="358"/>
        <v>0</v>
      </c>
      <c r="P1741" s="1" t="b">
        <f t="shared" si="359"/>
        <v>0</v>
      </c>
      <c r="Q1741" s="1" t="b">
        <f t="shared" si="360"/>
        <v>0</v>
      </c>
      <c r="R1741" s="1" t="e">
        <f t="shared" si="361"/>
        <v>#N/A</v>
      </c>
      <c r="S1741" s="1" t="e">
        <f t="shared" si="362"/>
        <v>#N/A</v>
      </c>
    </row>
    <row r="1742" spans="1:19">
      <c r="A1742" s="1" t="str">
        <f t="shared" si="363"/>
        <v/>
      </c>
      <c r="H1742" s="1" t="e">
        <f t="shared" si="352"/>
        <v>#N/A</v>
      </c>
      <c r="I1742" s="1" t="e">
        <f t="shared" si="353"/>
        <v>#N/A</v>
      </c>
      <c r="J1742" s="1" t="b">
        <f t="shared" si="354"/>
        <v>0</v>
      </c>
      <c r="K1742" s="1" t="b">
        <f t="shared" si="355"/>
        <v>0</v>
      </c>
      <c r="L1742" s="1" t="b">
        <f t="shared" si="356"/>
        <v>0</v>
      </c>
      <c r="M1742" s="1" t="b">
        <f t="shared" si="364"/>
        <v>0</v>
      </c>
      <c r="N1742" s="1" t="b">
        <f t="shared" si="357"/>
        <v>0</v>
      </c>
      <c r="O1742" s="1" t="b">
        <f t="shared" si="358"/>
        <v>0</v>
      </c>
      <c r="P1742" s="1" t="b">
        <f t="shared" si="359"/>
        <v>0</v>
      </c>
      <c r="Q1742" s="1" t="b">
        <f t="shared" si="360"/>
        <v>0</v>
      </c>
      <c r="R1742" s="1" t="e">
        <f t="shared" si="361"/>
        <v>#N/A</v>
      </c>
      <c r="S1742" s="1" t="e">
        <f t="shared" si="362"/>
        <v>#N/A</v>
      </c>
    </row>
    <row r="1743" spans="1:19">
      <c r="A1743" s="1" t="str">
        <f t="shared" si="363"/>
        <v/>
      </c>
      <c r="H1743" s="1" t="e">
        <f t="shared" si="352"/>
        <v>#N/A</v>
      </c>
      <c r="I1743" s="1" t="e">
        <f t="shared" si="353"/>
        <v>#N/A</v>
      </c>
      <c r="J1743" s="1" t="b">
        <f t="shared" si="354"/>
        <v>0</v>
      </c>
      <c r="K1743" s="1" t="b">
        <f t="shared" si="355"/>
        <v>0</v>
      </c>
      <c r="L1743" s="1" t="b">
        <f t="shared" si="356"/>
        <v>0</v>
      </c>
      <c r="M1743" s="1" t="b">
        <f t="shared" si="364"/>
        <v>0</v>
      </c>
      <c r="N1743" s="1" t="b">
        <f t="shared" si="357"/>
        <v>0</v>
      </c>
      <c r="O1743" s="1" t="b">
        <f t="shared" si="358"/>
        <v>0</v>
      </c>
      <c r="P1743" s="1" t="b">
        <f t="shared" si="359"/>
        <v>0</v>
      </c>
      <c r="Q1743" s="1" t="b">
        <f t="shared" si="360"/>
        <v>0</v>
      </c>
      <c r="R1743" s="1" t="e">
        <f t="shared" si="361"/>
        <v>#N/A</v>
      </c>
      <c r="S1743" s="1" t="e">
        <f t="shared" si="362"/>
        <v>#N/A</v>
      </c>
    </row>
    <row r="1744" spans="1:19">
      <c r="A1744" s="1" t="str">
        <f t="shared" si="363"/>
        <v/>
      </c>
      <c r="H1744" s="1" t="e">
        <f t="shared" si="352"/>
        <v>#N/A</v>
      </c>
      <c r="I1744" s="1" t="e">
        <f t="shared" si="353"/>
        <v>#N/A</v>
      </c>
      <c r="J1744" s="1" t="b">
        <f t="shared" si="354"/>
        <v>0</v>
      </c>
      <c r="K1744" s="1" t="b">
        <f t="shared" si="355"/>
        <v>0</v>
      </c>
      <c r="L1744" s="1" t="b">
        <f t="shared" si="356"/>
        <v>0</v>
      </c>
      <c r="M1744" s="1" t="b">
        <f t="shared" si="364"/>
        <v>0</v>
      </c>
      <c r="N1744" s="1" t="b">
        <f t="shared" si="357"/>
        <v>0</v>
      </c>
      <c r="O1744" s="1" t="b">
        <f t="shared" si="358"/>
        <v>0</v>
      </c>
      <c r="P1744" s="1" t="b">
        <f t="shared" si="359"/>
        <v>0</v>
      </c>
      <c r="Q1744" s="1" t="b">
        <f t="shared" si="360"/>
        <v>0</v>
      </c>
      <c r="R1744" s="1" t="e">
        <f t="shared" si="361"/>
        <v>#N/A</v>
      </c>
      <c r="S1744" s="1" t="e">
        <f t="shared" si="362"/>
        <v>#N/A</v>
      </c>
    </row>
    <row r="1745" spans="1:19">
      <c r="A1745" s="1" t="str">
        <f t="shared" si="363"/>
        <v/>
      </c>
      <c r="H1745" s="1" t="e">
        <f t="shared" si="352"/>
        <v>#N/A</v>
      </c>
      <c r="I1745" s="1" t="e">
        <f t="shared" si="353"/>
        <v>#N/A</v>
      </c>
      <c r="J1745" s="1" t="b">
        <f t="shared" si="354"/>
        <v>0</v>
      </c>
      <c r="K1745" s="1" t="b">
        <f t="shared" si="355"/>
        <v>0</v>
      </c>
      <c r="L1745" s="1" t="b">
        <f t="shared" si="356"/>
        <v>0</v>
      </c>
      <c r="M1745" s="1" t="b">
        <f t="shared" si="364"/>
        <v>0</v>
      </c>
      <c r="N1745" s="1" t="b">
        <f t="shared" si="357"/>
        <v>0</v>
      </c>
      <c r="O1745" s="1" t="b">
        <f t="shared" si="358"/>
        <v>0</v>
      </c>
      <c r="P1745" s="1" t="b">
        <f t="shared" si="359"/>
        <v>0</v>
      </c>
      <c r="Q1745" s="1" t="b">
        <f t="shared" si="360"/>
        <v>0</v>
      </c>
      <c r="R1745" s="1" t="e">
        <f t="shared" si="361"/>
        <v>#N/A</v>
      </c>
      <c r="S1745" s="1" t="e">
        <f t="shared" si="362"/>
        <v>#N/A</v>
      </c>
    </row>
    <row r="1746" spans="1:19">
      <c r="A1746" s="1" t="str">
        <f t="shared" si="363"/>
        <v/>
      </c>
      <c r="H1746" s="1" t="e">
        <f t="shared" si="352"/>
        <v>#N/A</v>
      </c>
      <c r="I1746" s="1" t="e">
        <f t="shared" si="353"/>
        <v>#N/A</v>
      </c>
      <c r="J1746" s="1" t="b">
        <f t="shared" si="354"/>
        <v>0</v>
      </c>
      <c r="K1746" s="1" t="b">
        <f t="shared" si="355"/>
        <v>0</v>
      </c>
      <c r="L1746" s="1" t="b">
        <f t="shared" si="356"/>
        <v>0</v>
      </c>
      <c r="M1746" s="1" t="b">
        <f t="shared" si="364"/>
        <v>0</v>
      </c>
      <c r="N1746" s="1" t="b">
        <f t="shared" si="357"/>
        <v>0</v>
      </c>
      <c r="O1746" s="1" t="b">
        <f t="shared" si="358"/>
        <v>0</v>
      </c>
      <c r="P1746" s="1" t="b">
        <f t="shared" si="359"/>
        <v>0</v>
      </c>
      <c r="Q1746" s="1" t="b">
        <f t="shared" si="360"/>
        <v>0</v>
      </c>
      <c r="R1746" s="1" t="e">
        <f t="shared" si="361"/>
        <v>#N/A</v>
      </c>
      <c r="S1746" s="1" t="e">
        <f t="shared" si="362"/>
        <v>#N/A</v>
      </c>
    </row>
    <row r="1747" spans="1:19">
      <c r="A1747" s="1" t="str">
        <f t="shared" si="363"/>
        <v/>
      </c>
      <c r="H1747" s="1" t="e">
        <f t="shared" si="352"/>
        <v>#N/A</v>
      </c>
      <c r="I1747" s="1" t="e">
        <f t="shared" si="353"/>
        <v>#N/A</v>
      </c>
      <c r="J1747" s="1" t="b">
        <f t="shared" si="354"/>
        <v>0</v>
      </c>
      <c r="K1747" s="1" t="b">
        <f t="shared" si="355"/>
        <v>0</v>
      </c>
      <c r="L1747" s="1" t="b">
        <f t="shared" si="356"/>
        <v>0</v>
      </c>
      <c r="M1747" s="1" t="b">
        <f t="shared" si="364"/>
        <v>0</v>
      </c>
      <c r="N1747" s="1" t="b">
        <f t="shared" si="357"/>
        <v>0</v>
      </c>
      <c r="O1747" s="1" t="b">
        <f t="shared" si="358"/>
        <v>0</v>
      </c>
      <c r="P1747" s="1" t="b">
        <f t="shared" si="359"/>
        <v>0</v>
      </c>
      <c r="Q1747" s="1" t="b">
        <f t="shared" si="360"/>
        <v>0</v>
      </c>
      <c r="R1747" s="1" t="e">
        <f t="shared" si="361"/>
        <v>#N/A</v>
      </c>
      <c r="S1747" s="1" t="e">
        <f t="shared" si="362"/>
        <v>#N/A</v>
      </c>
    </row>
    <row r="1748" spans="1:19">
      <c r="A1748" s="1" t="str">
        <f t="shared" si="363"/>
        <v/>
      </c>
      <c r="H1748" s="1" t="e">
        <f t="shared" si="352"/>
        <v>#N/A</v>
      </c>
      <c r="I1748" s="1" t="e">
        <f t="shared" si="353"/>
        <v>#N/A</v>
      </c>
      <c r="J1748" s="1" t="b">
        <f t="shared" si="354"/>
        <v>0</v>
      </c>
      <c r="K1748" s="1" t="b">
        <f t="shared" si="355"/>
        <v>0</v>
      </c>
      <c r="L1748" s="1" t="b">
        <f t="shared" si="356"/>
        <v>0</v>
      </c>
      <c r="M1748" s="1" t="b">
        <f t="shared" si="364"/>
        <v>0</v>
      </c>
      <c r="N1748" s="1" t="b">
        <f t="shared" si="357"/>
        <v>0</v>
      </c>
      <c r="O1748" s="1" t="b">
        <f t="shared" si="358"/>
        <v>0</v>
      </c>
      <c r="P1748" s="1" t="b">
        <f t="shared" si="359"/>
        <v>0</v>
      </c>
      <c r="Q1748" s="1" t="b">
        <f t="shared" si="360"/>
        <v>0</v>
      </c>
      <c r="R1748" s="1" t="e">
        <f t="shared" si="361"/>
        <v>#N/A</v>
      </c>
      <c r="S1748" s="1" t="e">
        <f t="shared" si="362"/>
        <v>#N/A</v>
      </c>
    </row>
    <row r="1749" spans="1:19">
      <c r="A1749" s="1" t="str">
        <f t="shared" si="363"/>
        <v/>
      </c>
      <c r="H1749" s="1" t="e">
        <f t="shared" si="352"/>
        <v>#N/A</v>
      </c>
      <c r="I1749" s="1" t="e">
        <f t="shared" si="353"/>
        <v>#N/A</v>
      </c>
      <c r="J1749" s="1" t="b">
        <f t="shared" si="354"/>
        <v>0</v>
      </c>
      <c r="K1749" s="1" t="b">
        <f t="shared" si="355"/>
        <v>0</v>
      </c>
      <c r="L1749" s="1" t="b">
        <f t="shared" si="356"/>
        <v>0</v>
      </c>
      <c r="M1749" s="1" t="b">
        <f t="shared" si="364"/>
        <v>0</v>
      </c>
      <c r="N1749" s="1" t="b">
        <f t="shared" si="357"/>
        <v>0</v>
      </c>
      <c r="O1749" s="1" t="b">
        <f t="shared" si="358"/>
        <v>0</v>
      </c>
      <c r="P1749" s="1" t="b">
        <f t="shared" si="359"/>
        <v>0</v>
      </c>
      <c r="Q1749" s="1" t="b">
        <f t="shared" si="360"/>
        <v>0</v>
      </c>
      <c r="R1749" s="1" t="e">
        <f t="shared" si="361"/>
        <v>#N/A</v>
      </c>
      <c r="S1749" s="1" t="e">
        <f t="shared" si="362"/>
        <v>#N/A</v>
      </c>
    </row>
    <row r="1750" spans="1:19">
      <c r="A1750" s="1" t="str">
        <f t="shared" si="363"/>
        <v/>
      </c>
      <c r="H1750" s="1" t="e">
        <f t="shared" si="352"/>
        <v>#N/A</v>
      </c>
      <c r="I1750" s="1" t="e">
        <f t="shared" si="353"/>
        <v>#N/A</v>
      </c>
      <c r="J1750" s="1" t="b">
        <f t="shared" si="354"/>
        <v>0</v>
      </c>
      <c r="K1750" s="1" t="b">
        <f t="shared" si="355"/>
        <v>0</v>
      </c>
      <c r="L1750" s="1" t="b">
        <f t="shared" si="356"/>
        <v>0</v>
      </c>
      <c r="M1750" s="1" t="b">
        <f t="shared" si="364"/>
        <v>0</v>
      </c>
      <c r="N1750" s="1" t="b">
        <f t="shared" si="357"/>
        <v>0</v>
      </c>
      <c r="O1750" s="1" t="b">
        <f t="shared" si="358"/>
        <v>0</v>
      </c>
      <c r="P1750" s="1" t="b">
        <f t="shared" si="359"/>
        <v>0</v>
      </c>
      <c r="Q1750" s="1" t="b">
        <f t="shared" si="360"/>
        <v>0</v>
      </c>
      <c r="R1750" s="1" t="e">
        <f t="shared" si="361"/>
        <v>#N/A</v>
      </c>
      <c r="S1750" s="1" t="e">
        <f t="shared" si="362"/>
        <v>#N/A</v>
      </c>
    </row>
    <row r="1751" spans="1:19">
      <c r="A1751" s="1" t="str">
        <f t="shared" si="363"/>
        <v/>
      </c>
      <c r="H1751" s="1" t="e">
        <f t="shared" si="352"/>
        <v>#N/A</v>
      </c>
      <c r="I1751" s="1" t="e">
        <f t="shared" si="353"/>
        <v>#N/A</v>
      </c>
      <c r="J1751" s="1" t="b">
        <f t="shared" si="354"/>
        <v>0</v>
      </c>
      <c r="K1751" s="1" t="b">
        <f t="shared" si="355"/>
        <v>0</v>
      </c>
      <c r="L1751" s="1" t="b">
        <f t="shared" si="356"/>
        <v>0</v>
      </c>
      <c r="M1751" s="1" t="b">
        <f t="shared" si="364"/>
        <v>0</v>
      </c>
      <c r="N1751" s="1" t="b">
        <f t="shared" si="357"/>
        <v>0</v>
      </c>
      <c r="O1751" s="1" t="b">
        <f t="shared" si="358"/>
        <v>0</v>
      </c>
      <c r="P1751" s="1" t="b">
        <f t="shared" si="359"/>
        <v>0</v>
      </c>
      <c r="Q1751" s="1" t="b">
        <f t="shared" si="360"/>
        <v>0</v>
      </c>
      <c r="R1751" s="1" t="e">
        <f t="shared" si="361"/>
        <v>#N/A</v>
      </c>
      <c r="S1751" s="1" t="e">
        <f t="shared" si="362"/>
        <v>#N/A</v>
      </c>
    </row>
    <row r="1752" spans="1:19">
      <c r="A1752" s="1" t="str">
        <f t="shared" si="363"/>
        <v/>
      </c>
      <c r="H1752" s="1" t="e">
        <f t="shared" si="352"/>
        <v>#N/A</v>
      </c>
      <c r="I1752" s="1" t="e">
        <f t="shared" si="353"/>
        <v>#N/A</v>
      </c>
      <c r="J1752" s="1" t="b">
        <f t="shared" si="354"/>
        <v>0</v>
      </c>
      <c r="K1752" s="1" t="b">
        <f t="shared" si="355"/>
        <v>0</v>
      </c>
      <c r="L1752" s="1" t="b">
        <f t="shared" si="356"/>
        <v>0</v>
      </c>
      <c r="M1752" s="1" t="b">
        <f t="shared" si="364"/>
        <v>0</v>
      </c>
      <c r="N1752" s="1" t="b">
        <f t="shared" si="357"/>
        <v>0</v>
      </c>
      <c r="O1752" s="1" t="b">
        <f t="shared" si="358"/>
        <v>0</v>
      </c>
      <c r="P1752" s="1" t="b">
        <f t="shared" si="359"/>
        <v>0</v>
      </c>
      <c r="Q1752" s="1" t="b">
        <f t="shared" si="360"/>
        <v>0</v>
      </c>
      <c r="R1752" s="1" t="e">
        <f t="shared" si="361"/>
        <v>#N/A</v>
      </c>
      <c r="S1752" s="1" t="e">
        <f t="shared" si="362"/>
        <v>#N/A</v>
      </c>
    </row>
    <row r="1753" spans="1:19">
      <c r="A1753" s="1" t="str">
        <f t="shared" si="363"/>
        <v/>
      </c>
      <c r="H1753" s="1" t="e">
        <f t="shared" si="352"/>
        <v>#N/A</v>
      </c>
      <c r="I1753" s="1" t="e">
        <f t="shared" si="353"/>
        <v>#N/A</v>
      </c>
      <c r="J1753" s="1" t="b">
        <f t="shared" si="354"/>
        <v>0</v>
      </c>
      <c r="K1753" s="1" t="b">
        <f t="shared" si="355"/>
        <v>0</v>
      </c>
      <c r="L1753" s="1" t="b">
        <f t="shared" si="356"/>
        <v>0</v>
      </c>
      <c r="M1753" s="1" t="b">
        <f t="shared" si="364"/>
        <v>0</v>
      </c>
      <c r="N1753" s="1" t="b">
        <f t="shared" si="357"/>
        <v>0</v>
      </c>
      <c r="O1753" s="1" t="b">
        <f t="shared" si="358"/>
        <v>0</v>
      </c>
      <c r="P1753" s="1" t="b">
        <f t="shared" si="359"/>
        <v>0</v>
      </c>
      <c r="Q1753" s="1" t="b">
        <f t="shared" si="360"/>
        <v>0</v>
      </c>
      <c r="R1753" s="1" t="e">
        <f t="shared" si="361"/>
        <v>#N/A</v>
      </c>
      <c r="S1753" s="1" t="e">
        <f t="shared" si="362"/>
        <v>#N/A</v>
      </c>
    </row>
    <row r="1754" spans="1:19">
      <c r="A1754" s="1" t="str">
        <f t="shared" si="363"/>
        <v/>
      </c>
      <c r="H1754" s="1" t="e">
        <f t="shared" si="352"/>
        <v>#N/A</v>
      </c>
      <c r="I1754" s="1" t="e">
        <f t="shared" si="353"/>
        <v>#N/A</v>
      </c>
      <c r="J1754" s="1" t="b">
        <f t="shared" si="354"/>
        <v>0</v>
      </c>
      <c r="K1754" s="1" t="b">
        <f t="shared" si="355"/>
        <v>0</v>
      </c>
      <c r="L1754" s="1" t="b">
        <f t="shared" si="356"/>
        <v>0</v>
      </c>
      <c r="M1754" s="1" t="b">
        <f t="shared" si="364"/>
        <v>0</v>
      </c>
      <c r="N1754" s="1" t="b">
        <f t="shared" si="357"/>
        <v>0</v>
      </c>
      <c r="O1754" s="1" t="b">
        <f t="shared" si="358"/>
        <v>0</v>
      </c>
      <c r="P1754" s="1" t="b">
        <f t="shared" si="359"/>
        <v>0</v>
      </c>
      <c r="Q1754" s="1" t="b">
        <f t="shared" si="360"/>
        <v>0</v>
      </c>
      <c r="R1754" s="1" t="e">
        <f t="shared" si="361"/>
        <v>#N/A</v>
      </c>
      <c r="S1754" s="1" t="e">
        <f t="shared" si="362"/>
        <v>#N/A</v>
      </c>
    </row>
    <row r="1755" spans="1:19">
      <c r="A1755" s="1" t="str">
        <f t="shared" si="363"/>
        <v/>
      </c>
      <c r="H1755" s="1" t="e">
        <f t="shared" si="352"/>
        <v>#N/A</v>
      </c>
      <c r="I1755" s="1" t="e">
        <f t="shared" si="353"/>
        <v>#N/A</v>
      </c>
      <c r="J1755" s="1" t="b">
        <f t="shared" si="354"/>
        <v>0</v>
      </c>
      <c r="K1755" s="1" t="b">
        <f t="shared" si="355"/>
        <v>0</v>
      </c>
      <c r="L1755" s="1" t="b">
        <f t="shared" si="356"/>
        <v>0</v>
      </c>
      <c r="M1755" s="1" t="b">
        <f t="shared" si="364"/>
        <v>0</v>
      </c>
      <c r="N1755" s="1" t="b">
        <f t="shared" si="357"/>
        <v>0</v>
      </c>
      <c r="O1755" s="1" t="b">
        <f t="shared" si="358"/>
        <v>0</v>
      </c>
      <c r="P1755" s="1" t="b">
        <f t="shared" si="359"/>
        <v>0</v>
      </c>
      <c r="Q1755" s="1" t="b">
        <f t="shared" si="360"/>
        <v>0</v>
      </c>
      <c r="R1755" s="1" t="e">
        <f t="shared" si="361"/>
        <v>#N/A</v>
      </c>
      <c r="S1755" s="1" t="e">
        <f t="shared" si="362"/>
        <v>#N/A</v>
      </c>
    </row>
    <row r="1756" spans="1:19">
      <c r="A1756" s="1" t="str">
        <f t="shared" si="363"/>
        <v/>
      </c>
      <c r="H1756" s="1" t="e">
        <f t="shared" si="352"/>
        <v>#N/A</v>
      </c>
      <c r="I1756" s="1" t="e">
        <f t="shared" si="353"/>
        <v>#N/A</v>
      </c>
      <c r="J1756" s="1" t="b">
        <f t="shared" si="354"/>
        <v>0</v>
      </c>
      <c r="K1756" s="1" t="b">
        <f t="shared" si="355"/>
        <v>0</v>
      </c>
      <c r="L1756" s="1" t="b">
        <f t="shared" si="356"/>
        <v>0</v>
      </c>
      <c r="M1756" s="1" t="b">
        <f t="shared" si="364"/>
        <v>0</v>
      </c>
      <c r="N1756" s="1" t="b">
        <f t="shared" si="357"/>
        <v>0</v>
      </c>
      <c r="O1756" s="1" t="b">
        <f t="shared" si="358"/>
        <v>0</v>
      </c>
      <c r="P1756" s="1" t="b">
        <f t="shared" si="359"/>
        <v>0</v>
      </c>
      <c r="Q1756" s="1" t="b">
        <f t="shared" si="360"/>
        <v>0</v>
      </c>
      <c r="R1756" s="1" t="e">
        <f t="shared" si="361"/>
        <v>#N/A</v>
      </c>
      <c r="S1756" s="1" t="e">
        <f t="shared" si="362"/>
        <v>#N/A</v>
      </c>
    </row>
    <row r="1757" spans="1:19">
      <c r="A1757" s="1" t="str">
        <f t="shared" si="363"/>
        <v/>
      </c>
      <c r="H1757" s="1" t="e">
        <f t="shared" si="352"/>
        <v>#N/A</v>
      </c>
      <c r="I1757" s="1" t="e">
        <f t="shared" si="353"/>
        <v>#N/A</v>
      </c>
      <c r="J1757" s="1" t="b">
        <f t="shared" si="354"/>
        <v>0</v>
      </c>
      <c r="K1757" s="1" t="b">
        <f t="shared" si="355"/>
        <v>0</v>
      </c>
      <c r="L1757" s="1" t="b">
        <f t="shared" si="356"/>
        <v>0</v>
      </c>
      <c r="M1757" s="1" t="b">
        <f t="shared" si="364"/>
        <v>0</v>
      </c>
      <c r="N1757" s="1" t="b">
        <f t="shared" si="357"/>
        <v>0</v>
      </c>
      <c r="O1757" s="1" t="b">
        <f t="shared" si="358"/>
        <v>0</v>
      </c>
      <c r="P1757" s="1" t="b">
        <f t="shared" si="359"/>
        <v>0</v>
      </c>
      <c r="Q1757" s="1" t="b">
        <f t="shared" si="360"/>
        <v>0</v>
      </c>
      <c r="R1757" s="1" t="e">
        <f t="shared" si="361"/>
        <v>#N/A</v>
      </c>
      <c r="S1757" s="1" t="e">
        <f t="shared" si="362"/>
        <v>#N/A</v>
      </c>
    </row>
    <row r="1758" spans="1:19">
      <c r="A1758" s="1" t="str">
        <f t="shared" si="363"/>
        <v/>
      </c>
      <c r="H1758" s="1" t="e">
        <f t="shared" si="352"/>
        <v>#N/A</v>
      </c>
      <c r="I1758" s="1" t="e">
        <f t="shared" si="353"/>
        <v>#N/A</v>
      </c>
      <c r="J1758" s="1" t="b">
        <f t="shared" si="354"/>
        <v>0</v>
      </c>
      <c r="K1758" s="1" t="b">
        <f t="shared" si="355"/>
        <v>0</v>
      </c>
      <c r="L1758" s="1" t="b">
        <f t="shared" si="356"/>
        <v>0</v>
      </c>
      <c r="M1758" s="1" t="b">
        <f t="shared" si="364"/>
        <v>0</v>
      </c>
      <c r="N1758" s="1" t="b">
        <f t="shared" si="357"/>
        <v>0</v>
      </c>
      <c r="O1758" s="1" t="b">
        <f t="shared" si="358"/>
        <v>0</v>
      </c>
      <c r="P1758" s="1" t="b">
        <f t="shared" si="359"/>
        <v>0</v>
      </c>
      <c r="Q1758" s="1" t="b">
        <f t="shared" si="360"/>
        <v>0</v>
      </c>
      <c r="R1758" s="1" t="e">
        <f t="shared" si="361"/>
        <v>#N/A</v>
      </c>
      <c r="S1758" s="1" t="e">
        <f t="shared" si="362"/>
        <v>#N/A</v>
      </c>
    </row>
    <row r="1759" spans="1:19">
      <c r="A1759" s="1" t="str">
        <f t="shared" si="363"/>
        <v/>
      </c>
      <c r="H1759" s="1" t="e">
        <f t="shared" si="352"/>
        <v>#N/A</v>
      </c>
      <c r="I1759" s="1" t="e">
        <f t="shared" si="353"/>
        <v>#N/A</v>
      </c>
      <c r="J1759" s="1" t="b">
        <f t="shared" si="354"/>
        <v>0</v>
      </c>
      <c r="K1759" s="1" t="b">
        <f t="shared" si="355"/>
        <v>0</v>
      </c>
      <c r="L1759" s="1" t="b">
        <f t="shared" si="356"/>
        <v>0</v>
      </c>
      <c r="M1759" s="1" t="b">
        <f t="shared" si="364"/>
        <v>0</v>
      </c>
      <c r="N1759" s="1" t="b">
        <f t="shared" si="357"/>
        <v>0</v>
      </c>
      <c r="O1759" s="1" t="b">
        <f t="shared" si="358"/>
        <v>0</v>
      </c>
      <c r="P1759" s="1" t="b">
        <f t="shared" si="359"/>
        <v>0</v>
      </c>
      <c r="Q1759" s="1" t="b">
        <f t="shared" si="360"/>
        <v>0</v>
      </c>
      <c r="R1759" s="1" t="e">
        <f t="shared" si="361"/>
        <v>#N/A</v>
      </c>
      <c r="S1759" s="1" t="e">
        <f t="shared" si="362"/>
        <v>#N/A</v>
      </c>
    </row>
    <row r="1760" spans="1:19">
      <c r="A1760" s="1" t="str">
        <f t="shared" si="363"/>
        <v/>
      </c>
      <c r="H1760" s="1" t="e">
        <f t="shared" si="352"/>
        <v>#N/A</v>
      </c>
      <c r="I1760" s="1" t="e">
        <f t="shared" si="353"/>
        <v>#N/A</v>
      </c>
      <c r="J1760" s="1" t="b">
        <f t="shared" si="354"/>
        <v>0</v>
      </c>
      <c r="K1760" s="1" t="b">
        <f t="shared" si="355"/>
        <v>0</v>
      </c>
      <c r="L1760" s="1" t="b">
        <f t="shared" si="356"/>
        <v>0</v>
      </c>
      <c r="M1760" s="1" t="b">
        <f t="shared" si="364"/>
        <v>0</v>
      </c>
      <c r="N1760" s="1" t="b">
        <f t="shared" si="357"/>
        <v>0</v>
      </c>
      <c r="O1760" s="1" t="b">
        <f t="shared" si="358"/>
        <v>0</v>
      </c>
      <c r="P1760" s="1" t="b">
        <f t="shared" si="359"/>
        <v>0</v>
      </c>
      <c r="Q1760" s="1" t="b">
        <f t="shared" si="360"/>
        <v>0</v>
      </c>
      <c r="R1760" s="1" t="e">
        <f t="shared" si="361"/>
        <v>#N/A</v>
      </c>
      <c r="S1760" s="1" t="e">
        <f t="shared" si="362"/>
        <v>#N/A</v>
      </c>
    </row>
    <row r="1761" spans="1:19">
      <c r="A1761" s="1" t="str">
        <f t="shared" si="363"/>
        <v/>
      </c>
      <c r="H1761" s="1" t="e">
        <f t="shared" si="352"/>
        <v>#N/A</v>
      </c>
      <c r="I1761" s="1" t="e">
        <f t="shared" si="353"/>
        <v>#N/A</v>
      </c>
      <c r="J1761" s="1" t="b">
        <f t="shared" si="354"/>
        <v>0</v>
      </c>
      <c r="K1761" s="1" t="b">
        <f t="shared" si="355"/>
        <v>0</v>
      </c>
      <c r="L1761" s="1" t="b">
        <f t="shared" si="356"/>
        <v>0</v>
      </c>
      <c r="M1761" s="1" t="b">
        <f t="shared" si="364"/>
        <v>0</v>
      </c>
      <c r="N1761" s="1" t="b">
        <f t="shared" si="357"/>
        <v>0</v>
      </c>
      <c r="O1761" s="1" t="b">
        <f t="shared" si="358"/>
        <v>0</v>
      </c>
      <c r="P1761" s="1" t="b">
        <f t="shared" si="359"/>
        <v>0</v>
      </c>
      <c r="Q1761" s="1" t="b">
        <f t="shared" si="360"/>
        <v>0</v>
      </c>
      <c r="R1761" s="1" t="e">
        <f t="shared" si="361"/>
        <v>#N/A</v>
      </c>
      <c r="S1761" s="1" t="e">
        <f t="shared" si="362"/>
        <v>#N/A</v>
      </c>
    </row>
    <row r="1762" spans="1:19">
      <c r="A1762" s="1" t="str">
        <f t="shared" si="363"/>
        <v/>
      </c>
      <c r="H1762" s="1" t="e">
        <f t="shared" si="352"/>
        <v>#N/A</v>
      </c>
      <c r="I1762" s="1" t="e">
        <f t="shared" si="353"/>
        <v>#N/A</v>
      </c>
      <c r="J1762" s="1" t="b">
        <f t="shared" si="354"/>
        <v>0</v>
      </c>
      <c r="K1762" s="1" t="b">
        <f t="shared" si="355"/>
        <v>0</v>
      </c>
      <c r="L1762" s="1" t="b">
        <f t="shared" si="356"/>
        <v>0</v>
      </c>
      <c r="M1762" s="1" t="b">
        <f t="shared" si="364"/>
        <v>0</v>
      </c>
      <c r="N1762" s="1" t="b">
        <f t="shared" si="357"/>
        <v>0</v>
      </c>
      <c r="O1762" s="1" t="b">
        <f t="shared" si="358"/>
        <v>0</v>
      </c>
      <c r="P1762" s="1" t="b">
        <f t="shared" si="359"/>
        <v>0</v>
      </c>
      <c r="Q1762" s="1" t="b">
        <f t="shared" si="360"/>
        <v>0</v>
      </c>
      <c r="R1762" s="1" t="e">
        <f t="shared" si="361"/>
        <v>#N/A</v>
      </c>
      <c r="S1762" s="1" t="e">
        <f t="shared" si="362"/>
        <v>#N/A</v>
      </c>
    </row>
    <row r="1763" spans="1:19">
      <c r="A1763" s="1" t="str">
        <f t="shared" si="363"/>
        <v/>
      </c>
      <c r="H1763" s="1" t="e">
        <f t="shared" si="352"/>
        <v>#N/A</v>
      </c>
      <c r="I1763" s="1" t="e">
        <f t="shared" si="353"/>
        <v>#N/A</v>
      </c>
      <c r="J1763" s="1" t="b">
        <f t="shared" si="354"/>
        <v>0</v>
      </c>
      <c r="K1763" s="1" t="b">
        <f t="shared" si="355"/>
        <v>0</v>
      </c>
      <c r="L1763" s="1" t="b">
        <f t="shared" si="356"/>
        <v>0</v>
      </c>
      <c r="M1763" s="1" t="b">
        <f t="shared" si="364"/>
        <v>0</v>
      </c>
      <c r="N1763" s="1" t="b">
        <f t="shared" si="357"/>
        <v>0</v>
      </c>
      <c r="O1763" s="1" t="b">
        <f t="shared" si="358"/>
        <v>0</v>
      </c>
      <c r="P1763" s="1" t="b">
        <f t="shared" si="359"/>
        <v>0</v>
      </c>
      <c r="Q1763" s="1" t="b">
        <f t="shared" si="360"/>
        <v>0</v>
      </c>
      <c r="R1763" s="1" t="e">
        <f t="shared" si="361"/>
        <v>#N/A</v>
      </c>
      <c r="S1763" s="1" t="e">
        <f t="shared" si="362"/>
        <v>#N/A</v>
      </c>
    </row>
    <row r="1764" spans="1:19">
      <c r="A1764" s="1" t="str">
        <f t="shared" si="363"/>
        <v/>
      </c>
      <c r="H1764" s="1" t="e">
        <f t="shared" si="352"/>
        <v>#N/A</v>
      </c>
      <c r="I1764" s="1" t="e">
        <f t="shared" si="353"/>
        <v>#N/A</v>
      </c>
      <c r="J1764" s="1" t="b">
        <f t="shared" si="354"/>
        <v>0</v>
      </c>
      <c r="K1764" s="1" t="b">
        <f t="shared" si="355"/>
        <v>0</v>
      </c>
      <c r="L1764" s="1" t="b">
        <f t="shared" si="356"/>
        <v>0</v>
      </c>
      <c r="M1764" s="1" t="b">
        <f t="shared" si="364"/>
        <v>0</v>
      </c>
      <c r="N1764" s="1" t="b">
        <f t="shared" si="357"/>
        <v>0</v>
      </c>
      <c r="O1764" s="1" t="b">
        <f t="shared" si="358"/>
        <v>0</v>
      </c>
      <c r="P1764" s="1" t="b">
        <f t="shared" si="359"/>
        <v>0</v>
      </c>
      <c r="Q1764" s="1" t="b">
        <f t="shared" si="360"/>
        <v>0</v>
      </c>
      <c r="R1764" s="1" t="e">
        <f t="shared" si="361"/>
        <v>#N/A</v>
      </c>
      <c r="S1764" s="1" t="e">
        <f t="shared" si="362"/>
        <v>#N/A</v>
      </c>
    </row>
    <row r="1765" spans="1:19">
      <c r="A1765" s="1" t="str">
        <f t="shared" si="363"/>
        <v/>
      </c>
      <c r="H1765" s="1" t="e">
        <f t="shared" si="352"/>
        <v>#N/A</v>
      </c>
      <c r="I1765" s="1" t="e">
        <f t="shared" si="353"/>
        <v>#N/A</v>
      </c>
      <c r="J1765" s="1" t="b">
        <f t="shared" si="354"/>
        <v>0</v>
      </c>
      <c r="K1765" s="1" t="b">
        <f t="shared" si="355"/>
        <v>0</v>
      </c>
      <c r="L1765" s="1" t="b">
        <f t="shared" si="356"/>
        <v>0</v>
      </c>
      <c r="M1765" s="1" t="b">
        <f t="shared" si="364"/>
        <v>0</v>
      </c>
      <c r="N1765" s="1" t="b">
        <f t="shared" si="357"/>
        <v>0</v>
      </c>
      <c r="O1765" s="1" t="b">
        <f t="shared" si="358"/>
        <v>0</v>
      </c>
      <c r="P1765" s="1" t="b">
        <f t="shared" si="359"/>
        <v>0</v>
      </c>
      <c r="Q1765" s="1" t="b">
        <f t="shared" si="360"/>
        <v>0</v>
      </c>
      <c r="R1765" s="1" t="e">
        <f t="shared" si="361"/>
        <v>#N/A</v>
      </c>
      <c r="S1765" s="1" t="e">
        <f t="shared" si="362"/>
        <v>#N/A</v>
      </c>
    </row>
    <row r="1766" spans="1:19">
      <c r="A1766" s="1" t="str">
        <f t="shared" si="363"/>
        <v/>
      </c>
      <c r="H1766" s="1" t="e">
        <f t="shared" si="352"/>
        <v>#N/A</v>
      </c>
      <c r="I1766" s="1" t="e">
        <f t="shared" si="353"/>
        <v>#N/A</v>
      </c>
      <c r="J1766" s="1" t="b">
        <f t="shared" si="354"/>
        <v>0</v>
      </c>
      <c r="K1766" s="1" t="b">
        <f t="shared" si="355"/>
        <v>0</v>
      </c>
      <c r="L1766" s="1" t="b">
        <f t="shared" si="356"/>
        <v>0</v>
      </c>
      <c r="M1766" s="1" t="b">
        <f t="shared" si="364"/>
        <v>0</v>
      </c>
      <c r="N1766" s="1" t="b">
        <f t="shared" si="357"/>
        <v>0</v>
      </c>
      <c r="O1766" s="1" t="b">
        <f t="shared" si="358"/>
        <v>0</v>
      </c>
      <c r="P1766" s="1" t="b">
        <f t="shared" si="359"/>
        <v>0</v>
      </c>
      <c r="Q1766" s="1" t="b">
        <f t="shared" si="360"/>
        <v>0</v>
      </c>
      <c r="R1766" s="1" t="e">
        <f t="shared" si="361"/>
        <v>#N/A</v>
      </c>
      <c r="S1766" s="1" t="e">
        <f t="shared" si="362"/>
        <v>#N/A</v>
      </c>
    </row>
    <row r="1767" spans="1:19">
      <c r="A1767" s="1" t="str">
        <f t="shared" si="363"/>
        <v/>
      </c>
      <c r="H1767" s="1" t="e">
        <f t="shared" si="352"/>
        <v>#N/A</v>
      </c>
      <c r="I1767" s="1" t="e">
        <f t="shared" si="353"/>
        <v>#N/A</v>
      </c>
      <c r="J1767" s="1" t="b">
        <f t="shared" si="354"/>
        <v>0</v>
      </c>
      <c r="K1767" s="1" t="b">
        <f t="shared" si="355"/>
        <v>0</v>
      </c>
      <c r="L1767" s="1" t="b">
        <f t="shared" si="356"/>
        <v>0</v>
      </c>
      <c r="M1767" s="1" t="b">
        <f t="shared" si="364"/>
        <v>0</v>
      </c>
      <c r="N1767" s="1" t="b">
        <f t="shared" si="357"/>
        <v>0</v>
      </c>
      <c r="O1767" s="1" t="b">
        <f t="shared" si="358"/>
        <v>0</v>
      </c>
      <c r="P1767" s="1" t="b">
        <f t="shared" si="359"/>
        <v>0</v>
      </c>
      <c r="Q1767" s="1" t="b">
        <f t="shared" si="360"/>
        <v>0</v>
      </c>
      <c r="R1767" s="1" t="e">
        <f t="shared" si="361"/>
        <v>#N/A</v>
      </c>
      <c r="S1767" s="1" t="e">
        <f t="shared" si="362"/>
        <v>#N/A</v>
      </c>
    </row>
    <row r="1768" spans="1:19">
      <c r="A1768" s="1" t="str">
        <f t="shared" si="363"/>
        <v/>
      </c>
      <c r="H1768" s="1" t="e">
        <f t="shared" si="352"/>
        <v>#N/A</v>
      </c>
      <c r="I1768" s="1" t="e">
        <f t="shared" si="353"/>
        <v>#N/A</v>
      </c>
      <c r="J1768" s="1" t="b">
        <f t="shared" si="354"/>
        <v>0</v>
      </c>
      <c r="K1768" s="1" t="b">
        <f t="shared" si="355"/>
        <v>0</v>
      </c>
      <c r="L1768" s="1" t="b">
        <f t="shared" si="356"/>
        <v>0</v>
      </c>
      <c r="M1768" s="1" t="b">
        <f t="shared" si="364"/>
        <v>0</v>
      </c>
      <c r="N1768" s="1" t="b">
        <f t="shared" si="357"/>
        <v>0</v>
      </c>
      <c r="O1768" s="1" t="b">
        <f t="shared" si="358"/>
        <v>0</v>
      </c>
      <c r="P1768" s="1" t="b">
        <f t="shared" si="359"/>
        <v>0</v>
      </c>
      <c r="Q1768" s="1" t="b">
        <f t="shared" si="360"/>
        <v>0</v>
      </c>
      <c r="R1768" s="1" t="e">
        <f t="shared" si="361"/>
        <v>#N/A</v>
      </c>
      <c r="S1768" s="1" t="e">
        <f t="shared" si="362"/>
        <v>#N/A</v>
      </c>
    </row>
    <row r="1769" spans="1:19">
      <c r="A1769" s="1" t="str">
        <f t="shared" si="363"/>
        <v/>
      </c>
      <c r="H1769" s="1" t="e">
        <f t="shared" si="352"/>
        <v>#N/A</v>
      </c>
      <c r="I1769" s="1" t="e">
        <f t="shared" si="353"/>
        <v>#N/A</v>
      </c>
      <c r="J1769" s="1" t="b">
        <f t="shared" si="354"/>
        <v>0</v>
      </c>
      <c r="K1769" s="1" t="b">
        <f t="shared" si="355"/>
        <v>0</v>
      </c>
      <c r="L1769" s="1" t="b">
        <f t="shared" si="356"/>
        <v>0</v>
      </c>
      <c r="M1769" s="1" t="b">
        <f t="shared" si="364"/>
        <v>0</v>
      </c>
      <c r="N1769" s="1" t="b">
        <f t="shared" si="357"/>
        <v>0</v>
      </c>
      <c r="O1769" s="1" t="b">
        <f t="shared" si="358"/>
        <v>0</v>
      </c>
      <c r="P1769" s="1" t="b">
        <f t="shared" si="359"/>
        <v>0</v>
      </c>
      <c r="Q1769" s="1" t="b">
        <f t="shared" si="360"/>
        <v>0</v>
      </c>
      <c r="R1769" s="1" t="e">
        <f t="shared" si="361"/>
        <v>#N/A</v>
      </c>
      <c r="S1769" s="1" t="e">
        <f t="shared" si="362"/>
        <v>#N/A</v>
      </c>
    </row>
    <row r="1770" spans="1:19">
      <c r="A1770" s="1" t="str">
        <f t="shared" si="363"/>
        <v/>
      </c>
      <c r="H1770" s="1" t="e">
        <f t="shared" si="352"/>
        <v>#N/A</v>
      </c>
      <c r="I1770" s="1" t="e">
        <f t="shared" si="353"/>
        <v>#N/A</v>
      </c>
      <c r="J1770" s="1" t="b">
        <f t="shared" si="354"/>
        <v>0</v>
      </c>
      <c r="K1770" s="1" t="b">
        <f t="shared" si="355"/>
        <v>0</v>
      </c>
      <c r="L1770" s="1" t="b">
        <f t="shared" si="356"/>
        <v>0</v>
      </c>
      <c r="M1770" s="1" t="b">
        <f t="shared" si="364"/>
        <v>0</v>
      </c>
      <c r="N1770" s="1" t="b">
        <f t="shared" si="357"/>
        <v>0</v>
      </c>
      <c r="O1770" s="1" t="b">
        <f t="shared" si="358"/>
        <v>0</v>
      </c>
      <c r="P1770" s="1" t="b">
        <f t="shared" si="359"/>
        <v>0</v>
      </c>
      <c r="Q1770" s="1" t="b">
        <f t="shared" si="360"/>
        <v>0</v>
      </c>
      <c r="R1770" s="1" t="e">
        <f t="shared" si="361"/>
        <v>#N/A</v>
      </c>
      <c r="S1770" s="1" t="e">
        <f t="shared" si="362"/>
        <v>#N/A</v>
      </c>
    </row>
    <row r="1771" spans="1:19">
      <c r="A1771" s="1" t="str">
        <f t="shared" si="363"/>
        <v/>
      </c>
      <c r="H1771" s="1" t="e">
        <f t="shared" si="352"/>
        <v>#N/A</v>
      </c>
      <c r="I1771" s="1" t="e">
        <f t="shared" si="353"/>
        <v>#N/A</v>
      </c>
      <c r="J1771" s="1" t="b">
        <f t="shared" si="354"/>
        <v>0</v>
      </c>
      <c r="K1771" s="1" t="b">
        <f t="shared" si="355"/>
        <v>0</v>
      </c>
      <c r="L1771" s="1" t="b">
        <f t="shared" si="356"/>
        <v>0</v>
      </c>
      <c r="M1771" s="1" t="b">
        <f t="shared" si="364"/>
        <v>0</v>
      </c>
      <c r="N1771" s="1" t="b">
        <f t="shared" si="357"/>
        <v>0</v>
      </c>
      <c r="O1771" s="1" t="b">
        <f t="shared" si="358"/>
        <v>0</v>
      </c>
      <c r="P1771" s="1" t="b">
        <f t="shared" si="359"/>
        <v>0</v>
      </c>
      <c r="Q1771" s="1" t="b">
        <f t="shared" si="360"/>
        <v>0</v>
      </c>
      <c r="R1771" s="1" t="e">
        <f t="shared" si="361"/>
        <v>#N/A</v>
      </c>
      <c r="S1771" s="1" t="e">
        <f t="shared" si="362"/>
        <v>#N/A</v>
      </c>
    </row>
    <row r="1772" spans="1:19">
      <c r="A1772" s="1" t="str">
        <f t="shared" si="363"/>
        <v/>
      </c>
      <c r="H1772" s="1" t="e">
        <f t="shared" si="352"/>
        <v>#N/A</v>
      </c>
      <c r="I1772" s="1" t="e">
        <f t="shared" si="353"/>
        <v>#N/A</v>
      </c>
      <c r="J1772" s="1" t="b">
        <f t="shared" si="354"/>
        <v>0</v>
      </c>
      <c r="K1772" s="1" t="b">
        <f t="shared" si="355"/>
        <v>0</v>
      </c>
      <c r="L1772" s="1" t="b">
        <f t="shared" si="356"/>
        <v>0</v>
      </c>
      <c r="M1772" s="1" t="b">
        <f t="shared" si="364"/>
        <v>0</v>
      </c>
      <c r="N1772" s="1" t="b">
        <f t="shared" si="357"/>
        <v>0</v>
      </c>
      <c r="O1772" s="1" t="b">
        <f t="shared" si="358"/>
        <v>0</v>
      </c>
      <c r="P1772" s="1" t="b">
        <f t="shared" si="359"/>
        <v>0</v>
      </c>
      <c r="Q1772" s="1" t="b">
        <f t="shared" si="360"/>
        <v>0</v>
      </c>
      <c r="R1772" s="1" t="e">
        <f t="shared" si="361"/>
        <v>#N/A</v>
      </c>
      <c r="S1772" s="1" t="e">
        <f t="shared" si="362"/>
        <v>#N/A</v>
      </c>
    </row>
    <row r="1773" spans="1:19">
      <c r="A1773" s="1" t="str">
        <f t="shared" si="363"/>
        <v/>
      </c>
      <c r="H1773" s="1" t="e">
        <f t="shared" si="352"/>
        <v>#N/A</v>
      </c>
      <c r="I1773" s="1" t="e">
        <f t="shared" si="353"/>
        <v>#N/A</v>
      </c>
      <c r="J1773" s="1" t="b">
        <f t="shared" si="354"/>
        <v>0</v>
      </c>
      <c r="K1773" s="1" t="b">
        <f t="shared" si="355"/>
        <v>0</v>
      </c>
      <c r="L1773" s="1" t="b">
        <f t="shared" si="356"/>
        <v>0</v>
      </c>
      <c r="M1773" s="1" t="b">
        <f t="shared" si="364"/>
        <v>0</v>
      </c>
      <c r="N1773" s="1" t="b">
        <f t="shared" si="357"/>
        <v>0</v>
      </c>
      <c r="O1773" s="1" t="b">
        <f t="shared" si="358"/>
        <v>0</v>
      </c>
      <c r="P1773" s="1" t="b">
        <f t="shared" si="359"/>
        <v>0</v>
      </c>
      <c r="Q1773" s="1" t="b">
        <f t="shared" si="360"/>
        <v>0</v>
      </c>
      <c r="R1773" s="1" t="e">
        <f t="shared" si="361"/>
        <v>#N/A</v>
      </c>
      <c r="S1773" s="1" t="e">
        <f t="shared" si="362"/>
        <v>#N/A</v>
      </c>
    </row>
    <row r="1774" spans="1:19">
      <c r="A1774" s="1" t="str">
        <f t="shared" si="363"/>
        <v/>
      </c>
      <c r="H1774" s="1" t="e">
        <f t="shared" si="352"/>
        <v>#N/A</v>
      </c>
      <c r="I1774" s="1" t="e">
        <f t="shared" si="353"/>
        <v>#N/A</v>
      </c>
      <c r="J1774" s="1" t="b">
        <f t="shared" si="354"/>
        <v>0</v>
      </c>
      <c r="K1774" s="1" t="b">
        <f t="shared" si="355"/>
        <v>0</v>
      </c>
      <c r="L1774" s="1" t="b">
        <f t="shared" si="356"/>
        <v>0</v>
      </c>
      <c r="M1774" s="1" t="b">
        <f t="shared" si="364"/>
        <v>0</v>
      </c>
      <c r="N1774" s="1" t="b">
        <f t="shared" si="357"/>
        <v>0</v>
      </c>
      <c r="O1774" s="1" t="b">
        <f t="shared" si="358"/>
        <v>0</v>
      </c>
      <c r="P1774" s="1" t="b">
        <f t="shared" si="359"/>
        <v>0</v>
      </c>
      <c r="Q1774" s="1" t="b">
        <f t="shared" si="360"/>
        <v>0</v>
      </c>
      <c r="R1774" s="1" t="e">
        <f t="shared" si="361"/>
        <v>#N/A</v>
      </c>
      <c r="S1774" s="1" t="e">
        <f t="shared" si="362"/>
        <v>#N/A</v>
      </c>
    </row>
    <row r="1775" spans="1:19">
      <c r="A1775" s="1" t="str">
        <f t="shared" si="363"/>
        <v/>
      </c>
      <c r="H1775" s="1" t="e">
        <f t="shared" si="352"/>
        <v>#N/A</v>
      </c>
      <c r="I1775" s="1" t="e">
        <f t="shared" si="353"/>
        <v>#N/A</v>
      </c>
      <c r="J1775" s="1" t="b">
        <f t="shared" si="354"/>
        <v>0</v>
      </c>
      <c r="K1775" s="1" t="b">
        <f t="shared" si="355"/>
        <v>0</v>
      </c>
      <c r="L1775" s="1" t="b">
        <f t="shared" si="356"/>
        <v>0</v>
      </c>
      <c r="M1775" s="1" t="b">
        <f t="shared" si="364"/>
        <v>0</v>
      </c>
      <c r="N1775" s="1" t="b">
        <f t="shared" si="357"/>
        <v>0</v>
      </c>
      <c r="O1775" s="1" t="b">
        <f t="shared" si="358"/>
        <v>0</v>
      </c>
      <c r="P1775" s="1" t="b">
        <f t="shared" si="359"/>
        <v>0</v>
      </c>
      <c r="Q1775" s="1" t="b">
        <f t="shared" si="360"/>
        <v>0</v>
      </c>
      <c r="R1775" s="1" t="e">
        <f t="shared" si="361"/>
        <v>#N/A</v>
      </c>
      <c r="S1775" s="1" t="e">
        <f t="shared" si="362"/>
        <v>#N/A</v>
      </c>
    </row>
    <row r="1776" spans="1:19">
      <c r="A1776" s="1" t="str">
        <f t="shared" si="363"/>
        <v/>
      </c>
      <c r="H1776" s="1" t="e">
        <f t="shared" si="352"/>
        <v>#N/A</v>
      </c>
      <c r="I1776" s="1" t="e">
        <f t="shared" si="353"/>
        <v>#N/A</v>
      </c>
      <c r="J1776" s="1" t="b">
        <f t="shared" si="354"/>
        <v>0</v>
      </c>
      <c r="K1776" s="1" t="b">
        <f t="shared" si="355"/>
        <v>0</v>
      </c>
      <c r="L1776" s="1" t="b">
        <f t="shared" si="356"/>
        <v>0</v>
      </c>
      <c r="M1776" s="1" t="b">
        <f t="shared" si="364"/>
        <v>0</v>
      </c>
      <c r="N1776" s="1" t="b">
        <f t="shared" si="357"/>
        <v>0</v>
      </c>
      <c r="O1776" s="1" t="b">
        <f t="shared" si="358"/>
        <v>0</v>
      </c>
      <c r="P1776" s="1" t="b">
        <f t="shared" si="359"/>
        <v>0</v>
      </c>
      <c r="Q1776" s="1" t="b">
        <f t="shared" si="360"/>
        <v>0</v>
      </c>
      <c r="R1776" s="1" t="e">
        <f t="shared" si="361"/>
        <v>#N/A</v>
      </c>
      <c r="S1776" s="1" t="e">
        <f t="shared" si="362"/>
        <v>#N/A</v>
      </c>
    </row>
    <row r="1777" spans="1:19">
      <c r="A1777" s="1" t="str">
        <f t="shared" si="363"/>
        <v/>
      </c>
      <c r="H1777" s="1" t="e">
        <f t="shared" si="352"/>
        <v>#N/A</v>
      </c>
      <c r="I1777" s="1" t="e">
        <f t="shared" si="353"/>
        <v>#N/A</v>
      </c>
      <c r="J1777" s="1" t="b">
        <f t="shared" si="354"/>
        <v>0</v>
      </c>
      <c r="K1777" s="1" t="b">
        <f t="shared" si="355"/>
        <v>0</v>
      </c>
      <c r="L1777" s="1" t="b">
        <f t="shared" si="356"/>
        <v>0</v>
      </c>
      <c r="M1777" s="1" t="b">
        <f t="shared" si="364"/>
        <v>0</v>
      </c>
      <c r="N1777" s="1" t="b">
        <f t="shared" si="357"/>
        <v>0</v>
      </c>
      <c r="O1777" s="1" t="b">
        <f t="shared" si="358"/>
        <v>0</v>
      </c>
      <c r="P1777" s="1" t="b">
        <f t="shared" si="359"/>
        <v>0</v>
      </c>
      <c r="Q1777" s="1" t="b">
        <f t="shared" si="360"/>
        <v>0</v>
      </c>
      <c r="R1777" s="1" t="e">
        <f t="shared" si="361"/>
        <v>#N/A</v>
      </c>
      <c r="S1777" s="1" t="e">
        <f t="shared" si="362"/>
        <v>#N/A</v>
      </c>
    </row>
    <row r="1778" spans="1:19">
      <c r="A1778" s="1" t="str">
        <f t="shared" si="363"/>
        <v/>
      </c>
      <c r="H1778" s="1" t="e">
        <f t="shared" si="352"/>
        <v>#N/A</v>
      </c>
      <c r="I1778" s="1" t="e">
        <f t="shared" si="353"/>
        <v>#N/A</v>
      </c>
      <c r="J1778" s="1" t="b">
        <f t="shared" si="354"/>
        <v>0</v>
      </c>
      <c r="K1778" s="1" t="b">
        <f t="shared" si="355"/>
        <v>0</v>
      </c>
      <c r="L1778" s="1" t="b">
        <f t="shared" si="356"/>
        <v>0</v>
      </c>
      <c r="M1778" s="1" t="b">
        <f t="shared" si="364"/>
        <v>0</v>
      </c>
      <c r="N1778" s="1" t="b">
        <f t="shared" si="357"/>
        <v>0</v>
      </c>
      <c r="O1778" s="1" t="b">
        <f t="shared" si="358"/>
        <v>0</v>
      </c>
      <c r="P1778" s="1" t="b">
        <f t="shared" si="359"/>
        <v>0</v>
      </c>
      <c r="Q1778" s="1" t="b">
        <f t="shared" si="360"/>
        <v>0</v>
      </c>
      <c r="R1778" s="1" t="e">
        <f t="shared" si="361"/>
        <v>#N/A</v>
      </c>
      <c r="S1778" s="1" t="e">
        <f t="shared" si="362"/>
        <v>#N/A</v>
      </c>
    </row>
    <row r="1779" spans="1:19">
      <c r="A1779" s="1" t="str">
        <f t="shared" si="363"/>
        <v/>
      </c>
      <c r="H1779" s="1" t="e">
        <f t="shared" si="352"/>
        <v>#N/A</v>
      </c>
      <c r="I1779" s="1" t="e">
        <f t="shared" si="353"/>
        <v>#N/A</v>
      </c>
      <c r="J1779" s="1" t="b">
        <f t="shared" si="354"/>
        <v>0</v>
      </c>
      <c r="K1779" s="1" t="b">
        <f t="shared" si="355"/>
        <v>0</v>
      </c>
      <c r="L1779" s="1" t="b">
        <f t="shared" si="356"/>
        <v>0</v>
      </c>
      <c r="M1779" s="1" t="b">
        <f t="shared" si="364"/>
        <v>0</v>
      </c>
      <c r="N1779" s="1" t="b">
        <f t="shared" si="357"/>
        <v>0</v>
      </c>
      <c r="O1779" s="1" t="b">
        <f t="shared" si="358"/>
        <v>0</v>
      </c>
      <c r="P1779" s="1" t="b">
        <f t="shared" si="359"/>
        <v>0</v>
      </c>
      <c r="Q1779" s="1" t="b">
        <f t="shared" si="360"/>
        <v>0</v>
      </c>
      <c r="R1779" s="1" t="e">
        <f t="shared" si="361"/>
        <v>#N/A</v>
      </c>
      <c r="S1779" s="1" t="e">
        <f t="shared" si="362"/>
        <v>#N/A</v>
      </c>
    </row>
    <row r="1780" spans="1:19">
      <c r="A1780" s="1" t="str">
        <f t="shared" si="363"/>
        <v/>
      </c>
      <c r="H1780" s="1" t="e">
        <f t="shared" si="352"/>
        <v>#N/A</v>
      </c>
      <c r="I1780" s="1" t="e">
        <f t="shared" si="353"/>
        <v>#N/A</v>
      </c>
      <c r="J1780" s="1" t="b">
        <f t="shared" si="354"/>
        <v>0</v>
      </c>
      <c r="K1780" s="1" t="b">
        <f t="shared" si="355"/>
        <v>0</v>
      </c>
      <c r="L1780" s="1" t="b">
        <f t="shared" si="356"/>
        <v>0</v>
      </c>
      <c r="M1780" s="1" t="b">
        <f t="shared" si="364"/>
        <v>0</v>
      </c>
      <c r="N1780" s="1" t="b">
        <f t="shared" si="357"/>
        <v>0</v>
      </c>
      <c r="O1780" s="1" t="b">
        <f t="shared" si="358"/>
        <v>0</v>
      </c>
      <c r="P1780" s="1" t="b">
        <f t="shared" si="359"/>
        <v>0</v>
      </c>
      <c r="Q1780" s="1" t="b">
        <f t="shared" si="360"/>
        <v>0</v>
      </c>
      <c r="R1780" s="1" t="e">
        <f t="shared" si="361"/>
        <v>#N/A</v>
      </c>
      <c r="S1780" s="1" t="e">
        <f t="shared" si="362"/>
        <v>#N/A</v>
      </c>
    </row>
    <row r="1781" spans="1:19">
      <c r="A1781" s="1" t="str">
        <f t="shared" si="363"/>
        <v/>
      </c>
      <c r="H1781" s="1" t="e">
        <f t="shared" si="352"/>
        <v>#N/A</v>
      </c>
      <c r="I1781" s="1" t="e">
        <f t="shared" si="353"/>
        <v>#N/A</v>
      </c>
      <c r="J1781" s="1" t="b">
        <f t="shared" si="354"/>
        <v>0</v>
      </c>
      <c r="K1781" s="1" t="b">
        <f t="shared" si="355"/>
        <v>0</v>
      </c>
      <c r="L1781" s="1" t="b">
        <f t="shared" si="356"/>
        <v>0</v>
      </c>
      <c r="M1781" s="1" t="b">
        <f t="shared" si="364"/>
        <v>0</v>
      </c>
      <c r="N1781" s="1" t="b">
        <f t="shared" si="357"/>
        <v>0</v>
      </c>
      <c r="O1781" s="1" t="b">
        <f t="shared" si="358"/>
        <v>0</v>
      </c>
      <c r="P1781" s="1" t="b">
        <f t="shared" si="359"/>
        <v>0</v>
      </c>
      <c r="Q1781" s="1" t="b">
        <f t="shared" si="360"/>
        <v>0</v>
      </c>
      <c r="R1781" s="1" t="e">
        <f t="shared" si="361"/>
        <v>#N/A</v>
      </c>
      <c r="S1781" s="1" t="e">
        <f t="shared" si="362"/>
        <v>#N/A</v>
      </c>
    </row>
    <row r="1782" spans="1:19">
      <c r="A1782" s="1" t="str">
        <f t="shared" si="363"/>
        <v/>
      </c>
      <c r="H1782" s="1" t="e">
        <f t="shared" si="352"/>
        <v>#N/A</v>
      </c>
      <c r="I1782" s="1" t="e">
        <f t="shared" si="353"/>
        <v>#N/A</v>
      </c>
      <c r="J1782" s="1" t="b">
        <f t="shared" si="354"/>
        <v>0</v>
      </c>
      <c r="K1782" s="1" t="b">
        <f t="shared" si="355"/>
        <v>0</v>
      </c>
      <c r="L1782" s="1" t="b">
        <f t="shared" si="356"/>
        <v>0</v>
      </c>
      <c r="M1782" s="1" t="b">
        <f t="shared" si="364"/>
        <v>0</v>
      </c>
      <c r="N1782" s="1" t="b">
        <f t="shared" si="357"/>
        <v>0</v>
      </c>
      <c r="O1782" s="1" t="b">
        <f t="shared" si="358"/>
        <v>0</v>
      </c>
      <c r="P1782" s="1" t="b">
        <f t="shared" si="359"/>
        <v>0</v>
      </c>
      <c r="Q1782" s="1" t="b">
        <f t="shared" si="360"/>
        <v>0</v>
      </c>
      <c r="R1782" s="1" t="e">
        <f t="shared" si="361"/>
        <v>#N/A</v>
      </c>
      <c r="S1782" s="1" t="e">
        <f t="shared" si="362"/>
        <v>#N/A</v>
      </c>
    </row>
    <row r="1783" spans="1:19">
      <c r="A1783" s="1" t="str">
        <f t="shared" si="363"/>
        <v/>
      </c>
      <c r="H1783" s="1" t="e">
        <f t="shared" si="352"/>
        <v>#N/A</v>
      </c>
      <c r="I1783" s="1" t="e">
        <f t="shared" si="353"/>
        <v>#N/A</v>
      </c>
      <c r="J1783" s="1" t="b">
        <f t="shared" si="354"/>
        <v>0</v>
      </c>
      <c r="K1783" s="1" t="b">
        <f t="shared" si="355"/>
        <v>0</v>
      </c>
      <c r="L1783" s="1" t="b">
        <f t="shared" si="356"/>
        <v>0</v>
      </c>
      <c r="M1783" s="1" t="b">
        <f t="shared" si="364"/>
        <v>0</v>
      </c>
      <c r="N1783" s="1" t="b">
        <f t="shared" si="357"/>
        <v>0</v>
      </c>
      <c r="O1783" s="1" t="b">
        <f t="shared" si="358"/>
        <v>0</v>
      </c>
      <c r="P1783" s="1" t="b">
        <f t="shared" si="359"/>
        <v>0</v>
      </c>
      <c r="Q1783" s="1" t="b">
        <f t="shared" si="360"/>
        <v>0</v>
      </c>
      <c r="R1783" s="1" t="e">
        <f t="shared" si="361"/>
        <v>#N/A</v>
      </c>
      <c r="S1783" s="1" t="e">
        <f t="shared" si="362"/>
        <v>#N/A</v>
      </c>
    </row>
    <row r="1784" spans="1:19">
      <c r="A1784" s="1" t="str">
        <f t="shared" si="363"/>
        <v/>
      </c>
      <c r="H1784" s="1" t="e">
        <f t="shared" si="352"/>
        <v>#N/A</v>
      </c>
      <c r="I1784" s="1" t="e">
        <f t="shared" si="353"/>
        <v>#N/A</v>
      </c>
      <c r="J1784" s="1" t="b">
        <f t="shared" si="354"/>
        <v>0</v>
      </c>
      <c r="K1784" s="1" t="b">
        <f t="shared" si="355"/>
        <v>0</v>
      </c>
      <c r="L1784" s="1" t="b">
        <f t="shared" si="356"/>
        <v>0</v>
      </c>
      <c r="M1784" s="1" t="b">
        <f t="shared" si="364"/>
        <v>0</v>
      </c>
      <c r="N1784" s="1" t="b">
        <f t="shared" si="357"/>
        <v>0</v>
      </c>
      <c r="O1784" s="1" t="b">
        <f t="shared" si="358"/>
        <v>0</v>
      </c>
      <c r="P1784" s="1" t="b">
        <f t="shared" si="359"/>
        <v>0</v>
      </c>
      <c r="Q1784" s="1" t="b">
        <f t="shared" si="360"/>
        <v>0</v>
      </c>
      <c r="R1784" s="1" t="e">
        <f t="shared" si="361"/>
        <v>#N/A</v>
      </c>
      <c r="S1784" s="1" t="e">
        <f t="shared" si="362"/>
        <v>#N/A</v>
      </c>
    </row>
    <row r="1785" spans="1:19">
      <c r="A1785" s="1" t="str">
        <f t="shared" si="363"/>
        <v/>
      </c>
      <c r="H1785" s="1" t="e">
        <f t="shared" si="352"/>
        <v>#N/A</v>
      </c>
      <c r="I1785" s="1" t="e">
        <f t="shared" si="353"/>
        <v>#N/A</v>
      </c>
      <c r="J1785" s="1" t="b">
        <f t="shared" si="354"/>
        <v>0</v>
      </c>
      <c r="K1785" s="1" t="b">
        <f t="shared" si="355"/>
        <v>0</v>
      </c>
      <c r="L1785" s="1" t="b">
        <f t="shared" si="356"/>
        <v>0</v>
      </c>
      <c r="M1785" s="1" t="b">
        <f t="shared" si="364"/>
        <v>0</v>
      </c>
      <c r="N1785" s="1" t="b">
        <f t="shared" si="357"/>
        <v>0</v>
      </c>
      <c r="O1785" s="1" t="b">
        <f t="shared" si="358"/>
        <v>0</v>
      </c>
      <c r="P1785" s="1" t="b">
        <f t="shared" si="359"/>
        <v>0</v>
      </c>
      <c r="Q1785" s="1" t="b">
        <f t="shared" si="360"/>
        <v>0</v>
      </c>
      <c r="R1785" s="1" t="e">
        <f t="shared" si="361"/>
        <v>#N/A</v>
      </c>
      <c r="S1785" s="1" t="e">
        <f t="shared" si="362"/>
        <v>#N/A</v>
      </c>
    </row>
    <row r="1786" spans="1:19">
      <c r="A1786" s="1" t="str">
        <f t="shared" si="363"/>
        <v/>
      </c>
      <c r="H1786" s="1" t="e">
        <f t="shared" si="352"/>
        <v>#N/A</v>
      </c>
      <c r="I1786" s="1" t="e">
        <f t="shared" si="353"/>
        <v>#N/A</v>
      </c>
      <c r="J1786" s="1" t="b">
        <f t="shared" si="354"/>
        <v>0</v>
      </c>
      <c r="K1786" s="1" t="b">
        <f t="shared" si="355"/>
        <v>0</v>
      </c>
      <c r="L1786" s="1" t="b">
        <f t="shared" si="356"/>
        <v>0</v>
      </c>
      <c r="M1786" s="1" t="b">
        <f t="shared" si="364"/>
        <v>0</v>
      </c>
      <c r="N1786" s="1" t="b">
        <f t="shared" si="357"/>
        <v>0</v>
      </c>
      <c r="O1786" s="1" t="b">
        <f t="shared" si="358"/>
        <v>0</v>
      </c>
      <c r="P1786" s="1" t="b">
        <f t="shared" si="359"/>
        <v>0</v>
      </c>
      <c r="Q1786" s="1" t="b">
        <f t="shared" si="360"/>
        <v>0</v>
      </c>
      <c r="R1786" s="1" t="e">
        <f t="shared" si="361"/>
        <v>#N/A</v>
      </c>
      <c r="S1786" s="1" t="e">
        <f t="shared" si="362"/>
        <v>#N/A</v>
      </c>
    </row>
    <row r="1787" spans="1:19">
      <c r="A1787" s="1" t="str">
        <f t="shared" si="363"/>
        <v/>
      </c>
      <c r="H1787" s="1" t="e">
        <f t="shared" si="352"/>
        <v>#N/A</v>
      </c>
      <c r="I1787" s="1" t="e">
        <f t="shared" si="353"/>
        <v>#N/A</v>
      </c>
      <c r="J1787" s="1" t="b">
        <f t="shared" si="354"/>
        <v>0</v>
      </c>
      <c r="K1787" s="1" t="b">
        <f t="shared" si="355"/>
        <v>0</v>
      </c>
      <c r="L1787" s="1" t="b">
        <f t="shared" si="356"/>
        <v>0</v>
      </c>
      <c r="M1787" s="1" t="b">
        <f t="shared" si="364"/>
        <v>0</v>
      </c>
      <c r="N1787" s="1" t="b">
        <f t="shared" si="357"/>
        <v>0</v>
      </c>
      <c r="O1787" s="1" t="b">
        <f t="shared" si="358"/>
        <v>0</v>
      </c>
      <c r="P1787" s="1" t="b">
        <f t="shared" si="359"/>
        <v>0</v>
      </c>
      <c r="Q1787" s="1" t="b">
        <f t="shared" si="360"/>
        <v>0</v>
      </c>
      <c r="R1787" s="1" t="e">
        <f t="shared" si="361"/>
        <v>#N/A</v>
      </c>
      <c r="S1787" s="1" t="e">
        <f t="shared" si="362"/>
        <v>#N/A</v>
      </c>
    </row>
    <row r="1788" spans="1:19">
      <c r="A1788" s="1" t="str">
        <f t="shared" si="363"/>
        <v/>
      </c>
      <c r="H1788" s="1" t="e">
        <f t="shared" si="352"/>
        <v>#N/A</v>
      </c>
      <c r="I1788" s="1" t="e">
        <f t="shared" si="353"/>
        <v>#N/A</v>
      </c>
      <c r="J1788" s="1" t="b">
        <f t="shared" si="354"/>
        <v>0</v>
      </c>
      <c r="K1788" s="1" t="b">
        <f t="shared" si="355"/>
        <v>0</v>
      </c>
      <c r="L1788" s="1" t="b">
        <f t="shared" si="356"/>
        <v>0</v>
      </c>
      <c r="M1788" s="1" t="b">
        <f t="shared" si="364"/>
        <v>0</v>
      </c>
      <c r="N1788" s="1" t="b">
        <f t="shared" si="357"/>
        <v>0</v>
      </c>
      <c r="O1788" s="1" t="b">
        <f t="shared" si="358"/>
        <v>0</v>
      </c>
      <c r="P1788" s="1" t="b">
        <f t="shared" si="359"/>
        <v>0</v>
      </c>
      <c r="Q1788" s="1" t="b">
        <f t="shared" si="360"/>
        <v>0</v>
      </c>
      <c r="R1788" s="1" t="e">
        <f t="shared" si="361"/>
        <v>#N/A</v>
      </c>
      <c r="S1788" s="1" t="e">
        <f t="shared" si="362"/>
        <v>#N/A</v>
      </c>
    </row>
    <row r="1789" spans="1:19">
      <c r="A1789" s="1" t="str">
        <f t="shared" si="363"/>
        <v/>
      </c>
      <c r="H1789" s="1" t="e">
        <f t="shared" si="352"/>
        <v>#N/A</v>
      </c>
      <c r="I1789" s="1" t="e">
        <f t="shared" si="353"/>
        <v>#N/A</v>
      </c>
      <c r="J1789" s="1" t="b">
        <f t="shared" si="354"/>
        <v>0</v>
      </c>
      <c r="K1789" s="1" t="b">
        <f t="shared" si="355"/>
        <v>0</v>
      </c>
      <c r="L1789" s="1" t="b">
        <f t="shared" si="356"/>
        <v>0</v>
      </c>
      <c r="M1789" s="1" t="b">
        <f t="shared" si="364"/>
        <v>0</v>
      </c>
      <c r="N1789" s="1" t="b">
        <f t="shared" si="357"/>
        <v>0</v>
      </c>
      <c r="O1789" s="1" t="b">
        <f t="shared" si="358"/>
        <v>0</v>
      </c>
      <c r="P1789" s="1" t="b">
        <f t="shared" si="359"/>
        <v>0</v>
      </c>
      <c r="Q1789" s="1" t="b">
        <f t="shared" si="360"/>
        <v>0</v>
      </c>
      <c r="R1789" s="1" t="e">
        <f t="shared" si="361"/>
        <v>#N/A</v>
      </c>
      <c r="S1789" s="1" t="e">
        <f t="shared" si="362"/>
        <v>#N/A</v>
      </c>
    </row>
    <row r="1790" spans="1:19">
      <c r="A1790" s="1" t="str">
        <f t="shared" si="363"/>
        <v/>
      </c>
      <c r="H1790" s="1" t="e">
        <f t="shared" si="352"/>
        <v>#N/A</v>
      </c>
      <c r="I1790" s="1" t="e">
        <f t="shared" si="353"/>
        <v>#N/A</v>
      </c>
      <c r="J1790" s="1" t="b">
        <f t="shared" si="354"/>
        <v>0</v>
      </c>
      <c r="K1790" s="1" t="b">
        <f t="shared" si="355"/>
        <v>0</v>
      </c>
      <c r="L1790" s="1" t="b">
        <f t="shared" si="356"/>
        <v>0</v>
      </c>
      <c r="M1790" s="1" t="b">
        <f t="shared" si="364"/>
        <v>0</v>
      </c>
      <c r="N1790" s="1" t="b">
        <f t="shared" si="357"/>
        <v>0</v>
      </c>
      <c r="O1790" s="1" t="b">
        <f t="shared" si="358"/>
        <v>0</v>
      </c>
      <c r="P1790" s="1" t="b">
        <f t="shared" si="359"/>
        <v>0</v>
      </c>
      <c r="Q1790" s="1" t="b">
        <f t="shared" si="360"/>
        <v>0</v>
      </c>
      <c r="R1790" s="1" t="e">
        <f t="shared" si="361"/>
        <v>#N/A</v>
      </c>
      <c r="S1790" s="1" t="e">
        <f t="shared" si="362"/>
        <v>#N/A</v>
      </c>
    </row>
    <row r="1791" spans="1:19">
      <c r="A1791" s="1" t="str">
        <f t="shared" si="363"/>
        <v/>
      </c>
      <c r="H1791" s="1" t="e">
        <f t="shared" si="352"/>
        <v>#N/A</v>
      </c>
      <c r="I1791" s="1" t="e">
        <f t="shared" si="353"/>
        <v>#N/A</v>
      </c>
      <c r="J1791" s="1" t="b">
        <f t="shared" si="354"/>
        <v>0</v>
      </c>
      <c r="K1791" s="1" t="b">
        <f t="shared" si="355"/>
        <v>0</v>
      </c>
      <c r="L1791" s="1" t="b">
        <f t="shared" si="356"/>
        <v>0</v>
      </c>
      <c r="M1791" s="1" t="b">
        <f t="shared" si="364"/>
        <v>0</v>
      </c>
      <c r="N1791" s="1" t="b">
        <f t="shared" si="357"/>
        <v>0</v>
      </c>
      <c r="O1791" s="1" t="b">
        <f t="shared" si="358"/>
        <v>0</v>
      </c>
      <c r="P1791" s="1" t="b">
        <f t="shared" si="359"/>
        <v>0</v>
      </c>
      <c r="Q1791" s="1" t="b">
        <f t="shared" si="360"/>
        <v>0</v>
      </c>
      <c r="R1791" s="1" t="e">
        <f t="shared" si="361"/>
        <v>#N/A</v>
      </c>
      <c r="S1791" s="1" t="e">
        <f t="shared" si="362"/>
        <v>#N/A</v>
      </c>
    </row>
    <row r="1792" spans="1:19">
      <c r="A1792" s="1" t="str">
        <f t="shared" si="363"/>
        <v/>
      </c>
      <c r="H1792" s="1" t="e">
        <f t="shared" si="352"/>
        <v>#N/A</v>
      </c>
      <c r="I1792" s="1" t="e">
        <f t="shared" si="353"/>
        <v>#N/A</v>
      </c>
      <c r="J1792" s="1" t="b">
        <f t="shared" si="354"/>
        <v>0</v>
      </c>
      <c r="K1792" s="1" t="b">
        <f t="shared" si="355"/>
        <v>0</v>
      </c>
      <c r="L1792" s="1" t="b">
        <f t="shared" si="356"/>
        <v>0</v>
      </c>
      <c r="M1792" s="1" t="b">
        <f t="shared" si="364"/>
        <v>0</v>
      </c>
      <c r="N1792" s="1" t="b">
        <f t="shared" si="357"/>
        <v>0</v>
      </c>
      <c r="O1792" s="1" t="b">
        <f t="shared" si="358"/>
        <v>0</v>
      </c>
      <c r="P1792" s="1" t="b">
        <f t="shared" si="359"/>
        <v>0</v>
      </c>
      <c r="Q1792" s="1" t="b">
        <f t="shared" si="360"/>
        <v>0</v>
      </c>
      <c r="R1792" s="1" t="e">
        <f t="shared" si="361"/>
        <v>#N/A</v>
      </c>
      <c r="S1792" s="1" t="e">
        <f t="shared" si="362"/>
        <v>#N/A</v>
      </c>
    </row>
    <row r="1793" spans="1:19">
      <c r="A1793" s="1" t="str">
        <f t="shared" si="363"/>
        <v/>
      </c>
      <c r="H1793" s="1" t="e">
        <f t="shared" si="352"/>
        <v>#N/A</v>
      </c>
      <c r="I1793" s="1" t="e">
        <f t="shared" si="353"/>
        <v>#N/A</v>
      </c>
      <c r="J1793" s="1" t="b">
        <f t="shared" si="354"/>
        <v>0</v>
      </c>
      <c r="K1793" s="1" t="b">
        <f t="shared" si="355"/>
        <v>0</v>
      </c>
      <c r="L1793" s="1" t="b">
        <f t="shared" si="356"/>
        <v>0</v>
      </c>
      <c r="M1793" s="1" t="b">
        <f t="shared" si="364"/>
        <v>0</v>
      </c>
      <c r="N1793" s="1" t="b">
        <f t="shared" si="357"/>
        <v>0</v>
      </c>
      <c r="O1793" s="1" t="b">
        <f t="shared" si="358"/>
        <v>0</v>
      </c>
      <c r="P1793" s="1" t="b">
        <f t="shared" si="359"/>
        <v>0</v>
      </c>
      <c r="Q1793" s="1" t="b">
        <f t="shared" si="360"/>
        <v>0</v>
      </c>
      <c r="R1793" s="1" t="e">
        <f t="shared" si="361"/>
        <v>#N/A</v>
      </c>
      <c r="S1793" s="1" t="e">
        <f t="shared" si="362"/>
        <v>#N/A</v>
      </c>
    </row>
    <row r="1794" spans="1:19">
      <c r="A1794" s="1" t="str">
        <f t="shared" si="363"/>
        <v/>
      </c>
      <c r="H1794" s="1" t="e">
        <f t="shared" si="352"/>
        <v>#N/A</v>
      </c>
      <c r="I1794" s="1" t="e">
        <f t="shared" si="353"/>
        <v>#N/A</v>
      </c>
      <c r="J1794" s="1" t="b">
        <f t="shared" si="354"/>
        <v>0</v>
      </c>
      <c r="K1794" s="1" t="b">
        <f t="shared" si="355"/>
        <v>0</v>
      </c>
      <c r="L1794" s="1" t="b">
        <f t="shared" si="356"/>
        <v>0</v>
      </c>
      <c r="M1794" s="1" t="b">
        <f t="shared" si="364"/>
        <v>0</v>
      </c>
      <c r="N1794" s="1" t="b">
        <f t="shared" si="357"/>
        <v>0</v>
      </c>
      <c r="O1794" s="1" t="b">
        <f t="shared" si="358"/>
        <v>0</v>
      </c>
      <c r="P1794" s="1" t="b">
        <f t="shared" si="359"/>
        <v>0</v>
      </c>
      <c r="Q1794" s="1" t="b">
        <f t="shared" si="360"/>
        <v>0</v>
      </c>
      <c r="R1794" s="1" t="e">
        <f t="shared" si="361"/>
        <v>#N/A</v>
      </c>
      <c r="S1794" s="1" t="e">
        <f t="shared" si="362"/>
        <v>#N/A</v>
      </c>
    </row>
    <row r="1795" spans="1:19">
      <c r="A1795" s="1" t="str">
        <f t="shared" si="363"/>
        <v/>
      </c>
      <c r="H1795" s="1" t="e">
        <f t="shared" ref="H1795:H1858" si="365">IF($A1795&lt;=$F$39,B1795-$F$1,NA())</f>
        <v>#N/A</v>
      </c>
      <c r="I1795" s="1" t="e">
        <f t="shared" ref="I1795:I1858" si="366">IF($A1795&lt;=$F$39,$C1795-$F$2,NA())</f>
        <v>#N/A</v>
      </c>
      <c r="J1795" s="1" t="b">
        <f t="shared" ref="J1795:J1858" si="367">IF($A1795&lt;=$F$39,IF($I1795&lt;$F$4,FALSE,$H1795))</f>
        <v>0</v>
      </c>
      <c r="K1795" s="1" t="b">
        <f t="shared" ref="K1795:K1858" si="368">IF($A1795&lt;=$F$39,IF($I1795&lt;$F$4,FALSE,$I1795))</f>
        <v>0</v>
      </c>
      <c r="L1795" s="1" t="b">
        <f t="shared" ref="L1795:L1858" si="369">IF($A1795&lt;=$F$39,IF($I1795&lt;=$F$11,"",($I1795-$F$11)/($H1795-$F$10)))</f>
        <v>0</v>
      </c>
      <c r="M1795" s="1" t="b">
        <f t="shared" si="364"/>
        <v>0</v>
      </c>
      <c r="N1795" s="1" t="b">
        <f t="shared" ref="N1795:N1858" si="370">IF($A1795&lt;=$F$39,IF($L1795=$F$13,$J1795,""))</f>
        <v>0</v>
      </c>
      <c r="O1795" s="1" t="b">
        <f t="shared" ref="O1795:O1858" si="371">IF($A1795&lt;=$F$39,IF($L1795=$F$13,$K1795,""))</f>
        <v>0</v>
      </c>
      <c r="P1795" s="1" t="b">
        <f t="shared" ref="P1795:P1858" si="372">IF($A1795&lt;=$F$39,IF($A1795&lt;=$F$17,$H1795,NA()))</f>
        <v>0</v>
      </c>
      <c r="Q1795" s="1" t="b">
        <f t="shared" ref="Q1795:Q1858" si="373">IF($A1795&lt;=$F$39,IF($A1795&lt;=$F$17,$I1795,NA()))</f>
        <v>0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 t="str">
        <f t="shared" ref="A1796:A1859" si="376">IF(B1796=0,"",A1795+1)</f>
        <v/>
      </c>
      <c r="H1796" s="1" t="e">
        <f t="shared" si="365"/>
        <v>#N/A</v>
      </c>
      <c r="I1796" s="1" t="e">
        <f t="shared" si="366"/>
        <v>#N/A</v>
      </c>
      <c r="J1796" s="1" t="b">
        <f t="shared" si="367"/>
        <v>0</v>
      </c>
      <c r="K1796" s="1" t="b">
        <f t="shared" si="368"/>
        <v>0</v>
      </c>
      <c r="L1796" s="1" t="b">
        <f t="shared" si="369"/>
        <v>0</v>
      </c>
      <c r="M1796" s="1" t="b">
        <f t="shared" ref="M1796:M1859" si="377">IF($A1796&lt;=$F$39,IF($L1796=$F$13,$A1796,""))</f>
        <v>0</v>
      </c>
      <c r="N1796" s="1" t="b">
        <f t="shared" si="370"/>
        <v>0</v>
      </c>
      <c r="O1796" s="1" t="b">
        <f t="shared" si="371"/>
        <v>0</v>
      </c>
      <c r="P1796" s="1" t="b">
        <f t="shared" si="372"/>
        <v>0</v>
      </c>
      <c r="Q1796" s="1" t="b">
        <f t="shared" si="373"/>
        <v>0</v>
      </c>
      <c r="R1796" s="1" t="e">
        <f t="shared" si="374"/>
        <v>#N/A</v>
      </c>
      <c r="S1796" s="1" t="e">
        <f t="shared" si="375"/>
        <v>#N/A</v>
      </c>
    </row>
    <row r="1797" spans="1:19">
      <c r="A1797" s="1" t="str">
        <f t="shared" si="376"/>
        <v/>
      </c>
      <c r="H1797" s="1" t="e">
        <f t="shared" si="365"/>
        <v>#N/A</v>
      </c>
      <c r="I1797" s="1" t="e">
        <f t="shared" si="366"/>
        <v>#N/A</v>
      </c>
      <c r="J1797" s="1" t="b">
        <f t="shared" si="367"/>
        <v>0</v>
      </c>
      <c r="K1797" s="1" t="b">
        <f t="shared" si="368"/>
        <v>0</v>
      </c>
      <c r="L1797" s="1" t="b">
        <f t="shared" si="369"/>
        <v>0</v>
      </c>
      <c r="M1797" s="1" t="b">
        <f t="shared" si="377"/>
        <v>0</v>
      </c>
      <c r="N1797" s="1" t="b">
        <f t="shared" si="370"/>
        <v>0</v>
      </c>
      <c r="O1797" s="1" t="b">
        <f t="shared" si="371"/>
        <v>0</v>
      </c>
      <c r="P1797" s="1" t="b">
        <f t="shared" si="372"/>
        <v>0</v>
      </c>
      <c r="Q1797" s="1" t="b">
        <f t="shared" si="373"/>
        <v>0</v>
      </c>
      <c r="R1797" s="1" t="e">
        <f t="shared" si="374"/>
        <v>#N/A</v>
      </c>
      <c r="S1797" s="1" t="e">
        <f t="shared" si="375"/>
        <v>#N/A</v>
      </c>
    </row>
    <row r="1798" spans="1:19">
      <c r="A1798" s="1" t="str">
        <f t="shared" si="376"/>
        <v/>
      </c>
      <c r="H1798" s="1" t="e">
        <f t="shared" si="365"/>
        <v>#N/A</v>
      </c>
      <c r="I1798" s="1" t="e">
        <f t="shared" si="366"/>
        <v>#N/A</v>
      </c>
      <c r="J1798" s="1" t="b">
        <f t="shared" si="367"/>
        <v>0</v>
      </c>
      <c r="K1798" s="1" t="b">
        <f t="shared" si="368"/>
        <v>0</v>
      </c>
      <c r="L1798" s="1" t="b">
        <f t="shared" si="369"/>
        <v>0</v>
      </c>
      <c r="M1798" s="1" t="b">
        <f t="shared" si="377"/>
        <v>0</v>
      </c>
      <c r="N1798" s="1" t="b">
        <f t="shared" si="370"/>
        <v>0</v>
      </c>
      <c r="O1798" s="1" t="b">
        <f t="shared" si="371"/>
        <v>0</v>
      </c>
      <c r="P1798" s="1" t="b">
        <f t="shared" si="372"/>
        <v>0</v>
      </c>
      <c r="Q1798" s="1" t="b">
        <f t="shared" si="373"/>
        <v>0</v>
      </c>
      <c r="R1798" s="1" t="e">
        <f t="shared" si="374"/>
        <v>#N/A</v>
      </c>
      <c r="S1798" s="1" t="e">
        <f t="shared" si="375"/>
        <v>#N/A</v>
      </c>
    </row>
    <row r="1799" spans="1:19">
      <c r="A1799" s="1" t="str">
        <f t="shared" si="376"/>
        <v/>
      </c>
      <c r="H1799" s="1" t="e">
        <f t="shared" si="365"/>
        <v>#N/A</v>
      </c>
      <c r="I1799" s="1" t="e">
        <f t="shared" si="366"/>
        <v>#N/A</v>
      </c>
      <c r="J1799" s="1" t="b">
        <f t="shared" si="367"/>
        <v>0</v>
      </c>
      <c r="K1799" s="1" t="b">
        <f t="shared" si="368"/>
        <v>0</v>
      </c>
      <c r="L1799" s="1" t="b">
        <f t="shared" si="369"/>
        <v>0</v>
      </c>
      <c r="M1799" s="1" t="b">
        <f t="shared" si="377"/>
        <v>0</v>
      </c>
      <c r="N1799" s="1" t="b">
        <f t="shared" si="370"/>
        <v>0</v>
      </c>
      <c r="O1799" s="1" t="b">
        <f t="shared" si="371"/>
        <v>0</v>
      </c>
      <c r="P1799" s="1" t="b">
        <f t="shared" si="372"/>
        <v>0</v>
      </c>
      <c r="Q1799" s="1" t="b">
        <f t="shared" si="373"/>
        <v>0</v>
      </c>
      <c r="R1799" s="1" t="e">
        <f t="shared" si="374"/>
        <v>#N/A</v>
      </c>
      <c r="S1799" s="1" t="e">
        <f t="shared" si="375"/>
        <v>#N/A</v>
      </c>
    </row>
    <row r="1800" spans="1:19">
      <c r="A1800" s="1" t="str">
        <f t="shared" si="376"/>
        <v/>
      </c>
      <c r="H1800" s="1" t="e">
        <f t="shared" si="365"/>
        <v>#N/A</v>
      </c>
      <c r="I1800" s="1" t="e">
        <f t="shared" si="366"/>
        <v>#N/A</v>
      </c>
      <c r="J1800" s="1" t="b">
        <f t="shared" si="367"/>
        <v>0</v>
      </c>
      <c r="K1800" s="1" t="b">
        <f t="shared" si="368"/>
        <v>0</v>
      </c>
      <c r="L1800" s="1" t="b">
        <f t="shared" si="369"/>
        <v>0</v>
      </c>
      <c r="M1800" s="1" t="b">
        <f t="shared" si="377"/>
        <v>0</v>
      </c>
      <c r="N1800" s="1" t="b">
        <f t="shared" si="370"/>
        <v>0</v>
      </c>
      <c r="O1800" s="1" t="b">
        <f t="shared" si="371"/>
        <v>0</v>
      </c>
      <c r="P1800" s="1" t="b">
        <f t="shared" si="372"/>
        <v>0</v>
      </c>
      <c r="Q1800" s="1" t="b">
        <f t="shared" si="373"/>
        <v>0</v>
      </c>
      <c r="R1800" s="1" t="e">
        <f t="shared" si="374"/>
        <v>#N/A</v>
      </c>
      <c r="S1800" s="1" t="e">
        <f t="shared" si="375"/>
        <v>#N/A</v>
      </c>
    </row>
    <row r="1801" spans="1:19">
      <c r="A1801" s="1" t="str">
        <f t="shared" si="376"/>
        <v/>
      </c>
      <c r="H1801" s="1" t="e">
        <f t="shared" si="365"/>
        <v>#N/A</v>
      </c>
      <c r="I1801" s="1" t="e">
        <f t="shared" si="366"/>
        <v>#N/A</v>
      </c>
      <c r="J1801" s="1" t="b">
        <f t="shared" si="367"/>
        <v>0</v>
      </c>
      <c r="K1801" s="1" t="b">
        <f t="shared" si="368"/>
        <v>0</v>
      </c>
      <c r="L1801" s="1" t="b">
        <f t="shared" si="369"/>
        <v>0</v>
      </c>
      <c r="M1801" s="1" t="b">
        <f t="shared" si="377"/>
        <v>0</v>
      </c>
      <c r="N1801" s="1" t="b">
        <f t="shared" si="370"/>
        <v>0</v>
      </c>
      <c r="O1801" s="1" t="b">
        <f t="shared" si="371"/>
        <v>0</v>
      </c>
      <c r="P1801" s="1" t="b">
        <f t="shared" si="372"/>
        <v>0</v>
      </c>
      <c r="Q1801" s="1" t="b">
        <f t="shared" si="373"/>
        <v>0</v>
      </c>
      <c r="R1801" s="1" t="e">
        <f t="shared" si="374"/>
        <v>#N/A</v>
      </c>
      <c r="S1801" s="1" t="e">
        <f t="shared" si="375"/>
        <v>#N/A</v>
      </c>
    </row>
    <row r="1802" spans="1:19">
      <c r="A1802" s="1" t="str">
        <f t="shared" si="376"/>
        <v/>
      </c>
      <c r="H1802" s="1" t="e">
        <f t="shared" si="365"/>
        <v>#N/A</v>
      </c>
      <c r="I1802" s="1" t="e">
        <f t="shared" si="366"/>
        <v>#N/A</v>
      </c>
      <c r="J1802" s="1" t="b">
        <f t="shared" si="367"/>
        <v>0</v>
      </c>
      <c r="K1802" s="1" t="b">
        <f t="shared" si="368"/>
        <v>0</v>
      </c>
      <c r="L1802" s="1" t="b">
        <f t="shared" si="369"/>
        <v>0</v>
      </c>
      <c r="M1802" s="1" t="b">
        <f t="shared" si="377"/>
        <v>0</v>
      </c>
      <c r="N1802" s="1" t="b">
        <f t="shared" si="370"/>
        <v>0</v>
      </c>
      <c r="O1802" s="1" t="b">
        <f t="shared" si="371"/>
        <v>0</v>
      </c>
      <c r="P1802" s="1" t="b">
        <f t="shared" si="372"/>
        <v>0</v>
      </c>
      <c r="Q1802" s="1" t="b">
        <f t="shared" si="373"/>
        <v>0</v>
      </c>
      <c r="R1802" s="1" t="e">
        <f t="shared" si="374"/>
        <v>#N/A</v>
      </c>
      <c r="S1802" s="1" t="e">
        <f t="shared" si="375"/>
        <v>#N/A</v>
      </c>
    </row>
    <row r="1803" spans="1:19">
      <c r="A1803" s="1" t="str">
        <f t="shared" si="376"/>
        <v/>
      </c>
      <c r="H1803" s="1" t="e">
        <f t="shared" si="365"/>
        <v>#N/A</v>
      </c>
      <c r="I1803" s="1" t="e">
        <f t="shared" si="366"/>
        <v>#N/A</v>
      </c>
      <c r="J1803" s="1" t="b">
        <f t="shared" si="367"/>
        <v>0</v>
      </c>
      <c r="K1803" s="1" t="b">
        <f t="shared" si="368"/>
        <v>0</v>
      </c>
      <c r="L1803" s="1" t="b">
        <f t="shared" si="369"/>
        <v>0</v>
      </c>
      <c r="M1803" s="1" t="b">
        <f t="shared" si="377"/>
        <v>0</v>
      </c>
      <c r="N1803" s="1" t="b">
        <f t="shared" si="370"/>
        <v>0</v>
      </c>
      <c r="O1803" s="1" t="b">
        <f t="shared" si="371"/>
        <v>0</v>
      </c>
      <c r="P1803" s="1" t="b">
        <f t="shared" si="372"/>
        <v>0</v>
      </c>
      <c r="Q1803" s="1" t="b">
        <f t="shared" si="373"/>
        <v>0</v>
      </c>
      <c r="R1803" s="1" t="e">
        <f t="shared" si="374"/>
        <v>#N/A</v>
      </c>
      <c r="S1803" s="1" t="e">
        <f t="shared" si="375"/>
        <v>#N/A</v>
      </c>
    </row>
    <row r="1804" spans="1:19">
      <c r="A1804" s="1" t="str">
        <f t="shared" si="376"/>
        <v/>
      </c>
      <c r="H1804" s="1" t="e">
        <f t="shared" si="365"/>
        <v>#N/A</v>
      </c>
      <c r="I1804" s="1" t="e">
        <f t="shared" si="366"/>
        <v>#N/A</v>
      </c>
      <c r="J1804" s="1" t="b">
        <f t="shared" si="367"/>
        <v>0</v>
      </c>
      <c r="K1804" s="1" t="b">
        <f t="shared" si="368"/>
        <v>0</v>
      </c>
      <c r="L1804" s="1" t="b">
        <f t="shared" si="369"/>
        <v>0</v>
      </c>
      <c r="M1804" s="1" t="b">
        <f t="shared" si="377"/>
        <v>0</v>
      </c>
      <c r="N1804" s="1" t="b">
        <f t="shared" si="370"/>
        <v>0</v>
      </c>
      <c r="O1804" s="1" t="b">
        <f t="shared" si="371"/>
        <v>0</v>
      </c>
      <c r="P1804" s="1" t="b">
        <f t="shared" si="372"/>
        <v>0</v>
      </c>
      <c r="Q1804" s="1" t="b">
        <f t="shared" si="373"/>
        <v>0</v>
      </c>
      <c r="R1804" s="1" t="e">
        <f t="shared" si="374"/>
        <v>#N/A</v>
      </c>
      <c r="S1804" s="1" t="e">
        <f t="shared" si="375"/>
        <v>#N/A</v>
      </c>
    </row>
    <row r="1805" spans="1:19">
      <c r="A1805" s="1" t="str">
        <f t="shared" si="376"/>
        <v/>
      </c>
      <c r="H1805" s="1" t="e">
        <f t="shared" si="365"/>
        <v>#N/A</v>
      </c>
      <c r="I1805" s="1" t="e">
        <f t="shared" si="366"/>
        <v>#N/A</v>
      </c>
      <c r="J1805" s="1" t="b">
        <f t="shared" si="367"/>
        <v>0</v>
      </c>
      <c r="K1805" s="1" t="b">
        <f t="shared" si="368"/>
        <v>0</v>
      </c>
      <c r="L1805" s="1" t="b">
        <f t="shared" si="369"/>
        <v>0</v>
      </c>
      <c r="M1805" s="1" t="b">
        <f t="shared" si="377"/>
        <v>0</v>
      </c>
      <c r="N1805" s="1" t="b">
        <f t="shared" si="370"/>
        <v>0</v>
      </c>
      <c r="O1805" s="1" t="b">
        <f t="shared" si="371"/>
        <v>0</v>
      </c>
      <c r="P1805" s="1" t="b">
        <f t="shared" si="372"/>
        <v>0</v>
      </c>
      <c r="Q1805" s="1" t="b">
        <f t="shared" si="373"/>
        <v>0</v>
      </c>
      <c r="R1805" s="1" t="e">
        <f t="shared" si="374"/>
        <v>#N/A</v>
      </c>
      <c r="S1805" s="1" t="e">
        <f t="shared" si="375"/>
        <v>#N/A</v>
      </c>
    </row>
    <row r="1806" spans="1:19">
      <c r="A1806" s="1" t="str">
        <f t="shared" si="376"/>
        <v/>
      </c>
      <c r="H1806" s="1" t="e">
        <f t="shared" si="365"/>
        <v>#N/A</v>
      </c>
      <c r="I1806" s="1" t="e">
        <f t="shared" si="366"/>
        <v>#N/A</v>
      </c>
      <c r="J1806" s="1" t="b">
        <f t="shared" si="367"/>
        <v>0</v>
      </c>
      <c r="K1806" s="1" t="b">
        <f t="shared" si="368"/>
        <v>0</v>
      </c>
      <c r="L1806" s="1" t="b">
        <f t="shared" si="369"/>
        <v>0</v>
      </c>
      <c r="M1806" s="1" t="b">
        <f t="shared" si="377"/>
        <v>0</v>
      </c>
      <c r="N1806" s="1" t="b">
        <f t="shared" si="370"/>
        <v>0</v>
      </c>
      <c r="O1806" s="1" t="b">
        <f t="shared" si="371"/>
        <v>0</v>
      </c>
      <c r="P1806" s="1" t="b">
        <f t="shared" si="372"/>
        <v>0</v>
      </c>
      <c r="Q1806" s="1" t="b">
        <f t="shared" si="373"/>
        <v>0</v>
      </c>
      <c r="R1806" s="1" t="e">
        <f t="shared" si="374"/>
        <v>#N/A</v>
      </c>
      <c r="S1806" s="1" t="e">
        <f t="shared" si="375"/>
        <v>#N/A</v>
      </c>
    </row>
    <row r="1807" spans="1:19">
      <c r="A1807" s="1" t="str">
        <f t="shared" si="376"/>
        <v/>
      </c>
      <c r="H1807" s="1" t="e">
        <f t="shared" si="365"/>
        <v>#N/A</v>
      </c>
      <c r="I1807" s="1" t="e">
        <f t="shared" si="366"/>
        <v>#N/A</v>
      </c>
      <c r="J1807" s="1" t="b">
        <f t="shared" si="367"/>
        <v>0</v>
      </c>
      <c r="K1807" s="1" t="b">
        <f t="shared" si="368"/>
        <v>0</v>
      </c>
      <c r="L1807" s="1" t="b">
        <f t="shared" si="369"/>
        <v>0</v>
      </c>
      <c r="M1807" s="1" t="b">
        <f t="shared" si="377"/>
        <v>0</v>
      </c>
      <c r="N1807" s="1" t="b">
        <f t="shared" si="370"/>
        <v>0</v>
      </c>
      <c r="O1807" s="1" t="b">
        <f t="shared" si="371"/>
        <v>0</v>
      </c>
      <c r="P1807" s="1" t="b">
        <f t="shared" si="372"/>
        <v>0</v>
      </c>
      <c r="Q1807" s="1" t="b">
        <f t="shared" si="373"/>
        <v>0</v>
      </c>
      <c r="R1807" s="1" t="e">
        <f t="shared" si="374"/>
        <v>#N/A</v>
      </c>
      <c r="S1807" s="1" t="e">
        <f t="shared" si="375"/>
        <v>#N/A</v>
      </c>
    </row>
    <row r="1808" spans="1:19">
      <c r="A1808" s="1" t="str">
        <f t="shared" si="376"/>
        <v/>
      </c>
      <c r="H1808" s="1" t="e">
        <f t="shared" si="365"/>
        <v>#N/A</v>
      </c>
      <c r="I1808" s="1" t="e">
        <f t="shared" si="366"/>
        <v>#N/A</v>
      </c>
      <c r="J1808" s="1" t="b">
        <f t="shared" si="367"/>
        <v>0</v>
      </c>
      <c r="K1808" s="1" t="b">
        <f t="shared" si="368"/>
        <v>0</v>
      </c>
      <c r="L1808" s="1" t="b">
        <f t="shared" si="369"/>
        <v>0</v>
      </c>
      <c r="M1808" s="1" t="b">
        <f t="shared" si="377"/>
        <v>0</v>
      </c>
      <c r="N1808" s="1" t="b">
        <f t="shared" si="370"/>
        <v>0</v>
      </c>
      <c r="O1808" s="1" t="b">
        <f t="shared" si="371"/>
        <v>0</v>
      </c>
      <c r="P1808" s="1" t="b">
        <f t="shared" si="372"/>
        <v>0</v>
      </c>
      <c r="Q1808" s="1" t="b">
        <f t="shared" si="373"/>
        <v>0</v>
      </c>
      <c r="R1808" s="1" t="e">
        <f t="shared" si="374"/>
        <v>#N/A</v>
      </c>
      <c r="S1808" s="1" t="e">
        <f t="shared" si="375"/>
        <v>#N/A</v>
      </c>
    </row>
    <row r="1809" spans="1:19">
      <c r="A1809" s="1" t="str">
        <f t="shared" si="376"/>
        <v/>
      </c>
      <c r="H1809" s="1" t="e">
        <f t="shared" si="365"/>
        <v>#N/A</v>
      </c>
      <c r="I1809" s="1" t="e">
        <f t="shared" si="366"/>
        <v>#N/A</v>
      </c>
      <c r="J1809" s="1" t="b">
        <f t="shared" si="367"/>
        <v>0</v>
      </c>
      <c r="K1809" s="1" t="b">
        <f t="shared" si="368"/>
        <v>0</v>
      </c>
      <c r="L1809" s="1" t="b">
        <f t="shared" si="369"/>
        <v>0</v>
      </c>
      <c r="M1809" s="1" t="b">
        <f t="shared" si="377"/>
        <v>0</v>
      </c>
      <c r="N1809" s="1" t="b">
        <f t="shared" si="370"/>
        <v>0</v>
      </c>
      <c r="O1809" s="1" t="b">
        <f t="shared" si="371"/>
        <v>0</v>
      </c>
      <c r="P1809" s="1" t="b">
        <f t="shared" si="372"/>
        <v>0</v>
      </c>
      <c r="Q1809" s="1" t="b">
        <f t="shared" si="373"/>
        <v>0</v>
      </c>
      <c r="R1809" s="1" t="e">
        <f t="shared" si="374"/>
        <v>#N/A</v>
      </c>
      <c r="S1809" s="1" t="e">
        <f t="shared" si="375"/>
        <v>#N/A</v>
      </c>
    </row>
    <row r="1810" spans="1:19">
      <c r="A1810" s="1" t="str">
        <f t="shared" si="376"/>
        <v/>
      </c>
      <c r="H1810" s="1" t="e">
        <f t="shared" si="365"/>
        <v>#N/A</v>
      </c>
      <c r="I1810" s="1" t="e">
        <f t="shared" si="366"/>
        <v>#N/A</v>
      </c>
      <c r="J1810" s="1" t="b">
        <f t="shared" si="367"/>
        <v>0</v>
      </c>
      <c r="K1810" s="1" t="b">
        <f t="shared" si="368"/>
        <v>0</v>
      </c>
      <c r="L1810" s="1" t="b">
        <f t="shared" si="369"/>
        <v>0</v>
      </c>
      <c r="M1810" s="1" t="b">
        <f t="shared" si="377"/>
        <v>0</v>
      </c>
      <c r="N1810" s="1" t="b">
        <f t="shared" si="370"/>
        <v>0</v>
      </c>
      <c r="O1810" s="1" t="b">
        <f t="shared" si="371"/>
        <v>0</v>
      </c>
      <c r="P1810" s="1" t="b">
        <f t="shared" si="372"/>
        <v>0</v>
      </c>
      <c r="Q1810" s="1" t="b">
        <f t="shared" si="373"/>
        <v>0</v>
      </c>
      <c r="R1810" s="1" t="e">
        <f t="shared" si="374"/>
        <v>#N/A</v>
      </c>
      <c r="S1810" s="1" t="e">
        <f t="shared" si="375"/>
        <v>#N/A</v>
      </c>
    </row>
    <row r="1811" spans="1:19">
      <c r="A1811" s="1" t="str">
        <f t="shared" si="376"/>
        <v/>
      </c>
      <c r="H1811" s="1" t="e">
        <f t="shared" si="365"/>
        <v>#N/A</v>
      </c>
      <c r="I1811" s="1" t="e">
        <f t="shared" si="366"/>
        <v>#N/A</v>
      </c>
      <c r="J1811" s="1" t="b">
        <f t="shared" si="367"/>
        <v>0</v>
      </c>
      <c r="K1811" s="1" t="b">
        <f t="shared" si="368"/>
        <v>0</v>
      </c>
      <c r="L1811" s="1" t="b">
        <f t="shared" si="369"/>
        <v>0</v>
      </c>
      <c r="M1811" s="1" t="b">
        <f t="shared" si="377"/>
        <v>0</v>
      </c>
      <c r="N1811" s="1" t="b">
        <f t="shared" si="370"/>
        <v>0</v>
      </c>
      <c r="O1811" s="1" t="b">
        <f t="shared" si="371"/>
        <v>0</v>
      </c>
      <c r="P1811" s="1" t="b">
        <f t="shared" si="372"/>
        <v>0</v>
      </c>
      <c r="Q1811" s="1" t="b">
        <f t="shared" si="373"/>
        <v>0</v>
      </c>
      <c r="R1811" s="1" t="e">
        <f t="shared" si="374"/>
        <v>#N/A</v>
      </c>
      <c r="S1811" s="1" t="e">
        <f t="shared" si="375"/>
        <v>#N/A</v>
      </c>
    </row>
    <row r="1812" spans="1:19">
      <c r="A1812" s="1" t="str">
        <f t="shared" si="376"/>
        <v/>
      </c>
      <c r="H1812" s="1" t="e">
        <f t="shared" si="365"/>
        <v>#N/A</v>
      </c>
      <c r="I1812" s="1" t="e">
        <f t="shared" si="366"/>
        <v>#N/A</v>
      </c>
      <c r="J1812" s="1" t="b">
        <f t="shared" si="367"/>
        <v>0</v>
      </c>
      <c r="K1812" s="1" t="b">
        <f t="shared" si="368"/>
        <v>0</v>
      </c>
      <c r="L1812" s="1" t="b">
        <f t="shared" si="369"/>
        <v>0</v>
      </c>
      <c r="M1812" s="1" t="b">
        <f t="shared" si="377"/>
        <v>0</v>
      </c>
      <c r="N1812" s="1" t="b">
        <f t="shared" si="370"/>
        <v>0</v>
      </c>
      <c r="O1812" s="1" t="b">
        <f t="shared" si="371"/>
        <v>0</v>
      </c>
      <c r="P1812" s="1" t="b">
        <f t="shared" si="372"/>
        <v>0</v>
      </c>
      <c r="Q1812" s="1" t="b">
        <f t="shared" si="373"/>
        <v>0</v>
      </c>
      <c r="R1812" s="1" t="e">
        <f t="shared" si="374"/>
        <v>#N/A</v>
      </c>
      <c r="S1812" s="1" t="e">
        <f t="shared" si="375"/>
        <v>#N/A</v>
      </c>
    </row>
    <row r="1813" spans="1:19">
      <c r="A1813" s="1" t="str">
        <f t="shared" si="376"/>
        <v/>
      </c>
      <c r="H1813" s="1" t="e">
        <f t="shared" si="365"/>
        <v>#N/A</v>
      </c>
      <c r="I1813" s="1" t="e">
        <f t="shared" si="366"/>
        <v>#N/A</v>
      </c>
      <c r="J1813" s="1" t="b">
        <f t="shared" si="367"/>
        <v>0</v>
      </c>
      <c r="K1813" s="1" t="b">
        <f t="shared" si="368"/>
        <v>0</v>
      </c>
      <c r="L1813" s="1" t="b">
        <f t="shared" si="369"/>
        <v>0</v>
      </c>
      <c r="M1813" s="1" t="b">
        <f t="shared" si="377"/>
        <v>0</v>
      </c>
      <c r="N1813" s="1" t="b">
        <f t="shared" si="370"/>
        <v>0</v>
      </c>
      <c r="O1813" s="1" t="b">
        <f t="shared" si="371"/>
        <v>0</v>
      </c>
      <c r="P1813" s="1" t="b">
        <f t="shared" si="372"/>
        <v>0</v>
      </c>
      <c r="Q1813" s="1" t="b">
        <f t="shared" si="373"/>
        <v>0</v>
      </c>
      <c r="R1813" s="1" t="e">
        <f t="shared" si="374"/>
        <v>#N/A</v>
      </c>
      <c r="S1813" s="1" t="e">
        <f t="shared" si="375"/>
        <v>#N/A</v>
      </c>
    </row>
    <row r="1814" spans="1:19">
      <c r="A1814" s="1" t="str">
        <f t="shared" si="376"/>
        <v/>
      </c>
      <c r="H1814" s="1" t="e">
        <f t="shared" si="365"/>
        <v>#N/A</v>
      </c>
      <c r="I1814" s="1" t="e">
        <f t="shared" si="366"/>
        <v>#N/A</v>
      </c>
      <c r="J1814" s="1" t="b">
        <f t="shared" si="367"/>
        <v>0</v>
      </c>
      <c r="K1814" s="1" t="b">
        <f t="shared" si="368"/>
        <v>0</v>
      </c>
      <c r="L1814" s="1" t="b">
        <f t="shared" si="369"/>
        <v>0</v>
      </c>
      <c r="M1814" s="1" t="b">
        <f t="shared" si="377"/>
        <v>0</v>
      </c>
      <c r="N1814" s="1" t="b">
        <f t="shared" si="370"/>
        <v>0</v>
      </c>
      <c r="O1814" s="1" t="b">
        <f t="shared" si="371"/>
        <v>0</v>
      </c>
      <c r="P1814" s="1" t="b">
        <f t="shared" si="372"/>
        <v>0</v>
      </c>
      <c r="Q1814" s="1" t="b">
        <f t="shared" si="373"/>
        <v>0</v>
      </c>
      <c r="R1814" s="1" t="e">
        <f t="shared" si="374"/>
        <v>#N/A</v>
      </c>
      <c r="S1814" s="1" t="e">
        <f t="shared" si="375"/>
        <v>#N/A</v>
      </c>
    </row>
    <row r="1815" spans="1:19">
      <c r="A1815" s="1" t="str">
        <f t="shared" si="376"/>
        <v/>
      </c>
      <c r="H1815" s="1" t="e">
        <f t="shared" si="365"/>
        <v>#N/A</v>
      </c>
      <c r="I1815" s="1" t="e">
        <f t="shared" si="366"/>
        <v>#N/A</v>
      </c>
      <c r="J1815" s="1" t="b">
        <f t="shared" si="367"/>
        <v>0</v>
      </c>
      <c r="K1815" s="1" t="b">
        <f t="shared" si="368"/>
        <v>0</v>
      </c>
      <c r="L1815" s="1" t="b">
        <f t="shared" si="369"/>
        <v>0</v>
      </c>
      <c r="M1815" s="1" t="b">
        <f t="shared" si="377"/>
        <v>0</v>
      </c>
      <c r="N1815" s="1" t="b">
        <f t="shared" si="370"/>
        <v>0</v>
      </c>
      <c r="O1815" s="1" t="b">
        <f t="shared" si="371"/>
        <v>0</v>
      </c>
      <c r="P1815" s="1" t="b">
        <f t="shared" si="372"/>
        <v>0</v>
      </c>
      <c r="Q1815" s="1" t="b">
        <f t="shared" si="373"/>
        <v>0</v>
      </c>
      <c r="R1815" s="1" t="e">
        <f t="shared" si="374"/>
        <v>#N/A</v>
      </c>
      <c r="S1815" s="1" t="e">
        <f t="shared" si="375"/>
        <v>#N/A</v>
      </c>
    </row>
    <row r="1816" spans="1:19">
      <c r="A1816" s="1" t="str">
        <f t="shared" si="376"/>
        <v/>
      </c>
      <c r="H1816" s="1" t="e">
        <f t="shared" si="365"/>
        <v>#N/A</v>
      </c>
      <c r="I1816" s="1" t="e">
        <f t="shared" si="366"/>
        <v>#N/A</v>
      </c>
      <c r="J1816" s="1" t="b">
        <f t="shared" si="367"/>
        <v>0</v>
      </c>
      <c r="K1816" s="1" t="b">
        <f t="shared" si="368"/>
        <v>0</v>
      </c>
      <c r="L1816" s="1" t="b">
        <f t="shared" si="369"/>
        <v>0</v>
      </c>
      <c r="M1816" s="1" t="b">
        <f t="shared" si="377"/>
        <v>0</v>
      </c>
      <c r="N1816" s="1" t="b">
        <f t="shared" si="370"/>
        <v>0</v>
      </c>
      <c r="O1816" s="1" t="b">
        <f t="shared" si="371"/>
        <v>0</v>
      </c>
      <c r="P1816" s="1" t="b">
        <f t="shared" si="372"/>
        <v>0</v>
      </c>
      <c r="Q1816" s="1" t="b">
        <f t="shared" si="373"/>
        <v>0</v>
      </c>
      <c r="R1816" s="1" t="e">
        <f t="shared" si="374"/>
        <v>#N/A</v>
      </c>
      <c r="S1816" s="1" t="e">
        <f t="shared" si="375"/>
        <v>#N/A</v>
      </c>
    </row>
    <row r="1817" spans="1:19">
      <c r="A1817" s="1" t="str">
        <f t="shared" si="376"/>
        <v/>
      </c>
      <c r="H1817" s="1" t="e">
        <f t="shared" si="365"/>
        <v>#N/A</v>
      </c>
      <c r="I1817" s="1" t="e">
        <f t="shared" si="366"/>
        <v>#N/A</v>
      </c>
      <c r="J1817" s="1" t="b">
        <f t="shared" si="367"/>
        <v>0</v>
      </c>
      <c r="K1817" s="1" t="b">
        <f t="shared" si="368"/>
        <v>0</v>
      </c>
      <c r="L1817" s="1" t="b">
        <f t="shared" si="369"/>
        <v>0</v>
      </c>
      <c r="M1817" s="1" t="b">
        <f t="shared" si="377"/>
        <v>0</v>
      </c>
      <c r="N1817" s="1" t="b">
        <f t="shared" si="370"/>
        <v>0</v>
      </c>
      <c r="O1817" s="1" t="b">
        <f t="shared" si="371"/>
        <v>0</v>
      </c>
      <c r="P1817" s="1" t="b">
        <f t="shared" si="372"/>
        <v>0</v>
      </c>
      <c r="Q1817" s="1" t="b">
        <f t="shared" si="373"/>
        <v>0</v>
      </c>
      <c r="R1817" s="1" t="e">
        <f t="shared" si="374"/>
        <v>#N/A</v>
      </c>
      <c r="S1817" s="1" t="e">
        <f t="shared" si="375"/>
        <v>#N/A</v>
      </c>
    </row>
    <row r="1818" spans="1:19">
      <c r="A1818" s="1" t="str">
        <f t="shared" si="376"/>
        <v/>
      </c>
      <c r="H1818" s="1" t="e">
        <f t="shared" si="365"/>
        <v>#N/A</v>
      </c>
      <c r="I1818" s="1" t="e">
        <f t="shared" si="366"/>
        <v>#N/A</v>
      </c>
      <c r="J1818" s="1" t="b">
        <f t="shared" si="367"/>
        <v>0</v>
      </c>
      <c r="K1818" s="1" t="b">
        <f t="shared" si="368"/>
        <v>0</v>
      </c>
      <c r="L1818" s="1" t="b">
        <f t="shared" si="369"/>
        <v>0</v>
      </c>
      <c r="M1818" s="1" t="b">
        <f t="shared" si="377"/>
        <v>0</v>
      </c>
      <c r="N1818" s="1" t="b">
        <f t="shared" si="370"/>
        <v>0</v>
      </c>
      <c r="O1818" s="1" t="b">
        <f t="shared" si="371"/>
        <v>0</v>
      </c>
      <c r="P1818" s="1" t="b">
        <f t="shared" si="372"/>
        <v>0</v>
      </c>
      <c r="Q1818" s="1" t="b">
        <f t="shared" si="373"/>
        <v>0</v>
      </c>
      <c r="R1818" s="1" t="e">
        <f t="shared" si="374"/>
        <v>#N/A</v>
      </c>
      <c r="S1818" s="1" t="e">
        <f t="shared" si="375"/>
        <v>#N/A</v>
      </c>
    </row>
    <row r="1819" spans="1:19">
      <c r="A1819" s="1" t="str">
        <f t="shared" si="376"/>
        <v/>
      </c>
      <c r="H1819" s="1" t="e">
        <f t="shared" si="365"/>
        <v>#N/A</v>
      </c>
      <c r="I1819" s="1" t="e">
        <f t="shared" si="366"/>
        <v>#N/A</v>
      </c>
      <c r="J1819" s="1" t="b">
        <f t="shared" si="367"/>
        <v>0</v>
      </c>
      <c r="K1819" s="1" t="b">
        <f t="shared" si="368"/>
        <v>0</v>
      </c>
      <c r="L1819" s="1" t="b">
        <f t="shared" si="369"/>
        <v>0</v>
      </c>
      <c r="M1819" s="1" t="b">
        <f t="shared" si="377"/>
        <v>0</v>
      </c>
      <c r="N1819" s="1" t="b">
        <f t="shared" si="370"/>
        <v>0</v>
      </c>
      <c r="O1819" s="1" t="b">
        <f t="shared" si="371"/>
        <v>0</v>
      </c>
      <c r="P1819" s="1" t="b">
        <f t="shared" si="372"/>
        <v>0</v>
      </c>
      <c r="Q1819" s="1" t="b">
        <f t="shared" si="373"/>
        <v>0</v>
      </c>
      <c r="R1819" s="1" t="e">
        <f t="shared" si="374"/>
        <v>#N/A</v>
      </c>
      <c r="S1819" s="1" t="e">
        <f t="shared" si="375"/>
        <v>#N/A</v>
      </c>
    </row>
    <row r="1820" spans="1:19">
      <c r="A1820" s="1" t="str">
        <f t="shared" si="376"/>
        <v/>
      </c>
      <c r="H1820" s="1" t="e">
        <f t="shared" si="365"/>
        <v>#N/A</v>
      </c>
      <c r="I1820" s="1" t="e">
        <f t="shared" si="366"/>
        <v>#N/A</v>
      </c>
      <c r="J1820" s="1" t="b">
        <f t="shared" si="367"/>
        <v>0</v>
      </c>
      <c r="K1820" s="1" t="b">
        <f t="shared" si="368"/>
        <v>0</v>
      </c>
      <c r="L1820" s="1" t="b">
        <f t="shared" si="369"/>
        <v>0</v>
      </c>
      <c r="M1820" s="1" t="b">
        <f t="shared" si="377"/>
        <v>0</v>
      </c>
      <c r="N1820" s="1" t="b">
        <f t="shared" si="370"/>
        <v>0</v>
      </c>
      <c r="O1820" s="1" t="b">
        <f t="shared" si="371"/>
        <v>0</v>
      </c>
      <c r="P1820" s="1" t="b">
        <f t="shared" si="372"/>
        <v>0</v>
      </c>
      <c r="Q1820" s="1" t="b">
        <f t="shared" si="373"/>
        <v>0</v>
      </c>
      <c r="R1820" s="1" t="e">
        <f t="shared" si="374"/>
        <v>#N/A</v>
      </c>
      <c r="S1820" s="1" t="e">
        <f t="shared" si="375"/>
        <v>#N/A</v>
      </c>
    </row>
    <row r="1821" spans="1:19">
      <c r="A1821" s="1" t="str">
        <f t="shared" si="376"/>
        <v/>
      </c>
      <c r="H1821" s="1" t="e">
        <f t="shared" si="365"/>
        <v>#N/A</v>
      </c>
      <c r="I1821" s="1" t="e">
        <f t="shared" si="366"/>
        <v>#N/A</v>
      </c>
      <c r="J1821" s="1" t="b">
        <f t="shared" si="367"/>
        <v>0</v>
      </c>
      <c r="K1821" s="1" t="b">
        <f t="shared" si="368"/>
        <v>0</v>
      </c>
      <c r="L1821" s="1" t="b">
        <f t="shared" si="369"/>
        <v>0</v>
      </c>
      <c r="M1821" s="1" t="b">
        <f t="shared" si="377"/>
        <v>0</v>
      </c>
      <c r="N1821" s="1" t="b">
        <f t="shared" si="370"/>
        <v>0</v>
      </c>
      <c r="O1821" s="1" t="b">
        <f t="shared" si="371"/>
        <v>0</v>
      </c>
      <c r="P1821" s="1" t="b">
        <f t="shared" si="372"/>
        <v>0</v>
      </c>
      <c r="Q1821" s="1" t="b">
        <f t="shared" si="373"/>
        <v>0</v>
      </c>
      <c r="R1821" s="1" t="e">
        <f t="shared" si="374"/>
        <v>#N/A</v>
      </c>
      <c r="S1821" s="1" t="e">
        <f t="shared" si="375"/>
        <v>#N/A</v>
      </c>
    </row>
    <row r="1822" spans="1:19">
      <c r="A1822" s="1" t="str">
        <f t="shared" si="376"/>
        <v/>
      </c>
      <c r="H1822" s="1" t="e">
        <f t="shared" si="365"/>
        <v>#N/A</v>
      </c>
      <c r="I1822" s="1" t="e">
        <f t="shared" si="366"/>
        <v>#N/A</v>
      </c>
      <c r="J1822" s="1" t="b">
        <f t="shared" si="367"/>
        <v>0</v>
      </c>
      <c r="K1822" s="1" t="b">
        <f t="shared" si="368"/>
        <v>0</v>
      </c>
      <c r="L1822" s="1" t="b">
        <f t="shared" si="369"/>
        <v>0</v>
      </c>
      <c r="M1822" s="1" t="b">
        <f t="shared" si="377"/>
        <v>0</v>
      </c>
      <c r="N1822" s="1" t="b">
        <f t="shared" si="370"/>
        <v>0</v>
      </c>
      <c r="O1822" s="1" t="b">
        <f t="shared" si="371"/>
        <v>0</v>
      </c>
      <c r="P1822" s="1" t="b">
        <f t="shared" si="372"/>
        <v>0</v>
      </c>
      <c r="Q1822" s="1" t="b">
        <f t="shared" si="373"/>
        <v>0</v>
      </c>
      <c r="R1822" s="1" t="e">
        <f t="shared" si="374"/>
        <v>#N/A</v>
      </c>
      <c r="S1822" s="1" t="e">
        <f t="shared" si="375"/>
        <v>#N/A</v>
      </c>
    </row>
    <row r="1823" spans="1:19">
      <c r="A1823" s="1" t="str">
        <f t="shared" si="376"/>
        <v/>
      </c>
      <c r="H1823" s="1" t="e">
        <f t="shared" si="365"/>
        <v>#N/A</v>
      </c>
      <c r="I1823" s="1" t="e">
        <f t="shared" si="366"/>
        <v>#N/A</v>
      </c>
      <c r="J1823" s="1" t="b">
        <f t="shared" si="367"/>
        <v>0</v>
      </c>
      <c r="K1823" s="1" t="b">
        <f t="shared" si="368"/>
        <v>0</v>
      </c>
      <c r="L1823" s="1" t="b">
        <f t="shared" si="369"/>
        <v>0</v>
      </c>
      <c r="M1823" s="1" t="b">
        <f t="shared" si="377"/>
        <v>0</v>
      </c>
      <c r="N1823" s="1" t="b">
        <f t="shared" si="370"/>
        <v>0</v>
      </c>
      <c r="O1823" s="1" t="b">
        <f t="shared" si="371"/>
        <v>0</v>
      </c>
      <c r="P1823" s="1" t="b">
        <f t="shared" si="372"/>
        <v>0</v>
      </c>
      <c r="Q1823" s="1" t="b">
        <f t="shared" si="373"/>
        <v>0</v>
      </c>
      <c r="R1823" s="1" t="e">
        <f t="shared" si="374"/>
        <v>#N/A</v>
      </c>
      <c r="S1823" s="1" t="e">
        <f t="shared" si="375"/>
        <v>#N/A</v>
      </c>
    </row>
    <row r="1824" spans="1:19">
      <c r="A1824" s="1" t="str">
        <f t="shared" si="376"/>
        <v/>
      </c>
      <c r="H1824" s="1" t="e">
        <f t="shared" si="365"/>
        <v>#N/A</v>
      </c>
      <c r="I1824" s="1" t="e">
        <f t="shared" si="366"/>
        <v>#N/A</v>
      </c>
      <c r="J1824" s="1" t="b">
        <f t="shared" si="367"/>
        <v>0</v>
      </c>
      <c r="K1824" s="1" t="b">
        <f t="shared" si="368"/>
        <v>0</v>
      </c>
      <c r="L1824" s="1" t="b">
        <f t="shared" si="369"/>
        <v>0</v>
      </c>
      <c r="M1824" s="1" t="b">
        <f t="shared" si="377"/>
        <v>0</v>
      </c>
      <c r="N1824" s="1" t="b">
        <f t="shared" si="370"/>
        <v>0</v>
      </c>
      <c r="O1824" s="1" t="b">
        <f t="shared" si="371"/>
        <v>0</v>
      </c>
      <c r="P1824" s="1" t="b">
        <f t="shared" si="372"/>
        <v>0</v>
      </c>
      <c r="Q1824" s="1" t="b">
        <f t="shared" si="373"/>
        <v>0</v>
      </c>
      <c r="R1824" s="1" t="e">
        <f t="shared" si="374"/>
        <v>#N/A</v>
      </c>
      <c r="S1824" s="1" t="e">
        <f t="shared" si="375"/>
        <v>#N/A</v>
      </c>
    </row>
    <row r="1825" spans="1:19">
      <c r="A1825" s="1" t="str">
        <f t="shared" si="376"/>
        <v/>
      </c>
      <c r="H1825" s="1" t="e">
        <f t="shared" si="365"/>
        <v>#N/A</v>
      </c>
      <c r="I1825" s="1" t="e">
        <f t="shared" si="366"/>
        <v>#N/A</v>
      </c>
      <c r="J1825" s="1" t="b">
        <f t="shared" si="367"/>
        <v>0</v>
      </c>
      <c r="K1825" s="1" t="b">
        <f t="shared" si="368"/>
        <v>0</v>
      </c>
      <c r="L1825" s="1" t="b">
        <f t="shared" si="369"/>
        <v>0</v>
      </c>
      <c r="M1825" s="1" t="b">
        <f t="shared" si="377"/>
        <v>0</v>
      </c>
      <c r="N1825" s="1" t="b">
        <f t="shared" si="370"/>
        <v>0</v>
      </c>
      <c r="O1825" s="1" t="b">
        <f t="shared" si="371"/>
        <v>0</v>
      </c>
      <c r="P1825" s="1" t="b">
        <f t="shared" si="372"/>
        <v>0</v>
      </c>
      <c r="Q1825" s="1" t="b">
        <f t="shared" si="373"/>
        <v>0</v>
      </c>
      <c r="R1825" s="1" t="e">
        <f t="shared" si="374"/>
        <v>#N/A</v>
      </c>
      <c r="S1825" s="1" t="e">
        <f t="shared" si="375"/>
        <v>#N/A</v>
      </c>
    </row>
    <row r="1826" spans="1:19">
      <c r="A1826" s="1" t="str">
        <f t="shared" si="376"/>
        <v/>
      </c>
      <c r="H1826" s="1" t="e">
        <f t="shared" si="365"/>
        <v>#N/A</v>
      </c>
      <c r="I1826" s="1" t="e">
        <f t="shared" si="366"/>
        <v>#N/A</v>
      </c>
      <c r="J1826" s="1" t="b">
        <f t="shared" si="367"/>
        <v>0</v>
      </c>
      <c r="K1826" s="1" t="b">
        <f t="shared" si="368"/>
        <v>0</v>
      </c>
      <c r="L1826" s="1" t="b">
        <f t="shared" si="369"/>
        <v>0</v>
      </c>
      <c r="M1826" s="1" t="b">
        <f t="shared" si="377"/>
        <v>0</v>
      </c>
      <c r="N1826" s="1" t="b">
        <f t="shared" si="370"/>
        <v>0</v>
      </c>
      <c r="O1826" s="1" t="b">
        <f t="shared" si="371"/>
        <v>0</v>
      </c>
      <c r="P1826" s="1" t="b">
        <f t="shared" si="372"/>
        <v>0</v>
      </c>
      <c r="Q1826" s="1" t="b">
        <f t="shared" si="373"/>
        <v>0</v>
      </c>
      <c r="R1826" s="1" t="e">
        <f t="shared" si="374"/>
        <v>#N/A</v>
      </c>
      <c r="S1826" s="1" t="e">
        <f t="shared" si="375"/>
        <v>#N/A</v>
      </c>
    </row>
    <row r="1827" spans="1:19">
      <c r="A1827" s="1" t="str">
        <f t="shared" si="376"/>
        <v/>
      </c>
      <c r="H1827" s="1" t="e">
        <f t="shared" si="365"/>
        <v>#N/A</v>
      </c>
      <c r="I1827" s="1" t="e">
        <f t="shared" si="366"/>
        <v>#N/A</v>
      </c>
      <c r="J1827" s="1" t="b">
        <f t="shared" si="367"/>
        <v>0</v>
      </c>
      <c r="K1827" s="1" t="b">
        <f t="shared" si="368"/>
        <v>0</v>
      </c>
      <c r="L1827" s="1" t="b">
        <f t="shared" si="369"/>
        <v>0</v>
      </c>
      <c r="M1827" s="1" t="b">
        <f t="shared" si="377"/>
        <v>0</v>
      </c>
      <c r="N1827" s="1" t="b">
        <f t="shared" si="370"/>
        <v>0</v>
      </c>
      <c r="O1827" s="1" t="b">
        <f t="shared" si="371"/>
        <v>0</v>
      </c>
      <c r="P1827" s="1" t="b">
        <f t="shared" si="372"/>
        <v>0</v>
      </c>
      <c r="Q1827" s="1" t="b">
        <f t="shared" si="373"/>
        <v>0</v>
      </c>
      <c r="R1827" s="1" t="e">
        <f t="shared" si="374"/>
        <v>#N/A</v>
      </c>
      <c r="S1827" s="1" t="e">
        <f t="shared" si="375"/>
        <v>#N/A</v>
      </c>
    </row>
    <row r="1828" spans="1:19">
      <c r="A1828" s="1" t="str">
        <f t="shared" si="376"/>
        <v/>
      </c>
      <c r="H1828" s="1" t="e">
        <f t="shared" si="365"/>
        <v>#N/A</v>
      </c>
      <c r="I1828" s="1" t="e">
        <f t="shared" si="366"/>
        <v>#N/A</v>
      </c>
      <c r="J1828" s="1" t="b">
        <f t="shared" si="367"/>
        <v>0</v>
      </c>
      <c r="K1828" s="1" t="b">
        <f t="shared" si="368"/>
        <v>0</v>
      </c>
      <c r="L1828" s="1" t="b">
        <f t="shared" si="369"/>
        <v>0</v>
      </c>
      <c r="M1828" s="1" t="b">
        <f t="shared" si="377"/>
        <v>0</v>
      </c>
      <c r="N1828" s="1" t="b">
        <f t="shared" si="370"/>
        <v>0</v>
      </c>
      <c r="O1828" s="1" t="b">
        <f t="shared" si="371"/>
        <v>0</v>
      </c>
      <c r="P1828" s="1" t="b">
        <f t="shared" si="372"/>
        <v>0</v>
      </c>
      <c r="Q1828" s="1" t="b">
        <f t="shared" si="373"/>
        <v>0</v>
      </c>
      <c r="R1828" s="1" t="e">
        <f t="shared" si="374"/>
        <v>#N/A</v>
      </c>
      <c r="S1828" s="1" t="e">
        <f t="shared" si="375"/>
        <v>#N/A</v>
      </c>
    </row>
    <row r="1829" spans="1:19">
      <c r="A1829" s="1" t="str">
        <f t="shared" si="376"/>
        <v/>
      </c>
      <c r="H1829" s="1" t="e">
        <f t="shared" si="365"/>
        <v>#N/A</v>
      </c>
      <c r="I1829" s="1" t="e">
        <f t="shared" si="366"/>
        <v>#N/A</v>
      </c>
      <c r="J1829" s="1" t="b">
        <f t="shared" si="367"/>
        <v>0</v>
      </c>
      <c r="K1829" s="1" t="b">
        <f t="shared" si="368"/>
        <v>0</v>
      </c>
      <c r="L1829" s="1" t="b">
        <f t="shared" si="369"/>
        <v>0</v>
      </c>
      <c r="M1829" s="1" t="b">
        <f t="shared" si="377"/>
        <v>0</v>
      </c>
      <c r="N1829" s="1" t="b">
        <f t="shared" si="370"/>
        <v>0</v>
      </c>
      <c r="O1829" s="1" t="b">
        <f t="shared" si="371"/>
        <v>0</v>
      </c>
      <c r="P1829" s="1" t="b">
        <f t="shared" si="372"/>
        <v>0</v>
      </c>
      <c r="Q1829" s="1" t="b">
        <f t="shared" si="373"/>
        <v>0</v>
      </c>
      <c r="R1829" s="1" t="e">
        <f t="shared" si="374"/>
        <v>#N/A</v>
      </c>
      <c r="S1829" s="1" t="e">
        <f t="shared" si="375"/>
        <v>#N/A</v>
      </c>
    </row>
    <row r="1830" spans="1:19">
      <c r="A1830" s="1" t="str">
        <f t="shared" si="376"/>
        <v/>
      </c>
      <c r="H1830" s="1" t="e">
        <f t="shared" si="365"/>
        <v>#N/A</v>
      </c>
      <c r="I1830" s="1" t="e">
        <f t="shared" si="366"/>
        <v>#N/A</v>
      </c>
      <c r="J1830" s="1" t="b">
        <f t="shared" si="367"/>
        <v>0</v>
      </c>
      <c r="K1830" s="1" t="b">
        <f t="shared" si="368"/>
        <v>0</v>
      </c>
      <c r="L1830" s="1" t="b">
        <f t="shared" si="369"/>
        <v>0</v>
      </c>
      <c r="M1830" s="1" t="b">
        <f t="shared" si="377"/>
        <v>0</v>
      </c>
      <c r="N1830" s="1" t="b">
        <f t="shared" si="370"/>
        <v>0</v>
      </c>
      <c r="O1830" s="1" t="b">
        <f t="shared" si="371"/>
        <v>0</v>
      </c>
      <c r="P1830" s="1" t="b">
        <f t="shared" si="372"/>
        <v>0</v>
      </c>
      <c r="Q1830" s="1" t="b">
        <f t="shared" si="373"/>
        <v>0</v>
      </c>
      <c r="R1830" s="1" t="e">
        <f t="shared" si="374"/>
        <v>#N/A</v>
      </c>
      <c r="S1830" s="1" t="e">
        <f t="shared" si="375"/>
        <v>#N/A</v>
      </c>
    </row>
    <row r="1831" spans="1:19">
      <c r="A1831" s="1" t="str">
        <f t="shared" si="376"/>
        <v/>
      </c>
      <c r="H1831" s="1" t="e">
        <f t="shared" si="365"/>
        <v>#N/A</v>
      </c>
      <c r="I1831" s="1" t="e">
        <f t="shared" si="366"/>
        <v>#N/A</v>
      </c>
      <c r="J1831" s="1" t="b">
        <f t="shared" si="367"/>
        <v>0</v>
      </c>
      <c r="K1831" s="1" t="b">
        <f t="shared" si="368"/>
        <v>0</v>
      </c>
      <c r="L1831" s="1" t="b">
        <f t="shared" si="369"/>
        <v>0</v>
      </c>
      <c r="M1831" s="1" t="b">
        <f t="shared" si="377"/>
        <v>0</v>
      </c>
      <c r="N1831" s="1" t="b">
        <f t="shared" si="370"/>
        <v>0</v>
      </c>
      <c r="O1831" s="1" t="b">
        <f t="shared" si="371"/>
        <v>0</v>
      </c>
      <c r="P1831" s="1" t="b">
        <f t="shared" si="372"/>
        <v>0</v>
      </c>
      <c r="Q1831" s="1" t="b">
        <f t="shared" si="373"/>
        <v>0</v>
      </c>
      <c r="R1831" s="1" t="e">
        <f t="shared" si="374"/>
        <v>#N/A</v>
      </c>
      <c r="S1831" s="1" t="e">
        <f t="shared" si="375"/>
        <v>#N/A</v>
      </c>
    </row>
    <row r="1832" spans="1:19">
      <c r="A1832" s="1" t="str">
        <f t="shared" si="376"/>
        <v/>
      </c>
      <c r="H1832" s="1" t="e">
        <f t="shared" si="365"/>
        <v>#N/A</v>
      </c>
      <c r="I1832" s="1" t="e">
        <f t="shared" si="366"/>
        <v>#N/A</v>
      </c>
      <c r="J1832" s="1" t="b">
        <f t="shared" si="367"/>
        <v>0</v>
      </c>
      <c r="K1832" s="1" t="b">
        <f t="shared" si="368"/>
        <v>0</v>
      </c>
      <c r="L1832" s="1" t="b">
        <f t="shared" si="369"/>
        <v>0</v>
      </c>
      <c r="M1832" s="1" t="b">
        <f t="shared" si="377"/>
        <v>0</v>
      </c>
      <c r="N1832" s="1" t="b">
        <f t="shared" si="370"/>
        <v>0</v>
      </c>
      <c r="O1832" s="1" t="b">
        <f t="shared" si="371"/>
        <v>0</v>
      </c>
      <c r="P1832" s="1" t="b">
        <f t="shared" si="372"/>
        <v>0</v>
      </c>
      <c r="Q1832" s="1" t="b">
        <f t="shared" si="373"/>
        <v>0</v>
      </c>
      <c r="R1832" s="1" t="e">
        <f t="shared" si="374"/>
        <v>#N/A</v>
      </c>
      <c r="S1832" s="1" t="e">
        <f t="shared" si="375"/>
        <v>#N/A</v>
      </c>
    </row>
    <row r="1833" spans="1:19">
      <c r="A1833" s="1" t="str">
        <f t="shared" si="376"/>
        <v/>
      </c>
      <c r="H1833" s="1" t="e">
        <f t="shared" si="365"/>
        <v>#N/A</v>
      </c>
      <c r="I1833" s="1" t="e">
        <f t="shared" si="366"/>
        <v>#N/A</v>
      </c>
      <c r="J1833" s="1" t="b">
        <f t="shared" si="367"/>
        <v>0</v>
      </c>
      <c r="K1833" s="1" t="b">
        <f t="shared" si="368"/>
        <v>0</v>
      </c>
      <c r="L1833" s="1" t="b">
        <f t="shared" si="369"/>
        <v>0</v>
      </c>
      <c r="M1833" s="1" t="b">
        <f t="shared" si="377"/>
        <v>0</v>
      </c>
      <c r="N1833" s="1" t="b">
        <f t="shared" si="370"/>
        <v>0</v>
      </c>
      <c r="O1833" s="1" t="b">
        <f t="shared" si="371"/>
        <v>0</v>
      </c>
      <c r="P1833" s="1" t="b">
        <f t="shared" si="372"/>
        <v>0</v>
      </c>
      <c r="Q1833" s="1" t="b">
        <f t="shared" si="373"/>
        <v>0</v>
      </c>
      <c r="R1833" s="1" t="e">
        <f t="shared" si="374"/>
        <v>#N/A</v>
      </c>
      <c r="S1833" s="1" t="e">
        <f t="shared" si="375"/>
        <v>#N/A</v>
      </c>
    </row>
    <row r="1834" spans="1:19">
      <c r="A1834" s="1" t="str">
        <f t="shared" si="376"/>
        <v/>
      </c>
      <c r="H1834" s="1" t="e">
        <f t="shared" si="365"/>
        <v>#N/A</v>
      </c>
      <c r="I1834" s="1" t="e">
        <f t="shared" si="366"/>
        <v>#N/A</v>
      </c>
      <c r="J1834" s="1" t="b">
        <f t="shared" si="367"/>
        <v>0</v>
      </c>
      <c r="K1834" s="1" t="b">
        <f t="shared" si="368"/>
        <v>0</v>
      </c>
      <c r="L1834" s="1" t="b">
        <f t="shared" si="369"/>
        <v>0</v>
      </c>
      <c r="M1834" s="1" t="b">
        <f t="shared" si="377"/>
        <v>0</v>
      </c>
      <c r="N1834" s="1" t="b">
        <f t="shared" si="370"/>
        <v>0</v>
      </c>
      <c r="O1834" s="1" t="b">
        <f t="shared" si="371"/>
        <v>0</v>
      </c>
      <c r="P1834" s="1" t="b">
        <f t="shared" si="372"/>
        <v>0</v>
      </c>
      <c r="Q1834" s="1" t="b">
        <f t="shared" si="373"/>
        <v>0</v>
      </c>
      <c r="R1834" s="1" t="e">
        <f t="shared" si="374"/>
        <v>#N/A</v>
      </c>
      <c r="S1834" s="1" t="e">
        <f t="shared" si="375"/>
        <v>#N/A</v>
      </c>
    </row>
    <row r="1835" spans="1:19">
      <c r="A1835" s="1" t="str">
        <f t="shared" si="376"/>
        <v/>
      </c>
      <c r="H1835" s="1" t="e">
        <f t="shared" si="365"/>
        <v>#N/A</v>
      </c>
      <c r="I1835" s="1" t="e">
        <f t="shared" si="366"/>
        <v>#N/A</v>
      </c>
      <c r="J1835" s="1" t="b">
        <f t="shared" si="367"/>
        <v>0</v>
      </c>
      <c r="K1835" s="1" t="b">
        <f t="shared" si="368"/>
        <v>0</v>
      </c>
      <c r="L1835" s="1" t="b">
        <f t="shared" si="369"/>
        <v>0</v>
      </c>
      <c r="M1835" s="1" t="b">
        <f t="shared" si="377"/>
        <v>0</v>
      </c>
      <c r="N1835" s="1" t="b">
        <f t="shared" si="370"/>
        <v>0</v>
      </c>
      <c r="O1835" s="1" t="b">
        <f t="shared" si="371"/>
        <v>0</v>
      </c>
      <c r="P1835" s="1" t="b">
        <f t="shared" si="372"/>
        <v>0</v>
      </c>
      <c r="Q1835" s="1" t="b">
        <f t="shared" si="373"/>
        <v>0</v>
      </c>
      <c r="R1835" s="1" t="e">
        <f t="shared" si="374"/>
        <v>#N/A</v>
      </c>
      <c r="S1835" s="1" t="e">
        <f t="shared" si="375"/>
        <v>#N/A</v>
      </c>
    </row>
    <row r="1836" spans="1:19">
      <c r="A1836" s="1" t="str">
        <f t="shared" si="376"/>
        <v/>
      </c>
      <c r="H1836" s="1" t="e">
        <f t="shared" si="365"/>
        <v>#N/A</v>
      </c>
      <c r="I1836" s="1" t="e">
        <f t="shared" si="366"/>
        <v>#N/A</v>
      </c>
      <c r="J1836" s="1" t="b">
        <f t="shared" si="367"/>
        <v>0</v>
      </c>
      <c r="K1836" s="1" t="b">
        <f t="shared" si="368"/>
        <v>0</v>
      </c>
      <c r="L1836" s="1" t="b">
        <f t="shared" si="369"/>
        <v>0</v>
      </c>
      <c r="M1836" s="1" t="b">
        <f t="shared" si="377"/>
        <v>0</v>
      </c>
      <c r="N1836" s="1" t="b">
        <f t="shared" si="370"/>
        <v>0</v>
      </c>
      <c r="O1836" s="1" t="b">
        <f t="shared" si="371"/>
        <v>0</v>
      </c>
      <c r="P1836" s="1" t="b">
        <f t="shared" si="372"/>
        <v>0</v>
      </c>
      <c r="Q1836" s="1" t="b">
        <f t="shared" si="373"/>
        <v>0</v>
      </c>
      <c r="R1836" s="1" t="e">
        <f t="shared" si="374"/>
        <v>#N/A</v>
      </c>
      <c r="S1836" s="1" t="e">
        <f t="shared" si="375"/>
        <v>#N/A</v>
      </c>
    </row>
    <row r="1837" spans="1:19">
      <c r="A1837" s="1" t="str">
        <f t="shared" si="376"/>
        <v/>
      </c>
      <c r="H1837" s="1" t="e">
        <f t="shared" si="365"/>
        <v>#N/A</v>
      </c>
      <c r="I1837" s="1" t="e">
        <f t="shared" si="366"/>
        <v>#N/A</v>
      </c>
      <c r="J1837" s="1" t="b">
        <f t="shared" si="367"/>
        <v>0</v>
      </c>
      <c r="K1837" s="1" t="b">
        <f t="shared" si="368"/>
        <v>0</v>
      </c>
      <c r="L1837" s="1" t="b">
        <f t="shared" si="369"/>
        <v>0</v>
      </c>
      <c r="M1837" s="1" t="b">
        <f t="shared" si="377"/>
        <v>0</v>
      </c>
      <c r="N1837" s="1" t="b">
        <f t="shared" si="370"/>
        <v>0</v>
      </c>
      <c r="O1837" s="1" t="b">
        <f t="shared" si="371"/>
        <v>0</v>
      </c>
      <c r="P1837" s="1" t="b">
        <f t="shared" si="372"/>
        <v>0</v>
      </c>
      <c r="Q1837" s="1" t="b">
        <f t="shared" si="373"/>
        <v>0</v>
      </c>
      <c r="R1837" s="1" t="e">
        <f t="shared" si="374"/>
        <v>#N/A</v>
      </c>
      <c r="S1837" s="1" t="e">
        <f t="shared" si="375"/>
        <v>#N/A</v>
      </c>
    </row>
    <row r="1838" spans="1:19">
      <c r="A1838" s="1" t="str">
        <f t="shared" si="376"/>
        <v/>
      </c>
      <c r="H1838" s="1" t="e">
        <f t="shared" si="365"/>
        <v>#N/A</v>
      </c>
      <c r="I1838" s="1" t="e">
        <f t="shared" si="366"/>
        <v>#N/A</v>
      </c>
      <c r="J1838" s="1" t="b">
        <f t="shared" si="367"/>
        <v>0</v>
      </c>
      <c r="K1838" s="1" t="b">
        <f t="shared" si="368"/>
        <v>0</v>
      </c>
      <c r="L1838" s="1" t="b">
        <f t="shared" si="369"/>
        <v>0</v>
      </c>
      <c r="M1838" s="1" t="b">
        <f t="shared" si="377"/>
        <v>0</v>
      </c>
      <c r="N1838" s="1" t="b">
        <f t="shared" si="370"/>
        <v>0</v>
      </c>
      <c r="O1838" s="1" t="b">
        <f t="shared" si="371"/>
        <v>0</v>
      </c>
      <c r="P1838" s="1" t="b">
        <f t="shared" si="372"/>
        <v>0</v>
      </c>
      <c r="Q1838" s="1" t="b">
        <f t="shared" si="373"/>
        <v>0</v>
      </c>
      <c r="R1838" s="1" t="e">
        <f t="shared" si="374"/>
        <v>#N/A</v>
      </c>
      <c r="S1838" s="1" t="e">
        <f t="shared" si="375"/>
        <v>#N/A</v>
      </c>
    </row>
    <row r="1839" spans="1:19">
      <c r="A1839" s="1" t="str">
        <f t="shared" si="376"/>
        <v/>
      </c>
      <c r="H1839" s="1" t="e">
        <f t="shared" si="365"/>
        <v>#N/A</v>
      </c>
      <c r="I1839" s="1" t="e">
        <f t="shared" si="366"/>
        <v>#N/A</v>
      </c>
      <c r="J1839" s="1" t="b">
        <f t="shared" si="367"/>
        <v>0</v>
      </c>
      <c r="K1839" s="1" t="b">
        <f t="shared" si="368"/>
        <v>0</v>
      </c>
      <c r="L1839" s="1" t="b">
        <f t="shared" si="369"/>
        <v>0</v>
      </c>
      <c r="M1839" s="1" t="b">
        <f t="shared" si="377"/>
        <v>0</v>
      </c>
      <c r="N1839" s="1" t="b">
        <f t="shared" si="370"/>
        <v>0</v>
      </c>
      <c r="O1839" s="1" t="b">
        <f t="shared" si="371"/>
        <v>0</v>
      </c>
      <c r="P1839" s="1" t="b">
        <f t="shared" si="372"/>
        <v>0</v>
      </c>
      <c r="Q1839" s="1" t="b">
        <f t="shared" si="373"/>
        <v>0</v>
      </c>
      <c r="R1839" s="1" t="e">
        <f t="shared" si="374"/>
        <v>#N/A</v>
      </c>
      <c r="S1839" s="1" t="e">
        <f t="shared" si="375"/>
        <v>#N/A</v>
      </c>
    </row>
    <row r="1840" spans="1:19">
      <c r="A1840" s="1" t="str">
        <f t="shared" si="376"/>
        <v/>
      </c>
      <c r="H1840" s="1" t="e">
        <f t="shared" si="365"/>
        <v>#N/A</v>
      </c>
      <c r="I1840" s="1" t="e">
        <f t="shared" si="366"/>
        <v>#N/A</v>
      </c>
      <c r="J1840" s="1" t="b">
        <f t="shared" si="367"/>
        <v>0</v>
      </c>
      <c r="K1840" s="1" t="b">
        <f t="shared" si="368"/>
        <v>0</v>
      </c>
      <c r="L1840" s="1" t="b">
        <f t="shared" si="369"/>
        <v>0</v>
      </c>
      <c r="M1840" s="1" t="b">
        <f t="shared" si="377"/>
        <v>0</v>
      </c>
      <c r="N1840" s="1" t="b">
        <f t="shared" si="370"/>
        <v>0</v>
      </c>
      <c r="O1840" s="1" t="b">
        <f t="shared" si="371"/>
        <v>0</v>
      </c>
      <c r="P1840" s="1" t="b">
        <f t="shared" si="372"/>
        <v>0</v>
      </c>
      <c r="Q1840" s="1" t="b">
        <f t="shared" si="373"/>
        <v>0</v>
      </c>
      <c r="R1840" s="1" t="e">
        <f t="shared" si="374"/>
        <v>#N/A</v>
      </c>
      <c r="S1840" s="1" t="e">
        <f t="shared" si="375"/>
        <v>#N/A</v>
      </c>
    </row>
    <row r="1841" spans="1:19">
      <c r="A1841" s="1" t="str">
        <f t="shared" si="376"/>
        <v/>
      </c>
      <c r="H1841" s="1" t="e">
        <f t="shared" si="365"/>
        <v>#N/A</v>
      </c>
      <c r="I1841" s="1" t="e">
        <f t="shared" si="366"/>
        <v>#N/A</v>
      </c>
      <c r="J1841" s="1" t="b">
        <f t="shared" si="367"/>
        <v>0</v>
      </c>
      <c r="K1841" s="1" t="b">
        <f t="shared" si="368"/>
        <v>0</v>
      </c>
      <c r="L1841" s="1" t="b">
        <f t="shared" si="369"/>
        <v>0</v>
      </c>
      <c r="M1841" s="1" t="b">
        <f t="shared" si="377"/>
        <v>0</v>
      </c>
      <c r="N1841" s="1" t="b">
        <f t="shared" si="370"/>
        <v>0</v>
      </c>
      <c r="O1841" s="1" t="b">
        <f t="shared" si="371"/>
        <v>0</v>
      </c>
      <c r="P1841" s="1" t="b">
        <f t="shared" si="372"/>
        <v>0</v>
      </c>
      <c r="Q1841" s="1" t="b">
        <f t="shared" si="373"/>
        <v>0</v>
      </c>
      <c r="R1841" s="1" t="e">
        <f t="shared" si="374"/>
        <v>#N/A</v>
      </c>
      <c r="S1841" s="1" t="e">
        <f t="shared" si="375"/>
        <v>#N/A</v>
      </c>
    </row>
    <row r="1842" spans="1:19">
      <c r="A1842" s="1" t="str">
        <f t="shared" si="376"/>
        <v/>
      </c>
      <c r="H1842" s="1" t="e">
        <f t="shared" si="365"/>
        <v>#N/A</v>
      </c>
      <c r="I1842" s="1" t="e">
        <f t="shared" si="366"/>
        <v>#N/A</v>
      </c>
      <c r="J1842" s="1" t="b">
        <f t="shared" si="367"/>
        <v>0</v>
      </c>
      <c r="K1842" s="1" t="b">
        <f t="shared" si="368"/>
        <v>0</v>
      </c>
      <c r="L1842" s="1" t="b">
        <f t="shared" si="369"/>
        <v>0</v>
      </c>
      <c r="M1842" s="1" t="b">
        <f t="shared" si="377"/>
        <v>0</v>
      </c>
      <c r="N1842" s="1" t="b">
        <f t="shared" si="370"/>
        <v>0</v>
      </c>
      <c r="O1842" s="1" t="b">
        <f t="shared" si="371"/>
        <v>0</v>
      </c>
      <c r="P1842" s="1" t="b">
        <f t="shared" si="372"/>
        <v>0</v>
      </c>
      <c r="Q1842" s="1" t="b">
        <f t="shared" si="373"/>
        <v>0</v>
      </c>
      <c r="R1842" s="1" t="e">
        <f t="shared" si="374"/>
        <v>#N/A</v>
      </c>
      <c r="S1842" s="1" t="e">
        <f t="shared" si="375"/>
        <v>#N/A</v>
      </c>
    </row>
    <row r="1843" spans="1:19">
      <c r="A1843" s="1" t="str">
        <f t="shared" si="376"/>
        <v/>
      </c>
      <c r="H1843" s="1" t="e">
        <f t="shared" si="365"/>
        <v>#N/A</v>
      </c>
      <c r="I1843" s="1" t="e">
        <f t="shared" si="366"/>
        <v>#N/A</v>
      </c>
      <c r="J1843" s="1" t="b">
        <f t="shared" si="367"/>
        <v>0</v>
      </c>
      <c r="K1843" s="1" t="b">
        <f t="shared" si="368"/>
        <v>0</v>
      </c>
      <c r="L1843" s="1" t="b">
        <f t="shared" si="369"/>
        <v>0</v>
      </c>
      <c r="M1843" s="1" t="b">
        <f t="shared" si="377"/>
        <v>0</v>
      </c>
      <c r="N1843" s="1" t="b">
        <f t="shared" si="370"/>
        <v>0</v>
      </c>
      <c r="O1843" s="1" t="b">
        <f t="shared" si="371"/>
        <v>0</v>
      </c>
      <c r="P1843" s="1" t="b">
        <f t="shared" si="372"/>
        <v>0</v>
      </c>
      <c r="Q1843" s="1" t="b">
        <f t="shared" si="373"/>
        <v>0</v>
      </c>
      <c r="R1843" s="1" t="e">
        <f t="shared" si="374"/>
        <v>#N/A</v>
      </c>
      <c r="S1843" s="1" t="e">
        <f t="shared" si="375"/>
        <v>#N/A</v>
      </c>
    </row>
    <row r="1844" spans="1:19">
      <c r="A1844" s="1" t="str">
        <f t="shared" si="376"/>
        <v/>
      </c>
      <c r="H1844" s="1" t="e">
        <f t="shared" si="365"/>
        <v>#N/A</v>
      </c>
      <c r="I1844" s="1" t="e">
        <f t="shared" si="366"/>
        <v>#N/A</v>
      </c>
      <c r="J1844" s="1" t="b">
        <f t="shared" si="367"/>
        <v>0</v>
      </c>
      <c r="K1844" s="1" t="b">
        <f t="shared" si="368"/>
        <v>0</v>
      </c>
      <c r="L1844" s="1" t="b">
        <f t="shared" si="369"/>
        <v>0</v>
      </c>
      <c r="M1844" s="1" t="b">
        <f t="shared" si="377"/>
        <v>0</v>
      </c>
      <c r="N1844" s="1" t="b">
        <f t="shared" si="370"/>
        <v>0</v>
      </c>
      <c r="O1844" s="1" t="b">
        <f t="shared" si="371"/>
        <v>0</v>
      </c>
      <c r="P1844" s="1" t="b">
        <f t="shared" si="372"/>
        <v>0</v>
      </c>
      <c r="Q1844" s="1" t="b">
        <f t="shared" si="373"/>
        <v>0</v>
      </c>
      <c r="R1844" s="1" t="e">
        <f t="shared" si="374"/>
        <v>#N/A</v>
      </c>
      <c r="S1844" s="1" t="e">
        <f t="shared" si="375"/>
        <v>#N/A</v>
      </c>
    </row>
    <row r="1845" spans="1:19">
      <c r="A1845" s="1" t="str">
        <f t="shared" si="376"/>
        <v/>
      </c>
      <c r="H1845" s="1" t="e">
        <f t="shared" si="365"/>
        <v>#N/A</v>
      </c>
      <c r="I1845" s="1" t="e">
        <f t="shared" si="366"/>
        <v>#N/A</v>
      </c>
      <c r="J1845" s="1" t="b">
        <f t="shared" si="367"/>
        <v>0</v>
      </c>
      <c r="K1845" s="1" t="b">
        <f t="shared" si="368"/>
        <v>0</v>
      </c>
      <c r="L1845" s="1" t="b">
        <f t="shared" si="369"/>
        <v>0</v>
      </c>
      <c r="M1845" s="1" t="b">
        <f t="shared" si="377"/>
        <v>0</v>
      </c>
      <c r="N1845" s="1" t="b">
        <f t="shared" si="370"/>
        <v>0</v>
      </c>
      <c r="O1845" s="1" t="b">
        <f t="shared" si="371"/>
        <v>0</v>
      </c>
      <c r="P1845" s="1" t="b">
        <f t="shared" si="372"/>
        <v>0</v>
      </c>
      <c r="Q1845" s="1" t="b">
        <f t="shared" si="373"/>
        <v>0</v>
      </c>
      <c r="R1845" s="1" t="e">
        <f t="shared" si="374"/>
        <v>#N/A</v>
      </c>
      <c r="S1845" s="1" t="e">
        <f t="shared" si="375"/>
        <v>#N/A</v>
      </c>
    </row>
    <row r="1846" spans="1:19">
      <c r="A1846" s="1" t="str">
        <f t="shared" si="376"/>
        <v/>
      </c>
      <c r="H1846" s="1" t="e">
        <f t="shared" si="365"/>
        <v>#N/A</v>
      </c>
      <c r="I1846" s="1" t="e">
        <f t="shared" si="366"/>
        <v>#N/A</v>
      </c>
      <c r="J1846" s="1" t="b">
        <f t="shared" si="367"/>
        <v>0</v>
      </c>
      <c r="K1846" s="1" t="b">
        <f t="shared" si="368"/>
        <v>0</v>
      </c>
      <c r="L1846" s="1" t="b">
        <f t="shared" si="369"/>
        <v>0</v>
      </c>
      <c r="M1846" s="1" t="b">
        <f t="shared" si="377"/>
        <v>0</v>
      </c>
      <c r="N1846" s="1" t="b">
        <f t="shared" si="370"/>
        <v>0</v>
      </c>
      <c r="O1846" s="1" t="b">
        <f t="shared" si="371"/>
        <v>0</v>
      </c>
      <c r="P1846" s="1" t="b">
        <f t="shared" si="372"/>
        <v>0</v>
      </c>
      <c r="Q1846" s="1" t="b">
        <f t="shared" si="373"/>
        <v>0</v>
      </c>
      <c r="R1846" s="1" t="e">
        <f t="shared" si="374"/>
        <v>#N/A</v>
      </c>
      <c r="S1846" s="1" t="e">
        <f t="shared" si="375"/>
        <v>#N/A</v>
      </c>
    </row>
    <row r="1847" spans="1:19">
      <c r="A1847" s="1" t="str">
        <f t="shared" si="376"/>
        <v/>
      </c>
      <c r="H1847" s="1" t="e">
        <f t="shared" si="365"/>
        <v>#N/A</v>
      </c>
      <c r="I1847" s="1" t="e">
        <f t="shared" si="366"/>
        <v>#N/A</v>
      </c>
      <c r="J1847" s="1" t="b">
        <f t="shared" si="367"/>
        <v>0</v>
      </c>
      <c r="K1847" s="1" t="b">
        <f t="shared" si="368"/>
        <v>0</v>
      </c>
      <c r="L1847" s="1" t="b">
        <f t="shared" si="369"/>
        <v>0</v>
      </c>
      <c r="M1847" s="1" t="b">
        <f t="shared" si="377"/>
        <v>0</v>
      </c>
      <c r="N1847" s="1" t="b">
        <f t="shared" si="370"/>
        <v>0</v>
      </c>
      <c r="O1847" s="1" t="b">
        <f t="shared" si="371"/>
        <v>0</v>
      </c>
      <c r="P1847" s="1" t="b">
        <f t="shared" si="372"/>
        <v>0</v>
      </c>
      <c r="Q1847" s="1" t="b">
        <f t="shared" si="373"/>
        <v>0</v>
      </c>
      <c r="R1847" s="1" t="e">
        <f t="shared" si="374"/>
        <v>#N/A</v>
      </c>
      <c r="S1847" s="1" t="e">
        <f t="shared" si="375"/>
        <v>#N/A</v>
      </c>
    </row>
    <row r="1848" spans="1:19">
      <c r="A1848" s="1" t="str">
        <f t="shared" si="376"/>
        <v/>
      </c>
      <c r="H1848" s="1" t="e">
        <f t="shared" si="365"/>
        <v>#N/A</v>
      </c>
      <c r="I1848" s="1" t="e">
        <f t="shared" si="366"/>
        <v>#N/A</v>
      </c>
      <c r="J1848" s="1" t="b">
        <f t="shared" si="367"/>
        <v>0</v>
      </c>
      <c r="K1848" s="1" t="b">
        <f t="shared" si="368"/>
        <v>0</v>
      </c>
      <c r="L1848" s="1" t="b">
        <f t="shared" si="369"/>
        <v>0</v>
      </c>
      <c r="M1848" s="1" t="b">
        <f t="shared" si="377"/>
        <v>0</v>
      </c>
      <c r="N1848" s="1" t="b">
        <f t="shared" si="370"/>
        <v>0</v>
      </c>
      <c r="O1848" s="1" t="b">
        <f t="shared" si="371"/>
        <v>0</v>
      </c>
      <c r="P1848" s="1" t="b">
        <f t="shared" si="372"/>
        <v>0</v>
      </c>
      <c r="Q1848" s="1" t="b">
        <f t="shared" si="373"/>
        <v>0</v>
      </c>
      <c r="R1848" s="1" t="e">
        <f t="shared" si="374"/>
        <v>#N/A</v>
      </c>
      <c r="S1848" s="1" t="e">
        <f t="shared" si="375"/>
        <v>#N/A</v>
      </c>
    </row>
    <row r="1849" spans="1:19">
      <c r="A1849" s="1" t="str">
        <f t="shared" si="376"/>
        <v/>
      </c>
      <c r="H1849" s="1" t="e">
        <f t="shared" si="365"/>
        <v>#N/A</v>
      </c>
      <c r="I1849" s="1" t="e">
        <f t="shared" si="366"/>
        <v>#N/A</v>
      </c>
      <c r="J1849" s="1" t="b">
        <f t="shared" si="367"/>
        <v>0</v>
      </c>
      <c r="K1849" s="1" t="b">
        <f t="shared" si="368"/>
        <v>0</v>
      </c>
      <c r="L1849" s="1" t="b">
        <f t="shared" si="369"/>
        <v>0</v>
      </c>
      <c r="M1849" s="1" t="b">
        <f t="shared" si="377"/>
        <v>0</v>
      </c>
      <c r="N1849" s="1" t="b">
        <f t="shared" si="370"/>
        <v>0</v>
      </c>
      <c r="O1849" s="1" t="b">
        <f t="shared" si="371"/>
        <v>0</v>
      </c>
      <c r="P1849" s="1" t="b">
        <f t="shared" si="372"/>
        <v>0</v>
      </c>
      <c r="Q1849" s="1" t="b">
        <f t="shared" si="373"/>
        <v>0</v>
      </c>
      <c r="R1849" s="1" t="e">
        <f t="shared" si="374"/>
        <v>#N/A</v>
      </c>
      <c r="S1849" s="1" t="e">
        <f t="shared" si="375"/>
        <v>#N/A</v>
      </c>
    </row>
    <row r="1850" spans="1:19">
      <c r="A1850" s="1" t="str">
        <f t="shared" si="376"/>
        <v/>
      </c>
      <c r="H1850" s="1" t="e">
        <f t="shared" si="365"/>
        <v>#N/A</v>
      </c>
      <c r="I1850" s="1" t="e">
        <f t="shared" si="366"/>
        <v>#N/A</v>
      </c>
      <c r="J1850" s="1" t="b">
        <f t="shared" si="367"/>
        <v>0</v>
      </c>
      <c r="K1850" s="1" t="b">
        <f t="shared" si="368"/>
        <v>0</v>
      </c>
      <c r="L1850" s="1" t="b">
        <f t="shared" si="369"/>
        <v>0</v>
      </c>
      <c r="M1850" s="1" t="b">
        <f t="shared" si="377"/>
        <v>0</v>
      </c>
      <c r="N1850" s="1" t="b">
        <f t="shared" si="370"/>
        <v>0</v>
      </c>
      <c r="O1850" s="1" t="b">
        <f t="shared" si="371"/>
        <v>0</v>
      </c>
      <c r="P1850" s="1" t="b">
        <f t="shared" si="372"/>
        <v>0</v>
      </c>
      <c r="Q1850" s="1" t="b">
        <f t="shared" si="373"/>
        <v>0</v>
      </c>
      <c r="R1850" s="1" t="e">
        <f t="shared" si="374"/>
        <v>#N/A</v>
      </c>
      <c r="S1850" s="1" t="e">
        <f t="shared" si="375"/>
        <v>#N/A</v>
      </c>
    </row>
    <row r="1851" spans="1:19">
      <c r="A1851" s="1" t="str">
        <f t="shared" si="376"/>
        <v/>
      </c>
      <c r="H1851" s="1" t="e">
        <f t="shared" si="365"/>
        <v>#N/A</v>
      </c>
      <c r="I1851" s="1" t="e">
        <f t="shared" si="366"/>
        <v>#N/A</v>
      </c>
      <c r="J1851" s="1" t="b">
        <f t="shared" si="367"/>
        <v>0</v>
      </c>
      <c r="K1851" s="1" t="b">
        <f t="shared" si="368"/>
        <v>0</v>
      </c>
      <c r="L1851" s="1" t="b">
        <f t="shared" si="369"/>
        <v>0</v>
      </c>
      <c r="M1851" s="1" t="b">
        <f t="shared" si="377"/>
        <v>0</v>
      </c>
      <c r="N1851" s="1" t="b">
        <f t="shared" si="370"/>
        <v>0</v>
      </c>
      <c r="O1851" s="1" t="b">
        <f t="shared" si="371"/>
        <v>0</v>
      </c>
      <c r="P1851" s="1" t="b">
        <f t="shared" si="372"/>
        <v>0</v>
      </c>
      <c r="Q1851" s="1" t="b">
        <f t="shared" si="373"/>
        <v>0</v>
      </c>
      <c r="R1851" s="1" t="e">
        <f t="shared" si="374"/>
        <v>#N/A</v>
      </c>
      <c r="S1851" s="1" t="e">
        <f t="shared" si="375"/>
        <v>#N/A</v>
      </c>
    </row>
    <row r="1852" spans="1:19">
      <c r="A1852" s="1" t="str">
        <f t="shared" si="376"/>
        <v/>
      </c>
      <c r="H1852" s="1" t="e">
        <f t="shared" si="365"/>
        <v>#N/A</v>
      </c>
      <c r="I1852" s="1" t="e">
        <f t="shared" si="366"/>
        <v>#N/A</v>
      </c>
      <c r="J1852" s="1" t="b">
        <f t="shared" si="367"/>
        <v>0</v>
      </c>
      <c r="K1852" s="1" t="b">
        <f t="shared" si="368"/>
        <v>0</v>
      </c>
      <c r="L1852" s="1" t="b">
        <f t="shared" si="369"/>
        <v>0</v>
      </c>
      <c r="M1852" s="1" t="b">
        <f t="shared" si="377"/>
        <v>0</v>
      </c>
      <c r="N1852" s="1" t="b">
        <f t="shared" si="370"/>
        <v>0</v>
      </c>
      <c r="O1852" s="1" t="b">
        <f t="shared" si="371"/>
        <v>0</v>
      </c>
      <c r="P1852" s="1" t="b">
        <f t="shared" si="372"/>
        <v>0</v>
      </c>
      <c r="Q1852" s="1" t="b">
        <f t="shared" si="373"/>
        <v>0</v>
      </c>
      <c r="R1852" s="1" t="e">
        <f t="shared" si="374"/>
        <v>#N/A</v>
      </c>
      <c r="S1852" s="1" t="e">
        <f t="shared" si="375"/>
        <v>#N/A</v>
      </c>
    </row>
    <row r="1853" spans="1:19">
      <c r="A1853" s="1" t="str">
        <f t="shared" si="376"/>
        <v/>
      </c>
      <c r="H1853" s="1" t="e">
        <f t="shared" si="365"/>
        <v>#N/A</v>
      </c>
      <c r="I1853" s="1" t="e">
        <f t="shared" si="366"/>
        <v>#N/A</v>
      </c>
      <c r="J1853" s="1" t="b">
        <f t="shared" si="367"/>
        <v>0</v>
      </c>
      <c r="K1853" s="1" t="b">
        <f t="shared" si="368"/>
        <v>0</v>
      </c>
      <c r="L1853" s="1" t="b">
        <f t="shared" si="369"/>
        <v>0</v>
      </c>
      <c r="M1853" s="1" t="b">
        <f t="shared" si="377"/>
        <v>0</v>
      </c>
      <c r="N1853" s="1" t="b">
        <f t="shared" si="370"/>
        <v>0</v>
      </c>
      <c r="O1853" s="1" t="b">
        <f t="shared" si="371"/>
        <v>0</v>
      </c>
      <c r="P1853" s="1" t="b">
        <f t="shared" si="372"/>
        <v>0</v>
      </c>
      <c r="Q1853" s="1" t="b">
        <f t="shared" si="373"/>
        <v>0</v>
      </c>
      <c r="R1853" s="1" t="e">
        <f t="shared" si="374"/>
        <v>#N/A</v>
      </c>
      <c r="S1853" s="1" t="e">
        <f t="shared" si="375"/>
        <v>#N/A</v>
      </c>
    </row>
    <row r="1854" spans="1:19">
      <c r="A1854" s="1" t="str">
        <f t="shared" si="376"/>
        <v/>
      </c>
      <c r="H1854" s="1" t="e">
        <f t="shared" si="365"/>
        <v>#N/A</v>
      </c>
      <c r="I1854" s="1" t="e">
        <f t="shared" si="366"/>
        <v>#N/A</v>
      </c>
      <c r="J1854" s="1" t="b">
        <f t="shared" si="367"/>
        <v>0</v>
      </c>
      <c r="K1854" s="1" t="b">
        <f t="shared" si="368"/>
        <v>0</v>
      </c>
      <c r="L1854" s="1" t="b">
        <f t="shared" si="369"/>
        <v>0</v>
      </c>
      <c r="M1854" s="1" t="b">
        <f t="shared" si="377"/>
        <v>0</v>
      </c>
      <c r="N1854" s="1" t="b">
        <f t="shared" si="370"/>
        <v>0</v>
      </c>
      <c r="O1854" s="1" t="b">
        <f t="shared" si="371"/>
        <v>0</v>
      </c>
      <c r="P1854" s="1" t="b">
        <f t="shared" si="372"/>
        <v>0</v>
      </c>
      <c r="Q1854" s="1" t="b">
        <f t="shared" si="373"/>
        <v>0</v>
      </c>
      <c r="R1854" s="1" t="e">
        <f t="shared" si="374"/>
        <v>#N/A</v>
      </c>
      <c r="S1854" s="1" t="e">
        <f t="shared" si="375"/>
        <v>#N/A</v>
      </c>
    </row>
    <row r="1855" spans="1:19">
      <c r="A1855" s="1" t="str">
        <f t="shared" si="376"/>
        <v/>
      </c>
      <c r="H1855" s="1" t="e">
        <f t="shared" si="365"/>
        <v>#N/A</v>
      </c>
      <c r="I1855" s="1" t="e">
        <f t="shared" si="366"/>
        <v>#N/A</v>
      </c>
      <c r="J1855" s="1" t="b">
        <f t="shared" si="367"/>
        <v>0</v>
      </c>
      <c r="K1855" s="1" t="b">
        <f t="shared" si="368"/>
        <v>0</v>
      </c>
      <c r="L1855" s="1" t="b">
        <f t="shared" si="369"/>
        <v>0</v>
      </c>
      <c r="M1855" s="1" t="b">
        <f t="shared" si="377"/>
        <v>0</v>
      </c>
      <c r="N1855" s="1" t="b">
        <f t="shared" si="370"/>
        <v>0</v>
      </c>
      <c r="O1855" s="1" t="b">
        <f t="shared" si="371"/>
        <v>0</v>
      </c>
      <c r="P1855" s="1" t="b">
        <f t="shared" si="372"/>
        <v>0</v>
      </c>
      <c r="Q1855" s="1" t="b">
        <f t="shared" si="373"/>
        <v>0</v>
      </c>
      <c r="R1855" s="1" t="e">
        <f t="shared" si="374"/>
        <v>#N/A</v>
      </c>
      <c r="S1855" s="1" t="e">
        <f t="shared" si="375"/>
        <v>#N/A</v>
      </c>
    </row>
    <row r="1856" spans="1:19">
      <c r="A1856" s="1" t="str">
        <f t="shared" si="376"/>
        <v/>
      </c>
      <c r="H1856" s="1" t="e">
        <f t="shared" si="365"/>
        <v>#N/A</v>
      </c>
      <c r="I1856" s="1" t="e">
        <f t="shared" si="366"/>
        <v>#N/A</v>
      </c>
      <c r="J1856" s="1" t="b">
        <f t="shared" si="367"/>
        <v>0</v>
      </c>
      <c r="K1856" s="1" t="b">
        <f t="shared" si="368"/>
        <v>0</v>
      </c>
      <c r="L1856" s="1" t="b">
        <f t="shared" si="369"/>
        <v>0</v>
      </c>
      <c r="M1856" s="1" t="b">
        <f t="shared" si="377"/>
        <v>0</v>
      </c>
      <c r="N1856" s="1" t="b">
        <f t="shared" si="370"/>
        <v>0</v>
      </c>
      <c r="O1856" s="1" t="b">
        <f t="shared" si="371"/>
        <v>0</v>
      </c>
      <c r="P1856" s="1" t="b">
        <f t="shared" si="372"/>
        <v>0</v>
      </c>
      <c r="Q1856" s="1" t="b">
        <f t="shared" si="373"/>
        <v>0</v>
      </c>
      <c r="R1856" s="1" t="e">
        <f t="shared" si="374"/>
        <v>#N/A</v>
      </c>
      <c r="S1856" s="1" t="e">
        <f t="shared" si="375"/>
        <v>#N/A</v>
      </c>
    </row>
    <row r="1857" spans="1:19">
      <c r="A1857" s="1" t="str">
        <f t="shared" si="376"/>
        <v/>
      </c>
      <c r="H1857" s="1" t="e">
        <f t="shared" si="365"/>
        <v>#N/A</v>
      </c>
      <c r="I1857" s="1" t="e">
        <f t="shared" si="366"/>
        <v>#N/A</v>
      </c>
      <c r="J1857" s="1" t="b">
        <f t="shared" si="367"/>
        <v>0</v>
      </c>
      <c r="K1857" s="1" t="b">
        <f t="shared" si="368"/>
        <v>0</v>
      </c>
      <c r="L1857" s="1" t="b">
        <f t="shared" si="369"/>
        <v>0</v>
      </c>
      <c r="M1857" s="1" t="b">
        <f t="shared" si="377"/>
        <v>0</v>
      </c>
      <c r="N1857" s="1" t="b">
        <f t="shared" si="370"/>
        <v>0</v>
      </c>
      <c r="O1857" s="1" t="b">
        <f t="shared" si="371"/>
        <v>0</v>
      </c>
      <c r="P1857" s="1" t="b">
        <f t="shared" si="372"/>
        <v>0</v>
      </c>
      <c r="Q1857" s="1" t="b">
        <f t="shared" si="373"/>
        <v>0</v>
      </c>
      <c r="R1857" s="1" t="e">
        <f t="shared" si="374"/>
        <v>#N/A</v>
      </c>
      <c r="S1857" s="1" t="e">
        <f t="shared" si="375"/>
        <v>#N/A</v>
      </c>
    </row>
    <row r="1858" spans="1:19">
      <c r="A1858" s="1" t="str">
        <f t="shared" si="376"/>
        <v/>
      </c>
      <c r="H1858" s="1" t="e">
        <f t="shared" si="365"/>
        <v>#N/A</v>
      </c>
      <c r="I1858" s="1" t="e">
        <f t="shared" si="366"/>
        <v>#N/A</v>
      </c>
      <c r="J1858" s="1" t="b">
        <f t="shared" si="367"/>
        <v>0</v>
      </c>
      <c r="K1858" s="1" t="b">
        <f t="shared" si="368"/>
        <v>0</v>
      </c>
      <c r="L1858" s="1" t="b">
        <f t="shared" si="369"/>
        <v>0</v>
      </c>
      <c r="M1858" s="1" t="b">
        <f t="shared" si="377"/>
        <v>0</v>
      </c>
      <c r="N1858" s="1" t="b">
        <f t="shared" si="370"/>
        <v>0</v>
      </c>
      <c r="O1858" s="1" t="b">
        <f t="shared" si="371"/>
        <v>0</v>
      </c>
      <c r="P1858" s="1" t="b">
        <f t="shared" si="372"/>
        <v>0</v>
      </c>
      <c r="Q1858" s="1" t="b">
        <f t="shared" si="373"/>
        <v>0</v>
      </c>
      <c r="R1858" s="1" t="e">
        <f t="shared" si="374"/>
        <v>#N/A</v>
      </c>
      <c r="S1858" s="1" t="e">
        <f t="shared" si="375"/>
        <v>#N/A</v>
      </c>
    </row>
    <row r="1859" spans="1:19">
      <c r="A1859" s="1" t="str">
        <f t="shared" si="376"/>
        <v/>
      </c>
      <c r="H1859" s="1" t="e">
        <f t="shared" ref="H1859:H1922" si="378">IF($A1859&lt;=$F$39,B1859-$F$1,NA())</f>
        <v>#N/A</v>
      </c>
      <c r="I1859" s="1" t="e">
        <f t="shared" ref="I1859:I1922" si="379">IF($A1859&lt;=$F$39,$C1859-$F$2,NA())</f>
        <v>#N/A</v>
      </c>
      <c r="J1859" s="1" t="b">
        <f t="shared" ref="J1859:J1922" si="380">IF($A1859&lt;=$F$39,IF($I1859&lt;$F$4,FALSE,$H1859))</f>
        <v>0</v>
      </c>
      <c r="K1859" s="1" t="b">
        <f t="shared" ref="K1859:K1922" si="381">IF($A1859&lt;=$F$39,IF($I1859&lt;$F$4,FALSE,$I1859))</f>
        <v>0</v>
      </c>
      <c r="L1859" s="1" t="b">
        <f t="shared" ref="L1859:L1922" si="382">IF($A1859&lt;=$F$39,IF($I1859&lt;=$F$11,"",($I1859-$F$11)/($H1859-$F$10)))</f>
        <v>0</v>
      </c>
      <c r="M1859" s="1" t="b">
        <f t="shared" si="377"/>
        <v>0</v>
      </c>
      <c r="N1859" s="1" t="b">
        <f t="shared" ref="N1859:N1922" si="383">IF($A1859&lt;=$F$39,IF($L1859=$F$13,$J1859,""))</f>
        <v>0</v>
      </c>
      <c r="O1859" s="1" t="b">
        <f t="shared" ref="O1859:O1922" si="384">IF($A1859&lt;=$F$39,IF($L1859=$F$13,$K1859,""))</f>
        <v>0</v>
      </c>
      <c r="P1859" s="1" t="b">
        <f t="shared" ref="P1859:P1922" si="385">IF($A1859&lt;=$F$39,IF($A1859&lt;=$F$17,$H1859,NA()))</f>
        <v>0</v>
      </c>
      <c r="Q1859" s="1" t="b">
        <f t="shared" ref="Q1859:Q1922" si="386">IF($A1859&lt;=$F$39,IF($A1859&lt;=$F$17,$I1859,NA()))</f>
        <v>0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 t="str">
        <f t="shared" ref="A1860:A1923" si="389">IF(B1860=0,"",A1859+1)</f>
        <v/>
      </c>
      <c r="H1860" s="1" t="e">
        <f t="shared" si="378"/>
        <v>#N/A</v>
      </c>
      <c r="I1860" s="1" t="e">
        <f t="shared" si="379"/>
        <v>#N/A</v>
      </c>
      <c r="J1860" s="1" t="b">
        <f t="shared" si="380"/>
        <v>0</v>
      </c>
      <c r="K1860" s="1" t="b">
        <f t="shared" si="381"/>
        <v>0</v>
      </c>
      <c r="L1860" s="1" t="b">
        <f t="shared" si="382"/>
        <v>0</v>
      </c>
      <c r="M1860" s="1" t="b">
        <f t="shared" ref="M1860:M1923" si="390">IF($A1860&lt;=$F$39,IF($L1860=$F$13,$A1860,""))</f>
        <v>0</v>
      </c>
      <c r="N1860" s="1" t="b">
        <f t="shared" si="383"/>
        <v>0</v>
      </c>
      <c r="O1860" s="1" t="b">
        <f t="shared" si="384"/>
        <v>0</v>
      </c>
      <c r="P1860" s="1" t="b">
        <f t="shared" si="385"/>
        <v>0</v>
      </c>
      <c r="Q1860" s="1" t="b">
        <f t="shared" si="386"/>
        <v>0</v>
      </c>
      <c r="R1860" s="1" t="e">
        <f t="shared" si="387"/>
        <v>#N/A</v>
      </c>
      <c r="S1860" s="1" t="e">
        <f t="shared" si="388"/>
        <v>#N/A</v>
      </c>
    </row>
    <row r="1861" spans="1:19">
      <c r="A1861" s="1" t="str">
        <f t="shared" si="389"/>
        <v/>
      </c>
      <c r="H1861" s="1" t="e">
        <f t="shared" si="378"/>
        <v>#N/A</v>
      </c>
      <c r="I1861" s="1" t="e">
        <f t="shared" si="379"/>
        <v>#N/A</v>
      </c>
      <c r="J1861" s="1" t="b">
        <f t="shared" si="380"/>
        <v>0</v>
      </c>
      <c r="K1861" s="1" t="b">
        <f t="shared" si="381"/>
        <v>0</v>
      </c>
      <c r="L1861" s="1" t="b">
        <f t="shared" si="382"/>
        <v>0</v>
      </c>
      <c r="M1861" s="1" t="b">
        <f t="shared" si="390"/>
        <v>0</v>
      </c>
      <c r="N1861" s="1" t="b">
        <f t="shared" si="383"/>
        <v>0</v>
      </c>
      <c r="O1861" s="1" t="b">
        <f t="shared" si="384"/>
        <v>0</v>
      </c>
      <c r="P1861" s="1" t="b">
        <f t="shared" si="385"/>
        <v>0</v>
      </c>
      <c r="Q1861" s="1" t="b">
        <f t="shared" si="386"/>
        <v>0</v>
      </c>
      <c r="R1861" s="1" t="e">
        <f t="shared" si="387"/>
        <v>#N/A</v>
      </c>
      <c r="S1861" s="1" t="e">
        <f t="shared" si="388"/>
        <v>#N/A</v>
      </c>
    </row>
    <row r="1862" spans="1:19">
      <c r="A1862" s="1" t="str">
        <f t="shared" si="389"/>
        <v/>
      </c>
      <c r="H1862" s="1" t="e">
        <f t="shared" si="378"/>
        <v>#N/A</v>
      </c>
      <c r="I1862" s="1" t="e">
        <f t="shared" si="379"/>
        <v>#N/A</v>
      </c>
      <c r="J1862" s="1" t="b">
        <f t="shared" si="380"/>
        <v>0</v>
      </c>
      <c r="K1862" s="1" t="b">
        <f t="shared" si="381"/>
        <v>0</v>
      </c>
      <c r="L1862" s="1" t="b">
        <f t="shared" si="382"/>
        <v>0</v>
      </c>
      <c r="M1862" s="1" t="b">
        <f t="shared" si="390"/>
        <v>0</v>
      </c>
      <c r="N1862" s="1" t="b">
        <f t="shared" si="383"/>
        <v>0</v>
      </c>
      <c r="O1862" s="1" t="b">
        <f t="shared" si="384"/>
        <v>0</v>
      </c>
      <c r="P1862" s="1" t="b">
        <f t="shared" si="385"/>
        <v>0</v>
      </c>
      <c r="Q1862" s="1" t="b">
        <f t="shared" si="386"/>
        <v>0</v>
      </c>
      <c r="R1862" s="1" t="e">
        <f t="shared" si="387"/>
        <v>#N/A</v>
      </c>
      <c r="S1862" s="1" t="e">
        <f t="shared" si="388"/>
        <v>#N/A</v>
      </c>
    </row>
    <row r="1863" spans="1:19">
      <c r="A1863" s="1" t="str">
        <f t="shared" si="389"/>
        <v/>
      </c>
      <c r="H1863" s="1" t="e">
        <f t="shared" si="378"/>
        <v>#N/A</v>
      </c>
      <c r="I1863" s="1" t="e">
        <f t="shared" si="379"/>
        <v>#N/A</v>
      </c>
      <c r="J1863" s="1" t="b">
        <f t="shared" si="380"/>
        <v>0</v>
      </c>
      <c r="K1863" s="1" t="b">
        <f t="shared" si="381"/>
        <v>0</v>
      </c>
      <c r="L1863" s="1" t="b">
        <f t="shared" si="382"/>
        <v>0</v>
      </c>
      <c r="M1863" s="1" t="b">
        <f t="shared" si="390"/>
        <v>0</v>
      </c>
      <c r="N1863" s="1" t="b">
        <f t="shared" si="383"/>
        <v>0</v>
      </c>
      <c r="O1863" s="1" t="b">
        <f t="shared" si="384"/>
        <v>0</v>
      </c>
      <c r="P1863" s="1" t="b">
        <f t="shared" si="385"/>
        <v>0</v>
      </c>
      <c r="Q1863" s="1" t="b">
        <f t="shared" si="386"/>
        <v>0</v>
      </c>
      <c r="R1863" s="1" t="e">
        <f t="shared" si="387"/>
        <v>#N/A</v>
      </c>
      <c r="S1863" s="1" t="e">
        <f t="shared" si="388"/>
        <v>#N/A</v>
      </c>
    </row>
    <row r="1864" spans="1:19">
      <c r="A1864" s="1" t="str">
        <f t="shared" si="389"/>
        <v/>
      </c>
      <c r="H1864" s="1" t="e">
        <f t="shared" si="378"/>
        <v>#N/A</v>
      </c>
      <c r="I1864" s="1" t="e">
        <f t="shared" si="379"/>
        <v>#N/A</v>
      </c>
      <c r="J1864" s="1" t="b">
        <f t="shared" si="380"/>
        <v>0</v>
      </c>
      <c r="K1864" s="1" t="b">
        <f t="shared" si="381"/>
        <v>0</v>
      </c>
      <c r="L1864" s="1" t="b">
        <f t="shared" si="382"/>
        <v>0</v>
      </c>
      <c r="M1864" s="1" t="b">
        <f t="shared" si="390"/>
        <v>0</v>
      </c>
      <c r="N1864" s="1" t="b">
        <f t="shared" si="383"/>
        <v>0</v>
      </c>
      <c r="O1864" s="1" t="b">
        <f t="shared" si="384"/>
        <v>0</v>
      </c>
      <c r="P1864" s="1" t="b">
        <f t="shared" si="385"/>
        <v>0</v>
      </c>
      <c r="Q1864" s="1" t="b">
        <f t="shared" si="386"/>
        <v>0</v>
      </c>
      <c r="R1864" s="1" t="e">
        <f t="shared" si="387"/>
        <v>#N/A</v>
      </c>
      <c r="S1864" s="1" t="e">
        <f t="shared" si="388"/>
        <v>#N/A</v>
      </c>
    </row>
    <row r="1865" spans="1:19">
      <c r="A1865" s="1" t="str">
        <f t="shared" si="389"/>
        <v/>
      </c>
      <c r="H1865" s="1" t="e">
        <f t="shared" si="378"/>
        <v>#N/A</v>
      </c>
      <c r="I1865" s="1" t="e">
        <f t="shared" si="379"/>
        <v>#N/A</v>
      </c>
      <c r="J1865" s="1" t="b">
        <f t="shared" si="380"/>
        <v>0</v>
      </c>
      <c r="K1865" s="1" t="b">
        <f t="shared" si="381"/>
        <v>0</v>
      </c>
      <c r="L1865" s="1" t="b">
        <f t="shared" si="382"/>
        <v>0</v>
      </c>
      <c r="M1865" s="1" t="b">
        <f t="shared" si="390"/>
        <v>0</v>
      </c>
      <c r="N1865" s="1" t="b">
        <f t="shared" si="383"/>
        <v>0</v>
      </c>
      <c r="O1865" s="1" t="b">
        <f t="shared" si="384"/>
        <v>0</v>
      </c>
      <c r="P1865" s="1" t="b">
        <f t="shared" si="385"/>
        <v>0</v>
      </c>
      <c r="Q1865" s="1" t="b">
        <f t="shared" si="386"/>
        <v>0</v>
      </c>
      <c r="R1865" s="1" t="e">
        <f t="shared" si="387"/>
        <v>#N/A</v>
      </c>
      <c r="S1865" s="1" t="e">
        <f t="shared" si="388"/>
        <v>#N/A</v>
      </c>
    </row>
    <row r="1866" spans="1:19">
      <c r="A1866" s="1" t="str">
        <f t="shared" si="389"/>
        <v/>
      </c>
      <c r="H1866" s="1" t="e">
        <f t="shared" si="378"/>
        <v>#N/A</v>
      </c>
      <c r="I1866" s="1" t="e">
        <f t="shared" si="379"/>
        <v>#N/A</v>
      </c>
      <c r="J1866" s="1" t="b">
        <f t="shared" si="380"/>
        <v>0</v>
      </c>
      <c r="K1866" s="1" t="b">
        <f t="shared" si="381"/>
        <v>0</v>
      </c>
      <c r="L1866" s="1" t="b">
        <f t="shared" si="382"/>
        <v>0</v>
      </c>
      <c r="M1866" s="1" t="b">
        <f t="shared" si="390"/>
        <v>0</v>
      </c>
      <c r="N1866" s="1" t="b">
        <f t="shared" si="383"/>
        <v>0</v>
      </c>
      <c r="O1866" s="1" t="b">
        <f t="shared" si="384"/>
        <v>0</v>
      </c>
      <c r="P1866" s="1" t="b">
        <f t="shared" si="385"/>
        <v>0</v>
      </c>
      <c r="Q1866" s="1" t="b">
        <f t="shared" si="386"/>
        <v>0</v>
      </c>
      <c r="R1866" s="1" t="e">
        <f t="shared" si="387"/>
        <v>#N/A</v>
      </c>
      <c r="S1866" s="1" t="e">
        <f t="shared" si="388"/>
        <v>#N/A</v>
      </c>
    </row>
    <row r="1867" spans="1:19">
      <c r="A1867" s="1" t="str">
        <f t="shared" si="389"/>
        <v/>
      </c>
      <c r="H1867" s="1" t="e">
        <f t="shared" si="378"/>
        <v>#N/A</v>
      </c>
      <c r="I1867" s="1" t="e">
        <f t="shared" si="379"/>
        <v>#N/A</v>
      </c>
      <c r="J1867" s="1" t="b">
        <f t="shared" si="380"/>
        <v>0</v>
      </c>
      <c r="K1867" s="1" t="b">
        <f t="shared" si="381"/>
        <v>0</v>
      </c>
      <c r="L1867" s="1" t="b">
        <f t="shared" si="382"/>
        <v>0</v>
      </c>
      <c r="M1867" s="1" t="b">
        <f t="shared" si="390"/>
        <v>0</v>
      </c>
      <c r="N1867" s="1" t="b">
        <f t="shared" si="383"/>
        <v>0</v>
      </c>
      <c r="O1867" s="1" t="b">
        <f t="shared" si="384"/>
        <v>0</v>
      </c>
      <c r="P1867" s="1" t="b">
        <f t="shared" si="385"/>
        <v>0</v>
      </c>
      <c r="Q1867" s="1" t="b">
        <f t="shared" si="386"/>
        <v>0</v>
      </c>
      <c r="R1867" s="1" t="e">
        <f t="shared" si="387"/>
        <v>#N/A</v>
      </c>
      <c r="S1867" s="1" t="e">
        <f t="shared" si="388"/>
        <v>#N/A</v>
      </c>
    </row>
    <row r="1868" spans="1:19">
      <c r="A1868" s="1" t="str">
        <f t="shared" si="389"/>
        <v/>
      </c>
      <c r="H1868" s="1" t="e">
        <f t="shared" si="378"/>
        <v>#N/A</v>
      </c>
      <c r="I1868" s="1" t="e">
        <f t="shared" si="379"/>
        <v>#N/A</v>
      </c>
      <c r="J1868" s="1" t="b">
        <f t="shared" si="380"/>
        <v>0</v>
      </c>
      <c r="K1868" s="1" t="b">
        <f t="shared" si="381"/>
        <v>0</v>
      </c>
      <c r="L1868" s="1" t="b">
        <f t="shared" si="382"/>
        <v>0</v>
      </c>
      <c r="M1868" s="1" t="b">
        <f t="shared" si="390"/>
        <v>0</v>
      </c>
      <c r="N1868" s="1" t="b">
        <f t="shared" si="383"/>
        <v>0</v>
      </c>
      <c r="O1868" s="1" t="b">
        <f t="shared" si="384"/>
        <v>0</v>
      </c>
      <c r="P1868" s="1" t="b">
        <f t="shared" si="385"/>
        <v>0</v>
      </c>
      <c r="Q1868" s="1" t="b">
        <f t="shared" si="386"/>
        <v>0</v>
      </c>
      <c r="R1868" s="1" t="e">
        <f t="shared" si="387"/>
        <v>#N/A</v>
      </c>
      <c r="S1868" s="1" t="e">
        <f t="shared" si="388"/>
        <v>#N/A</v>
      </c>
    </row>
    <row r="1869" spans="1:19">
      <c r="A1869" s="1" t="str">
        <f t="shared" si="389"/>
        <v/>
      </c>
      <c r="H1869" s="1" t="e">
        <f t="shared" si="378"/>
        <v>#N/A</v>
      </c>
      <c r="I1869" s="1" t="e">
        <f t="shared" si="379"/>
        <v>#N/A</v>
      </c>
      <c r="J1869" s="1" t="b">
        <f t="shared" si="380"/>
        <v>0</v>
      </c>
      <c r="K1869" s="1" t="b">
        <f t="shared" si="381"/>
        <v>0</v>
      </c>
      <c r="L1869" s="1" t="b">
        <f t="shared" si="382"/>
        <v>0</v>
      </c>
      <c r="M1869" s="1" t="b">
        <f t="shared" si="390"/>
        <v>0</v>
      </c>
      <c r="N1869" s="1" t="b">
        <f t="shared" si="383"/>
        <v>0</v>
      </c>
      <c r="O1869" s="1" t="b">
        <f t="shared" si="384"/>
        <v>0</v>
      </c>
      <c r="P1869" s="1" t="b">
        <f t="shared" si="385"/>
        <v>0</v>
      </c>
      <c r="Q1869" s="1" t="b">
        <f t="shared" si="386"/>
        <v>0</v>
      </c>
      <c r="R1869" s="1" t="e">
        <f t="shared" si="387"/>
        <v>#N/A</v>
      </c>
      <c r="S1869" s="1" t="e">
        <f t="shared" si="388"/>
        <v>#N/A</v>
      </c>
    </row>
    <row r="1870" spans="1:19">
      <c r="A1870" s="1" t="str">
        <f t="shared" si="389"/>
        <v/>
      </c>
      <c r="H1870" s="1" t="e">
        <f t="shared" si="378"/>
        <v>#N/A</v>
      </c>
      <c r="I1870" s="1" t="e">
        <f t="shared" si="379"/>
        <v>#N/A</v>
      </c>
      <c r="J1870" s="1" t="b">
        <f t="shared" si="380"/>
        <v>0</v>
      </c>
      <c r="K1870" s="1" t="b">
        <f t="shared" si="381"/>
        <v>0</v>
      </c>
      <c r="L1870" s="1" t="b">
        <f t="shared" si="382"/>
        <v>0</v>
      </c>
      <c r="M1870" s="1" t="b">
        <f t="shared" si="390"/>
        <v>0</v>
      </c>
      <c r="N1870" s="1" t="b">
        <f t="shared" si="383"/>
        <v>0</v>
      </c>
      <c r="O1870" s="1" t="b">
        <f t="shared" si="384"/>
        <v>0</v>
      </c>
      <c r="P1870" s="1" t="b">
        <f t="shared" si="385"/>
        <v>0</v>
      </c>
      <c r="Q1870" s="1" t="b">
        <f t="shared" si="386"/>
        <v>0</v>
      </c>
      <c r="R1870" s="1" t="e">
        <f t="shared" si="387"/>
        <v>#N/A</v>
      </c>
      <c r="S1870" s="1" t="e">
        <f t="shared" si="388"/>
        <v>#N/A</v>
      </c>
    </row>
    <row r="1871" spans="1:19">
      <c r="A1871" s="1" t="str">
        <f t="shared" si="389"/>
        <v/>
      </c>
      <c r="H1871" s="1" t="e">
        <f t="shared" si="378"/>
        <v>#N/A</v>
      </c>
      <c r="I1871" s="1" t="e">
        <f t="shared" si="379"/>
        <v>#N/A</v>
      </c>
      <c r="J1871" s="1" t="b">
        <f t="shared" si="380"/>
        <v>0</v>
      </c>
      <c r="K1871" s="1" t="b">
        <f t="shared" si="381"/>
        <v>0</v>
      </c>
      <c r="L1871" s="1" t="b">
        <f t="shared" si="382"/>
        <v>0</v>
      </c>
      <c r="M1871" s="1" t="b">
        <f t="shared" si="390"/>
        <v>0</v>
      </c>
      <c r="N1871" s="1" t="b">
        <f t="shared" si="383"/>
        <v>0</v>
      </c>
      <c r="O1871" s="1" t="b">
        <f t="shared" si="384"/>
        <v>0</v>
      </c>
      <c r="P1871" s="1" t="b">
        <f t="shared" si="385"/>
        <v>0</v>
      </c>
      <c r="Q1871" s="1" t="b">
        <f t="shared" si="386"/>
        <v>0</v>
      </c>
      <c r="R1871" s="1" t="e">
        <f t="shared" si="387"/>
        <v>#N/A</v>
      </c>
      <c r="S1871" s="1" t="e">
        <f t="shared" si="388"/>
        <v>#N/A</v>
      </c>
    </row>
    <row r="1872" spans="1:19">
      <c r="A1872" s="1" t="str">
        <f t="shared" si="389"/>
        <v/>
      </c>
      <c r="H1872" s="1" t="e">
        <f t="shared" si="378"/>
        <v>#N/A</v>
      </c>
      <c r="I1872" s="1" t="e">
        <f t="shared" si="379"/>
        <v>#N/A</v>
      </c>
      <c r="J1872" s="1" t="b">
        <f t="shared" si="380"/>
        <v>0</v>
      </c>
      <c r="K1872" s="1" t="b">
        <f t="shared" si="381"/>
        <v>0</v>
      </c>
      <c r="L1872" s="1" t="b">
        <f t="shared" si="382"/>
        <v>0</v>
      </c>
      <c r="M1872" s="1" t="b">
        <f t="shared" si="390"/>
        <v>0</v>
      </c>
      <c r="N1872" s="1" t="b">
        <f t="shared" si="383"/>
        <v>0</v>
      </c>
      <c r="O1872" s="1" t="b">
        <f t="shared" si="384"/>
        <v>0</v>
      </c>
      <c r="P1872" s="1" t="b">
        <f t="shared" si="385"/>
        <v>0</v>
      </c>
      <c r="Q1872" s="1" t="b">
        <f t="shared" si="386"/>
        <v>0</v>
      </c>
      <c r="R1872" s="1" t="e">
        <f t="shared" si="387"/>
        <v>#N/A</v>
      </c>
      <c r="S1872" s="1" t="e">
        <f t="shared" si="388"/>
        <v>#N/A</v>
      </c>
    </row>
    <row r="1873" spans="1:19">
      <c r="A1873" s="1" t="str">
        <f t="shared" si="389"/>
        <v/>
      </c>
      <c r="H1873" s="1" t="e">
        <f t="shared" si="378"/>
        <v>#N/A</v>
      </c>
      <c r="I1873" s="1" t="e">
        <f t="shared" si="379"/>
        <v>#N/A</v>
      </c>
      <c r="J1873" s="1" t="b">
        <f t="shared" si="380"/>
        <v>0</v>
      </c>
      <c r="K1873" s="1" t="b">
        <f t="shared" si="381"/>
        <v>0</v>
      </c>
      <c r="L1873" s="1" t="b">
        <f t="shared" si="382"/>
        <v>0</v>
      </c>
      <c r="M1873" s="1" t="b">
        <f t="shared" si="390"/>
        <v>0</v>
      </c>
      <c r="N1873" s="1" t="b">
        <f t="shared" si="383"/>
        <v>0</v>
      </c>
      <c r="O1873" s="1" t="b">
        <f t="shared" si="384"/>
        <v>0</v>
      </c>
      <c r="P1873" s="1" t="b">
        <f t="shared" si="385"/>
        <v>0</v>
      </c>
      <c r="Q1873" s="1" t="b">
        <f t="shared" si="386"/>
        <v>0</v>
      </c>
      <c r="R1873" s="1" t="e">
        <f t="shared" si="387"/>
        <v>#N/A</v>
      </c>
      <c r="S1873" s="1" t="e">
        <f t="shared" si="388"/>
        <v>#N/A</v>
      </c>
    </row>
    <row r="1874" spans="1:19">
      <c r="A1874" s="1" t="str">
        <f t="shared" si="389"/>
        <v/>
      </c>
      <c r="H1874" s="1" t="e">
        <f t="shared" si="378"/>
        <v>#N/A</v>
      </c>
      <c r="I1874" s="1" t="e">
        <f t="shared" si="379"/>
        <v>#N/A</v>
      </c>
      <c r="J1874" s="1" t="b">
        <f t="shared" si="380"/>
        <v>0</v>
      </c>
      <c r="K1874" s="1" t="b">
        <f t="shared" si="381"/>
        <v>0</v>
      </c>
      <c r="L1874" s="1" t="b">
        <f t="shared" si="382"/>
        <v>0</v>
      </c>
      <c r="M1874" s="1" t="b">
        <f t="shared" si="390"/>
        <v>0</v>
      </c>
      <c r="N1874" s="1" t="b">
        <f t="shared" si="383"/>
        <v>0</v>
      </c>
      <c r="O1874" s="1" t="b">
        <f t="shared" si="384"/>
        <v>0</v>
      </c>
      <c r="P1874" s="1" t="b">
        <f t="shared" si="385"/>
        <v>0</v>
      </c>
      <c r="Q1874" s="1" t="b">
        <f t="shared" si="386"/>
        <v>0</v>
      </c>
      <c r="R1874" s="1" t="e">
        <f t="shared" si="387"/>
        <v>#N/A</v>
      </c>
      <c r="S1874" s="1" t="e">
        <f t="shared" si="388"/>
        <v>#N/A</v>
      </c>
    </row>
    <row r="1875" spans="1:19">
      <c r="A1875" s="1" t="str">
        <f t="shared" si="389"/>
        <v/>
      </c>
      <c r="H1875" s="1" t="e">
        <f t="shared" si="378"/>
        <v>#N/A</v>
      </c>
      <c r="I1875" s="1" t="e">
        <f t="shared" si="379"/>
        <v>#N/A</v>
      </c>
      <c r="J1875" s="1" t="b">
        <f t="shared" si="380"/>
        <v>0</v>
      </c>
      <c r="K1875" s="1" t="b">
        <f t="shared" si="381"/>
        <v>0</v>
      </c>
      <c r="L1875" s="1" t="b">
        <f t="shared" si="382"/>
        <v>0</v>
      </c>
      <c r="M1875" s="1" t="b">
        <f t="shared" si="390"/>
        <v>0</v>
      </c>
      <c r="N1875" s="1" t="b">
        <f t="shared" si="383"/>
        <v>0</v>
      </c>
      <c r="O1875" s="1" t="b">
        <f t="shared" si="384"/>
        <v>0</v>
      </c>
      <c r="P1875" s="1" t="b">
        <f t="shared" si="385"/>
        <v>0</v>
      </c>
      <c r="Q1875" s="1" t="b">
        <f t="shared" si="386"/>
        <v>0</v>
      </c>
      <c r="R1875" s="1" t="e">
        <f t="shared" si="387"/>
        <v>#N/A</v>
      </c>
      <c r="S1875" s="1" t="e">
        <f t="shared" si="388"/>
        <v>#N/A</v>
      </c>
    </row>
    <row r="1876" spans="1:19">
      <c r="A1876" s="1" t="str">
        <f t="shared" si="389"/>
        <v/>
      </c>
      <c r="H1876" s="1" t="e">
        <f t="shared" si="378"/>
        <v>#N/A</v>
      </c>
      <c r="I1876" s="1" t="e">
        <f t="shared" si="379"/>
        <v>#N/A</v>
      </c>
      <c r="J1876" s="1" t="b">
        <f t="shared" si="380"/>
        <v>0</v>
      </c>
      <c r="K1876" s="1" t="b">
        <f t="shared" si="381"/>
        <v>0</v>
      </c>
      <c r="L1876" s="1" t="b">
        <f t="shared" si="382"/>
        <v>0</v>
      </c>
      <c r="M1876" s="1" t="b">
        <f t="shared" si="390"/>
        <v>0</v>
      </c>
      <c r="N1876" s="1" t="b">
        <f t="shared" si="383"/>
        <v>0</v>
      </c>
      <c r="O1876" s="1" t="b">
        <f t="shared" si="384"/>
        <v>0</v>
      </c>
      <c r="P1876" s="1" t="b">
        <f t="shared" si="385"/>
        <v>0</v>
      </c>
      <c r="Q1876" s="1" t="b">
        <f t="shared" si="386"/>
        <v>0</v>
      </c>
      <c r="R1876" s="1" t="e">
        <f t="shared" si="387"/>
        <v>#N/A</v>
      </c>
      <c r="S1876" s="1" t="e">
        <f t="shared" si="388"/>
        <v>#N/A</v>
      </c>
    </row>
    <row r="1877" spans="1:19">
      <c r="A1877" s="1" t="str">
        <f t="shared" si="389"/>
        <v/>
      </c>
      <c r="H1877" s="1" t="e">
        <f t="shared" si="378"/>
        <v>#N/A</v>
      </c>
      <c r="I1877" s="1" t="e">
        <f t="shared" si="379"/>
        <v>#N/A</v>
      </c>
      <c r="J1877" s="1" t="b">
        <f t="shared" si="380"/>
        <v>0</v>
      </c>
      <c r="K1877" s="1" t="b">
        <f t="shared" si="381"/>
        <v>0</v>
      </c>
      <c r="L1877" s="1" t="b">
        <f t="shared" si="382"/>
        <v>0</v>
      </c>
      <c r="M1877" s="1" t="b">
        <f t="shared" si="390"/>
        <v>0</v>
      </c>
      <c r="N1877" s="1" t="b">
        <f t="shared" si="383"/>
        <v>0</v>
      </c>
      <c r="O1877" s="1" t="b">
        <f t="shared" si="384"/>
        <v>0</v>
      </c>
      <c r="P1877" s="1" t="b">
        <f t="shared" si="385"/>
        <v>0</v>
      </c>
      <c r="Q1877" s="1" t="b">
        <f t="shared" si="386"/>
        <v>0</v>
      </c>
      <c r="R1877" s="1" t="e">
        <f t="shared" si="387"/>
        <v>#N/A</v>
      </c>
      <c r="S1877" s="1" t="e">
        <f t="shared" si="388"/>
        <v>#N/A</v>
      </c>
    </row>
    <row r="1878" spans="1:19">
      <c r="A1878" s="1" t="str">
        <f t="shared" si="389"/>
        <v/>
      </c>
      <c r="H1878" s="1" t="e">
        <f t="shared" si="378"/>
        <v>#N/A</v>
      </c>
      <c r="I1878" s="1" t="e">
        <f t="shared" si="379"/>
        <v>#N/A</v>
      </c>
      <c r="J1878" s="1" t="b">
        <f t="shared" si="380"/>
        <v>0</v>
      </c>
      <c r="K1878" s="1" t="b">
        <f t="shared" si="381"/>
        <v>0</v>
      </c>
      <c r="L1878" s="1" t="b">
        <f t="shared" si="382"/>
        <v>0</v>
      </c>
      <c r="M1878" s="1" t="b">
        <f t="shared" si="390"/>
        <v>0</v>
      </c>
      <c r="N1878" s="1" t="b">
        <f t="shared" si="383"/>
        <v>0</v>
      </c>
      <c r="O1878" s="1" t="b">
        <f t="shared" si="384"/>
        <v>0</v>
      </c>
      <c r="P1878" s="1" t="b">
        <f t="shared" si="385"/>
        <v>0</v>
      </c>
      <c r="Q1878" s="1" t="b">
        <f t="shared" si="386"/>
        <v>0</v>
      </c>
      <c r="R1878" s="1" t="e">
        <f t="shared" si="387"/>
        <v>#N/A</v>
      </c>
      <c r="S1878" s="1" t="e">
        <f t="shared" si="388"/>
        <v>#N/A</v>
      </c>
    </row>
    <row r="1879" spans="1:19">
      <c r="A1879" s="1" t="str">
        <f t="shared" si="389"/>
        <v/>
      </c>
      <c r="H1879" s="1" t="e">
        <f t="shared" si="378"/>
        <v>#N/A</v>
      </c>
      <c r="I1879" s="1" t="e">
        <f t="shared" si="379"/>
        <v>#N/A</v>
      </c>
      <c r="J1879" s="1" t="b">
        <f t="shared" si="380"/>
        <v>0</v>
      </c>
      <c r="K1879" s="1" t="b">
        <f t="shared" si="381"/>
        <v>0</v>
      </c>
      <c r="L1879" s="1" t="b">
        <f t="shared" si="382"/>
        <v>0</v>
      </c>
      <c r="M1879" s="1" t="b">
        <f t="shared" si="390"/>
        <v>0</v>
      </c>
      <c r="N1879" s="1" t="b">
        <f t="shared" si="383"/>
        <v>0</v>
      </c>
      <c r="O1879" s="1" t="b">
        <f t="shared" si="384"/>
        <v>0</v>
      </c>
      <c r="P1879" s="1" t="b">
        <f t="shared" si="385"/>
        <v>0</v>
      </c>
      <c r="Q1879" s="1" t="b">
        <f t="shared" si="386"/>
        <v>0</v>
      </c>
      <c r="R1879" s="1" t="e">
        <f t="shared" si="387"/>
        <v>#N/A</v>
      </c>
      <c r="S1879" s="1" t="e">
        <f t="shared" si="388"/>
        <v>#N/A</v>
      </c>
    </row>
    <row r="1880" spans="1:19">
      <c r="A1880" s="1" t="str">
        <f t="shared" si="389"/>
        <v/>
      </c>
      <c r="H1880" s="1" t="e">
        <f t="shared" si="378"/>
        <v>#N/A</v>
      </c>
      <c r="I1880" s="1" t="e">
        <f t="shared" si="379"/>
        <v>#N/A</v>
      </c>
      <c r="J1880" s="1" t="b">
        <f t="shared" si="380"/>
        <v>0</v>
      </c>
      <c r="K1880" s="1" t="b">
        <f t="shared" si="381"/>
        <v>0</v>
      </c>
      <c r="L1880" s="1" t="b">
        <f t="shared" si="382"/>
        <v>0</v>
      </c>
      <c r="M1880" s="1" t="b">
        <f t="shared" si="390"/>
        <v>0</v>
      </c>
      <c r="N1880" s="1" t="b">
        <f t="shared" si="383"/>
        <v>0</v>
      </c>
      <c r="O1880" s="1" t="b">
        <f t="shared" si="384"/>
        <v>0</v>
      </c>
      <c r="P1880" s="1" t="b">
        <f t="shared" si="385"/>
        <v>0</v>
      </c>
      <c r="Q1880" s="1" t="b">
        <f t="shared" si="386"/>
        <v>0</v>
      </c>
      <c r="R1880" s="1" t="e">
        <f t="shared" si="387"/>
        <v>#N/A</v>
      </c>
      <c r="S1880" s="1" t="e">
        <f t="shared" si="388"/>
        <v>#N/A</v>
      </c>
    </row>
    <row r="1881" spans="1:19">
      <c r="A1881" s="1" t="str">
        <f t="shared" si="389"/>
        <v/>
      </c>
      <c r="H1881" s="1" t="e">
        <f t="shared" si="378"/>
        <v>#N/A</v>
      </c>
      <c r="I1881" s="1" t="e">
        <f t="shared" si="379"/>
        <v>#N/A</v>
      </c>
      <c r="J1881" s="1" t="b">
        <f t="shared" si="380"/>
        <v>0</v>
      </c>
      <c r="K1881" s="1" t="b">
        <f t="shared" si="381"/>
        <v>0</v>
      </c>
      <c r="L1881" s="1" t="b">
        <f t="shared" si="382"/>
        <v>0</v>
      </c>
      <c r="M1881" s="1" t="b">
        <f t="shared" si="390"/>
        <v>0</v>
      </c>
      <c r="N1881" s="1" t="b">
        <f t="shared" si="383"/>
        <v>0</v>
      </c>
      <c r="O1881" s="1" t="b">
        <f t="shared" si="384"/>
        <v>0</v>
      </c>
      <c r="P1881" s="1" t="b">
        <f t="shared" si="385"/>
        <v>0</v>
      </c>
      <c r="Q1881" s="1" t="b">
        <f t="shared" si="386"/>
        <v>0</v>
      </c>
      <c r="R1881" s="1" t="e">
        <f t="shared" si="387"/>
        <v>#N/A</v>
      </c>
      <c r="S1881" s="1" t="e">
        <f t="shared" si="388"/>
        <v>#N/A</v>
      </c>
    </row>
    <row r="1882" spans="1:19">
      <c r="A1882" s="1" t="str">
        <f t="shared" si="389"/>
        <v/>
      </c>
      <c r="H1882" s="1" t="e">
        <f t="shared" si="378"/>
        <v>#N/A</v>
      </c>
      <c r="I1882" s="1" t="e">
        <f t="shared" si="379"/>
        <v>#N/A</v>
      </c>
      <c r="J1882" s="1" t="b">
        <f t="shared" si="380"/>
        <v>0</v>
      </c>
      <c r="K1882" s="1" t="b">
        <f t="shared" si="381"/>
        <v>0</v>
      </c>
      <c r="L1882" s="1" t="b">
        <f t="shared" si="382"/>
        <v>0</v>
      </c>
      <c r="M1882" s="1" t="b">
        <f t="shared" si="390"/>
        <v>0</v>
      </c>
      <c r="N1882" s="1" t="b">
        <f t="shared" si="383"/>
        <v>0</v>
      </c>
      <c r="O1882" s="1" t="b">
        <f t="shared" si="384"/>
        <v>0</v>
      </c>
      <c r="P1882" s="1" t="b">
        <f t="shared" si="385"/>
        <v>0</v>
      </c>
      <c r="Q1882" s="1" t="b">
        <f t="shared" si="386"/>
        <v>0</v>
      </c>
      <c r="R1882" s="1" t="e">
        <f t="shared" si="387"/>
        <v>#N/A</v>
      </c>
      <c r="S1882" s="1" t="e">
        <f t="shared" si="388"/>
        <v>#N/A</v>
      </c>
    </row>
    <row r="1883" spans="1:19">
      <c r="A1883" s="1" t="str">
        <f t="shared" si="389"/>
        <v/>
      </c>
      <c r="H1883" s="1" t="e">
        <f t="shared" si="378"/>
        <v>#N/A</v>
      </c>
      <c r="I1883" s="1" t="e">
        <f t="shared" si="379"/>
        <v>#N/A</v>
      </c>
      <c r="J1883" s="1" t="b">
        <f t="shared" si="380"/>
        <v>0</v>
      </c>
      <c r="K1883" s="1" t="b">
        <f t="shared" si="381"/>
        <v>0</v>
      </c>
      <c r="L1883" s="1" t="b">
        <f t="shared" si="382"/>
        <v>0</v>
      </c>
      <c r="M1883" s="1" t="b">
        <f t="shared" si="390"/>
        <v>0</v>
      </c>
      <c r="N1883" s="1" t="b">
        <f t="shared" si="383"/>
        <v>0</v>
      </c>
      <c r="O1883" s="1" t="b">
        <f t="shared" si="384"/>
        <v>0</v>
      </c>
      <c r="P1883" s="1" t="b">
        <f t="shared" si="385"/>
        <v>0</v>
      </c>
      <c r="Q1883" s="1" t="b">
        <f t="shared" si="386"/>
        <v>0</v>
      </c>
      <c r="R1883" s="1" t="e">
        <f t="shared" si="387"/>
        <v>#N/A</v>
      </c>
      <c r="S1883" s="1" t="e">
        <f t="shared" si="388"/>
        <v>#N/A</v>
      </c>
    </row>
    <row r="1884" spans="1:19">
      <c r="A1884" s="1" t="str">
        <f t="shared" si="389"/>
        <v/>
      </c>
      <c r="H1884" s="1" t="e">
        <f t="shared" si="378"/>
        <v>#N/A</v>
      </c>
      <c r="I1884" s="1" t="e">
        <f t="shared" si="379"/>
        <v>#N/A</v>
      </c>
      <c r="J1884" s="1" t="b">
        <f t="shared" si="380"/>
        <v>0</v>
      </c>
      <c r="K1884" s="1" t="b">
        <f t="shared" si="381"/>
        <v>0</v>
      </c>
      <c r="L1884" s="1" t="b">
        <f t="shared" si="382"/>
        <v>0</v>
      </c>
      <c r="M1884" s="1" t="b">
        <f t="shared" si="390"/>
        <v>0</v>
      </c>
      <c r="N1884" s="1" t="b">
        <f t="shared" si="383"/>
        <v>0</v>
      </c>
      <c r="O1884" s="1" t="b">
        <f t="shared" si="384"/>
        <v>0</v>
      </c>
      <c r="P1884" s="1" t="b">
        <f t="shared" si="385"/>
        <v>0</v>
      </c>
      <c r="Q1884" s="1" t="b">
        <f t="shared" si="386"/>
        <v>0</v>
      </c>
      <c r="R1884" s="1" t="e">
        <f t="shared" si="387"/>
        <v>#N/A</v>
      </c>
      <c r="S1884" s="1" t="e">
        <f t="shared" si="388"/>
        <v>#N/A</v>
      </c>
    </row>
    <row r="1885" spans="1:19">
      <c r="A1885" s="1" t="str">
        <f t="shared" si="389"/>
        <v/>
      </c>
      <c r="H1885" s="1" t="e">
        <f t="shared" si="378"/>
        <v>#N/A</v>
      </c>
      <c r="I1885" s="1" t="e">
        <f t="shared" si="379"/>
        <v>#N/A</v>
      </c>
      <c r="J1885" s="1" t="b">
        <f t="shared" si="380"/>
        <v>0</v>
      </c>
      <c r="K1885" s="1" t="b">
        <f t="shared" si="381"/>
        <v>0</v>
      </c>
      <c r="L1885" s="1" t="b">
        <f t="shared" si="382"/>
        <v>0</v>
      </c>
      <c r="M1885" s="1" t="b">
        <f t="shared" si="390"/>
        <v>0</v>
      </c>
      <c r="N1885" s="1" t="b">
        <f t="shared" si="383"/>
        <v>0</v>
      </c>
      <c r="O1885" s="1" t="b">
        <f t="shared" si="384"/>
        <v>0</v>
      </c>
      <c r="P1885" s="1" t="b">
        <f t="shared" si="385"/>
        <v>0</v>
      </c>
      <c r="Q1885" s="1" t="b">
        <f t="shared" si="386"/>
        <v>0</v>
      </c>
      <c r="R1885" s="1" t="e">
        <f t="shared" si="387"/>
        <v>#N/A</v>
      </c>
      <c r="S1885" s="1" t="e">
        <f t="shared" si="388"/>
        <v>#N/A</v>
      </c>
    </row>
    <row r="1886" spans="1:19">
      <c r="A1886" s="1" t="str">
        <f t="shared" si="389"/>
        <v/>
      </c>
      <c r="H1886" s="1" t="e">
        <f t="shared" si="378"/>
        <v>#N/A</v>
      </c>
      <c r="I1886" s="1" t="e">
        <f t="shared" si="379"/>
        <v>#N/A</v>
      </c>
      <c r="J1886" s="1" t="b">
        <f t="shared" si="380"/>
        <v>0</v>
      </c>
      <c r="K1886" s="1" t="b">
        <f t="shared" si="381"/>
        <v>0</v>
      </c>
      <c r="L1886" s="1" t="b">
        <f t="shared" si="382"/>
        <v>0</v>
      </c>
      <c r="M1886" s="1" t="b">
        <f t="shared" si="390"/>
        <v>0</v>
      </c>
      <c r="N1886" s="1" t="b">
        <f t="shared" si="383"/>
        <v>0</v>
      </c>
      <c r="O1886" s="1" t="b">
        <f t="shared" si="384"/>
        <v>0</v>
      </c>
      <c r="P1886" s="1" t="b">
        <f t="shared" si="385"/>
        <v>0</v>
      </c>
      <c r="Q1886" s="1" t="b">
        <f t="shared" si="386"/>
        <v>0</v>
      </c>
      <c r="R1886" s="1" t="e">
        <f t="shared" si="387"/>
        <v>#N/A</v>
      </c>
      <c r="S1886" s="1" t="e">
        <f t="shared" si="388"/>
        <v>#N/A</v>
      </c>
    </row>
    <row r="1887" spans="1:19">
      <c r="A1887" s="1" t="str">
        <f t="shared" si="389"/>
        <v/>
      </c>
      <c r="H1887" s="1" t="e">
        <f t="shared" si="378"/>
        <v>#N/A</v>
      </c>
      <c r="I1887" s="1" t="e">
        <f t="shared" si="379"/>
        <v>#N/A</v>
      </c>
      <c r="J1887" s="1" t="b">
        <f t="shared" si="380"/>
        <v>0</v>
      </c>
      <c r="K1887" s="1" t="b">
        <f t="shared" si="381"/>
        <v>0</v>
      </c>
      <c r="L1887" s="1" t="b">
        <f t="shared" si="382"/>
        <v>0</v>
      </c>
      <c r="M1887" s="1" t="b">
        <f t="shared" si="390"/>
        <v>0</v>
      </c>
      <c r="N1887" s="1" t="b">
        <f t="shared" si="383"/>
        <v>0</v>
      </c>
      <c r="O1887" s="1" t="b">
        <f t="shared" si="384"/>
        <v>0</v>
      </c>
      <c r="P1887" s="1" t="b">
        <f t="shared" si="385"/>
        <v>0</v>
      </c>
      <c r="Q1887" s="1" t="b">
        <f t="shared" si="386"/>
        <v>0</v>
      </c>
      <c r="R1887" s="1" t="e">
        <f t="shared" si="387"/>
        <v>#N/A</v>
      </c>
      <c r="S1887" s="1" t="e">
        <f t="shared" si="388"/>
        <v>#N/A</v>
      </c>
    </row>
    <row r="1888" spans="1:19">
      <c r="A1888" s="1" t="str">
        <f t="shared" si="389"/>
        <v/>
      </c>
      <c r="H1888" s="1" t="e">
        <f t="shared" si="378"/>
        <v>#N/A</v>
      </c>
      <c r="I1888" s="1" t="e">
        <f t="shared" si="379"/>
        <v>#N/A</v>
      </c>
      <c r="J1888" s="1" t="b">
        <f t="shared" si="380"/>
        <v>0</v>
      </c>
      <c r="K1888" s="1" t="b">
        <f t="shared" si="381"/>
        <v>0</v>
      </c>
      <c r="L1888" s="1" t="b">
        <f t="shared" si="382"/>
        <v>0</v>
      </c>
      <c r="M1888" s="1" t="b">
        <f t="shared" si="390"/>
        <v>0</v>
      </c>
      <c r="N1888" s="1" t="b">
        <f t="shared" si="383"/>
        <v>0</v>
      </c>
      <c r="O1888" s="1" t="b">
        <f t="shared" si="384"/>
        <v>0</v>
      </c>
      <c r="P1888" s="1" t="b">
        <f t="shared" si="385"/>
        <v>0</v>
      </c>
      <c r="Q1888" s="1" t="b">
        <f t="shared" si="386"/>
        <v>0</v>
      </c>
      <c r="R1888" s="1" t="e">
        <f t="shared" si="387"/>
        <v>#N/A</v>
      </c>
      <c r="S1888" s="1" t="e">
        <f t="shared" si="388"/>
        <v>#N/A</v>
      </c>
    </row>
    <row r="1889" spans="1:19">
      <c r="A1889" s="1" t="str">
        <f t="shared" si="389"/>
        <v/>
      </c>
      <c r="H1889" s="1" t="e">
        <f t="shared" si="378"/>
        <v>#N/A</v>
      </c>
      <c r="I1889" s="1" t="e">
        <f t="shared" si="379"/>
        <v>#N/A</v>
      </c>
      <c r="J1889" s="1" t="b">
        <f t="shared" si="380"/>
        <v>0</v>
      </c>
      <c r="K1889" s="1" t="b">
        <f t="shared" si="381"/>
        <v>0</v>
      </c>
      <c r="L1889" s="1" t="b">
        <f t="shared" si="382"/>
        <v>0</v>
      </c>
      <c r="M1889" s="1" t="b">
        <f t="shared" si="390"/>
        <v>0</v>
      </c>
      <c r="N1889" s="1" t="b">
        <f t="shared" si="383"/>
        <v>0</v>
      </c>
      <c r="O1889" s="1" t="b">
        <f t="shared" si="384"/>
        <v>0</v>
      </c>
      <c r="P1889" s="1" t="b">
        <f t="shared" si="385"/>
        <v>0</v>
      </c>
      <c r="Q1889" s="1" t="b">
        <f t="shared" si="386"/>
        <v>0</v>
      </c>
      <c r="R1889" s="1" t="e">
        <f t="shared" si="387"/>
        <v>#N/A</v>
      </c>
      <c r="S1889" s="1" t="e">
        <f t="shared" si="388"/>
        <v>#N/A</v>
      </c>
    </row>
    <row r="1890" spans="1:19">
      <c r="A1890" s="1" t="str">
        <f t="shared" si="389"/>
        <v/>
      </c>
      <c r="H1890" s="1" t="e">
        <f t="shared" si="378"/>
        <v>#N/A</v>
      </c>
      <c r="I1890" s="1" t="e">
        <f t="shared" si="379"/>
        <v>#N/A</v>
      </c>
      <c r="J1890" s="1" t="b">
        <f t="shared" si="380"/>
        <v>0</v>
      </c>
      <c r="K1890" s="1" t="b">
        <f t="shared" si="381"/>
        <v>0</v>
      </c>
      <c r="L1890" s="1" t="b">
        <f t="shared" si="382"/>
        <v>0</v>
      </c>
      <c r="M1890" s="1" t="b">
        <f t="shared" si="390"/>
        <v>0</v>
      </c>
      <c r="N1890" s="1" t="b">
        <f t="shared" si="383"/>
        <v>0</v>
      </c>
      <c r="O1890" s="1" t="b">
        <f t="shared" si="384"/>
        <v>0</v>
      </c>
      <c r="P1890" s="1" t="b">
        <f t="shared" si="385"/>
        <v>0</v>
      </c>
      <c r="Q1890" s="1" t="b">
        <f t="shared" si="386"/>
        <v>0</v>
      </c>
      <c r="R1890" s="1" t="e">
        <f t="shared" si="387"/>
        <v>#N/A</v>
      </c>
      <c r="S1890" s="1" t="e">
        <f t="shared" si="388"/>
        <v>#N/A</v>
      </c>
    </row>
    <row r="1891" spans="1:19">
      <c r="A1891" s="1" t="str">
        <f t="shared" si="389"/>
        <v/>
      </c>
      <c r="H1891" s="1" t="e">
        <f t="shared" si="378"/>
        <v>#N/A</v>
      </c>
      <c r="I1891" s="1" t="e">
        <f t="shared" si="379"/>
        <v>#N/A</v>
      </c>
      <c r="J1891" s="1" t="b">
        <f t="shared" si="380"/>
        <v>0</v>
      </c>
      <c r="K1891" s="1" t="b">
        <f t="shared" si="381"/>
        <v>0</v>
      </c>
      <c r="L1891" s="1" t="b">
        <f t="shared" si="382"/>
        <v>0</v>
      </c>
      <c r="M1891" s="1" t="b">
        <f t="shared" si="390"/>
        <v>0</v>
      </c>
      <c r="N1891" s="1" t="b">
        <f t="shared" si="383"/>
        <v>0</v>
      </c>
      <c r="O1891" s="1" t="b">
        <f t="shared" si="384"/>
        <v>0</v>
      </c>
      <c r="P1891" s="1" t="b">
        <f t="shared" si="385"/>
        <v>0</v>
      </c>
      <c r="Q1891" s="1" t="b">
        <f t="shared" si="386"/>
        <v>0</v>
      </c>
      <c r="R1891" s="1" t="e">
        <f t="shared" si="387"/>
        <v>#N/A</v>
      </c>
      <c r="S1891" s="1" t="e">
        <f t="shared" si="388"/>
        <v>#N/A</v>
      </c>
    </row>
    <row r="1892" spans="1:19">
      <c r="A1892" s="1" t="str">
        <f t="shared" si="389"/>
        <v/>
      </c>
      <c r="H1892" s="1" t="e">
        <f t="shared" si="378"/>
        <v>#N/A</v>
      </c>
      <c r="I1892" s="1" t="e">
        <f t="shared" si="379"/>
        <v>#N/A</v>
      </c>
      <c r="J1892" s="1" t="b">
        <f t="shared" si="380"/>
        <v>0</v>
      </c>
      <c r="K1892" s="1" t="b">
        <f t="shared" si="381"/>
        <v>0</v>
      </c>
      <c r="L1892" s="1" t="b">
        <f t="shared" si="382"/>
        <v>0</v>
      </c>
      <c r="M1892" s="1" t="b">
        <f t="shared" si="390"/>
        <v>0</v>
      </c>
      <c r="N1892" s="1" t="b">
        <f t="shared" si="383"/>
        <v>0</v>
      </c>
      <c r="O1892" s="1" t="b">
        <f t="shared" si="384"/>
        <v>0</v>
      </c>
      <c r="P1892" s="1" t="b">
        <f t="shared" si="385"/>
        <v>0</v>
      </c>
      <c r="Q1892" s="1" t="b">
        <f t="shared" si="386"/>
        <v>0</v>
      </c>
      <c r="R1892" s="1" t="e">
        <f t="shared" si="387"/>
        <v>#N/A</v>
      </c>
      <c r="S1892" s="1" t="e">
        <f t="shared" si="388"/>
        <v>#N/A</v>
      </c>
    </row>
    <row r="1893" spans="1:19">
      <c r="A1893" s="1" t="str">
        <f t="shared" si="389"/>
        <v/>
      </c>
      <c r="H1893" s="1" t="e">
        <f t="shared" si="378"/>
        <v>#N/A</v>
      </c>
      <c r="I1893" s="1" t="e">
        <f t="shared" si="379"/>
        <v>#N/A</v>
      </c>
      <c r="J1893" s="1" t="b">
        <f t="shared" si="380"/>
        <v>0</v>
      </c>
      <c r="K1893" s="1" t="b">
        <f t="shared" si="381"/>
        <v>0</v>
      </c>
      <c r="L1893" s="1" t="b">
        <f t="shared" si="382"/>
        <v>0</v>
      </c>
      <c r="M1893" s="1" t="b">
        <f t="shared" si="390"/>
        <v>0</v>
      </c>
      <c r="N1893" s="1" t="b">
        <f t="shared" si="383"/>
        <v>0</v>
      </c>
      <c r="O1893" s="1" t="b">
        <f t="shared" si="384"/>
        <v>0</v>
      </c>
      <c r="P1893" s="1" t="b">
        <f t="shared" si="385"/>
        <v>0</v>
      </c>
      <c r="Q1893" s="1" t="b">
        <f t="shared" si="386"/>
        <v>0</v>
      </c>
      <c r="R1893" s="1" t="e">
        <f t="shared" si="387"/>
        <v>#N/A</v>
      </c>
      <c r="S1893" s="1" t="e">
        <f t="shared" si="388"/>
        <v>#N/A</v>
      </c>
    </row>
    <row r="1894" spans="1:19">
      <c r="A1894" s="1" t="str">
        <f t="shared" si="389"/>
        <v/>
      </c>
      <c r="H1894" s="1" t="e">
        <f t="shared" si="378"/>
        <v>#N/A</v>
      </c>
      <c r="I1894" s="1" t="e">
        <f t="shared" si="379"/>
        <v>#N/A</v>
      </c>
      <c r="J1894" s="1" t="b">
        <f t="shared" si="380"/>
        <v>0</v>
      </c>
      <c r="K1894" s="1" t="b">
        <f t="shared" si="381"/>
        <v>0</v>
      </c>
      <c r="L1894" s="1" t="b">
        <f t="shared" si="382"/>
        <v>0</v>
      </c>
      <c r="M1894" s="1" t="b">
        <f t="shared" si="390"/>
        <v>0</v>
      </c>
      <c r="N1894" s="1" t="b">
        <f t="shared" si="383"/>
        <v>0</v>
      </c>
      <c r="O1894" s="1" t="b">
        <f t="shared" si="384"/>
        <v>0</v>
      </c>
      <c r="P1894" s="1" t="b">
        <f t="shared" si="385"/>
        <v>0</v>
      </c>
      <c r="Q1894" s="1" t="b">
        <f t="shared" si="386"/>
        <v>0</v>
      </c>
      <c r="R1894" s="1" t="e">
        <f t="shared" si="387"/>
        <v>#N/A</v>
      </c>
      <c r="S1894" s="1" t="e">
        <f t="shared" si="388"/>
        <v>#N/A</v>
      </c>
    </row>
    <row r="1895" spans="1:19">
      <c r="A1895" s="1" t="str">
        <f t="shared" si="389"/>
        <v/>
      </c>
      <c r="H1895" s="1" t="e">
        <f t="shared" si="378"/>
        <v>#N/A</v>
      </c>
      <c r="I1895" s="1" t="e">
        <f t="shared" si="379"/>
        <v>#N/A</v>
      </c>
      <c r="J1895" s="1" t="b">
        <f t="shared" si="380"/>
        <v>0</v>
      </c>
      <c r="K1895" s="1" t="b">
        <f t="shared" si="381"/>
        <v>0</v>
      </c>
      <c r="L1895" s="1" t="b">
        <f t="shared" si="382"/>
        <v>0</v>
      </c>
      <c r="M1895" s="1" t="b">
        <f t="shared" si="390"/>
        <v>0</v>
      </c>
      <c r="N1895" s="1" t="b">
        <f t="shared" si="383"/>
        <v>0</v>
      </c>
      <c r="O1895" s="1" t="b">
        <f t="shared" si="384"/>
        <v>0</v>
      </c>
      <c r="P1895" s="1" t="b">
        <f t="shared" si="385"/>
        <v>0</v>
      </c>
      <c r="Q1895" s="1" t="b">
        <f t="shared" si="386"/>
        <v>0</v>
      </c>
      <c r="R1895" s="1" t="e">
        <f t="shared" si="387"/>
        <v>#N/A</v>
      </c>
      <c r="S1895" s="1" t="e">
        <f t="shared" si="388"/>
        <v>#N/A</v>
      </c>
    </row>
    <row r="1896" spans="1:19">
      <c r="A1896" s="1" t="str">
        <f t="shared" si="389"/>
        <v/>
      </c>
      <c r="H1896" s="1" t="e">
        <f t="shared" si="378"/>
        <v>#N/A</v>
      </c>
      <c r="I1896" s="1" t="e">
        <f t="shared" si="379"/>
        <v>#N/A</v>
      </c>
      <c r="J1896" s="1" t="b">
        <f t="shared" si="380"/>
        <v>0</v>
      </c>
      <c r="K1896" s="1" t="b">
        <f t="shared" si="381"/>
        <v>0</v>
      </c>
      <c r="L1896" s="1" t="b">
        <f t="shared" si="382"/>
        <v>0</v>
      </c>
      <c r="M1896" s="1" t="b">
        <f t="shared" si="390"/>
        <v>0</v>
      </c>
      <c r="N1896" s="1" t="b">
        <f t="shared" si="383"/>
        <v>0</v>
      </c>
      <c r="O1896" s="1" t="b">
        <f t="shared" si="384"/>
        <v>0</v>
      </c>
      <c r="P1896" s="1" t="b">
        <f t="shared" si="385"/>
        <v>0</v>
      </c>
      <c r="Q1896" s="1" t="b">
        <f t="shared" si="386"/>
        <v>0</v>
      </c>
      <c r="R1896" s="1" t="e">
        <f t="shared" si="387"/>
        <v>#N/A</v>
      </c>
      <c r="S1896" s="1" t="e">
        <f t="shared" si="388"/>
        <v>#N/A</v>
      </c>
    </row>
    <row r="1897" spans="1:19">
      <c r="A1897" s="1" t="str">
        <f t="shared" si="389"/>
        <v/>
      </c>
      <c r="H1897" s="1" t="e">
        <f t="shared" si="378"/>
        <v>#N/A</v>
      </c>
      <c r="I1897" s="1" t="e">
        <f t="shared" si="379"/>
        <v>#N/A</v>
      </c>
      <c r="J1897" s="1" t="b">
        <f t="shared" si="380"/>
        <v>0</v>
      </c>
      <c r="K1897" s="1" t="b">
        <f t="shared" si="381"/>
        <v>0</v>
      </c>
      <c r="L1897" s="1" t="b">
        <f t="shared" si="382"/>
        <v>0</v>
      </c>
      <c r="M1897" s="1" t="b">
        <f t="shared" si="390"/>
        <v>0</v>
      </c>
      <c r="N1897" s="1" t="b">
        <f t="shared" si="383"/>
        <v>0</v>
      </c>
      <c r="O1897" s="1" t="b">
        <f t="shared" si="384"/>
        <v>0</v>
      </c>
      <c r="P1897" s="1" t="b">
        <f t="shared" si="385"/>
        <v>0</v>
      </c>
      <c r="Q1897" s="1" t="b">
        <f t="shared" si="386"/>
        <v>0</v>
      </c>
      <c r="R1897" s="1" t="e">
        <f t="shared" si="387"/>
        <v>#N/A</v>
      </c>
      <c r="S1897" s="1" t="e">
        <f t="shared" si="388"/>
        <v>#N/A</v>
      </c>
    </row>
    <row r="1898" spans="1:19">
      <c r="A1898" s="1" t="str">
        <f t="shared" si="389"/>
        <v/>
      </c>
      <c r="H1898" s="1" t="e">
        <f t="shared" si="378"/>
        <v>#N/A</v>
      </c>
      <c r="I1898" s="1" t="e">
        <f t="shared" si="379"/>
        <v>#N/A</v>
      </c>
      <c r="J1898" s="1" t="b">
        <f t="shared" si="380"/>
        <v>0</v>
      </c>
      <c r="K1898" s="1" t="b">
        <f t="shared" si="381"/>
        <v>0</v>
      </c>
      <c r="L1898" s="1" t="b">
        <f t="shared" si="382"/>
        <v>0</v>
      </c>
      <c r="M1898" s="1" t="b">
        <f t="shared" si="390"/>
        <v>0</v>
      </c>
      <c r="N1898" s="1" t="b">
        <f t="shared" si="383"/>
        <v>0</v>
      </c>
      <c r="O1898" s="1" t="b">
        <f t="shared" si="384"/>
        <v>0</v>
      </c>
      <c r="P1898" s="1" t="b">
        <f t="shared" si="385"/>
        <v>0</v>
      </c>
      <c r="Q1898" s="1" t="b">
        <f t="shared" si="386"/>
        <v>0</v>
      </c>
      <c r="R1898" s="1" t="e">
        <f t="shared" si="387"/>
        <v>#N/A</v>
      </c>
      <c r="S1898" s="1" t="e">
        <f t="shared" si="388"/>
        <v>#N/A</v>
      </c>
    </row>
    <row r="1899" spans="1:19">
      <c r="A1899" s="1" t="str">
        <f t="shared" si="389"/>
        <v/>
      </c>
      <c r="H1899" s="1" t="e">
        <f t="shared" si="378"/>
        <v>#N/A</v>
      </c>
      <c r="I1899" s="1" t="e">
        <f t="shared" si="379"/>
        <v>#N/A</v>
      </c>
      <c r="J1899" s="1" t="b">
        <f t="shared" si="380"/>
        <v>0</v>
      </c>
      <c r="K1899" s="1" t="b">
        <f t="shared" si="381"/>
        <v>0</v>
      </c>
      <c r="L1899" s="1" t="b">
        <f t="shared" si="382"/>
        <v>0</v>
      </c>
      <c r="M1899" s="1" t="b">
        <f t="shared" si="390"/>
        <v>0</v>
      </c>
      <c r="N1899" s="1" t="b">
        <f t="shared" si="383"/>
        <v>0</v>
      </c>
      <c r="O1899" s="1" t="b">
        <f t="shared" si="384"/>
        <v>0</v>
      </c>
      <c r="P1899" s="1" t="b">
        <f t="shared" si="385"/>
        <v>0</v>
      </c>
      <c r="Q1899" s="1" t="b">
        <f t="shared" si="386"/>
        <v>0</v>
      </c>
      <c r="R1899" s="1" t="e">
        <f t="shared" si="387"/>
        <v>#N/A</v>
      </c>
      <c r="S1899" s="1" t="e">
        <f t="shared" si="388"/>
        <v>#N/A</v>
      </c>
    </row>
    <row r="1900" spans="1:19">
      <c r="A1900" s="1" t="str">
        <f t="shared" si="389"/>
        <v/>
      </c>
      <c r="H1900" s="1" t="e">
        <f t="shared" si="378"/>
        <v>#N/A</v>
      </c>
      <c r="I1900" s="1" t="e">
        <f t="shared" si="379"/>
        <v>#N/A</v>
      </c>
      <c r="J1900" s="1" t="b">
        <f t="shared" si="380"/>
        <v>0</v>
      </c>
      <c r="K1900" s="1" t="b">
        <f t="shared" si="381"/>
        <v>0</v>
      </c>
      <c r="L1900" s="1" t="b">
        <f t="shared" si="382"/>
        <v>0</v>
      </c>
      <c r="M1900" s="1" t="b">
        <f t="shared" si="390"/>
        <v>0</v>
      </c>
      <c r="N1900" s="1" t="b">
        <f t="shared" si="383"/>
        <v>0</v>
      </c>
      <c r="O1900" s="1" t="b">
        <f t="shared" si="384"/>
        <v>0</v>
      </c>
      <c r="P1900" s="1" t="b">
        <f t="shared" si="385"/>
        <v>0</v>
      </c>
      <c r="Q1900" s="1" t="b">
        <f t="shared" si="386"/>
        <v>0</v>
      </c>
      <c r="R1900" s="1" t="e">
        <f t="shared" si="387"/>
        <v>#N/A</v>
      </c>
      <c r="S1900" s="1" t="e">
        <f t="shared" si="388"/>
        <v>#N/A</v>
      </c>
    </row>
    <row r="1901" spans="1:19">
      <c r="A1901" s="1" t="str">
        <f t="shared" si="389"/>
        <v/>
      </c>
      <c r="H1901" s="1" t="e">
        <f t="shared" si="378"/>
        <v>#N/A</v>
      </c>
      <c r="I1901" s="1" t="e">
        <f t="shared" si="379"/>
        <v>#N/A</v>
      </c>
      <c r="J1901" s="1" t="b">
        <f t="shared" si="380"/>
        <v>0</v>
      </c>
      <c r="K1901" s="1" t="b">
        <f t="shared" si="381"/>
        <v>0</v>
      </c>
      <c r="L1901" s="1" t="b">
        <f t="shared" si="382"/>
        <v>0</v>
      </c>
      <c r="M1901" s="1" t="b">
        <f t="shared" si="390"/>
        <v>0</v>
      </c>
      <c r="N1901" s="1" t="b">
        <f t="shared" si="383"/>
        <v>0</v>
      </c>
      <c r="O1901" s="1" t="b">
        <f t="shared" si="384"/>
        <v>0</v>
      </c>
      <c r="P1901" s="1" t="b">
        <f t="shared" si="385"/>
        <v>0</v>
      </c>
      <c r="Q1901" s="1" t="b">
        <f t="shared" si="386"/>
        <v>0</v>
      </c>
      <c r="R1901" s="1" t="e">
        <f t="shared" si="387"/>
        <v>#N/A</v>
      </c>
      <c r="S1901" s="1" t="e">
        <f t="shared" si="388"/>
        <v>#N/A</v>
      </c>
    </row>
    <row r="1902" spans="1:19">
      <c r="A1902" s="1" t="str">
        <f t="shared" si="389"/>
        <v/>
      </c>
      <c r="H1902" s="1" t="e">
        <f t="shared" si="378"/>
        <v>#N/A</v>
      </c>
      <c r="I1902" s="1" t="e">
        <f t="shared" si="379"/>
        <v>#N/A</v>
      </c>
      <c r="J1902" s="1" t="b">
        <f t="shared" si="380"/>
        <v>0</v>
      </c>
      <c r="K1902" s="1" t="b">
        <f t="shared" si="381"/>
        <v>0</v>
      </c>
      <c r="L1902" s="1" t="b">
        <f t="shared" si="382"/>
        <v>0</v>
      </c>
      <c r="M1902" s="1" t="b">
        <f t="shared" si="390"/>
        <v>0</v>
      </c>
      <c r="N1902" s="1" t="b">
        <f t="shared" si="383"/>
        <v>0</v>
      </c>
      <c r="O1902" s="1" t="b">
        <f t="shared" si="384"/>
        <v>0</v>
      </c>
      <c r="P1902" s="1" t="b">
        <f t="shared" si="385"/>
        <v>0</v>
      </c>
      <c r="Q1902" s="1" t="b">
        <f t="shared" si="386"/>
        <v>0</v>
      </c>
      <c r="R1902" s="1" t="e">
        <f t="shared" si="387"/>
        <v>#N/A</v>
      </c>
      <c r="S1902" s="1" t="e">
        <f t="shared" si="388"/>
        <v>#N/A</v>
      </c>
    </row>
    <row r="1903" spans="1:19">
      <c r="A1903" s="1" t="str">
        <f t="shared" si="389"/>
        <v/>
      </c>
      <c r="H1903" s="1" t="e">
        <f t="shared" si="378"/>
        <v>#N/A</v>
      </c>
      <c r="I1903" s="1" t="e">
        <f t="shared" si="379"/>
        <v>#N/A</v>
      </c>
      <c r="J1903" s="1" t="b">
        <f t="shared" si="380"/>
        <v>0</v>
      </c>
      <c r="K1903" s="1" t="b">
        <f t="shared" si="381"/>
        <v>0</v>
      </c>
      <c r="L1903" s="1" t="b">
        <f t="shared" si="382"/>
        <v>0</v>
      </c>
      <c r="M1903" s="1" t="b">
        <f t="shared" si="390"/>
        <v>0</v>
      </c>
      <c r="N1903" s="1" t="b">
        <f t="shared" si="383"/>
        <v>0</v>
      </c>
      <c r="O1903" s="1" t="b">
        <f t="shared" si="384"/>
        <v>0</v>
      </c>
      <c r="P1903" s="1" t="b">
        <f t="shared" si="385"/>
        <v>0</v>
      </c>
      <c r="Q1903" s="1" t="b">
        <f t="shared" si="386"/>
        <v>0</v>
      </c>
      <c r="R1903" s="1" t="e">
        <f t="shared" si="387"/>
        <v>#N/A</v>
      </c>
      <c r="S1903" s="1" t="e">
        <f t="shared" si="388"/>
        <v>#N/A</v>
      </c>
    </row>
    <row r="1904" spans="1:19">
      <c r="A1904" s="1" t="str">
        <f t="shared" si="389"/>
        <v/>
      </c>
      <c r="H1904" s="1" t="e">
        <f t="shared" si="378"/>
        <v>#N/A</v>
      </c>
      <c r="I1904" s="1" t="e">
        <f t="shared" si="379"/>
        <v>#N/A</v>
      </c>
      <c r="J1904" s="1" t="b">
        <f t="shared" si="380"/>
        <v>0</v>
      </c>
      <c r="K1904" s="1" t="b">
        <f t="shared" si="381"/>
        <v>0</v>
      </c>
      <c r="L1904" s="1" t="b">
        <f t="shared" si="382"/>
        <v>0</v>
      </c>
      <c r="M1904" s="1" t="b">
        <f t="shared" si="390"/>
        <v>0</v>
      </c>
      <c r="N1904" s="1" t="b">
        <f t="shared" si="383"/>
        <v>0</v>
      </c>
      <c r="O1904" s="1" t="b">
        <f t="shared" si="384"/>
        <v>0</v>
      </c>
      <c r="P1904" s="1" t="b">
        <f t="shared" si="385"/>
        <v>0</v>
      </c>
      <c r="Q1904" s="1" t="b">
        <f t="shared" si="386"/>
        <v>0</v>
      </c>
      <c r="R1904" s="1" t="e">
        <f t="shared" si="387"/>
        <v>#N/A</v>
      </c>
      <c r="S1904" s="1" t="e">
        <f t="shared" si="388"/>
        <v>#N/A</v>
      </c>
    </row>
    <row r="1905" spans="1:19">
      <c r="A1905" s="1" t="str">
        <f t="shared" si="389"/>
        <v/>
      </c>
      <c r="H1905" s="1" t="e">
        <f t="shared" si="378"/>
        <v>#N/A</v>
      </c>
      <c r="I1905" s="1" t="e">
        <f t="shared" si="379"/>
        <v>#N/A</v>
      </c>
      <c r="J1905" s="1" t="b">
        <f t="shared" si="380"/>
        <v>0</v>
      </c>
      <c r="K1905" s="1" t="b">
        <f t="shared" si="381"/>
        <v>0</v>
      </c>
      <c r="L1905" s="1" t="b">
        <f t="shared" si="382"/>
        <v>0</v>
      </c>
      <c r="M1905" s="1" t="b">
        <f t="shared" si="390"/>
        <v>0</v>
      </c>
      <c r="N1905" s="1" t="b">
        <f t="shared" si="383"/>
        <v>0</v>
      </c>
      <c r="O1905" s="1" t="b">
        <f t="shared" si="384"/>
        <v>0</v>
      </c>
      <c r="P1905" s="1" t="b">
        <f t="shared" si="385"/>
        <v>0</v>
      </c>
      <c r="Q1905" s="1" t="b">
        <f t="shared" si="386"/>
        <v>0</v>
      </c>
      <c r="R1905" s="1" t="e">
        <f t="shared" si="387"/>
        <v>#N/A</v>
      </c>
      <c r="S1905" s="1" t="e">
        <f t="shared" si="388"/>
        <v>#N/A</v>
      </c>
    </row>
    <row r="1906" spans="1:19">
      <c r="A1906" s="1" t="str">
        <f t="shared" si="389"/>
        <v/>
      </c>
      <c r="H1906" s="1" t="e">
        <f t="shared" si="378"/>
        <v>#N/A</v>
      </c>
      <c r="I1906" s="1" t="e">
        <f t="shared" si="379"/>
        <v>#N/A</v>
      </c>
      <c r="J1906" s="1" t="b">
        <f t="shared" si="380"/>
        <v>0</v>
      </c>
      <c r="K1906" s="1" t="b">
        <f t="shared" si="381"/>
        <v>0</v>
      </c>
      <c r="L1906" s="1" t="b">
        <f t="shared" si="382"/>
        <v>0</v>
      </c>
      <c r="M1906" s="1" t="b">
        <f t="shared" si="390"/>
        <v>0</v>
      </c>
      <c r="N1906" s="1" t="b">
        <f t="shared" si="383"/>
        <v>0</v>
      </c>
      <c r="O1906" s="1" t="b">
        <f t="shared" si="384"/>
        <v>0</v>
      </c>
      <c r="P1906" s="1" t="b">
        <f t="shared" si="385"/>
        <v>0</v>
      </c>
      <c r="Q1906" s="1" t="b">
        <f t="shared" si="386"/>
        <v>0</v>
      </c>
      <c r="R1906" s="1" t="e">
        <f t="shared" si="387"/>
        <v>#N/A</v>
      </c>
      <c r="S1906" s="1" t="e">
        <f t="shared" si="388"/>
        <v>#N/A</v>
      </c>
    </row>
    <row r="1907" spans="1:19">
      <c r="A1907" s="1" t="str">
        <f t="shared" si="389"/>
        <v/>
      </c>
      <c r="H1907" s="1" t="e">
        <f t="shared" si="378"/>
        <v>#N/A</v>
      </c>
      <c r="I1907" s="1" t="e">
        <f t="shared" si="379"/>
        <v>#N/A</v>
      </c>
      <c r="J1907" s="1" t="b">
        <f t="shared" si="380"/>
        <v>0</v>
      </c>
      <c r="K1907" s="1" t="b">
        <f t="shared" si="381"/>
        <v>0</v>
      </c>
      <c r="L1907" s="1" t="b">
        <f t="shared" si="382"/>
        <v>0</v>
      </c>
      <c r="M1907" s="1" t="b">
        <f t="shared" si="390"/>
        <v>0</v>
      </c>
      <c r="N1907" s="1" t="b">
        <f t="shared" si="383"/>
        <v>0</v>
      </c>
      <c r="O1907" s="1" t="b">
        <f t="shared" si="384"/>
        <v>0</v>
      </c>
      <c r="P1907" s="1" t="b">
        <f t="shared" si="385"/>
        <v>0</v>
      </c>
      <c r="Q1907" s="1" t="b">
        <f t="shared" si="386"/>
        <v>0</v>
      </c>
      <c r="R1907" s="1" t="e">
        <f t="shared" si="387"/>
        <v>#N/A</v>
      </c>
      <c r="S1907" s="1" t="e">
        <f t="shared" si="388"/>
        <v>#N/A</v>
      </c>
    </row>
    <row r="1908" spans="1:19">
      <c r="A1908" s="1" t="str">
        <f t="shared" si="389"/>
        <v/>
      </c>
      <c r="H1908" s="1" t="e">
        <f t="shared" si="378"/>
        <v>#N/A</v>
      </c>
      <c r="I1908" s="1" t="e">
        <f t="shared" si="379"/>
        <v>#N/A</v>
      </c>
      <c r="J1908" s="1" t="b">
        <f t="shared" si="380"/>
        <v>0</v>
      </c>
      <c r="K1908" s="1" t="b">
        <f t="shared" si="381"/>
        <v>0</v>
      </c>
      <c r="L1908" s="1" t="b">
        <f t="shared" si="382"/>
        <v>0</v>
      </c>
      <c r="M1908" s="1" t="b">
        <f t="shared" si="390"/>
        <v>0</v>
      </c>
      <c r="N1908" s="1" t="b">
        <f t="shared" si="383"/>
        <v>0</v>
      </c>
      <c r="O1908" s="1" t="b">
        <f t="shared" si="384"/>
        <v>0</v>
      </c>
      <c r="P1908" s="1" t="b">
        <f t="shared" si="385"/>
        <v>0</v>
      </c>
      <c r="Q1908" s="1" t="b">
        <f t="shared" si="386"/>
        <v>0</v>
      </c>
      <c r="R1908" s="1" t="e">
        <f t="shared" si="387"/>
        <v>#N/A</v>
      </c>
      <c r="S1908" s="1" t="e">
        <f t="shared" si="388"/>
        <v>#N/A</v>
      </c>
    </row>
    <row r="1909" spans="1:19">
      <c r="A1909" s="1" t="str">
        <f t="shared" si="389"/>
        <v/>
      </c>
      <c r="H1909" s="1" t="e">
        <f t="shared" si="378"/>
        <v>#N/A</v>
      </c>
      <c r="I1909" s="1" t="e">
        <f t="shared" si="379"/>
        <v>#N/A</v>
      </c>
      <c r="J1909" s="1" t="b">
        <f t="shared" si="380"/>
        <v>0</v>
      </c>
      <c r="K1909" s="1" t="b">
        <f t="shared" si="381"/>
        <v>0</v>
      </c>
      <c r="L1909" s="1" t="b">
        <f t="shared" si="382"/>
        <v>0</v>
      </c>
      <c r="M1909" s="1" t="b">
        <f t="shared" si="390"/>
        <v>0</v>
      </c>
      <c r="N1909" s="1" t="b">
        <f t="shared" si="383"/>
        <v>0</v>
      </c>
      <c r="O1909" s="1" t="b">
        <f t="shared" si="384"/>
        <v>0</v>
      </c>
      <c r="P1909" s="1" t="b">
        <f t="shared" si="385"/>
        <v>0</v>
      </c>
      <c r="Q1909" s="1" t="b">
        <f t="shared" si="386"/>
        <v>0</v>
      </c>
      <c r="R1909" s="1" t="e">
        <f t="shared" si="387"/>
        <v>#N/A</v>
      </c>
      <c r="S1909" s="1" t="e">
        <f t="shared" si="388"/>
        <v>#N/A</v>
      </c>
    </row>
    <row r="1910" spans="1:19">
      <c r="A1910" s="1" t="str">
        <f t="shared" si="389"/>
        <v/>
      </c>
      <c r="H1910" s="1" t="e">
        <f t="shared" si="378"/>
        <v>#N/A</v>
      </c>
      <c r="I1910" s="1" t="e">
        <f t="shared" si="379"/>
        <v>#N/A</v>
      </c>
      <c r="J1910" s="1" t="b">
        <f t="shared" si="380"/>
        <v>0</v>
      </c>
      <c r="K1910" s="1" t="b">
        <f t="shared" si="381"/>
        <v>0</v>
      </c>
      <c r="L1910" s="1" t="b">
        <f t="shared" si="382"/>
        <v>0</v>
      </c>
      <c r="M1910" s="1" t="b">
        <f t="shared" si="390"/>
        <v>0</v>
      </c>
      <c r="N1910" s="1" t="b">
        <f t="shared" si="383"/>
        <v>0</v>
      </c>
      <c r="O1910" s="1" t="b">
        <f t="shared" si="384"/>
        <v>0</v>
      </c>
      <c r="P1910" s="1" t="b">
        <f t="shared" si="385"/>
        <v>0</v>
      </c>
      <c r="Q1910" s="1" t="b">
        <f t="shared" si="386"/>
        <v>0</v>
      </c>
      <c r="R1910" s="1" t="e">
        <f t="shared" si="387"/>
        <v>#N/A</v>
      </c>
      <c r="S1910" s="1" t="e">
        <f t="shared" si="388"/>
        <v>#N/A</v>
      </c>
    </row>
    <row r="1911" spans="1:19">
      <c r="A1911" s="1" t="str">
        <f t="shared" si="389"/>
        <v/>
      </c>
      <c r="H1911" s="1" t="e">
        <f t="shared" si="378"/>
        <v>#N/A</v>
      </c>
      <c r="I1911" s="1" t="e">
        <f t="shared" si="379"/>
        <v>#N/A</v>
      </c>
      <c r="J1911" s="1" t="b">
        <f t="shared" si="380"/>
        <v>0</v>
      </c>
      <c r="K1911" s="1" t="b">
        <f t="shared" si="381"/>
        <v>0</v>
      </c>
      <c r="L1911" s="1" t="b">
        <f t="shared" si="382"/>
        <v>0</v>
      </c>
      <c r="M1911" s="1" t="b">
        <f t="shared" si="390"/>
        <v>0</v>
      </c>
      <c r="N1911" s="1" t="b">
        <f t="shared" si="383"/>
        <v>0</v>
      </c>
      <c r="O1911" s="1" t="b">
        <f t="shared" si="384"/>
        <v>0</v>
      </c>
      <c r="P1911" s="1" t="b">
        <f t="shared" si="385"/>
        <v>0</v>
      </c>
      <c r="Q1911" s="1" t="b">
        <f t="shared" si="386"/>
        <v>0</v>
      </c>
      <c r="R1911" s="1" t="e">
        <f t="shared" si="387"/>
        <v>#N/A</v>
      </c>
      <c r="S1911" s="1" t="e">
        <f t="shared" si="388"/>
        <v>#N/A</v>
      </c>
    </row>
    <row r="1912" spans="1:19">
      <c r="A1912" s="1" t="str">
        <f t="shared" si="389"/>
        <v/>
      </c>
      <c r="H1912" s="1" t="e">
        <f t="shared" si="378"/>
        <v>#N/A</v>
      </c>
      <c r="I1912" s="1" t="e">
        <f t="shared" si="379"/>
        <v>#N/A</v>
      </c>
      <c r="J1912" s="1" t="b">
        <f t="shared" si="380"/>
        <v>0</v>
      </c>
      <c r="K1912" s="1" t="b">
        <f t="shared" si="381"/>
        <v>0</v>
      </c>
      <c r="L1912" s="1" t="b">
        <f t="shared" si="382"/>
        <v>0</v>
      </c>
      <c r="M1912" s="1" t="b">
        <f t="shared" si="390"/>
        <v>0</v>
      </c>
      <c r="N1912" s="1" t="b">
        <f t="shared" si="383"/>
        <v>0</v>
      </c>
      <c r="O1912" s="1" t="b">
        <f t="shared" si="384"/>
        <v>0</v>
      </c>
      <c r="P1912" s="1" t="b">
        <f t="shared" si="385"/>
        <v>0</v>
      </c>
      <c r="Q1912" s="1" t="b">
        <f t="shared" si="386"/>
        <v>0</v>
      </c>
      <c r="R1912" s="1" t="e">
        <f t="shared" si="387"/>
        <v>#N/A</v>
      </c>
      <c r="S1912" s="1" t="e">
        <f t="shared" si="388"/>
        <v>#N/A</v>
      </c>
    </row>
    <row r="1913" spans="1:19">
      <c r="A1913" s="1" t="str">
        <f t="shared" si="389"/>
        <v/>
      </c>
      <c r="H1913" s="1" t="e">
        <f t="shared" si="378"/>
        <v>#N/A</v>
      </c>
      <c r="I1913" s="1" t="e">
        <f t="shared" si="379"/>
        <v>#N/A</v>
      </c>
      <c r="J1913" s="1" t="b">
        <f t="shared" si="380"/>
        <v>0</v>
      </c>
      <c r="K1913" s="1" t="b">
        <f t="shared" si="381"/>
        <v>0</v>
      </c>
      <c r="L1913" s="1" t="b">
        <f t="shared" si="382"/>
        <v>0</v>
      </c>
      <c r="M1913" s="1" t="b">
        <f t="shared" si="390"/>
        <v>0</v>
      </c>
      <c r="N1913" s="1" t="b">
        <f t="shared" si="383"/>
        <v>0</v>
      </c>
      <c r="O1913" s="1" t="b">
        <f t="shared" si="384"/>
        <v>0</v>
      </c>
      <c r="P1913" s="1" t="b">
        <f t="shared" si="385"/>
        <v>0</v>
      </c>
      <c r="Q1913" s="1" t="b">
        <f t="shared" si="386"/>
        <v>0</v>
      </c>
      <c r="R1913" s="1" t="e">
        <f t="shared" si="387"/>
        <v>#N/A</v>
      </c>
      <c r="S1913" s="1" t="e">
        <f t="shared" si="388"/>
        <v>#N/A</v>
      </c>
    </row>
    <row r="1914" spans="1:19">
      <c r="A1914" s="1" t="str">
        <f t="shared" si="389"/>
        <v/>
      </c>
      <c r="H1914" s="1" t="e">
        <f t="shared" si="378"/>
        <v>#N/A</v>
      </c>
      <c r="I1914" s="1" t="e">
        <f t="shared" si="379"/>
        <v>#N/A</v>
      </c>
      <c r="J1914" s="1" t="b">
        <f t="shared" si="380"/>
        <v>0</v>
      </c>
      <c r="K1914" s="1" t="b">
        <f t="shared" si="381"/>
        <v>0</v>
      </c>
      <c r="L1914" s="1" t="b">
        <f t="shared" si="382"/>
        <v>0</v>
      </c>
      <c r="M1914" s="1" t="b">
        <f t="shared" si="390"/>
        <v>0</v>
      </c>
      <c r="N1914" s="1" t="b">
        <f t="shared" si="383"/>
        <v>0</v>
      </c>
      <c r="O1914" s="1" t="b">
        <f t="shared" si="384"/>
        <v>0</v>
      </c>
      <c r="P1914" s="1" t="b">
        <f t="shared" si="385"/>
        <v>0</v>
      </c>
      <c r="Q1914" s="1" t="b">
        <f t="shared" si="386"/>
        <v>0</v>
      </c>
      <c r="R1914" s="1" t="e">
        <f t="shared" si="387"/>
        <v>#N/A</v>
      </c>
      <c r="S1914" s="1" t="e">
        <f t="shared" si="388"/>
        <v>#N/A</v>
      </c>
    </row>
    <row r="1915" spans="1:19">
      <c r="A1915" s="1" t="str">
        <f t="shared" si="389"/>
        <v/>
      </c>
      <c r="H1915" s="1" t="e">
        <f t="shared" si="378"/>
        <v>#N/A</v>
      </c>
      <c r="I1915" s="1" t="e">
        <f t="shared" si="379"/>
        <v>#N/A</v>
      </c>
      <c r="J1915" s="1" t="b">
        <f t="shared" si="380"/>
        <v>0</v>
      </c>
      <c r="K1915" s="1" t="b">
        <f t="shared" si="381"/>
        <v>0</v>
      </c>
      <c r="L1915" s="1" t="b">
        <f t="shared" si="382"/>
        <v>0</v>
      </c>
      <c r="M1915" s="1" t="b">
        <f t="shared" si="390"/>
        <v>0</v>
      </c>
      <c r="N1915" s="1" t="b">
        <f t="shared" si="383"/>
        <v>0</v>
      </c>
      <c r="O1915" s="1" t="b">
        <f t="shared" si="384"/>
        <v>0</v>
      </c>
      <c r="P1915" s="1" t="b">
        <f t="shared" si="385"/>
        <v>0</v>
      </c>
      <c r="Q1915" s="1" t="b">
        <f t="shared" si="386"/>
        <v>0</v>
      </c>
      <c r="R1915" s="1" t="e">
        <f t="shared" si="387"/>
        <v>#N/A</v>
      </c>
      <c r="S1915" s="1" t="e">
        <f t="shared" si="388"/>
        <v>#N/A</v>
      </c>
    </row>
    <row r="1916" spans="1:19">
      <c r="A1916" s="1" t="str">
        <f t="shared" si="389"/>
        <v/>
      </c>
      <c r="H1916" s="1" t="e">
        <f t="shared" si="378"/>
        <v>#N/A</v>
      </c>
      <c r="I1916" s="1" t="e">
        <f t="shared" si="379"/>
        <v>#N/A</v>
      </c>
      <c r="J1916" s="1" t="b">
        <f t="shared" si="380"/>
        <v>0</v>
      </c>
      <c r="K1916" s="1" t="b">
        <f t="shared" si="381"/>
        <v>0</v>
      </c>
      <c r="L1916" s="1" t="b">
        <f t="shared" si="382"/>
        <v>0</v>
      </c>
      <c r="M1916" s="1" t="b">
        <f t="shared" si="390"/>
        <v>0</v>
      </c>
      <c r="N1916" s="1" t="b">
        <f t="shared" si="383"/>
        <v>0</v>
      </c>
      <c r="O1916" s="1" t="b">
        <f t="shared" si="384"/>
        <v>0</v>
      </c>
      <c r="P1916" s="1" t="b">
        <f t="shared" si="385"/>
        <v>0</v>
      </c>
      <c r="Q1916" s="1" t="b">
        <f t="shared" si="386"/>
        <v>0</v>
      </c>
      <c r="R1916" s="1" t="e">
        <f t="shared" si="387"/>
        <v>#N/A</v>
      </c>
      <c r="S1916" s="1" t="e">
        <f t="shared" si="388"/>
        <v>#N/A</v>
      </c>
    </row>
    <row r="1917" spans="1:19">
      <c r="A1917" s="1" t="str">
        <f t="shared" si="389"/>
        <v/>
      </c>
      <c r="H1917" s="1" t="e">
        <f t="shared" si="378"/>
        <v>#N/A</v>
      </c>
      <c r="I1917" s="1" t="e">
        <f t="shared" si="379"/>
        <v>#N/A</v>
      </c>
      <c r="J1917" s="1" t="b">
        <f t="shared" si="380"/>
        <v>0</v>
      </c>
      <c r="K1917" s="1" t="b">
        <f t="shared" si="381"/>
        <v>0</v>
      </c>
      <c r="L1917" s="1" t="b">
        <f t="shared" si="382"/>
        <v>0</v>
      </c>
      <c r="M1917" s="1" t="b">
        <f t="shared" si="390"/>
        <v>0</v>
      </c>
      <c r="N1917" s="1" t="b">
        <f t="shared" si="383"/>
        <v>0</v>
      </c>
      <c r="O1917" s="1" t="b">
        <f t="shared" si="384"/>
        <v>0</v>
      </c>
      <c r="P1917" s="1" t="b">
        <f t="shared" si="385"/>
        <v>0</v>
      </c>
      <c r="Q1917" s="1" t="b">
        <f t="shared" si="386"/>
        <v>0</v>
      </c>
      <c r="R1917" s="1" t="e">
        <f t="shared" si="387"/>
        <v>#N/A</v>
      </c>
      <c r="S1917" s="1" t="e">
        <f t="shared" si="388"/>
        <v>#N/A</v>
      </c>
    </row>
    <row r="1918" spans="1:19">
      <c r="A1918" s="1" t="str">
        <f t="shared" si="389"/>
        <v/>
      </c>
      <c r="H1918" s="1" t="e">
        <f t="shared" si="378"/>
        <v>#N/A</v>
      </c>
      <c r="I1918" s="1" t="e">
        <f t="shared" si="379"/>
        <v>#N/A</v>
      </c>
      <c r="J1918" s="1" t="b">
        <f t="shared" si="380"/>
        <v>0</v>
      </c>
      <c r="K1918" s="1" t="b">
        <f t="shared" si="381"/>
        <v>0</v>
      </c>
      <c r="L1918" s="1" t="b">
        <f t="shared" si="382"/>
        <v>0</v>
      </c>
      <c r="M1918" s="1" t="b">
        <f t="shared" si="390"/>
        <v>0</v>
      </c>
      <c r="N1918" s="1" t="b">
        <f t="shared" si="383"/>
        <v>0</v>
      </c>
      <c r="O1918" s="1" t="b">
        <f t="shared" si="384"/>
        <v>0</v>
      </c>
      <c r="P1918" s="1" t="b">
        <f t="shared" si="385"/>
        <v>0</v>
      </c>
      <c r="Q1918" s="1" t="b">
        <f t="shared" si="386"/>
        <v>0</v>
      </c>
      <c r="R1918" s="1" t="e">
        <f t="shared" si="387"/>
        <v>#N/A</v>
      </c>
      <c r="S1918" s="1" t="e">
        <f t="shared" si="388"/>
        <v>#N/A</v>
      </c>
    </row>
    <row r="1919" spans="1:19">
      <c r="A1919" s="1" t="str">
        <f t="shared" si="389"/>
        <v/>
      </c>
      <c r="H1919" s="1" t="e">
        <f t="shared" si="378"/>
        <v>#N/A</v>
      </c>
      <c r="I1919" s="1" t="e">
        <f t="shared" si="379"/>
        <v>#N/A</v>
      </c>
      <c r="J1919" s="1" t="b">
        <f t="shared" si="380"/>
        <v>0</v>
      </c>
      <c r="K1919" s="1" t="b">
        <f t="shared" si="381"/>
        <v>0</v>
      </c>
      <c r="L1919" s="1" t="b">
        <f t="shared" si="382"/>
        <v>0</v>
      </c>
      <c r="M1919" s="1" t="b">
        <f t="shared" si="390"/>
        <v>0</v>
      </c>
      <c r="N1919" s="1" t="b">
        <f t="shared" si="383"/>
        <v>0</v>
      </c>
      <c r="O1919" s="1" t="b">
        <f t="shared" si="384"/>
        <v>0</v>
      </c>
      <c r="P1919" s="1" t="b">
        <f t="shared" si="385"/>
        <v>0</v>
      </c>
      <c r="Q1919" s="1" t="b">
        <f t="shared" si="386"/>
        <v>0</v>
      </c>
      <c r="R1919" s="1" t="e">
        <f t="shared" si="387"/>
        <v>#N/A</v>
      </c>
      <c r="S1919" s="1" t="e">
        <f t="shared" si="388"/>
        <v>#N/A</v>
      </c>
    </row>
    <row r="1920" spans="1:19">
      <c r="A1920" s="1" t="str">
        <f t="shared" si="389"/>
        <v/>
      </c>
      <c r="H1920" s="1" t="e">
        <f t="shared" si="378"/>
        <v>#N/A</v>
      </c>
      <c r="I1920" s="1" t="e">
        <f t="shared" si="379"/>
        <v>#N/A</v>
      </c>
      <c r="J1920" s="1" t="b">
        <f t="shared" si="380"/>
        <v>0</v>
      </c>
      <c r="K1920" s="1" t="b">
        <f t="shared" si="381"/>
        <v>0</v>
      </c>
      <c r="L1920" s="1" t="b">
        <f t="shared" si="382"/>
        <v>0</v>
      </c>
      <c r="M1920" s="1" t="b">
        <f t="shared" si="390"/>
        <v>0</v>
      </c>
      <c r="N1920" s="1" t="b">
        <f t="shared" si="383"/>
        <v>0</v>
      </c>
      <c r="O1920" s="1" t="b">
        <f t="shared" si="384"/>
        <v>0</v>
      </c>
      <c r="P1920" s="1" t="b">
        <f t="shared" si="385"/>
        <v>0</v>
      </c>
      <c r="Q1920" s="1" t="b">
        <f t="shared" si="386"/>
        <v>0</v>
      </c>
      <c r="R1920" s="1" t="e">
        <f t="shared" si="387"/>
        <v>#N/A</v>
      </c>
      <c r="S1920" s="1" t="e">
        <f t="shared" si="388"/>
        <v>#N/A</v>
      </c>
    </row>
    <row r="1921" spans="1:19">
      <c r="A1921" s="1" t="str">
        <f t="shared" si="389"/>
        <v/>
      </c>
      <c r="H1921" s="1" t="e">
        <f t="shared" si="378"/>
        <v>#N/A</v>
      </c>
      <c r="I1921" s="1" t="e">
        <f t="shared" si="379"/>
        <v>#N/A</v>
      </c>
      <c r="J1921" s="1" t="b">
        <f t="shared" si="380"/>
        <v>0</v>
      </c>
      <c r="K1921" s="1" t="b">
        <f t="shared" si="381"/>
        <v>0</v>
      </c>
      <c r="L1921" s="1" t="b">
        <f t="shared" si="382"/>
        <v>0</v>
      </c>
      <c r="M1921" s="1" t="b">
        <f t="shared" si="390"/>
        <v>0</v>
      </c>
      <c r="N1921" s="1" t="b">
        <f t="shared" si="383"/>
        <v>0</v>
      </c>
      <c r="O1921" s="1" t="b">
        <f t="shared" si="384"/>
        <v>0</v>
      </c>
      <c r="P1921" s="1" t="b">
        <f t="shared" si="385"/>
        <v>0</v>
      </c>
      <c r="Q1921" s="1" t="b">
        <f t="shared" si="386"/>
        <v>0</v>
      </c>
      <c r="R1921" s="1" t="e">
        <f t="shared" si="387"/>
        <v>#N/A</v>
      </c>
      <c r="S1921" s="1" t="e">
        <f t="shared" si="388"/>
        <v>#N/A</v>
      </c>
    </row>
    <row r="1922" spans="1:19">
      <c r="A1922" s="1" t="str">
        <f t="shared" si="389"/>
        <v/>
      </c>
      <c r="H1922" s="1" t="e">
        <f t="shared" si="378"/>
        <v>#N/A</v>
      </c>
      <c r="I1922" s="1" t="e">
        <f t="shared" si="379"/>
        <v>#N/A</v>
      </c>
      <c r="J1922" s="1" t="b">
        <f t="shared" si="380"/>
        <v>0</v>
      </c>
      <c r="K1922" s="1" t="b">
        <f t="shared" si="381"/>
        <v>0</v>
      </c>
      <c r="L1922" s="1" t="b">
        <f t="shared" si="382"/>
        <v>0</v>
      </c>
      <c r="M1922" s="1" t="b">
        <f t="shared" si="390"/>
        <v>0</v>
      </c>
      <c r="N1922" s="1" t="b">
        <f t="shared" si="383"/>
        <v>0</v>
      </c>
      <c r="O1922" s="1" t="b">
        <f t="shared" si="384"/>
        <v>0</v>
      </c>
      <c r="P1922" s="1" t="b">
        <f t="shared" si="385"/>
        <v>0</v>
      </c>
      <c r="Q1922" s="1" t="b">
        <f t="shared" si="386"/>
        <v>0</v>
      </c>
      <c r="R1922" s="1" t="e">
        <f t="shared" si="387"/>
        <v>#N/A</v>
      </c>
      <c r="S1922" s="1" t="e">
        <f t="shared" si="388"/>
        <v>#N/A</v>
      </c>
    </row>
    <row r="1923" spans="1:19">
      <c r="A1923" s="1" t="str">
        <f t="shared" si="389"/>
        <v/>
      </c>
      <c r="H1923" s="1" t="e">
        <f t="shared" ref="H1923:H1986" si="391">IF($A1923&lt;=$F$39,B1923-$F$1,NA())</f>
        <v>#N/A</v>
      </c>
      <c r="I1923" s="1" t="e">
        <f t="shared" ref="I1923:I1986" si="392">IF($A1923&lt;=$F$39,$C1923-$F$2,NA())</f>
        <v>#N/A</v>
      </c>
      <c r="J1923" s="1" t="b">
        <f t="shared" ref="J1923:J1986" si="393">IF($A1923&lt;=$F$39,IF($I1923&lt;$F$4,FALSE,$H1923))</f>
        <v>0</v>
      </c>
      <c r="K1923" s="1" t="b">
        <f t="shared" ref="K1923:K1986" si="394">IF($A1923&lt;=$F$39,IF($I1923&lt;$F$4,FALSE,$I1923))</f>
        <v>0</v>
      </c>
      <c r="L1923" s="1" t="b">
        <f t="shared" ref="L1923:L1986" si="395">IF($A1923&lt;=$F$39,IF($I1923&lt;=$F$11,"",($I1923-$F$11)/($H1923-$F$10)))</f>
        <v>0</v>
      </c>
      <c r="M1923" s="1" t="b">
        <f t="shared" si="390"/>
        <v>0</v>
      </c>
      <c r="N1923" s="1" t="b">
        <f t="shared" ref="N1923:N1986" si="396">IF($A1923&lt;=$F$39,IF($L1923=$F$13,$J1923,""))</f>
        <v>0</v>
      </c>
      <c r="O1923" s="1" t="b">
        <f t="shared" ref="O1923:O1986" si="397">IF($A1923&lt;=$F$39,IF($L1923=$F$13,$K1923,""))</f>
        <v>0</v>
      </c>
      <c r="P1923" s="1" t="b">
        <f t="shared" ref="P1923:P1986" si="398">IF($A1923&lt;=$F$39,IF($A1923&lt;=$F$17,$H1923,NA()))</f>
        <v>0</v>
      </c>
      <c r="Q1923" s="1" t="b">
        <f t="shared" ref="Q1923:Q1986" si="399">IF($A1923&lt;=$F$39,IF($A1923&lt;=$F$17,$I1923,NA()))</f>
        <v>0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 t="str">
        <f t="shared" ref="A1924:A1987" si="402">IF(B1924=0,"",A1923+1)</f>
        <v/>
      </c>
      <c r="H1924" s="1" t="e">
        <f t="shared" si="391"/>
        <v>#N/A</v>
      </c>
      <c r="I1924" s="1" t="e">
        <f t="shared" si="392"/>
        <v>#N/A</v>
      </c>
      <c r="J1924" s="1" t="b">
        <f t="shared" si="393"/>
        <v>0</v>
      </c>
      <c r="K1924" s="1" t="b">
        <f t="shared" si="394"/>
        <v>0</v>
      </c>
      <c r="L1924" s="1" t="b">
        <f t="shared" si="395"/>
        <v>0</v>
      </c>
      <c r="M1924" s="1" t="b">
        <f t="shared" ref="M1924:M1987" si="403">IF($A1924&lt;=$F$39,IF($L1924=$F$13,$A1924,""))</f>
        <v>0</v>
      </c>
      <c r="N1924" s="1" t="b">
        <f t="shared" si="396"/>
        <v>0</v>
      </c>
      <c r="O1924" s="1" t="b">
        <f t="shared" si="397"/>
        <v>0</v>
      </c>
      <c r="P1924" s="1" t="b">
        <f t="shared" si="398"/>
        <v>0</v>
      </c>
      <c r="Q1924" s="1" t="b">
        <f t="shared" si="399"/>
        <v>0</v>
      </c>
      <c r="R1924" s="1" t="e">
        <f t="shared" si="400"/>
        <v>#N/A</v>
      </c>
      <c r="S1924" s="1" t="e">
        <f t="shared" si="401"/>
        <v>#N/A</v>
      </c>
    </row>
    <row r="1925" spans="1:19">
      <c r="A1925" s="1" t="str">
        <f t="shared" si="402"/>
        <v/>
      </c>
      <c r="H1925" s="1" t="e">
        <f t="shared" si="391"/>
        <v>#N/A</v>
      </c>
      <c r="I1925" s="1" t="e">
        <f t="shared" si="392"/>
        <v>#N/A</v>
      </c>
      <c r="J1925" s="1" t="b">
        <f t="shared" si="393"/>
        <v>0</v>
      </c>
      <c r="K1925" s="1" t="b">
        <f t="shared" si="394"/>
        <v>0</v>
      </c>
      <c r="L1925" s="1" t="b">
        <f t="shared" si="395"/>
        <v>0</v>
      </c>
      <c r="M1925" s="1" t="b">
        <f t="shared" si="403"/>
        <v>0</v>
      </c>
      <c r="N1925" s="1" t="b">
        <f t="shared" si="396"/>
        <v>0</v>
      </c>
      <c r="O1925" s="1" t="b">
        <f t="shared" si="397"/>
        <v>0</v>
      </c>
      <c r="P1925" s="1" t="b">
        <f t="shared" si="398"/>
        <v>0</v>
      </c>
      <c r="Q1925" s="1" t="b">
        <f t="shared" si="399"/>
        <v>0</v>
      </c>
      <c r="R1925" s="1" t="e">
        <f t="shared" si="400"/>
        <v>#N/A</v>
      </c>
      <c r="S1925" s="1" t="e">
        <f t="shared" si="401"/>
        <v>#N/A</v>
      </c>
    </row>
    <row r="1926" spans="1:19">
      <c r="A1926" s="1" t="str">
        <f t="shared" si="402"/>
        <v/>
      </c>
      <c r="H1926" s="1" t="e">
        <f t="shared" si="391"/>
        <v>#N/A</v>
      </c>
      <c r="I1926" s="1" t="e">
        <f t="shared" si="392"/>
        <v>#N/A</v>
      </c>
      <c r="J1926" s="1" t="b">
        <f t="shared" si="393"/>
        <v>0</v>
      </c>
      <c r="K1926" s="1" t="b">
        <f t="shared" si="394"/>
        <v>0</v>
      </c>
      <c r="L1926" s="1" t="b">
        <f t="shared" si="395"/>
        <v>0</v>
      </c>
      <c r="M1926" s="1" t="b">
        <f t="shared" si="403"/>
        <v>0</v>
      </c>
      <c r="N1926" s="1" t="b">
        <f t="shared" si="396"/>
        <v>0</v>
      </c>
      <c r="O1926" s="1" t="b">
        <f t="shared" si="397"/>
        <v>0</v>
      </c>
      <c r="P1926" s="1" t="b">
        <f t="shared" si="398"/>
        <v>0</v>
      </c>
      <c r="Q1926" s="1" t="b">
        <f t="shared" si="399"/>
        <v>0</v>
      </c>
      <c r="R1926" s="1" t="e">
        <f t="shared" si="400"/>
        <v>#N/A</v>
      </c>
      <c r="S1926" s="1" t="e">
        <f t="shared" si="401"/>
        <v>#N/A</v>
      </c>
    </row>
    <row r="1927" spans="1:19">
      <c r="A1927" s="1" t="str">
        <f t="shared" si="402"/>
        <v/>
      </c>
      <c r="H1927" s="1" t="e">
        <f t="shared" si="391"/>
        <v>#N/A</v>
      </c>
      <c r="I1927" s="1" t="e">
        <f t="shared" si="392"/>
        <v>#N/A</v>
      </c>
      <c r="J1927" s="1" t="b">
        <f t="shared" si="393"/>
        <v>0</v>
      </c>
      <c r="K1927" s="1" t="b">
        <f t="shared" si="394"/>
        <v>0</v>
      </c>
      <c r="L1927" s="1" t="b">
        <f t="shared" si="395"/>
        <v>0</v>
      </c>
      <c r="M1927" s="1" t="b">
        <f t="shared" si="403"/>
        <v>0</v>
      </c>
      <c r="N1927" s="1" t="b">
        <f t="shared" si="396"/>
        <v>0</v>
      </c>
      <c r="O1927" s="1" t="b">
        <f t="shared" si="397"/>
        <v>0</v>
      </c>
      <c r="P1927" s="1" t="b">
        <f t="shared" si="398"/>
        <v>0</v>
      </c>
      <c r="Q1927" s="1" t="b">
        <f t="shared" si="399"/>
        <v>0</v>
      </c>
      <c r="R1927" s="1" t="e">
        <f t="shared" si="400"/>
        <v>#N/A</v>
      </c>
      <c r="S1927" s="1" t="e">
        <f t="shared" si="401"/>
        <v>#N/A</v>
      </c>
    </row>
    <row r="1928" spans="1:19">
      <c r="A1928" s="1" t="str">
        <f t="shared" si="402"/>
        <v/>
      </c>
      <c r="H1928" s="1" t="e">
        <f t="shared" si="391"/>
        <v>#N/A</v>
      </c>
      <c r="I1928" s="1" t="e">
        <f t="shared" si="392"/>
        <v>#N/A</v>
      </c>
      <c r="J1928" s="1" t="b">
        <f t="shared" si="393"/>
        <v>0</v>
      </c>
      <c r="K1928" s="1" t="b">
        <f t="shared" si="394"/>
        <v>0</v>
      </c>
      <c r="L1928" s="1" t="b">
        <f t="shared" si="395"/>
        <v>0</v>
      </c>
      <c r="M1928" s="1" t="b">
        <f t="shared" si="403"/>
        <v>0</v>
      </c>
      <c r="N1928" s="1" t="b">
        <f t="shared" si="396"/>
        <v>0</v>
      </c>
      <c r="O1928" s="1" t="b">
        <f t="shared" si="397"/>
        <v>0</v>
      </c>
      <c r="P1928" s="1" t="b">
        <f t="shared" si="398"/>
        <v>0</v>
      </c>
      <c r="Q1928" s="1" t="b">
        <f t="shared" si="399"/>
        <v>0</v>
      </c>
      <c r="R1928" s="1" t="e">
        <f t="shared" si="400"/>
        <v>#N/A</v>
      </c>
      <c r="S1928" s="1" t="e">
        <f t="shared" si="401"/>
        <v>#N/A</v>
      </c>
    </row>
    <row r="1929" spans="1:19">
      <c r="A1929" s="1" t="str">
        <f t="shared" si="402"/>
        <v/>
      </c>
      <c r="H1929" s="1" t="e">
        <f t="shared" si="391"/>
        <v>#N/A</v>
      </c>
      <c r="I1929" s="1" t="e">
        <f t="shared" si="392"/>
        <v>#N/A</v>
      </c>
      <c r="J1929" s="1" t="b">
        <f t="shared" si="393"/>
        <v>0</v>
      </c>
      <c r="K1929" s="1" t="b">
        <f t="shared" si="394"/>
        <v>0</v>
      </c>
      <c r="L1929" s="1" t="b">
        <f t="shared" si="395"/>
        <v>0</v>
      </c>
      <c r="M1929" s="1" t="b">
        <f t="shared" si="403"/>
        <v>0</v>
      </c>
      <c r="N1929" s="1" t="b">
        <f t="shared" si="396"/>
        <v>0</v>
      </c>
      <c r="O1929" s="1" t="b">
        <f t="shared" si="397"/>
        <v>0</v>
      </c>
      <c r="P1929" s="1" t="b">
        <f t="shared" si="398"/>
        <v>0</v>
      </c>
      <c r="Q1929" s="1" t="b">
        <f t="shared" si="399"/>
        <v>0</v>
      </c>
      <c r="R1929" s="1" t="e">
        <f t="shared" si="400"/>
        <v>#N/A</v>
      </c>
      <c r="S1929" s="1" t="e">
        <f t="shared" si="401"/>
        <v>#N/A</v>
      </c>
    </row>
    <row r="1930" spans="1:19">
      <c r="A1930" s="1" t="str">
        <f t="shared" si="402"/>
        <v/>
      </c>
      <c r="H1930" s="1" t="e">
        <f t="shared" si="391"/>
        <v>#N/A</v>
      </c>
      <c r="I1930" s="1" t="e">
        <f t="shared" si="392"/>
        <v>#N/A</v>
      </c>
      <c r="J1930" s="1" t="b">
        <f t="shared" si="393"/>
        <v>0</v>
      </c>
      <c r="K1930" s="1" t="b">
        <f t="shared" si="394"/>
        <v>0</v>
      </c>
      <c r="L1930" s="1" t="b">
        <f t="shared" si="395"/>
        <v>0</v>
      </c>
      <c r="M1930" s="1" t="b">
        <f t="shared" si="403"/>
        <v>0</v>
      </c>
      <c r="N1930" s="1" t="b">
        <f t="shared" si="396"/>
        <v>0</v>
      </c>
      <c r="O1930" s="1" t="b">
        <f t="shared" si="397"/>
        <v>0</v>
      </c>
      <c r="P1930" s="1" t="b">
        <f t="shared" si="398"/>
        <v>0</v>
      </c>
      <c r="Q1930" s="1" t="b">
        <f t="shared" si="399"/>
        <v>0</v>
      </c>
      <c r="R1930" s="1" t="e">
        <f t="shared" si="400"/>
        <v>#N/A</v>
      </c>
      <c r="S1930" s="1" t="e">
        <f t="shared" si="401"/>
        <v>#N/A</v>
      </c>
    </row>
    <row r="1931" spans="1:19">
      <c r="A1931" s="1" t="str">
        <f t="shared" si="402"/>
        <v/>
      </c>
      <c r="H1931" s="1" t="e">
        <f t="shared" si="391"/>
        <v>#N/A</v>
      </c>
      <c r="I1931" s="1" t="e">
        <f t="shared" si="392"/>
        <v>#N/A</v>
      </c>
      <c r="J1931" s="1" t="b">
        <f t="shared" si="393"/>
        <v>0</v>
      </c>
      <c r="K1931" s="1" t="b">
        <f t="shared" si="394"/>
        <v>0</v>
      </c>
      <c r="L1931" s="1" t="b">
        <f t="shared" si="395"/>
        <v>0</v>
      </c>
      <c r="M1931" s="1" t="b">
        <f t="shared" si="403"/>
        <v>0</v>
      </c>
      <c r="N1931" s="1" t="b">
        <f t="shared" si="396"/>
        <v>0</v>
      </c>
      <c r="O1931" s="1" t="b">
        <f t="shared" si="397"/>
        <v>0</v>
      </c>
      <c r="P1931" s="1" t="b">
        <f t="shared" si="398"/>
        <v>0</v>
      </c>
      <c r="Q1931" s="1" t="b">
        <f t="shared" si="399"/>
        <v>0</v>
      </c>
      <c r="R1931" s="1" t="e">
        <f t="shared" si="400"/>
        <v>#N/A</v>
      </c>
      <c r="S1931" s="1" t="e">
        <f t="shared" si="401"/>
        <v>#N/A</v>
      </c>
    </row>
    <row r="1932" spans="1:19">
      <c r="A1932" s="1" t="str">
        <f t="shared" si="402"/>
        <v/>
      </c>
      <c r="H1932" s="1" t="e">
        <f t="shared" si="391"/>
        <v>#N/A</v>
      </c>
      <c r="I1932" s="1" t="e">
        <f t="shared" si="392"/>
        <v>#N/A</v>
      </c>
      <c r="J1932" s="1" t="b">
        <f t="shared" si="393"/>
        <v>0</v>
      </c>
      <c r="K1932" s="1" t="b">
        <f t="shared" si="394"/>
        <v>0</v>
      </c>
      <c r="L1932" s="1" t="b">
        <f t="shared" si="395"/>
        <v>0</v>
      </c>
      <c r="M1932" s="1" t="b">
        <f t="shared" si="403"/>
        <v>0</v>
      </c>
      <c r="N1932" s="1" t="b">
        <f t="shared" si="396"/>
        <v>0</v>
      </c>
      <c r="O1932" s="1" t="b">
        <f t="shared" si="397"/>
        <v>0</v>
      </c>
      <c r="P1932" s="1" t="b">
        <f t="shared" si="398"/>
        <v>0</v>
      </c>
      <c r="Q1932" s="1" t="b">
        <f t="shared" si="399"/>
        <v>0</v>
      </c>
      <c r="R1932" s="1" t="e">
        <f t="shared" si="400"/>
        <v>#N/A</v>
      </c>
      <c r="S1932" s="1" t="e">
        <f t="shared" si="401"/>
        <v>#N/A</v>
      </c>
    </row>
    <row r="1933" spans="1:19">
      <c r="A1933" s="1" t="str">
        <f t="shared" si="402"/>
        <v/>
      </c>
      <c r="H1933" s="1" t="e">
        <f t="shared" si="391"/>
        <v>#N/A</v>
      </c>
      <c r="I1933" s="1" t="e">
        <f t="shared" si="392"/>
        <v>#N/A</v>
      </c>
      <c r="J1933" s="1" t="b">
        <f t="shared" si="393"/>
        <v>0</v>
      </c>
      <c r="K1933" s="1" t="b">
        <f t="shared" si="394"/>
        <v>0</v>
      </c>
      <c r="L1933" s="1" t="b">
        <f t="shared" si="395"/>
        <v>0</v>
      </c>
      <c r="M1933" s="1" t="b">
        <f t="shared" si="403"/>
        <v>0</v>
      </c>
      <c r="N1933" s="1" t="b">
        <f t="shared" si="396"/>
        <v>0</v>
      </c>
      <c r="O1933" s="1" t="b">
        <f t="shared" si="397"/>
        <v>0</v>
      </c>
      <c r="P1933" s="1" t="b">
        <f t="shared" si="398"/>
        <v>0</v>
      </c>
      <c r="Q1933" s="1" t="b">
        <f t="shared" si="399"/>
        <v>0</v>
      </c>
      <c r="R1933" s="1" t="e">
        <f t="shared" si="400"/>
        <v>#N/A</v>
      </c>
      <c r="S1933" s="1" t="e">
        <f t="shared" si="401"/>
        <v>#N/A</v>
      </c>
    </row>
    <row r="1934" spans="1:19">
      <c r="A1934" s="1" t="str">
        <f t="shared" si="402"/>
        <v/>
      </c>
      <c r="H1934" s="1" t="e">
        <f t="shared" si="391"/>
        <v>#N/A</v>
      </c>
      <c r="I1934" s="1" t="e">
        <f t="shared" si="392"/>
        <v>#N/A</v>
      </c>
      <c r="J1934" s="1" t="b">
        <f t="shared" si="393"/>
        <v>0</v>
      </c>
      <c r="K1934" s="1" t="b">
        <f t="shared" si="394"/>
        <v>0</v>
      </c>
      <c r="L1934" s="1" t="b">
        <f t="shared" si="395"/>
        <v>0</v>
      </c>
      <c r="M1934" s="1" t="b">
        <f t="shared" si="403"/>
        <v>0</v>
      </c>
      <c r="N1934" s="1" t="b">
        <f t="shared" si="396"/>
        <v>0</v>
      </c>
      <c r="O1934" s="1" t="b">
        <f t="shared" si="397"/>
        <v>0</v>
      </c>
      <c r="P1934" s="1" t="b">
        <f t="shared" si="398"/>
        <v>0</v>
      </c>
      <c r="Q1934" s="1" t="b">
        <f t="shared" si="399"/>
        <v>0</v>
      </c>
      <c r="R1934" s="1" t="e">
        <f t="shared" si="400"/>
        <v>#N/A</v>
      </c>
      <c r="S1934" s="1" t="e">
        <f t="shared" si="401"/>
        <v>#N/A</v>
      </c>
    </row>
    <row r="1935" spans="1:19">
      <c r="A1935" s="1" t="str">
        <f t="shared" si="402"/>
        <v/>
      </c>
      <c r="H1935" s="1" t="e">
        <f t="shared" si="391"/>
        <v>#N/A</v>
      </c>
      <c r="I1935" s="1" t="e">
        <f t="shared" si="392"/>
        <v>#N/A</v>
      </c>
      <c r="J1935" s="1" t="b">
        <f t="shared" si="393"/>
        <v>0</v>
      </c>
      <c r="K1935" s="1" t="b">
        <f t="shared" si="394"/>
        <v>0</v>
      </c>
      <c r="L1935" s="1" t="b">
        <f t="shared" si="395"/>
        <v>0</v>
      </c>
      <c r="M1935" s="1" t="b">
        <f t="shared" si="403"/>
        <v>0</v>
      </c>
      <c r="N1935" s="1" t="b">
        <f t="shared" si="396"/>
        <v>0</v>
      </c>
      <c r="O1935" s="1" t="b">
        <f t="shared" si="397"/>
        <v>0</v>
      </c>
      <c r="P1935" s="1" t="b">
        <f t="shared" si="398"/>
        <v>0</v>
      </c>
      <c r="Q1935" s="1" t="b">
        <f t="shared" si="399"/>
        <v>0</v>
      </c>
      <c r="R1935" s="1" t="e">
        <f t="shared" si="400"/>
        <v>#N/A</v>
      </c>
      <c r="S1935" s="1" t="e">
        <f t="shared" si="401"/>
        <v>#N/A</v>
      </c>
    </row>
    <row r="1936" spans="1:19">
      <c r="A1936" s="1" t="str">
        <f t="shared" si="402"/>
        <v/>
      </c>
      <c r="H1936" s="1" t="e">
        <f t="shared" si="391"/>
        <v>#N/A</v>
      </c>
      <c r="I1936" s="1" t="e">
        <f t="shared" si="392"/>
        <v>#N/A</v>
      </c>
      <c r="J1936" s="1" t="b">
        <f t="shared" si="393"/>
        <v>0</v>
      </c>
      <c r="K1936" s="1" t="b">
        <f t="shared" si="394"/>
        <v>0</v>
      </c>
      <c r="L1936" s="1" t="b">
        <f t="shared" si="395"/>
        <v>0</v>
      </c>
      <c r="M1936" s="1" t="b">
        <f t="shared" si="403"/>
        <v>0</v>
      </c>
      <c r="N1936" s="1" t="b">
        <f t="shared" si="396"/>
        <v>0</v>
      </c>
      <c r="O1936" s="1" t="b">
        <f t="shared" si="397"/>
        <v>0</v>
      </c>
      <c r="P1936" s="1" t="b">
        <f t="shared" si="398"/>
        <v>0</v>
      </c>
      <c r="Q1936" s="1" t="b">
        <f t="shared" si="399"/>
        <v>0</v>
      </c>
      <c r="R1936" s="1" t="e">
        <f t="shared" si="400"/>
        <v>#N/A</v>
      </c>
      <c r="S1936" s="1" t="e">
        <f t="shared" si="401"/>
        <v>#N/A</v>
      </c>
    </row>
    <row r="1937" spans="1:19">
      <c r="A1937" s="1" t="str">
        <f t="shared" si="402"/>
        <v/>
      </c>
      <c r="H1937" s="1" t="e">
        <f t="shared" si="391"/>
        <v>#N/A</v>
      </c>
      <c r="I1937" s="1" t="e">
        <f t="shared" si="392"/>
        <v>#N/A</v>
      </c>
      <c r="J1937" s="1" t="b">
        <f t="shared" si="393"/>
        <v>0</v>
      </c>
      <c r="K1937" s="1" t="b">
        <f t="shared" si="394"/>
        <v>0</v>
      </c>
      <c r="L1937" s="1" t="b">
        <f t="shared" si="395"/>
        <v>0</v>
      </c>
      <c r="M1937" s="1" t="b">
        <f t="shared" si="403"/>
        <v>0</v>
      </c>
      <c r="N1937" s="1" t="b">
        <f t="shared" si="396"/>
        <v>0</v>
      </c>
      <c r="O1937" s="1" t="b">
        <f t="shared" si="397"/>
        <v>0</v>
      </c>
      <c r="P1937" s="1" t="b">
        <f t="shared" si="398"/>
        <v>0</v>
      </c>
      <c r="Q1937" s="1" t="b">
        <f t="shared" si="399"/>
        <v>0</v>
      </c>
      <c r="R1937" s="1" t="e">
        <f t="shared" si="400"/>
        <v>#N/A</v>
      </c>
      <c r="S1937" s="1" t="e">
        <f t="shared" si="401"/>
        <v>#N/A</v>
      </c>
    </row>
    <row r="1938" spans="1:19">
      <c r="A1938" s="1" t="str">
        <f t="shared" si="402"/>
        <v/>
      </c>
      <c r="H1938" s="1" t="e">
        <f t="shared" si="391"/>
        <v>#N/A</v>
      </c>
      <c r="I1938" s="1" t="e">
        <f t="shared" si="392"/>
        <v>#N/A</v>
      </c>
      <c r="J1938" s="1" t="b">
        <f t="shared" si="393"/>
        <v>0</v>
      </c>
      <c r="K1938" s="1" t="b">
        <f t="shared" si="394"/>
        <v>0</v>
      </c>
      <c r="L1938" s="1" t="b">
        <f t="shared" si="395"/>
        <v>0</v>
      </c>
      <c r="M1938" s="1" t="b">
        <f t="shared" si="403"/>
        <v>0</v>
      </c>
      <c r="N1938" s="1" t="b">
        <f t="shared" si="396"/>
        <v>0</v>
      </c>
      <c r="O1938" s="1" t="b">
        <f t="shared" si="397"/>
        <v>0</v>
      </c>
      <c r="P1938" s="1" t="b">
        <f t="shared" si="398"/>
        <v>0</v>
      </c>
      <c r="Q1938" s="1" t="b">
        <f t="shared" si="399"/>
        <v>0</v>
      </c>
      <c r="R1938" s="1" t="e">
        <f t="shared" si="400"/>
        <v>#N/A</v>
      </c>
      <c r="S1938" s="1" t="e">
        <f t="shared" si="401"/>
        <v>#N/A</v>
      </c>
    </row>
    <row r="1939" spans="1:19">
      <c r="A1939" s="1" t="str">
        <f t="shared" si="402"/>
        <v/>
      </c>
      <c r="H1939" s="1" t="e">
        <f t="shared" si="391"/>
        <v>#N/A</v>
      </c>
      <c r="I1939" s="1" t="e">
        <f t="shared" si="392"/>
        <v>#N/A</v>
      </c>
      <c r="J1939" s="1" t="b">
        <f t="shared" si="393"/>
        <v>0</v>
      </c>
      <c r="K1939" s="1" t="b">
        <f t="shared" si="394"/>
        <v>0</v>
      </c>
      <c r="L1939" s="1" t="b">
        <f t="shared" si="395"/>
        <v>0</v>
      </c>
      <c r="M1939" s="1" t="b">
        <f t="shared" si="403"/>
        <v>0</v>
      </c>
      <c r="N1939" s="1" t="b">
        <f t="shared" si="396"/>
        <v>0</v>
      </c>
      <c r="O1939" s="1" t="b">
        <f t="shared" si="397"/>
        <v>0</v>
      </c>
      <c r="P1939" s="1" t="b">
        <f t="shared" si="398"/>
        <v>0</v>
      </c>
      <c r="Q1939" s="1" t="b">
        <f t="shared" si="399"/>
        <v>0</v>
      </c>
      <c r="R1939" s="1" t="e">
        <f t="shared" si="400"/>
        <v>#N/A</v>
      </c>
      <c r="S1939" s="1" t="e">
        <f t="shared" si="401"/>
        <v>#N/A</v>
      </c>
    </row>
    <row r="1940" spans="1:19">
      <c r="A1940" s="1" t="str">
        <f t="shared" si="402"/>
        <v/>
      </c>
      <c r="H1940" s="1" t="e">
        <f t="shared" si="391"/>
        <v>#N/A</v>
      </c>
      <c r="I1940" s="1" t="e">
        <f t="shared" si="392"/>
        <v>#N/A</v>
      </c>
      <c r="J1940" s="1" t="b">
        <f t="shared" si="393"/>
        <v>0</v>
      </c>
      <c r="K1940" s="1" t="b">
        <f t="shared" si="394"/>
        <v>0</v>
      </c>
      <c r="L1940" s="1" t="b">
        <f t="shared" si="395"/>
        <v>0</v>
      </c>
      <c r="M1940" s="1" t="b">
        <f t="shared" si="403"/>
        <v>0</v>
      </c>
      <c r="N1940" s="1" t="b">
        <f t="shared" si="396"/>
        <v>0</v>
      </c>
      <c r="O1940" s="1" t="b">
        <f t="shared" si="397"/>
        <v>0</v>
      </c>
      <c r="P1940" s="1" t="b">
        <f t="shared" si="398"/>
        <v>0</v>
      </c>
      <c r="Q1940" s="1" t="b">
        <f t="shared" si="399"/>
        <v>0</v>
      </c>
      <c r="R1940" s="1" t="e">
        <f t="shared" si="400"/>
        <v>#N/A</v>
      </c>
      <c r="S1940" s="1" t="e">
        <f t="shared" si="401"/>
        <v>#N/A</v>
      </c>
    </row>
    <row r="1941" spans="1:19">
      <c r="A1941" s="1" t="str">
        <f t="shared" si="402"/>
        <v/>
      </c>
      <c r="H1941" s="1" t="e">
        <f t="shared" si="391"/>
        <v>#N/A</v>
      </c>
      <c r="I1941" s="1" t="e">
        <f t="shared" si="392"/>
        <v>#N/A</v>
      </c>
      <c r="J1941" s="1" t="b">
        <f t="shared" si="393"/>
        <v>0</v>
      </c>
      <c r="K1941" s="1" t="b">
        <f t="shared" si="394"/>
        <v>0</v>
      </c>
      <c r="L1941" s="1" t="b">
        <f t="shared" si="395"/>
        <v>0</v>
      </c>
      <c r="M1941" s="1" t="b">
        <f t="shared" si="403"/>
        <v>0</v>
      </c>
      <c r="N1941" s="1" t="b">
        <f t="shared" si="396"/>
        <v>0</v>
      </c>
      <c r="O1941" s="1" t="b">
        <f t="shared" si="397"/>
        <v>0</v>
      </c>
      <c r="P1941" s="1" t="b">
        <f t="shared" si="398"/>
        <v>0</v>
      </c>
      <c r="Q1941" s="1" t="b">
        <f t="shared" si="399"/>
        <v>0</v>
      </c>
      <c r="R1941" s="1" t="e">
        <f t="shared" si="400"/>
        <v>#N/A</v>
      </c>
      <c r="S1941" s="1" t="e">
        <f t="shared" si="401"/>
        <v>#N/A</v>
      </c>
    </row>
    <row r="1942" spans="1:19">
      <c r="A1942" s="1" t="str">
        <f t="shared" si="402"/>
        <v/>
      </c>
      <c r="H1942" s="1" t="e">
        <f t="shared" si="391"/>
        <v>#N/A</v>
      </c>
      <c r="I1942" s="1" t="e">
        <f t="shared" si="392"/>
        <v>#N/A</v>
      </c>
      <c r="J1942" s="1" t="b">
        <f t="shared" si="393"/>
        <v>0</v>
      </c>
      <c r="K1942" s="1" t="b">
        <f t="shared" si="394"/>
        <v>0</v>
      </c>
      <c r="L1942" s="1" t="b">
        <f t="shared" si="395"/>
        <v>0</v>
      </c>
      <c r="M1942" s="1" t="b">
        <f t="shared" si="403"/>
        <v>0</v>
      </c>
      <c r="N1942" s="1" t="b">
        <f t="shared" si="396"/>
        <v>0</v>
      </c>
      <c r="O1942" s="1" t="b">
        <f t="shared" si="397"/>
        <v>0</v>
      </c>
      <c r="P1942" s="1" t="b">
        <f t="shared" si="398"/>
        <v>0</v>
      </c>
      <c r="Q1942" s="1" t="b">
        <f t="shared" si="399"/>
        <v>0</v>
      </c>
      <c r="R1942" s="1" t="e">
        <f t="shared" si="400"/>
        <v>#N/A</v>
      </c>
      <c r="S1942" s="1" t="e">
        <f t="shared" si="401"/>
        <v>#N/A</v>
      </c>
    </row>
    <row r="1943" spans="1:19">
      <c r="A1943" s="1" t="str">
        <f t="shared" si="402"/>
        <v/>
      </c>
      <c r="H1943" s="1" t="e">
        <f t="shared" si="391"/>
        <v>#N/A</v>
      </c>
      <c r="I1943" s="1" t="e">
        <f t="shared" si="392"/>
        <v>#N/A</v>
      </c>
      <c r="J1943" s="1" t="b">
        <f t="shared" si="393"/>
        <v>0</v>
      </c>
      <c r="K1943" s="1" t="b">
        <f t="shared" si="394"/>
        <v>0</v>
      </c>
      <c r="L1943" s="1" t="b">
        <f t="shared" si="395"/>
        <v>0</v>
      </c>
      <c r="M1943" s="1" t="b">
        <f t="shared" si="403"/>
        <v>0</v>
      </c>
      <c r="N1943" s="1" t="b">
        <f t="shared" si="396"/>
        <v>0</v>
      </c>
      <c r="O1943" s="1" t="b">
        <f t="shared" si="397"/>
        <v>0</v>
      </c>
      <c r="P1943" s="1" t="b">
        <f t="shared" si="398"/>
        <v>0</v>
      </c>
      <c r="Q1943" s="1" t="b">
        <f t="shared" si="399"/>
        <v>0</v>
      </c>
      <c r="R1943" s="1" t="e">
        <f t="shared" si="400"/>
        <v>#N/A</v>
      </c>
      <c r="S1943" s="1" t="e">
        <f t="shared" si="401"/>
        <v>#N/A</v>
      </c>
    </row>
    <row r="1944" spans="1:19">
      <c r="A1944" s="1" t="str">
        <f t="shared" si="402"/>
        <v/>
      </c>
      <c r="H1944" s="1" t="e">
        <f t="shared" si="391"/>
        <v>#N/A</v>
      </c>
      <c r="I1944" s="1" t="e">
        <f t="shared" si="392"/>
        <v>#N/A</v>
      </c>
      <c r="J1944" s="1" t="b">
        <f t="shared" si="393"/>
        <v>0</v>
      </c>
      <c r="K1944" s="1" t="b">
        <f t="shared" si="394"/>
        <v>0</v>
      </c>
      <c r="L1944" s="1" t="b">
        <f t="shared" si="395"/>
        <v>0</v>
      </c>
      <c r="M1944" s="1" t="b">
        <f t="shared" si="403"/>
        <v>0</v>
      </c>
      <c r="N1944" s="1" t="b">
        <f t="shared" si="396"/>
        <v>0</v>
      </c>
      <c r="O1944" s="1" t="b">
        <f t="shared" si="397"/>
        <v>0</v>
      </c>
      <c r="P1944" s="1" t="b">
        <f t="shared" si="398"/>
        <v>0</v>
      </c>
      <c r="Q1944" s="1" t="b">
        <f t="shared" si="399"/>
        <v>0</v>
      </c>
      <c r="R1944" s="1" t="e">
        <f t="shared" si="400"/>
        <v>#N/A</v>
      </c>
      <c r="S1944" s="1" t="e">
        <f t="shared" si="401"/>
        <v>#N/A</v>
      </c>
    </row>
    <row r="1945" spans="1:19">
      <c r="A1945" s="1" t="str">
        <f t="shared" si="402"/>
        <v/>
      </c>
      <c r="H1945" s="1" t="e">
        <f t="shared" si="391"/>
        <v>#N/A</v>
      </c>
      <c r="I1945" s="1" t="e">
        <f t="shared" si="392"/>
        <v>#N/A</v>
      </c>
      <c r="J1945" s="1" t="b">
        <f t="shared" si="393"/>
        <v>0</v>
      </c>
      <c r="K1945" s="1" t="b">
        <f t="shared" si="394"/>
        <v>0</v>
      </c>
      <c r="L1945" s="1" t="b">
        <f t="shared" si="395"/>
        <v>0</v>
      </c>
      <c r="M1945" s="1" t="b">
        <f t="shared" si="403"/>
        <v>0</v>
      </c>
      <c r="N1945" s="1" t="b">
        <f t="shared" si="396"/>
        <v>0</v>
      </c>
      <c r="O1945" s="1" t="b">
        <f t="shared" si="397"/>
        <v>0</v>
      </c>
      <c r="P1945" s="1" t="b">
        <f t="shared" si="398"/>
        <v>0</v>
      </c>
      <c r="Q1945" s="1" t="b">
        <f t="shared" si="399"/>
        <v>0</v>
      </c>
      <c r="R1945" s="1" t="e">
        <f t="shared" si="400"/>
        <v>#N/A</v>
      </c>
      <c r="S1945" s="1" t="e">
        <f t="shared" si="401"/>
        <v>#N/A</v>
      </c>
    </row>
    <row r="1946" spans="1:19">
      <c r="A1946" s="1" t="str">
        <f t="shared" si="402"/>
        <v/>
      </c>
      <c r="H1946" s="1" t="e">
        <f t="shared" si="391"/>
        <v>#N/A</v>
      </c>
      <c r="I1946" s="1" t="e">
        <f t="shared" si="392"/>
        <v>#N/A</v>
      </c>
      <c r="J1946" s="1" t="b">
        <f t="shared" si="393"/>
        <v>0</v>
      </c>
      <c r="K1946" s="1" t="b">
        <f t="shared" si="394"/>
        <v>0</v>
      </c>
      <c r="L1946" s="1" t="b">
        <f t="shared" si="395"/>
        <v>0</v>
      </c>
      <c r="M1946" s="1" t="b">
        <f t="shared" si="403"/>
        <v>0</v>
      </c>
      <c r="N1946" s="1" t="b">
        <f t="shared" si="396"/>
        <v>0</v>
      </c>
      <c r="O1946" s="1" t="b">
        <f t="shared" si="397"/>
        <v>0</v>
      </c>
      <c r="P1946" s="1" t="b">
        <f t="shared" si="398"/>
        <v>0</v>
      </c>
      <c r="Q1946" s="1" t="b">
        <f t="shared" si="399"/>
        <v>0</v>
      </c>
      <c r="R1946" s="1" t="e">
        <f t="shared" si="400"/>
        <v>#N/A</v>
      </c>
      <c r="S1946" s="1" t="e">
        <f t="shared" si="401"/>
        <v>#N/A</v>
      </c>
    </row>
    <row r="1947" spans="1:19">
      <c r="A1947" s="1" t="str">
        <f t="shared" si="402"/>
        <v/>
      </c>
      <c r="H1947" s="1" t="e">
        <f t="shared" si="391"/>
        <v>#N/A</v>
      </c>
      <c r="I1947" s="1" t="e">
        <f t="shared" si="392"/>
        <v>#N/A</v>
      </c>
      <c r="J1947" s="1" t="b">
        <f t="shared" si="393"/>
        <v>0</v>
      </c>
      <c r="K1947" s="1" t="b">
        <f t="shared" si="394"/>
        <v>0</v>
      </c>
      <c r="L1947" s="1" t="b">
        <f t="shared" si="395"/>
        <v>0</v>
      </c>
      <c r="M1947" s="1" t="b">
        <f t="shared" si="403"/>
        <v>0</v>
      </c>
      <c r="N1947" s="1" t="b">
        <f t="shared" si="396"/>
        <v>0</v>
      </c>
      <c r="O1947" s="1" t="b">
        <f t="shared" si="397"/>
        <v>0</v>
      </c>
      <c r="P1947" s="1" t="b">
        <f t="shared" si="398"/>
        <v>0</v>
      </c>
      <c r="Q1947" s="1" t="b">
        <f t="shared" si="399"/>
        <v>0</v>
      </c>
      <c r="R1947" s="1" t="e">
        <f t="shared" si="400"/>
        <v>#N/A</v>
      </c>
      <c r="S1947" s="1" t="e">
        <f t="shared" si="401"/>
        <v>#N/A</v>
      </c>
    </row>
    <row r="1948" spans="1:19">
      <c r="A1948" s="1" t="str">
        <f t="shared" si="402"/>
        <v/>
      </c>
      <c r="H1948" s="1" t="e">
        <f t="shared" si="391"/>
        <v>#N/A</v>
      </c>
      <c r="I1948" s="1" t="e">
        <f t="shared" si="392"/>
        <v>#N/A</v>
      </c>
      <c r="J1948" s="1" t="b">
        <f t="shared" si="393"/>
        <v>0</v>
      </c>
      <c r="K1948" s="1" t="b">
        <f t="shared" si="394"/>
        <v>0</v>
      </c>
      <c r="L1948" s="1" t="b">
        <f t="shared" si="395"/>
        <v>0</v>
      </c>
      <c r="M1948" s="1" t="b">
        <f t="shared" si="403"/>
        <v>0</v>
      </c>
      <c r="N1948" s="1" t="b">
        <f t="shared" si="396"/>
        <v>0</v>
      </c>
      <c r="O1948" s="1" t="b">
        <f t="shared" si="397"/>
        <v>0</v>
      </c>
      <c r="P1948" s="1" t="b">
        <f t="shared" si="398"/>
        <v>0</v>
      </c>
      <c r="Q1948" s="1" t="b">
        <f t="shared" si="399"/>
        <v>0</v>
      </c>
      <c r="R1948" s="1" t="e">
        <f t="shared" si="400"/>
        <v>#N/A</v>
      </c>
      <c r="S1948" s="1" t="e">
        <f t="shared" si="401"/>
        <v>#N/A</v>
      </c>
    </row>
    <row r="1949" spans="1:19">
      <c r="A1949" s="1" t="str">
        <f t="shared" si="402"/>
        <v/>
      </c>
      <c r="H1949" s="1" t="e">
        <f t="shared" si="391"/>
        <v>#N/A</v>
      </c>
      <c r="I1949" s="1" t="e">
        <f t="shared" si="392"/>
        <v>#N/A</v>
      </c>
      <c r="J1949" s="1" t="b">
        <f t="shared" si="393"/>
        <v>0</v>
      </c>
      <c r="K1949" s="1" t="b">
        <f t="shared" si="394"/>
        <v>0</v>
      </c>
      <c r="L1949" s="1" t="b">
        <f t="shared" si="395"/>
        <v>0</v>
      </c>
      <c r="M1949" s="1" t="b">
        <f t="shared" si="403"/>
        <v>0</v>
      </c>
      <c r="N1949" s="1" t="b">
        <f t="shared" si="396"/>
        <v>0</v>
      </c>
      <c r="O1949" s="1" t="b">
        <f t="shared" si="397"/>
        <v>0</v>
      </c>
      <c r="P1949" s="1" t="b">
        <f t="shared" si="398"/>
        <v>0</v>
      </c>
      <c r="Q1949" s="1" t="b">
        <f t="shared" si="399"/>
        <v>0</v>
      </c>
      <c r="R1949" s="1" t="e">
        <f t="shared" si="400"/>
        <v>#N/A</v>
      </c>
      <c r="S1949" s="1" t="e">
        <f t="shared" si="401"/>
        <v>#N/A</v>
      </c>
    </row>
    <row r="1950" spans="1:19">
      <c r="A1950" s="1" t="str">
        <f t="shared" si="402"/>
        <v/>
      </c>
      <c r="H1950" s="1" t="e">
        <f t="shared" si="391"/>
        <v>#N/A</v>
      </c>
      <c r="I1950" s="1" t="e">
        <f t="shared" si="392"/>
        <v>#N/A</v>
      </c>
      <c r="J1950" s="1" t="b">
        <f t="shared" si="393"/>
        <v>0</v>
      </c>
      <c r="K1950" s="1" t="b">
        <f t="shared" si="394"/>
        <v>0</v>
      </c>
      <c r="L1950" s="1" t="b">
        <f t="shared" si="395"/>
        <v>0</v>
      </c>
      <c r="M1950" s="1" t="b">
        <f t="shared" si="403"/>
        <v>0</v>
      </c>
      <c r="N1950" s="1" t="b">
        <f t="shared" si="396"/>
        <v>0</v>
      </c>
      <c r="O1950" s="1" t="b">
        <f t="shared" si="397"/>
        <v>0</v>
      </c>
      <c r="P1950" s="1" t="b">
        <f t="shared" si="398"/>
        <v>0</v>
      </c>
      <c r="Q1950" s="1" t="b">
        <f t="shared" si="399"/>
        <v>0</v>
      </c>
      <c r="R1950" s="1" t="e">
        <f t="shared" si="400"/>
        <v>#N/A</v>
      </c>
      <c r="S1950" s="1" t="e">
        <f t="shared" si="401"/>
        <v>#N/A</v>
      </c>
    </row>
    <row r="1951" spans="1:19">
      <c r="A1951" s="1" t="str">
        <f t="shared" si="402"/>
        <v/>
      </c>
      <c r="H1951" s="1" t="e">
        <f t="shared" si="391"/>
        <v>#N/A</v>
      </c>
      <c r="I1951" s="1" t="e">
        <f t="shared" si="392"/>
        <v>#N/A</v>
      </c>
      <c r="J1951" s="1" t="b">
        <f t="shared" si="393"/>
        <v>0</v>
      </c>
      <c r="K1951" s="1" t="b">
        <f t="shared" si="394"/>
        <v>0</v>
      </c>
      <c r="L1951" s="1" t="b">
        <f t="shared" si="395"/>
        <v>0</v>
      </c>
      <c r="M1951" s="1" t="b">
        <f t="shared" si="403"/>
        <v>0</v>
      </c>
      <c r="N1951" s="1" t="b">
        <f t="shared" si="396"/>
        <v>0</v>
      </c>
      <c r="O1951" s="1" t="b">
        <f t="shared" si="397"/>
        <v>0</v>
      </c>
      <c r="P1951" s="1" t="b">
        <f t="shared" si="398"/>
        <v>0</v>
      </c>
      <c r="Q1951" s="1" t="b">
        <f t="shared" si="399"/>
        <v>0</v>
      </c>
      <c r="R1951" s="1" t="e">
        <f t="shared" si="400"/>
        <v>#N/A</v>
      </c>
      <c r="S1951" s="1" t="e">
        <f t="shared" si="401"/>
        <v>#N/A</v>
      </c>
    </row>
    <row r="1952" spans="1:19">
      <c r="A1952" s="1" t="str">
        <f t="shared" si="402"/>
        <v/>
      </c>
      <c r="H1952" s="1" t="e">
        <f t="shared" si="391"/>
        <v>#N/A</v>
      </c>
      <c r="I1952" s="1" t="e">
        <f t="shared" si="392"/>
        <v>#N/A</v>
      </c>
      <c r="J1952" s="1" t="b">
        <f t="shared" si="393"/>
        <v>0</v>
      </c>
      <c r="K1952" s="1" t="b">
        <f t="shared" si="394"/>
        <v>0</v>
      </c>
      <c r="L1952" s="1" t="b">
        <f t="shared" si="395"/>
        <v>0</v>
      </c>
      <c r="M1952" s="1" t="b">
        <f t="shared" si="403"/>
        <v>0</v>
      </c>
      <c r="N1952" s="1" t="b">
        <f t="shared" si="396"/>
        <v>0</v>
      </c>
      <c r="O1952" s="1" t="b">
        <f t="shared" si="397"/>
        <v>0</v>
      </c>
      <c r="P1952" s="1" t="b">
        <f t="shared" si="398"/>
        <v>0</v>
      </c>
      <c r="Q1952" s="1" t="b">
        <f t="shared" si="399"/>
        <v>0</v>
      </c>
      <c r="R1952" s="1" t="e">
        <f t="shared" si="400"/>
        <v>#N/A</v>
      </c>
      <c r="S1952" s="1" t="e">
        <f t="shared" si="401"/>
        <v>#N/A</v>
      </c>
    </row>
    <row r="1953" spans="1:19">
      <c r="A1953" s="1" t="str">
        <f t="shared" si="402"/>
        <v/>
      </c>
      <c r="H1953" s="1" t="e">
        <f t="shared" si="391"/>
        <v>#N/A</v>
      </c>
      <c r="I1953" s="1" t="e">
        <f t="shared" si="392"/>
        <v>#N/A</v>
      </c>
      <c r="J1953" s="1" t="b">
        <f t="shared" si="393"/>
        <v>0</v>
      </c>
      <c r="K1953" s="1" t="b">
        <f t="shared" si="394"/>
        <v>0</v>
      </c>
      <c r="L1953" s="1" t="b">
        <f t="shared" si="395"/>
        <v>0</v>
      </c>
      <c r="M1953" s="1" t="b">
        <f t="shared" si="403"/>
        <v>0</v>
      </c>
      <c r="N1953" s="1" t="b">
        <f t="shared" si="396"/>
        <v>0</v>
      </c>
      <c r="O1953" s="1" t="b">
        <f t="shared" si="397"/>
        <v>0</v>
      </c>
      <c r="P1953" s="1" t="b">
        <f t="shared" si="398"/>
        <v>0</v>
      </c>
      <c r="Q1953" s="1" t="b">
        <f t="shared" si="399"/>
        <v>0</v>
      </c>
      <c r="R1953" s="1" t="e">
        <f t="shared" si="400"/>
        <v>#N/A</v>
      </c>
      <c r="S1953" s="1" t="e">
        <f t="shared" si="401"/>
        <v>#N/A</v>
      </c>
    </row>
    <row r="1954" spans="1:19">
      <c r="A1954" s="1" t="str">
        <f t="shared" si="402"/>
        <v/>
      </c>
      <c r="H1954" s="1" t="e">
        <f t="shared" si="391"/>
        <v>#N/A</v>
      </c>
      <c r="I1954" s="1" t="e">
        <f t="shared" si="392"/>
        <v>#N/A</v>
      </c>
      <c r="J1954" s="1" t="b">
        <f t="shared" si="393"/>
        <v>0</v>
      </c>
      <c r="K1954" s="1" t="b">
        <f t="shared" si="394"/>
        <v>0</v>
      </c>
      <c r="L1954" s="1" t="b">
        <f t="shared" si="395"/>
        <v>0</v>
      </c>
      <c r="M1954" s="1" t="b">
        <f t="shared" si="403"/>
        <v>0</v>
      </c>
      <c r="N1954" s="1" t="b">
        <f t="shared" si="396"/>
        <v>0</v>
      </c>
      <c r="O1954" s="1" t="b">
        <f t="shared" si="397"/>
        <v>0</v>
      </c>
      <c r="P1954" s="1" t="b">
        <f t="shared" si="398"/>
        <v>0</v>
      </c>
      <c r="Q1954" s="1" t="b">
        <f t="shared" si="399"/>
        <v>0</v>
      </c>
      <c r="R1954" s="1" t="e">
        <f t="shared" si="400"/>
        <v>#N/A</v>
      </c>
      <c r="S1954" s="1" t="e">
        <f t="shared" si="401"/>
        <v>#N/A</v>
      </c>
    </row>
    <row r="1955" spans="1:19">
      <c r="A1955" s="1" t="str">
        <f t="shared" si="402"/>
        <v/>
      </c>
      <c r="H1955" s="1" t="e">
        <f t="shared" si="391"/>
        <v>#N/A</v>
      </c>
      <c r="I1955" s="1" t="e">
        <f t="shared" si="392"/>
        <v>#N/A</v>
      </c>
      <c r="J1955" s="1" t="b">
        <f t="shared" si="393"/>
        <v>0</v>
      </c>
      <c r="K1955" s="1" t="b">
        <f t="shared" si="394"/>
        <v>0</v>
      </c>
      <c r="L1955" s="1" t="b">
        <f t="shared" si="395"/>
        <v>0</v>
      </c>
      <c r="M1955" s="1" t="b">
        <f t="shared" si="403"/>
        <v>0</v>
      </c>
      <c r="N1955" s="1" t="b">
        <f t="shared" si="396"/>
        <v>0</v>
      </c>
      <c r="O1955" s="1" t="b">
        <f t="shared" si="397"/>
        <v>0</v>
      </c>
      <c r="P1955" s="1" t="b">
        <f t="shared" si="398"/>
        <v>0</v>
      </c>
      <c r="Q1955" s="1" t="b">
        <f t="shared" si="399"/>
        <v>0</v>
      </c>
      <c r="R1955" s="1" t="e">
        <f t="shared" si="400"/>
        <v>#N/A</v>
      </c>
      <c r="S1955" s="1" t="e">
        <f t="shared" si="401"/>
        <v>#N/A</v>
      </c>
    </row>
    <row r="1956" spans="1:19">
      <c r="A1956" s="1" t="str">
        <f t="shared" si="402"/>
        <v/>
      </c>
      <c r="H1956" s="1" t="e">
        <f t="shared" si="391"/>
        <v>#N/A</v>
      </c>
      <c r="I1956" s="1" t="e">
        <f t="shared" si="392"/>
        <v>#N/A</v>
      </c>
      <c r="J1956" s="1" t="b">
        <f t="shared" si="393"/>
        <v>0</v>
      </c>
      <c r="K1956" s="1" t="b">
        <f t="shared" si="394"/>
        <v>0</v>
      </c>
      <c r="L1956" s="1" t="b">
        <f t="shared" si="395"/>
        <v>0</v>
      </c>
      <c r="M1956" s="1" t="b">
        <f t="shared" si="403"/>
        <v>0</v>
      </c>
      <c r="N1956" s="1" t="b">
        <f t="shared" si="396"/>
        <v>0</v>
      </c>
      <c r="O1956" s="1" t="b">
        <f t="shared" si="397"/>
        <v>0</v>
      </c>
      <c r="P1956" s="1" t="b">
        <f t="shared" si="398"/>
        <v>0</v>
      </c>
      <c r="Q1956" s="1" t="b">
        <f t="shared" si="399"/>
        <v>0</v>
      </c>
      <c r="R1956" s="1" t="e">
        <f t="shared" si="400"/>
        <v>#N/A</v>
      </c>
      <c r="S1956" s="1" t="e">
        <f t="shared" si="401"/>
        <v>#N/A</v>
      </c>
    </row>
    <row r="1957" spans="1:19">
      <c r="A1957" s="1" t="str">
        <f t="shared" si="402"/>
        <v/>
      </c>
      <c r="H1957" s="1" t="e">
        <f t="shared" si="391"/>
        <v>#N/A</v>
      </c>
      <c r="I1957" s="1" t="e">
        <f t="shared" si="392"/>
        <v>#N/A</v>
      </c>
      <c r="J1957" s="1" t="b">
        <f t="shared" si="393"/>
        <v>0</v>
      </c>
      <c r="K1957" s="1" t="b">
        <f t="shared" si="394"/>
        <v>0</v>
      </c>
      <c r="L1957" s="1" t="b">
        <f t="shared" si="395"/>
        <v>0</v>
      </c>
      <c r="M1957" s="1" t="b">
        <f t="shared" si="403"/>
        <v>0</v>
      </c>
      <c r="N1957" s="1" t="b">
        <f t="shared" si="396"/>
        <v>0</v>
      </c>
      <c r="O1957" s="1" t="b">
        <f t="shared" si="397"/>
        <v>0</v>
      </c>
      <c r="P1957" s="1" t="b">
        <f t="shared" si="398"/>
        <v>0</v>
      </c>
      <c r="Q1957" s="1" t="b">
        <f t="shared" si="399"/>
        <v>0</v>
      </c>
      <c r="R1957" s="1" t="e">
        <f t="shared" si="400"/>
        <v>#N/A</v>
      </c>
      <c r="S1957" s="1" t="e">
        <f t="shared" si="401"/>
        <v>#N/A</v>
      </c>
    </row>
    <row r="1958" spans="1:19">
      <c r="A1958" s="1" t="str">
        <f t="shared" si="402"/>
        <v/>
      </c>
      <c r="H1958" s="1" t="e">
        <f t="shared" si="391"/>
        <v>#N/A</v>
      </c>
      <c r="I1958" s="1" t="e">
        <f t="shared" si="392"/>
        <v>#N/A</v>
      </c>
      <c r="J1958" s="1" t="b">
        <f t="shared" si="393"/>
        <v>0</v>
      </c>
      <c r="K1958" s="1" t="b">
        <f t="shared" si="394"/>
        <v>0</v>
      </c>
      <c r="L1958" s="1" t="b">
        <f t="shared" si="395"/>
        <v>0</v>
      </c>
      <c r="M1958" s="1" t="b">
        <f t="shared" si="403"/>
        <v>0</v>
      </c>
      <c r="N1958" s="1" t="b">
        <f t="shared" si="396"/>
        <v>0</v>
      </c>
      <c r="O1958" s="1" t="b">
        <f t="shared" si="397"/>
        <v>0</v>
      </c>
      <c r="P1958" s="1" t="b">
        <f t="shared" si="398"/>
        <v>0</v>
      </c>
      <c r="Q1958" s="1" t="b">
        <f t="shared" si="399"/>
        <v>0</v>
      </c>
      <c r="R1958" s="1" t="e">
        <f t="shared" si="400"/>
        <v>#N/A</v>
      </c>
      <c r="S1958" s="1" t="e">
        <f t="shared" si="401"/>
        <v>#N/A</v>
      </c>
    </row>
    <row r="1959" spans="1:19">
      <c r="A1959" s="1" t="str">
        <f t="shared" si="402"/>
        <v/>
      </c>
      <c r="H1959" s="1" t="e">
        <f t="shared" si="391"/>
        <v>#N/A</v>
      </c>
      <c r="I1959" s="1" t="e">
        <f t="shared" si="392"/>
        <v>#N/A</v>
      </c>
      <c r="J1959" s="1" t="b">
        <f t="shared" si="393"/>
        <v>0</v>
      </c>
      <c r="K1959" s="1" t="b">
        <f t="shared" si="394"/>
        <v>0</v>
      </c>
      <c r="L1959" s="1" t="b">
        <f t="shared" si="395"/>
        <v>0</v>
      </c>
      <c r="M1959" s="1" t="b">
        <f t="shared" si="403"/>
        <v>0</v>
      </c>
      <c r="N1959" s="1" t="b">
        <f t="shared" si="396"/>
        <v>0</v>
      </c>
      <c r="O1959" s="1" t="b">
        <f t="shared" si="397"/>
        <v>0</v>
      </c>
      <c r="P1959" s="1" t="b">
        <f t="shared" si="398"/>
        <v>0</v>
      </c>
      <c r="Q1959" s="1" t="b">
        <f t="shared" si="399"/>
        <v>0</v>
      </c>
      <c r="R1959" s="1" t="e">
        <f t="shared" si="400"/>
        <v>#N/A</v>
      </c>
      <c r="S1959" s="1" t="e">
        <f t="shared" si="401"/>
        <v>#N/A</v>
      </c>
    </row>
    <row r="1960" spans="1:19">
      <c r="A1960" s="1" t="str">
        <f t="shared" si="402"/>
        <v/>
      </c>
      <c r="H1960" s="1" t="e">
        <f t="shared" si="391"/>
        <v>#N/A</v>
      </c>
      <c r="I1960" s="1" t="e">
        <f t="shared" si="392"/>
        <v>#N/A</v>
      </c>
      <c r="J1960" s="1" t="b">
        <f t="shared" si="393"/>
        <v>0</v>
      </c>
      <c r="K1960" s="1" t="b">
        <f t="shared" si="394"/>
        <v>0</v>
      </c>
      <c r="L1960" s="1" t="b">
        <f t="shared" si="395"/>
        <v>0</v>
      </c>
      <c r="M1960" s="1" t="b">
        <f t="shared" si="403"/>
        <v>0</v>
      </c>
      <c r="N1960" s="1" t="b">
        <f t="shared" si="396"/>
        <v>0</v>
      </c>
      <c r="O1960" s="1" t="b">
        <f t="shared" si="397"/>
        <v>0</v>
      </c>
      <c r="P1960" s="1" t="b">
        <f t="shared" si="398"/>
        <v>0</v>
      </c>
      <c r="Q1960" s="1" t="b">
        <f t="shared" si="399"/>
        <v>0</v>
      </c>
      <c r="R1960" s="1" t="e">
        <f t="shared" si="400"/>
        <v>#N/A</v>
      </c>
      <c r="S1960" s="1" t="e">
        <f t="shared" si="401"/>
        <v>#N/A</v>
      </c>
    </row>
    <row r="1961" spans="1:19">
      <c r="A1961" s="1" t="str">
        <f t="shared" si="402"/>
        <v/>
      </c>
      <c r="H1961" s="1" t="e">
        <f t="shared" si="391"/>
        <v>#N/A</v>
      </c>
      <c r="I1961" s="1" t="e">
        <f t="shared" si="392"/>
        <v>#N/A</v>
      </c>
      <c r="J1961" s="1" t="b">
        <f t="shared" si="393"/>
        <v>0</v>
      </c>
      <c r="K1961" s="1" t="b">
        <f t="shared" si="394"/>
        <v>0</v>
      </c>
      <c r="L1961" s="1" t="b">
        <f t="shared" si="395"/>
        <v>0</v>
      </c>
      <c r="M1961" s="1" t="b">
        <f t="shared" si="403"/>
        <v>0</v>
      </c>
      <c r="N1961" s="1" t="b">
        <f t="shared" si="396"/>
        <v>0</v>
      </c>
      <c r="O1961" s="1" t="b">
        <f t="shared" si="397"/>
        <v>0</v>
      </c>
      <c r="P1961" s="1" t="b">
        <f t="shared" si="398"/>
        <v>0</v>
      </c>
      <c r="Q1961" s="1" t="b">
        <f t="shared" si="399"/>
        <v>0</v>
      </c>
      <c r="R1961" s="1" t="e">
        <f t="shared" si="400"/>
        <v>#N/A</v>
      </c>
      <c r="S1961" s="1" t="e">
        <f t="shared" si="401"/>
        <v>#N/A</v>
      </c>
    </row>
    <row r="1962" spans="1:19">
      <c r="A1962" s="1" t="str">
        <f t="shared" si="402"/>
        <v/>
      </c>
      <c r="H1962" s="1" t="e">
        <f t="shared" si="391"/>
        <v>#N/A</v>
      </c>
      <c r="I1962" s="1" t="e">
        <f t="shared" si="392"/>
        <v>#N/A</v>
      </c>
      <c r="J1962" s="1" t="b">
        <f t="shared" si="393"/>
        <v>0</v>
      </c>
      <c r="K1962" s="1" t="b">
        <f t="shared" si="394"/>
        <v>0</v>
      </c>
      <c r="L1962" s="1" t="b">
        <f t="shared" si="395"/>
        <v>0</v>
      </c>
      <c r="M1962" s="1" t="b">
        <f t="shared" si="403"/>
        <v>0</v>
      </c>
      <c r="N1962" s="1" t="b">
        <f t="shared" si="396"/>
        <v>0</v>
      </c>
      <c r="O1962" s="1" t="b">
        <f t="shared" si="397"/>
        <v>0</v>
      </c>
      <c r="P1962" s="1" t="b">
        <f t="shared" si="398"/>
        <v>0</v>
      </c>
      <c r="Q1962" s="1" t="b">
        <f t="shared" si="399"/>
        <v>0</v>
      </c>
      <c r="R1962" s="1" t="e">
        <f t="shared" si="400"/>
        <v>#N/A</v>
      </c>
      <c r="S1962" s="1" t="e">
        <f t="shared" si="401"/>
        <v>#N/A</v>
      </c>
    </row>
    <row r="1963" spans="1:19">
      <c r="A1963" s="1" t="str">
        <f t="shared" si="402"/>
        <v/>
      </c>
      <c r="H1963" s="1" t="e">
        <f t="shared" si="391"/>
        <v>#N/A</v>
      </c>
      <c r="I1963" s="1" t="e">
        <f t="shared" si="392"/>
        <v>#N/A</v>
      </c>
      <c r="J1963" s="1" t="b">
        <f t="shared" si="393"/>
        <v>0</v>
      </c>
      <c r="K1963" s="1" t="b">
        <f t="shared" si="394"/>
        <v>0</v>
      </c>
      <c r="L1963" s="1" t="b">
        <f t="shared" si="395"/>
        <v>0</v>
      </c>
      <c r="M1963" s="1" t="b">
        <f t="shared" si="403"/>
        <v>0</v>
      </c>
      <c r="N1963" s="1" t="b">
        <f t="shared" si="396"/>
        <v>0</v>
      </c>
      <c r="O1963" s="1" t="b">
        <f t="shared" si="397"/>
        <v>0</v>
      </c>
      <c r="P1963" s="1" t="b">
        <f t="shared" si="398"/>
        <v>0</v>
      </c>
      <c r="Q1963" s="1" t="b">
        <f t="shared" si="399"/>
        <v>0</v>
      </c>
      <c r="R1963" s="1" t="e">
        <f t="shared" si="400"/>
        <v>#N/A</v>
      </c>
      <c r="S1963" s="1" t="e">
        <f t="shared" si="401"/>
        <v>#N/A</v>
      </c>
    </row>
    <row r="1964" spans="1:19">
      <c r="A1964" s="1" t="str">
        <f t="shared" si="402"/>
        <v/>
      </c>
      <c r="H1964" s="1" t="e">
        <f t="shared" si="391"/>
        <v>#N/A</v>
      </c>
      <c r="I1964" s="1" t="e">
        <f t="shared" si="392"/>
        <v>#N/A</v>
      </c>
      <c r="J1964" s="1" t="b">
        <f t="shared" si="393"/>
        <v>0</v>
      </c>
      <c r="K1964" s="1" t="b">
        <f t="shared" si="394"/>
        <v>0</v>
      </c>
      <c r="L1964" s="1" t="b">
        <f t="shared" si="395"/>
        <v>0</v>
      </c>
      <c r="M1964" s="1" t="b">
        <f t="shared" si="403"/>
        <v>0</v>
      </c>
      <c r="N1964" s="1" t="b">
        <f t="shared" si="396"/>
        <v>0</v>
      </c>
      <c r="O1964" s="1" t="b">
        <f t="shared" si="397"/>
        <v>0</v>
      </c>
      <c r="P1964" s="1" t="b">
        <f t="shared" si="398"/>
        <v>0</v>
      </c>
      <c r="Q1964" s="1" t="b">
        <f t="shared" si="399"/>
        <v>0</v>
      </c>
      <c r="R1964" s="1" t="e">
        <f t="shared" si="400"/>
        <v>#N/A</v>
      </c>
      <c r="S1964" s="1" t="e">
        <f t="shared" si="401"/>
        <v>#N/A</v>
      </c>
    </row>
    <row r="1965" spans="1:19">
      <c r="A1965" s="1" t="str">
        <f t="shared" si="402"/>
        <v/>
      </c>
      <c r="H1965" s="1" t="e">
        <f t="shared" si="391"/>
        <v>#N/A</v>
      </c>
      <c r="I1965" s="1" t="e">
        <f t="shared" si="392"/>
        <v>#N/A</v>
      </c>
      <c r="J1965" s="1" t="b">
        <f t="shared" si="393"/>
        <v>0</v>
      </c>
      <c r="K1965" s="1" t="b">
        <f t="shared" si="394"/>
        <v>0</v>
      </c>
      <c r="L1965" s="1" t="b">
        <f t="shared" si="395"/>
        <v>0</v>
      </c>
      <c r="M1965" s="1" t="b">
        <f t="shared" si="403"/>
        <v>0</v>
      </c>
      <c r="N1965" s="1" t="b">
        <f t="shared" si="396"/>
        <v>0</v>
      </c>
      <c r="O1965" s="1" t="b">
        <f t="shared" si="397"/>
        <v>0</v>
      </c>
      <c r="P1965" s="1" t="b">
        <f t="shared" si="398"/>
        <v>0</v>
      </c>
      <c r="Q1965" s="1" t="b">
        <f t="shared" si="399"/>
        <v>0</v>
      </c>
      <c r="R1965" s="1" t="e">
        <f t="shared" si="400"/>
        <v>#N/A</v>
      </c>
      <c r="S1965" s="1" t="e">
        <f t="shared" si="401"/>
        <v>#N/A</v>
      </c>
    </row>
    <row r="1966" spans="1:19">
      <c r="A1966" s="1" t="str">
        <f t="shared" si="402"/>
        <v/>
      </c>
      <c r="H1966" s="1" t="e">
        <f t="shared" si="391"/>
        <v>#N/A</v>
      </c>
      <c r="I1966" s="1" t="e">
        <f t="shared" si="392"/>
        <v>#N/A</v>
      </c>
      <c r="J1966" s="1" t="b">
        <f t="shared" si="393"/>
        <v>0</v>
      </c>
      <c r="K1966" s="1" t="b">
        <f t="shared" si="394"/>
        <v>0</v>
      </c>
      <c r="L1966" s="1" t="b">
        <f t="shared" si="395"/>
        <v>0</v>
      </c>
      <c r="M1966" s="1" t="b">
        <f t="shared" si="403"/>
        <v>0</v>
      </c>
      <c r="N1966" s="1" t="b">
        <f t="shared" si="396"/>
        <v>0</v>
      </c>
      <c r="O1966" s="1" t="b">
        <f t="shared" si="397"/>
        <v>0</v>
      </c>
      <c r="P1966" s="1" t="b">
        <f t="shared" si="398"/>
        <v>0</v>
      </c>
      <c r="Q1966" s="1" t="b">
        <f t="shared" si="399"/>
        <v>0</v>
      </c>
      <c r="R1966" s="1" t="e">
        <f t="shared" si="400"/>
        <v>#N/A</v>
      </c>
      <c r="S1966" s="1" t="e">
        <f t="shared" si="401"/>
        <v>#N/A</v>
      </c>
    </row>
    <row r="1967" spans="1:19">
      <c r="A1967" s="1" t="str">
        <f t="shared" si="402"/>
        <v/>
      </c>
      <c r="H1967" s="1" t="e">
        <f t="shared" si="391"/>
        <v>#N/A</v>
      </c>
      <c r="I1967" s="1" t="e">
        <f t="shared" si="392"/>
        <v>#N/A</v>
      </c>
      <c r="J1967" s="1" t="b">
        <f t="shared" si="393"/>
        <v>0</v>
      </c>
      <c r="K1967" s="1" t="b">
        <f t="shared" si="394"/>
        <v>0</v>
      </c>
      <c r="L1967" s="1" t="b">
        <f t="shared" si="395"/>
        <v>0</v>
      </c>
      <c r="M1967" s="1" t="b">
        <f t="shared" si="403"/>
        <v>0</v>
      </c>
      <c r="N1967" s="1" t="b">
        <f t="shared" si="396"/>
        <v>0</v>
      </c>
      <c r="O1967" s="1" t="b">
        <f t="shared" si="397"/>
        <v>0</v>
      </c>
      <c r="P1967" s="1" t="b">
        <f t="shared" si="398"/>
        <v>0</v>
      </c>
      <c r="Q1967" s="1" t="b">
        <f t="shared" si="399"/>
        <v>0</v>
      </c>
      <c r="R1967" s="1" t="e">
        <f t="shared" si="400"/>
        <v>#N/A</v>
      </c>
      <c r="S1967" s="1" t="e">
        <f t="shared" si="401"/>
        <v>#N/A</v>
      </c>
    </row>
    <row r="1968" spans="1:19">
      <c r="A1968" s="1" t="str">
        <f t="shared" si="402"/>
        <v/>
      </c>
      <c r="H1968" s="1" t="e">
        <f t="shared" si="391"/>
        <v>#N/A</v>
      </c>
      <c r="I1968" s="1" t="e">
        <f t="shared" si="392"/>
        <v>#N/A</v>
      </c>
      <c r="J1968" s="1" t="b">
        <f t="shared" si="393"/>
        <v>0</v>
      </c>
      <c r="K1968" s="1" t="b">
        <f t="shared" si="394"/>
        <v>0</v>
      </c>
      <c r="L1968" s="1" t="b">
        <f t="shared" si="395"/>
        <v>0</v>
      </c>
      <c r="M1968" s="1" t="b">
        <f t="shared" si="403"/>
        <v>0</v>
      </c>
      <c r="N1968" s="1" t="b">
        <f t="shared" si="396"/>
        <v>0</v>
      </c>
      <c r="O1968" s="1" t="b">
        <f t="shared" si="397"/>
        <v>0</v>
      </c>
      <c r="P1968" s="1" t="b">
        <f t="shared" si="398"/>
        <v>0</v>
      </c>
      <c r="Q1968" s="1" t="b">
        <f t="shared" si="399"/>
        <v>0</v>
      </c>
      <c r="R1968" s="1" t="e">
        <f t="shared" si="400"/>
        <v>#N/A</v>
      </c>
      <c r="S1968" s="1" t="e">
        <f t="shared" si="401"/>
        <v>#N/A</v>
      </c>
    </row>
    <row r="1969" spans="1:19">
      <c r="A1969" s="1" t="str">
        <f t="shared" si="402"/>
        <v/>
      </c>
      <c r="H1969" s="1" t="e">
        <f t="shared" si="391"/>
        <v>#N/A</v>
      </c>
      <c r="I1969" s="1" t="e">
        <f t="shared" si="392"/>
        <v>#N/A</v>
      </c>
      <c r="J1969" s="1" t="b">
        <f t="shared" si="393"/>
        <v>0</v>
      </c>
      <c r="K1969" s="1" t="b">
        <f t="shared" si="394"/>
        <v>0</v>
      </c>
      <c r="L1969" s="1" t="b">
        <f t="shared" si="395"/>
        <v>0</v>
      </c>
      <c r="M1969" s="1" t="b">
        <f t="shared" si="403"/>
        <v>0</v>
      </c>
      <c r="N1969" s="1" t="b">
        <f t="shared" si="396"/>
        <v>0</v>
      </c>
      <c r="O1969" s="1" t="b">
        <f t="shared" si="397"/>
        <v>0</v>
      </c>
      <c r="P1969" s="1" t="b">
        <f t="shared" si="398"/>
        <v>0</v>
      </c>
      <c r="Q1969" s="1" t="b">
        <f t="shared" si="399"/>
        <v>0</v>
      </c>
      <c r="R1969" s="1" t="e">
        <f t="shared" si="400"/>
        <v>#N/A</v>
      </c>
      <c r="S1969" s="1" t="e">
        <f t="shared" si="401"/>
        <v>#N/A</v>
      </c>
    </row>
    <row r="1970" spans="1:19">
      <c r="A1970" s="1" t="str">
        <f t="shared" si="402"/>
        <v/>
      </c>
      <c r="H1970" s="1" t="e">
        <f t="shared" si="391"/>
        <v>#N/A</v>
      </c>
      <c r="I1970" s="1" t="e">
        <f t="shared" si="392"/>
        <v>#N/A</v>
      </c>
      <c r="J1970" s="1" t="b">
        <f t="shared" si="393"/>
        <v>0</v>
      </c>
      <c r="K1970" s="1" t="b">
        <f t="shared" si="394"/>
        <v>0</v>
      </c>
      <c r="L1970" s="1" t="b">
        <f t="shared" si="395"/>
        <v>0</v>
      </c>
      <c r="M1970" s="1" t="b">
        <f t="shared" si="403"/>
        <v>0</v>
      </c>
      <c r="N1970" s="1" t="b">
        <f t="shared" si="396"/>
        <v>0</v>
      </c>
      <c r="O1970" s="1" t="b">
        <f t="shared" si="397"/>
        <v>0</v>
      </c>
      <c r="P1970" s="1" t="b">
        <f t="shared" si="398"/>
        <v>0</v>
      </c>
      <c r="Q1970" s="1" t="b">
        <f t="shared" si="399"/>
        <v>0</v>
      </c>
      <c r="R1970" s="1" t="e">
        <f t="shared" si="400"/>
        <v>#N/A</v>
      </c>
      <c r="S1970" s="1" t="e">
        <f t="shared" si="401"/>
        <v>#N/A</v>
      </c>
    </row>
    <row r="1971" spans="1:19">
      <c r="A1971" s="1" t="str">
        <f t="shared" si="402"/>
        <v/>
      </c>
      <c r="H1971" s="1" t="e">
        <f t="shared" si="391"/>
        <v>#N/A</v>
      </c>
      <c r="I1971" s="1" t="e">
        <f t="shared" si="392"/>
        <v>#N/A</v>
      </c>
      <c r="J1971" s="1" t="b">
        <f t="shared" si="393"/>
        <v>0</v>
      </c>
      <c r="K1971" s="1" t="b">
        <f t="shared" si="394"/>
        <v>0</v>
      </c>
      <c r="L1971" s="1" t="b">
        <f t="shared" si="395"/>
        <v>0</v>
      </c>
      <c r="M1971" s="1" t="b">
        <f t="shared" si="403"/>
        <v>0</v>
      </c>
      <c r="N1971" s="1" t="b">
        <f t="shared" si="396"/>
        <v>0</v>
      </c>
      <c r="O1971" s="1" t="b">
        <f t="shared" si="397"/>
        <v>0</v>
      </c>
      <c r="P1971" s="1" t="b">
        <f t="shared" si="398"/>
        <v>0</v>
      </c>
      <c r="Q1971" s="1" t="b">
        <f t="shared" si="399"/>
        <v>0</v>
      </c>
      <c r="R1971" s="1" t="e">
        <f t="shared" si="400"/>
        <v>#N/A</v>
      </c>
      <c r="S1971" s="1" t="e">
        <f t="shared" si="401"/>
        <v>#N/A</v>
      </c>
    </row>
    <row r="1972" spans="1:19">
      <c r="A1972" s="1" t="str">
        <f t="shared" si="402"/>
        <v/>
      </c>
      <c r="H1972" s="1" t="e">
        <f t="shared" si="391"/>
        <v>#N/A</v>
      </c>
      <c r="I1972" s="1" t="e">
        <f t="shared" si="392"/>
        <v>#N/A</v>
      </c>
      <c r="J1972" s="1" t="b">
        <f t="shared" si="393"/>
        <v>0</v>
      </c>
      <c r="K1972" s="1" t="b">
        <f t="shared" si="394"/>
        <v>0</v>
      </c>
      <c r="L1972" s="1" t="b">
        <f t="shared" si="395"/>
        <v>0</v>
      </c>
      <c r="M1972" s="1" t="b">
        <f t="shared" si="403"/>
        <v>0</v>
      </c>
      <c r="N1972" s="1" t="b">
        <f t="shared" si="396"/>
        <v>0</v>
      </c>
      <c r="O1972" s="1" t="b">
        <f t="shared" si="397"/>
        <v>0</v>
      </c>
      <c r="P1972" s="1" t="b">
        <f t="shared" si="398"/>
        <v>0</v>
      </c>
      <c r="Q1972" s="1" t="b">
        <f t="shared" si="399"/>
        <v>0</v>
      </c>
      <c r="R1972" s="1" t="e">
        <f t="shared" si="400"/>
        <v>#N/A</v>
      </c>
      <c r="S1972" s="1" t="e">
        <f t="shared" si="401"/>
        <v>#N/A</v>
      </c>
    </row>
    <row r="1973" spans="1:19">
      <c r="A1973" s="1" t="str">
        <f t="shared" si="402"/>
        <v/>
      </c>
      <c r="H1973" s="1" t="e">
        <f t="shared" si="391"/>
        <v>#N/A</v>
      </c>
      <c r="I1973" s="1" t="e">
        <f t="shared" si="392"/>
        <v>#N/A</v>
      </c>
      <c r="J1973" s="1" t="b">
        <f t="shared" si="393"/>
        <v>0</v>
      </c>
      <c r="K1973" s="1" t="b">
        <f t="shared" si="394"/>
        <v>0</v>
      </c>
      <c r="L1973" s="1" t="b">
        <f t="shared" si="395"/>
        <v>0</v>
      </c>
      <c r="M1973" s="1" t="b">
        <f t="shared" si="403"/>
        <v>0</v>
      </c>
      <c r="N1973" s="1" t="b">
        <f t="shared" si="396"/>
        <v>0</v>
      </c>
      <c r="O1973" s="1" t="b">
        <f t="shared" si="397"/>
        <v>0</v>
      </c>
      <c r="P1973" s="1" t="b">
        <f t="shared" si="398"/>
        <v>0</v>
      </c>
      <c r="Q1973" s="1" t="b">
        <f t="shared" si="399"/>
        <v>0</v>
      </c>
      <c r="R1973" s="1" t="e">
        <f t="shared" si="400"/>
        <v>#N/A</v>
      </c>
      <c r="S1973" s="1" t="e">
        <f t="shared" si="401"/>
        <v>#N/A</v>
      </c>
    </row>
    <row r="1974" spans="1:19">
      <c r="A1974" s="1" t="str">
        <f t="shared" si="402"/>
        <v/>
      </c>
      <c r="H1974" s="1" t="e">
        <f t="shared" si="391"/>
        <v>#N/A</v>
      </c>
      <c r="I1974" s="1" t="e">
        <f t="shared" si="392"/>
        <v>#N/A</v>
      </c>
      <c r="J1974" s="1" t="b">
        <f t="shared" si="393"/>
        <v>0</v>
      </c>
      <c r="K1974" s="1" t="b">
        <f t="shared" si="394"/>
        <v>0</v>
      </c>
      <c r="L1974" s="1" t="b">
        <f t="shared" si="395"/>
        <v>0</v>
      </c>
      <c r="M1974" s="1" t="b">
        <f t="shared" si="403"/>
        <v>0</v>
      </c>
      <c r="N1974" s="1" t="b">
        <f t="shared" si="396"/>
        <v>0</v>
      </c>
      <c r="O1974" s="1" t="b">
        <f t="shared" si="397"/>
        <v>0</v>
      </c>
      <c r="P1974" s="1" t="b">
        <f t="shared" si="398"/>
        <v>0</v>
      </c>
      <c r="Q1974" s="1" t="b">
        <f t="shared" si="399"/>
        <v>0</v>
      </c>
      <c r="R1974" s="1" t="e">
        <f t="shared" si="400"/>
        <v>#N/A</v>
      </c>
      <c r="S1974" s="1" t="e">
        <f t="shared" si="401"/>
        <v>#N/A</v>
      </c>
    </row>
    <row r="1975" spans="1:19">
      <c r="A1975" s="1" t="str">
        <f t="shared" si="402"/>
        <v/>
      </c>
      <c r="H1975" s="1" t="e">
        <f t="shared" si="391"/>
        <v>#N/A</v>
      </c>
      <c r="I1975" s="1" t="e">
        <f t="shared" si="392"/>
        <v>#N/A</v>
      </c>
      <c r="J1975" s="1" t="b">
        <f t="shared" si="393"/>
        <v>0</v>
      </c>
      <c r="K1975" s="1" t="b">
        <f t="shared" si="394"/>
        <v>0</v>
      </c>
      <c r="L1975" s="1" t="b">
        <f t="shared" si="395"/>
        <v>0</v>
      </c>
      <c r="M1975" s="1" t="b">
        <f t="shared" si="403"/>
        <v>0</v>
      </c>
      <c r="N1975" s="1" t="b">
        <f t="shared" si="396"/>
        <v>0</v>
      </c>
      <c r="O1975" s="1" t="b">
        <f t="shared" si="397"/>
        <v>0</v>
      </c>
      <c r="P1975" s="1" t="b">
        <f t="shared" si="398"/>
        <v>0</v>
      </c>
      <c r="Q1975" s="1" t="b">
        <f t="shared" si="399"/>
        <v>0</v>
      </c>
      <c r="R1975" s="1" t="e">
        <f t="shared" si="400"/>
        <v>#N/A</v>
      </c>
      <c r="S1975" s="1" t="e">
        <f t="shared" si="401"/>
        <v>#N/A</v>
      </c>
    </row>
    <row r="1976" spans="1:19">
      <c r="A1976" s="1" t="str">
        <f t="shared" si="402"/>
        <v/>
      </c>
      <c r="H1976" s="1" t="e">
        <f t="shared" si="391"/>
        <v>#N/A</v>
      </c>
      <c r="I1976" s="1" t="e">
        <f t="shared" si="392"/>
        <v>#N/A</v>
      </c>
      <c r="J1976" s="1" t="b">
        <f t="shared" si="393"/>
        <v>0</v>
      </c>
      <c r="K1976" s="1" t="b">
        <f t="shared" si="394"/>
        <v>0</v>
      </c>
      <c r="L1976" s="1" t="b">
        <f t="shared" si="395"/>
        <v>0</v>
      </c>
      <c r="M1976" s="1" t="b">
        <f t="shared" si="403"/>
        <v>0</v>
      </c>
      <c r="N1976" s="1" t="b">
        <f t="shared" si="396"/>
        <v>0</v>
      </c>
      <c r="O1976" s="1" t="b">
        <f t="shared" si="397"/>
        <v>0</v>
      </c>
      <c r="P1976" s="1" t="b">
        <f t="shared" si="398"/>
        <v>0</v>
      </c>
      <c r="Q1976" s="1" t="b">
        <f t="shared" si="399"/>
        <v>0</v>
      </c>
      <c r="R1976" s="1" t="e">
        <f t="shared" si="400"/>
        <v>#N/A</v>
      </c>
      <c r="S1976" s="1" t="e">
        <f t="shared" si="401"/>
        <v>#N/A</v>
      </c>
    </row>
    <row r="1977" spans="1:19">
      <c r="A1977" s="1" t="str">
        <f t="shared" si="402"/>
        <v/>
      </c>
      <c r="H1977" s="1" t="e">
        <f t="shared" si="391"/>
        <v>#N/A</v>
      </c>
      <c r="I1977" s="1" t="e">
        <f t="shared" si="392"/>
        <v>#N/A</v>
      </c>
      <c r="J1977" s="1" t="b">
        <f t="shared" si="393"/>
        <v>0</v>
      </c>
      <c r="K1977" s="1" t="b">
        <f t="shared" si="394"/>
        <v>0</v>
      </c>
      <c r="L1977" s="1" t="b">
        <f t="shared" si="395"/>
        <v>0</v>
      </c>
      <c r="M1977" s="1" t="b">
        <f t="shared" si="403"/>
        <v>0</v>
      </c>
      <c r="N1977" s="1" t="b">
        <f t="shared" si="396"/>
        <v>0</v>
      </c>
      <c r="O1977" s="1" t="b">
        <f t="shared" si="397"/>
        <v>0</v>
      </c>
      <c r="P1977" s="1" t="b">
        <f t="shared" si="398"/>
        <v>0</v>
      </c>
      <c r="Q1977" s="1" t="b">
        <f t="shared" si="399"/>
        <v>0</v>
      </c>
      <c r="R1977" s="1" t="e">
        <f t="shared" si="400"/>
        <v>#N/A</v>
      </c>
      <c r="S1977" s="1" t="e">
        <f t="shared" si="401"/>
        <v>#N/A</v>
      </c>
    </row>
    <row r="1978" spans="1:19">
      <c r="A1978" s="1" t="str">
        <f t="shared" si="402"/>
        <v/>
      </c>
      <c r="H1978" s="1" t="e">
        <f t="shared" si="391"/>
        <v>#N/A</v>
      </c>
      <c r="I1978" s="1" t="e">
        <f t="shared" si="392"/>
        <v>#N/A</v>
      </c>
      <c r="J1978" s="1" t="b">
        <f t="shared" si="393"/>
        <v>0</v>
      </c>
      <c r="K1978" s="1" t="b">
        <f t="shared" si="394"/>
        <v>0</v>
      </c>
      <c r="L1978" s="1" t="b">
        <f t="shared" si="395"/>
        <v>0</v>
      </c>
      <c r="M1978" s="1" t="b">
        <f t="shared" si="403"/>
        <v>0</v>
      </c>
      <c r="N1978" s="1" t="b">
        <f t="shared" si="396"/>
        <v>0</v>
      </c>
      <c r="O1978" s="1" t="b">
        <f t="shared" si="397"/>
        <v>0</v>
      </c>
      <c r="P1978" s="1" t="b">
        <f t="shared" si="398"/>
        <v>0</v>
      </c>
      <c r="Q1978" s="1" t="b">
        <f t="shared" si="399"/>
        <v>0</v>
      </c>
      <c r="R1978" s="1" t="e">
        <f t="shared" si="400"/>
        <v>#N/A</v>
      </c>
      <c r="S1978" s="1" t="e">
        <f t="shared" si="401"/>
        <v>#N/A</v>
      </c>
    </row>
    <row r="1979" spans="1:19">
      <c r="A1979" s="1" t="str">
        <f t="shared" si="402"/>
        <v/>
      </c>
      <c r="H1979" s="1" t="e">
        <f t="shared" si="391"/>
        <v>#N/A</v>
      </c>
      <c r="I1979" s="1" t="e">
        <f t="shared" si="392"/>
        <v>#N/A</v>
      </c>
      <c r="J1979" s="1" t="b">
        <f t="shared" si="393"/>
        <v>0</v>
      </c>
      <c r="K1979" s="1" t="b">
        <f t="shared" si="394"/>
        <v>0</v>
      </c>
      <c r="L1979" s="1" t="b">
        <f t="shared" si="395"/>
        <v>0</v>
      </c>
      <c r="M1979" s="1" t="b">
        <f t="shared" si="403"/>
        <v>0</v>
      </c>
      <c r="N1979" s="1" t="b">
        <f t="shared" si="396"/>
        <v>0</v>
      </c>
      <c r="O1979" s="1" t="b">
        <f t="shared" si="397"/>
        <v>0</v>
      </c>
      <c r="P1979" s="1" t="b">
        <f t="shared" si="398"/>
        <v>0</v>
      </c>
      <c r="Q1979" s="1" t="b">
        <f t="shared" si="399"/>
        <v>0</v>
      </c>
      <c r="R1979" s="1" t="e">
        <f t="shared" si="400"/>
        <v>#N/A</v>
      </c>
      <c r="S1979" s="1" t="e">
        <f t="shared" si="401"/>
        <v>#N/A</v>
      </c>
    </row>
    <row r="1980" spans="1:19">
      <c r="A1980" s="1" t="str">
        <f t="shared" si="402"/>
        <v/>
      </c>
      <c r="H1980" s="1" t="e">
        <f t="shared" si="391"/>
        <v>#N/A</v>
      </c>
      <c r="I1980" s="1" t="e">
        <f t="shared" si="392"/>
        <v>#N/A</v>
      </c>
      <c r="J1980" s="1" t="b">
        <f t="shared" si="393"/>
        <v>0</v>
      </c>
      <c r="K1980" s="1" t="b">
        <f t="shared" si="394"/>
        <v>0</v>
      </c>
      <c r="L1980" s="1" t="b">
        <f t="shared" si="395"/>
        <v>0</v>
      </c>
      <c r="M1980" s="1" t="b">
        <f t="shared" si="403"/>
        <v>0</v>
      </c>
      <c r="N1980" s="1" t="b">
        <f t="shared" si="396"/>
        <v>0</v>
      </c>
      <c r="O1980" s="1" t="b">
        <f t="shared" si="397"/>
        <v>0</v>
      </c>
      <c r="P1980" s="1" t="b">
        <f t="shared" si="398"/>
        <v>0</v>
      </c>
      <c r="Q1980" s="1" t="b">
        <f t="shared" si="399"/>
        <v>0</v>
      </c>
      <c r="R1980" s="1" t="e">
        <f t="shared" si="400"/>
        <v>#N/A</v>
      </c>
      <c r="S1980" s="1" t="e">
        <f t="shared" si="401"/>
        <v>#N/A</v>
      </c>
    </row>
    <row r="1981" spans="1:19">
      <c r="A1981" s="1" t="str">
        <f t="shared" si="402"/>
        <v/>
      </c>
      <c r="H1981" s="1" t="e">
        <f t="shared" si="391"/>
        <v>#N/A</v>
      </c>
      <c r="I1981" s="1" t="e">
        <f t="shared" si="392"/>
        <v>#N/A</v>
      </c>
      <c r="J1981" s="1" t="b">
        <f t="shared" si="393"/>
        <v>0</v>
      </c>
      <c r="K1981" s="1" t="b">
        <f t="shared" si="394"/>
        <v>0</v>
      </c>
      <c r="L1981" s="1" t="b">
        <f t="shared" si="395"/>
        <v>0</v>
      </c>
      <c r="M1981" s="1" t="b">
        <f t="shared" si="403"/>
        <v>0</v>
      </c>
      <c r="N1981" s="1" t="b">
        <f t="shared" si="396"/>
        <v>0</v>
      </c>
      <c r="O1981" s="1" t="b">
        <f t="shared" si="397"/>
        <v>0</v>
      </c>
      <c r="P1981" s="1" t="b">
        <f t="shared" si="398"/>
        <v>0</v>
      </c>
      <c r="Q1981" s="1" t="b">
        <f t="shared" si="399"/>
        <v>0</v>
      </c>
      <c r="R1981" s="1" t="e">
        <f t="shared" si="400"/>
        <v>#N/A</v>
      </c>
      <c r="S1981" s="1" t="e">
        <f t="shared" si="401"/>
        <v>#N/A</v>
      </c>
    </row>
    <row r="1982" spans="1:19">
      <c r="A1982" s="1" t="str">
        <f t="shared" si="402"/>
        <v/>
      </c>
      <c r="H1982" s="1" t="e">
        <f t="shared" si="391"/>
        <v>#N/A</v>
      </c>
      <c r="I1982" s="1" t="e">
        <f t="shared" si="392"/>
        <v>#N/A</v>
      </c>
      <c r="J1982" s="1" t="b">
        <f t="shared" si="393"/>
        <v>0</v>
      </c>
      <c r="K1982" s="1" t="b">
        <f t="shared" si="394"/>
        <v>0</v>
      </c>
      <c r="L1982" s="1" t="b">
        <f t="shared" si="395"/>
        <v>0</v>
      </c>
      <c r="M1982" s="1" t="b">
        <f t="shared" si="403"/>
        <v>0</v>
      </c>
      <c r="N1982" s="1" t="b">
        <f t="shared" si="396"/>
        <v>0</v>
      </c>
      <c r="O1982" s="1" t="b">
        <f t="shared" si="397"/>
        <v>0</v>
      </c>
      <c r="P1982" s="1" t="b">
        <f t="shared" si="398"/>
        <v>0</v>
      </c>
      <c r="Q1982" s="1" t="b">
        <f t="shared" si="399"/>
        <v>0</v>
      </c>
      <c r="R1982" s="1" t="e">
        <f t="shared" si="400"/>
        <v>#N/A</v>
      </c>
      <c r="S1982" s="1" t="e">
        <f t="shared" si="401"/>
        <v>#N/A</v>
      </c>
    </row>
    <row r="1983" spans="1:19">
      <c r="A1983" s="1" t="str">
        <f t="shared" si="402"/>
        <v/>
      </c>
      <c r="H1983" s="1" t="e">
        <f t="shared" si="391"/>
        <v>#N/A</v>
      </c>
      <c r="I1983" s="1" t="e">
        <f t="shared" si="392"/>
        <v>#N/A</v>
      </c>
      <c r="J1983" s="1" t="b">
        <f t="shared" si="393"/>
        <v>0</v>
      </c>
      <c r="K1983" s="1" t="b">
        <f t="shared" si="394"/>
        <v>0</v>
      </c>
      <c r="L1983" s="1" t="b">
        <f t="shared" si="395"/>
        <v>0</v>
      </c>
      <c r="M1983" s="1" t="b">
        <f t="shared" si="403"/>
        <v>0</v>
      </c>
      <c r="N1983" s="1" t="b">
        <f t="shared" si="396"/>
        <v>0</v>
      </c>
      <c r="O1983" s="1" t="b">
        <f t="shared" si="397"/>
        <v>0</v>
      </c>
      <c r="P1983" s="1" t="b">
        <f t="shared" si="398"/>
        <v>0</v>
      </c>
      <c r="Q1983" s="1" t="b">
        <f t="shared" si="399"/>
        <v>0</v>
      </c>
      <c r="R1983" s="1" t="e">
        <f t="shared" si="400"/>
        <v>#N/A</v>
      </c>
      <c r="S1983" s="1" t="e">
        <f t="shared" si="401"/>
        <v>#N/A</v>
      </c>
    </row>
    <row r="1984" spans="1:19">
      <c r="A1984" s="1" t="str">
        <f t="shared" si="402"/>
        <v/>
      </c>
      <c r="H1984" s="1" t="e">
        <f t="shared" si="391"/>
        <v>#N/A</v>
      </c>
      <c r="I1984" s="1" t="e">
        <f t="shared" si="392"/>
        <v>#N/A</v>
      </c>
      <c r="J1984" s="1" t="b">
        <f t="shared" si="393"/>
        <v>0</v>
      </c>
      <c r="K1984" s="1" t="b">
        <f t="shared" si="394"/>
        <v>0</v>
      </c>
      <c r="L1984" s="1" t="b">
        <f t="shared" si="395"/>
        <v>0</v>
      </c>
      <c r="M1984" s="1" t="b">
        <f t="shared" si="403"/>
        <v>0</v>
      </c>
      <c r="N1984" s="1" t="b">
        <f t="shared" si="396"/>
        <v>0</v>
      </c>
      <c r="O1984" s="1" t="b">
        <f t="shared" si="397"/>
        <v>0</v>
      </c>
      <c r="P1984" s="1" t="b">
        <f t="shared" si="398"/>
        <v>0</v>
      </c>
      <c r="Q1984" s="1" t="b">
        <f t="shared" si="399"/>
        <v>0</v>
      </c>
      <c r="R1984" s="1" t="e">
        <f t="shared" si="400"/>
        <v>#N/A</v>
      </c>
      <c r="S1984" s="1" t="e">
        <f t="shared" si="401"/>
        <v>#N/A</v>
      </c>
    </row>
    <row r="1985" spans="1:19">
      <c r="A1985" s="1" t="str">
        <f t="shared" si="402"/>
        <v/>
      </c>
      <c r="H1985" s="1" t="e">
        <f t="shared" si="391"/>
        <v>#N/A</v>
      </c>
      <c r="I1985" s="1" t="e">
        <f t="shared" si="392"/>
        <v>#N/A</v>
      </c>
      <c r="J1985" s="1" t="b">
        <f t="shared" si="393"/>
        <v>0</v>
      </c>
      <c r="K1985" s="1" t="b">
        <f t="shared" si="394"/>
        <v>0</v>
      </c>
      <c r="L1985" s="1" t="b">
        <f t="shared" si="395"/>
        <v>0</v>
      </c>
      <c r="M1985" s="1" t="b">
        <f t="shared" si="403"/>
        <v>0</v>
      </c>
      <c r="N1985" s="1" t="b">
        <f t="shared" si="396"/>
        <v>0</v>
      </c>
      <c r="O1985" s="1" t="b">
        <f t="shared" si="397"/>
        <v>0</v>
      </c>
      <c r="P1985" s="1" t="b">
        <f t="shared" si="398"/>
        <v>0</v>
      </c>
      <c r="Q1985" s="1" t="b">
        <f t="shared" si="399"/>
        <v>0</v>
      </c>
      <c r="R1985" s="1" t="e">
        <f t="shared" si="400"/>
        <v>#N/A</v>
      </c>
      <c r="S1985" s="1" t="e">
        <f t="shared" si="401"/>
        <v>#N/A</v>
      </c>
    </row>
    <row r="1986" spans="1:19">
      <c r="A1986" s="1" t="str">
        <f t="shared" si="402"/>
        <v/>
      </c>
      <c r="H1986" s="1" t="e">
        <f t="shared" si="391"/>
        <v>#N/A</v>
      </c>
      <c r="I1986" s="1" t="e">
        <f t="shared" si="392"/>
        <v>#N/A</v>
      </c>
      <c r="J1986" s="1" t="b">
        <f t="shared" si="393"/>
        <v>0</v>
      </c>
      <c r="K1986" s="1" t="b">
        <f t="shared" si="394"/>
        <v>0</v>
      </c>
      <c r="L1986" s="1" t="b">
        <f t="shared" si="395"/>
        <v>0</v>
      </c>
      <c r="M1986" s="1" t="b">
        <f t="shared" si="403"/>
        <v>0</v>
      </c>
      <c r="N1986" s="1" t="b">
        <f t="shared" si="396"/>
        <v>0</v>
      </c>
      <c r="O1986" s="1" t="b">
        <f t="shared" si="397"/>
        <v>0</v>
      </c>
      <c r="P1986" s="1" t="b">
        <f t="shared" si="398"/>
        <v>0</v>
      </c>
      <c r="Q1986" s="1" t="b">
        <f t="shared" si="399"/>
        <v>0</v>
      </c>
      <c r="R1986" s="1" t="e">
        <f t="shared" si="400"/>
        <v>#N/A</v>
      </c>
      <c r="S1986" s="1" t="e">
        <f t="shared" si="401"/>
        <v>#N/A</v>
      </c>
    </row>
    <row r="1987" spans="1:19">
      <c r="A1987" s="1" t="str">
        <f t="shared" si="402"/>
        <v/>
      </c>
      <c r="H1987" s="1" t="e">
        <f t="shared" ref="H1987:H2050" si="404">IF($A1987&lt;=$F$39,B1987-$F$1,NA())</f>
        <v>#N/A</v>
      </c>
      <c r="I1987" s="1" t="e">
        <f t="shared" ref="I1987:I2050" si="405">IF($A1987&lt;=$F$39,$C1987-$F$2,NA())</f>
        <v>#N/A</v>
      </c>
      <c r="J1987" s="1" t="b">
        <f t="shared" ref="J1987:J2050" si="406">IF($A1987&lt;=$F$39,IF($I1987&lt;$F$4,FALSE,$H1987))</f>
        <v>0</v>
      </c>
      <c r="K1987" s="1" t="b">
        <f t="shared" ref="K1987:K2050" si="407">IF($A1987&lt;=$F$39,IF($I1987&lt;$F$4,FALSE,$I1987))</f>
        <v>0</v>
      </c>
      <c r="L1987" s="1" t="b">
        <f t="shared" ref="L1987:L2050" si="408">IF($A1987&lt;=$F$39,IF($I1987&lt;=$F$11,"",($I1987-$F$11)/($H1987-$F$10)))</f>
        <v>0</v>
      </c>
      <c r="M1987" s="1" t="b">
        <f t="shared" si="403"/>
        <v>0</v>
      </c>
      <c r="N1987" s="1" t="b">
        <f t="shared" ref="N1987:N2050" si="409">IF($A1987&lt;=$F$39,IF($L1987=$F$13,$J1987,""))</f>
        <v>0</v>
      </c>
      <c r="O1987" s="1" t="b">
        <f t="shared" ref="O1987:O2050" si="410">IF($A1987&lt;=$F$39,IF($L1987=$F$13,$K1987,""))</f>
        <v>0</v>
      </c>
      <c r="P1987" s="1" t="b">
        <f t="shared" ref="P1987:P2050" si="411">IF($A1987&lt;=$F$39,IF($A1987&lt;=$F$17,$H1987,NA()))</f>
        <v>0</v>
      </c>
      <c r="Q1987" s="1" t="b">
        <f t="shared" ref="Q1987:Q2050" si="412">IF($A1987&lt;=$F$39,IF($A1987&lt;=$F$17,$I1987,NA()))</f>
        <v>0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 t="str">
        <f t="shared" ref="A1988:A2051" si="415">IF(B1988=0,"",A1987+1)</f>
        <v/>
      </c>
      <c r="H1988" s="1" t="e">
        <f t="shared" si="404"/>
        <v>#N/A</v>
      </c>
      <c r="I1988" s="1" t="e">
        <f t="shared" si="405"/>
        <v>#N/A</v>
      </c>
      <c r="J1988" s="1" t="b">
        <f t="shared" si="406"/>
        <v>0</v>
      </c>
      <c r="K1988" s="1" t="b">
        <f t="shared" si="407"/>
        <v>0</v>
      </c>
      <c r="L1988" s="1" t="b">
        <f t="shared" si="408"/>
        <v>0</v>
      </c>
      <c r="M1988" s="1" t="b">
        <f t="shared" ref="M1988:M2051" si="416">IF($A1988&lt;=$F$39,IF($L1988=$F$13,$A1988,""))</f>
        <v>0</v>
      </c>
      <c r="N1988" s="1" t="b">
        <f t="shared" si="409"/>
        <v>0</v>
      </c>
      <c r="O1988" s="1" t="b">
        <f t="shared" si="410"/>
        <v>0</v>
      </c>
      <c r="P1988" s="1" t="b">
        <f t="shared" si="411"/>
        <v>0</v>
      </c>
      <c r="Q1988" s="1" t="b">
        <f t="shared" si="412"/>
        <v>0</v>
      </c>
      <c r="R1988" s="1" t="e">
        <f t="shared" si="413"/>
        <v>#N/A</v>
      </c>
      <c r="S1988" s="1" t="e">
        <f t="shared" si="414"/>
        <v>#N/A</v>
      </c>
    </row>
    <row r="1989" spans="1:19">
      <c r="A1989" s="1" t="str">
        <f t="shared" si="415"/>
        <v/>
      </c>
      <c r="H1989" s="1" t="e">
        <f t="shared" si="404"/>
        <v>#N/A</v>
      </c>
      <c r="I1989" s="1" t="e">
        <f t="shared" si="405"/>
        <v>#N/A</v>
      </c>
      <c r="J1989" s="1" t="b">
        <f t="shared" si="406"/>
        <v>0</v>
      </c>
      <c r="K1989" s="1" t="b">
        <f t="shared" si="407"/>
        <v>0</v>
      </c>
      <c r="L1989" s="1" t="b">
        <f t="shared" si="408"/>
        <v>0</v>
      </c>
      <c r="M1989" s="1" t="b">
        <f t="shared" si="416"/>
        <v>0</v>
      </c>
      <c r="N1989" s="1" t="b">
        <f t="shared" si="409"/>
        <v>0</v>
      </c>
      <c r="O1989" s="1" t="b">
        <f t="shared" si="410"/>
        <v>0</v>
      </c>
      <c r="P1989" s="1" t="b">
        <f t="shared" si="411"/>
        <v>0</v>
      </c>
      <c r="Q1989" s="1" t="b">
        <f t="shared" si="412"/>
        <v>0</v>
      </c>
      <c r="R1989" s="1" t="e">
        <f t="shared" si="413"/>
        <v>#N/A</v>
      </c>
      <c r="S1989" s="1" t="e">
        <f t="shared" si="414"/>
        <v>#N/A</v>
      </c>
    </row>
    <row r="1990" spans="1:19">
      <c r="A1990" s="1" t="str">
        <f t="shared" si="415"/>
        <v/>
      </c>
      <c r="H1990" s="1" t="e">
        <f t="shared" si="404"/>
        <v>#N/A</v>
      </c>
      <c r="I1990" s="1" t="e">
        <f t="shared" si="405"/>
        <v>#N/A</v>
      </c>
      <c r="J1990" s="1" t="b">
        <f t="shared" si="406"/>
        <v>0</v>
      </c>
      <c r="K1990" s="1" t="b">
        <f t="shared" si="407"/>
        <v>0</v>
      </c>
      <c r="L1990" s="1" t="b">
        <f t="shared" si="408"/>
        <v>0</v>
      </c>
      <c r="M1990" s="1" t="b">
        <f t="shared" si="416"/>
        <v>0</v>
      </c>
      <c r="N1990" s="1" t="b">
        <f t="shared" si="409"/>
        <v>0</v>
      </c>
      <c r="O1990" s="1" t="b">
        <f t="shared" si="410"/>
        <v>0</v>
      </c>
      <c r="P1990" s="1" t="b">
        <f t="shared" si="411"/>
        <v>0</v>
      </c>
      <c r="Q1990" s="1" t="b">
        <f t="shared" si="412"/>
        <v>0</v>
      </c>
      <c r="R1990" s="1" t="e">
        <f t="shared" si="413"/>
        <v>#N/A</v>
      </c>
      <c r="S1990" s="1" t="e">
        <f t="shared" si="414"/>
        <v>#N/A</v>
      </c>
    </row>
    <row r="1991" spans="1:19">
      <c r="A1991" s="1" t="str">
        <f t="shared" si="415"/>
        <v/>
      </c>
      <c r="H1991" s="1" t="e">
        <f t="shared" si="404"/>
        <v>#N/A</v>
      </c>
      <c r="I1991" s="1" t="e">
        <f t="shared" si="405"/>
        <v>#N/A</v>
      </c>
      <c r="J1991" s="1" t="b">
        <f t="shared" si="406"/>
        <v>0</v>
      </c>
      <c r="K1991" s="1" t="b">
        <f t="shared" si="407"/>
        <v>0</v>
      </c>
      <c r="L1991" s="1" t="b">
        <f t="shared" si="408"/>
        <v>0</v>
      </c>
      <c r="M1991" s="1" t="b">
        <f t="shared" si="416"/>
        <v>0</v>
      </c>
      <c r="N1991" s="1" t="b">
        <f t="shared" si="409"/>
        <v>0</v>
      </c>
      <c r="O1991" s="1" t="b">
        <f t="shared" si="410"/>
        <v>0</v>
      </c>
      <c r="P1991" s="1" t="b">
        <f t="shared" si="411"/>
        <v>0</v>
      </c>
      <c r="Q1991" s="1" t="b">
        <f t="shared" si="412"/>
        <v>0</v>
      </c>
      <c r="R1991" s="1" t="e">
        <f t="shared" si="413"/>
        <v>#N/A</v>
      </c>
      <c r="S1991" s="1" t="e">
        <f t="shared" si="414"/>
        <v>#N/A</v>
      </c>
    </row>
    <row r="1992" spans="1:19">
      <c r="A1992" s="1" t="str">
        <f t="shared" si="415"/>
        <v/>
      </c>
      <c r="H1992" s="1" t="e">
        <f t="shared" si="404"/>
        <v>#N/A</v>
      </c>
      <c r="I1992" s="1" t="e">
        <f t="shared" si="405"/>
        <v>#N/A</v>
      </c>
      <c r="J1992" s="1" t="b">
        <f t="shared" si="406"/>
        <v>0</v>
      </c>
      <c r="K1992" s="1" t="b">
        <f t="shared" si="407"/>
        <v>0</v>
      </c>
      <c r="L1992" s="1" t="b">
        <f t="shared" si="408"/>
        <v>0</v>
      </c>
      <c r="M1992" s="1" t="b">
        <f t="shared" si="416"/>
        <v>0</v>
      </c>
      <c r="N1992" s="1" t="b">
        <f t="shared" si="409"/>
        <v>0</v>
      </c>
      <c r="O1992" s="1" t="b">
        <f t="shared" si="410"/>
        <v>0</v>
      </c>
      <c r="P1992" s="1" t="b">
        <f t="shared" si="411"/>
        <v>0</v>
      </c>
      <c r="Q1992" s="1" t="b">
        <f t="shared" si="412"/>
        <v>0</v>
      </c>
      <c r="R1992" s="1" t="e">
        <f t="shared" si="413"/>
        <v>#N/A</v>
      </c>
      <c r="S1992" s="1" t="e">
        <f t="shared" si="414"/>
        <v>#N/A</v>
      </c>
    </row>
    <row r="1993" spans="1:19">
      <c r="A1993" s="1" t="str">
        <f t="shared" si="415"/>
        <v/>
      </c>
      <c r="H1993" s="1" t="e">
        <f t="shared" si="404"/>
        <v>#N/A</v>
      </c>
      <c r="I1993" s="1" t="e">
        <f t="shared" si="405"/>
        <v>#N/A</v>
      </c>
      <c r="J1993" s="1" t="b">
        <f t="shared" si="406"/>
        <v>0</v>
      </c>
      <c r="K1993" s="1" t="b">
        <f t="shared" si="407"/>
        <v>0</v>
      </c>
      <c r="L1993" s="1" t="b">
        <f t="shared" si="408"/>
        <v>0</v>
      </c>
      <c r="M1993" s="1" t="b">
        <f t="shared" si="416"/>
        <v>0</v>
      </c>
      <c r="N1993" s="1" t="b">
        <f t="shared" si="409"/>
        <v>0</v>
      </c>
      <c r="O1993" s="1" t="b">
        <f t="shared" si="410"/>
        <v>0</v>
      </c>
      <c r="P1993" s="1" t="b">
        <f t="shared" si="411"/>
        <v>0</v>
      </c>
      <c r="Q1993" s="1" t="b">
        <f t="shared" si="412"/>
        <v>0</v>
      </c>
      <c r="R1993" s="1" t="e">
        <f t="shared" si="413"/>
        <v>#N/A</v>
      </c>
      <c r="S1993" s="1" t="e">
        <f t="shared" si="414"/>
        <v>#N/A</v>
      </c>
    </row>
    <row r="1994" spans="1:19">
      <c r="A1994" s="1" t="str">
        <f t="shared" si="415"/>
        <v/>
      </c>
      <c r="H1994" s="1" t="e">
        <f t="shared" si="404"/>
        <v>#N/A</v>
      </c>
      <c r="I1994" s="1" t="e">
        <f t="shared" si="405"/>
        <v>#N/A</v>
      </c>
      <c r="J1994" s="1" t="b">
        <f t="shared" si="406"/>
        <v>0</v>
      </c>
      <c r="K1994" s="1" t="b">
        <f t="shared" si="407"/>
        <v>0</v>
      </c>
      <c r="L1994" s="1" t="b">
        <f t="shared" si="408"/>
        <v>0</v>
      </c>
      <c r="M1994" s="1" t="b">
        <f t="shared" si="416"/>
        <v>0</v>
      </c>
      <c r="N1994" s="1" t="b">
        <f t="shared" si="409"/>
        <v>0</v>
      </c>
      <c r="O1994" s="1" t="b">
        <f t="shared" si="410"/>
        <v>0</v>
      </c>
      <c r="P1994" s="1" t="b">
        <f t="shared" si="411"/>
        <v>0</v>
      </c>
      <c r="Q1994" s="1" t="b">
        <f t="shared" si="412"/>
        <v>0</v>
      </c>
      <c r="R1994" s="1" t="e">
        <f t="shared" si="413"/>
        <v>#N/A</v>
      </c>
      <c r="S1994" s="1" t="e">
        <f t="shared" si="414"/>
        <v>#N/A</v>
      </c>
    </row>
    <row r="1995" spans="1:19">
      <c r="A1995" s="1" t="str">
        <f t="shared" si="415"/>
        <v/>
      </c>
      <c r="H1995" s="1" t="e">
        <f t="shared" si="404"/>
        <v>#N/A</v>
      </c>
      <c r="I1995" s="1" t="e">
        <f t="shared" si="405"/>
        <v>#N/A</v>
      </c>
      <c r="J1995" s="1" t="b">
        <f t="shared" si="406"/>
        <v>0</v>
      </c>
      <c r="K1995" s="1" t="b">
        <f t="shared" si="407"/>
        <v>0</v>
      </c>
      <c r="L1995" s="1" t="b">
        <f t="shared" si="408"/>
        <v>0</v>
      </c>
      <c r="M1995" s="1" t="b">
        <f t="shared" si="416"/>
        <v>0</v>
      </c>
      <c r="N1995" s="1" t="b">
        <f t="shared" si="409"/>
        <v>0</v>
      </c>
      <c r="O1995" s="1" t="b">
        <f t="shared" si="410"/>
        <v>0</v>
      </c>
      <c r="P1995" s="1" t="b">
        <f t="shared" si="411"/>
        <v>0</v>
      </c>
      <c r="Q1995" s="1" t="b">
        <f t="shared" si="412"/>
        <v>0</v>
      </c>
      <c r="R1995" s="1" t="e">
        <f t="shared" si="413"/>
        <v>#N/A</v>
      </c>
      <c r="S1995" s="1" t="e">
        <f t="shared" si="414"/>
        <v>#N/A</v>
      </c>
    </row>
    <row r="1996" spans="1:19">
      <c r="A1996" s="1" t="str">
        <f t="shared" si="415"/>
        <v/>
      </c>
      <c r="H1996" s="1" t="e">
        <f t="shared" si="404"/>
        <v>#N/A</v>
      </c>
      <c r="I1996" s="1" t="e">
        <f t="shared" si="405"/>
        <v>#N/A</v>
      </c>
      <c r="J1996" s="1" t="b">
        <f t="shared" si="406"/>
        <v>0</v>
      </c>
      <c r="K1996" s="1" t="b">
        <f t="shared" si="407"/>
        <v>0</v>
      </c>
      <c r="L1996" s="1" t="b">
        <f t="shared" si="408"/>
        <v>0</v>
      </c>
      <c r="M1996" s="1" t="b">
        <f t="shared" si="416"/>
        <v>0</v>
      </c>
      <c r="N1996" s="1" t="b">
        <f t="shared" si="409"/>
        <v>0</v>
      </c>
      <c r="O1996" s="1" t="b">
        <f t="shared" si="410"/>
        <v>0</v>
      </c>
      <c r="P1996" s="1" t="b">
        <f t="shared" si="411"/>
        <v>0</v>
      </c>
      <c r="Q1996" s="1" t="b">
        <f t="shared" si="412"/>
        <v>0</v>
      </c>
      <c r="R1996" s="1" t="e">
        <f t="shared" si="413"/>
        <v>#N/A</v>
      </c>
      <c r="S1996" s="1" t="e">
        <f t="shared" si="414"/>
        <v>#N/A</v>
      </c>
    </row>
    <row r="1997" spans="1:19">
      <c r="A1997" s="1" t="str">
        <f t="shared" si="415"/>
        <v/>
      </c>
      <c r="H1997" s="1" t="e">
        <f t="shared" si="404"/>
        <v>#N/A</v>
      </c>
      <c r="I1997" s="1" t="e">
        <f t="shared" si="405"/>
        <v>#N/A</v>
      </c>
      <c r="J1997" s="1" t="b">
        <f t="shared" si="406"/>
        <v>0</v>
      </c>
      <c r="K1997" s="1" t="b">
        <f t="shared" si="407"/>
        <v>0</v>
      </c>
      <c r="L1997" s="1" t="b">
        <f t="shared" si="408"/>
        <v>0</v>
      </c>
      <c r="M1997" s="1" t="b">
        <f t="shared" si="416"/>
        <v>0</v>
      </c>
      <c r="N1997" s="1" t="b">
        <f t="shared" si="409"/>
        <v>0</v>
      </c>
      <c r="O1997" s="1" t="b">
        <f t="shared" si="410"/>
        <v>0</v>
      </c>
      <c r="P1997" s="1" t="b">
        <f t="shared" si="411"/>
        <v>0</v>
      </c>
      <c r="Q1997" s="1" t="b">
        <f t="shared" si="412"/>
        <v>0</v>
      </c>
      <c r="R1997" s="1" t="e">
        <f t="shared" si="413"/>
        <v>#N/A</v>
      </c>
      <c r="S1997" s="1" t="e">
        <f t="shared" si="414"/>
        <v>#N/A</v>
      </c>
    </row>
    <row r="1998" spans="1:19">
      <c r="A1998" s="1" t="str">
        <f t="shared" si="415"/>
        <v/>
      </c>
      <c r="H1998" s="1" t="e">
        <f t="shared" si="404"/>
        <v>#N/A</v>
      </c>
      <c r="I1998" s="1" t="e">
        <f t="shared" si="405"/>
        <v>#N/A</v>
      </c>
      <c r="J1998" s="1" t="b">
        <f t="shared" si="406"/>
        <v>0</v>
      </c>
      <c r="K1998" s="1" t="b">
        <f t="shared" si="407"/>
        <v>0</v>
      </c>
      <c r="L1998" s="1" t="b">
        <f t="shared" si="408"/>
        <v>0</v>
      </c>
      <c r="M1998" s="1" t="b">
        <f t="shared" si="416"/>
        <v>0</v>
      </c>
      <c r="N1998" s="1" t="b">
        <f t="shared" si="409"/>
        <v>0</v>
      </c>
      <c r="O1998" s="1" t="b">
        <f t="shared" si="410"/>
        <v>0</v>
      </c>
      <c r="P1998" s="1" t="b">
        <f t="shared" si="411"/>
        <v>0</v>
      </c>
      <c r="Q1998" s="1" t="b">
        <f t="shared" si="412"/>
        <v>0</v>
      </c>
      <c r="R1998" s="1" t="e">
        <f t="shared" si="413"/>
        <v>#N/A</v>
      </c>
      <c r="S1998" s="1" t="e">
        <f t="shared" si="414"/>
        <v>#N/A</v>
      </c>
    </row>
    <row r="1999" spans="1:19">
      <c r="A1999" s="1" t="str">
        <f t="shared" si="415"/>
        <v/>
      </c>
      <c r="H1999" s="1" t="e">
        <f t="shared" si="404"/>
        <v>#N/A</v>
      </c>
      <c r="I1999" s="1" t="e">
        <f t="shared" si="405"/>
        <v>#N/A</v>
      </c>
      <c r="J1999" s="1" t="b">
        <f t="shared" si="406"/>
        <v>0</v>
      </c>
      <c r="K1999" s="1" t="b">
        <f t="shared" si="407"/>
        <v>0</v>
      </c>
      <c r="L1999" s="1" t="b">
        <f t="shared" si="408"/>
        <v>0</v>
      </c>
      <c r="M1999" s="1" t="b">
        <f t="shared" si="416"/>
        <v>0</v>
      </c>
      <c r="N1999" s="1" t="b">
        <f t="shared" si="409"/>
        <v>0</v>
      </c>
      <c r="O1999" s="1" t="b">
        <f t="shared" si="410"/>
        <v>0</v>
      </c>
      <c r="P1999" s="1" t="b">
        <f t="shared" si="411"/>
        <v>0</v>
      </c>
      <c r="Q1999" s="1" t="b">
        <f t="shared" si="412"/>
        <v>0</v>
      </c>
      <c r="R1999" s="1" t="e">
        <f t="shared" si="413"/>
        <v>#N/A</v>
      </c>
      <c r="S1999" s="1" t="e">
        <f t="shared" si="414"/>
        <v>#N/A</v>
      </c>
    </row>
    <row r="2000" spans="1:19">
      <c r="A2000" s="1" t="str">
        <f t="shared" si="415"/>
        <v/>
      </c>
      <c r="H2000" s="1" t="e">
        <f t="shared" si="404"/>
        <v>#N/A</v>
      </c>
      <c r="I2000" s="1" t="e">
        <f t="shared" si="405"/>
        <v>#N/A</v>
      </c>
      <c r="J2000" s="1" t="b">
        <f t="shared" si="406"/>
        <v>0</v>
      </c>
      <c r="K2000" s="1" t="b">
        <f t="shared" si="407"/>
        <v>0</v>
      </c>
      <c r="L2000" s="1" t="b">
        <f t="shared" si="408"/>
        <v>0</v>
      </c>
      <c r="M2000" s="1" t="b">
        <f t="shared" si="416"/>
        <v>0</v>
      </c>
      <c r="N2000" s="1" t="b">
        <f t="shared" si="409"/>
        <v>0</v>
      </c>
      <c r="O2000" s="1" t="b">
        <f t="shared" si="410"/>
        <v>0</v>
      </c>
      <c r="P2000" s="1" t="b">
        <f t="shared" si="411"/>
        <v>0</v>
      </c>
      <c r="Q2000" s="1" t="b">
        <f t="shared" si="412"/>
        <v>0</v>
      </c>
      <c r="R2000" s="1" t="e">
        <f t="shared" si="413"/>
        <v>#N/A</v>
      </c>
      <c r="S2000" s="1" t="e">
        <f t="shared" si="414"/>
        <v>#N/A</v>
      </c>
    </row>
    <row r="2001" spans="1:19">
      <c r="A2001" s="1" t="str">
        <f t="shared" si="415"/>
        <v/>
      </c>
      <c r="H2001" s="1" t="e">
        <f t="shared" si="404"/>
        <v>#N/A</v>
      </c>
      <c r="I2001" s="1" t="e">
        <f t="shared" si="405"/>
        <v>#N/A</v>
      </c>
      <c r="J2001" s="1" t="b">
        <f t="shared" si="406"/>
        <v>0</v>
      </c>
      <c r="K2001" s="1" t="b">
        <f t="shared" si="407"/>
        <v>0</v>
      </c>
      <c r="L2001" s="1" t="b">
        <f t="shared" si="408"/>
        <v>0</v>
      </c>
      <c r="M2001" s="1" t="b">
        <f t="shared" si="416"/>
        <v>0</v>
      </c>
      <c r="N2001" s="1" t="b">
        <f t="shared" si="409"/>
        <v>0</v>
      </c>
      <c r="O2001" s="1" t="b">
        <f t="shared" si="410"/>
        <v>0</v>
      </c>
      <c r="P2001" s="1" t="b">
        <f t="shared" si="411"/>
        <v>0</v>
      </c>
      <c r="Q2001" s="1" t="b">
        <f t="shared" si="412"/>
        <v>0</v>
      </c>
      <c r="R2001" s="1" t="e">
        <f t="shared" si="413"/>
        <v>#N/A</v>
      </c>
      <c r="S2001" s="1" t="e">
        <f t="shared" si="414"/>
        <v>#N/A</v>
      </c>
    </row>
    <row r="2002" spans="1:19">
      <c r="A2002" s="1" t="str">
        <f t="shared" si="415"/>
        <v/>
      </c>
      <c r="H2002" s="1" t="e">
        <f t="shared" si="404"/>
        <v>#N/A</v>
      </c>
      <c r="I2002" s="1" t="e">
        <f t="shared" si="405"/>
        <v>#N/A</v>
      </c>
      <c r="J2002" s="1" t="b">
        <f t="shared" si="406"/>
        <v>0</v>
      </c>
      <c r="K2002" s="1" t="b">
        <f t="shared" si="407"/>
        <v>0</v>
      </c>
      <c r="L2002" s="1" t="b">
        <f t="shared" si="408"/>
        <v>0</v>
      </c>
      <c r="M2002" s="1" t="b">
        <f t="shared" si="416"/>
        <v>0</v>
      </c>
      <c r="N2002" s="1" t="b">
        <f t="shared" si="409"/>
        <v>0</v>
      </c>
      <c r="O2002" s="1" t="b">
        <f t="shared" si="410"/>
        <v>0</v>
      </c>
      <c r="P2002" s="1" t="b">
        <f t="shared" si="411"/>
        <v>0</v>
      </c>
      <c r="Q2002" s="1" t="b">
        <f t="shared" si="412"/>
        <v>0</v>
      </c>
      <c r="R2002" s="1" t="e">
        <f t="shared" si="413"/>
        <v>#N/A</v>
      </c>
      <c r="S2002" s="1" t="e">
        <f t="shared" si="414"/>
        <v>#N/A</v>
      </c>
    </row>
    <row r="2003" spans="1:19">
      <c r="A2003" s="1" t="str">
        <f t="shared" si="415"/>
        <v/>
      </c>
      <c r="H2003" s="1" t="e">
        <f t="shared" si="404"/>
        <v>#N/A</v>
      </c>
      <c r="I2003" s="1" t="e">
        <f t="shared" si="405"/>
        <v>#N/A</v>
      </c>
      <c r="J2003" s="1" t="b">
        <f t="shared" si="406"/>
        <v>0</v>
      </c>
      <c r="K2003" s="1" t="b">
        <f t="shared" si="407"/>
        <v>0</v>
      </c>
      <c r="L2003" s="1" t="b">
        <f t="shared" si="408"/>
        <v>0</v>
      </c>
      <c r="M2003" s="1" t="b">
        <f t="shared" si="416"/>
        <v>0</v>
      </c>
      <c r="N2003" s="1" t="b">
        <f t="shared" si="409"/>
        <v>0</v>
      </c>
      <c r="O2003" s="1" t="b">
        <f t="shared" si="410"/>
        <v>0</v>
      </c>
      <c r="P2003" s="1" t="b">
        <f t="shared" si="411"/>
        <v>0</v>
      </c>
      <c r="Q2003" s="1" t="b">
        <f t="shared" si="412"/>
        <v>0</v>
      </c>
      <c r="R2003" s="1" t="e">
        <f t="shared" si="413"/>
        <v>#N/A</v>
      </c>
      <c r="S2003" s="1" t="e">
        <f t="shared" si="414"/>
        <v>#N/A</v>
      </c>
    </row>
    <row r="2004" spans="1:19">
      <c r="A2004" s="1" t="str">
        <f t="shared" si="415"/>
        <v/>
      </c>
      <c r="H2004" s="1" t="e">
        <f t="shared" si="404"/>
        <v>#N/A</v>
      </c>
      <c r="I2004" s="1" t="e">
        <f t="shared" si="405"/>
        <v>#N/A</v>
      </c>
      <c r="J2004" s="1" t="b">
        <f t="shared" si="406"/>
        <v>0</v>
      </c>
      <c r="K2004" s="1" t="b">
        <f t="shared" si="407"/>
        <v>0</v>
      </c>
      <c r="L2004" s="1" t="b">
        <f t="shared" si="408"/>
        <v>0</v>
      </c>
      <c r="M2004" s="1" t="b">
        <f t="shared" si="416"/>
        <v>0</v>
      </c>
      <c r="N2004" s="1" t="b">
        <f t="shared" si="409"/>
        <v>0</v>
      </c>
      <c r="O2004" s="1" t="b">
        <f t="shared" si="410"/>
        <v>0</v>
      </c>
      <c r="P2004" s="1" t="b">
        <f t="shared" si="411"/>
        <v>0</v>
      </c>
      <c r="Q2004" s="1" t="b">
        <f t="shared" si="412"/>
        <v>0</v>
      </c>
      <c r="R2004" s="1" t="e">
        <f t="shared" si="413"/>
        <v>#N/A</v>
      </c>
      <c r="S2004" s="1" t="e">
        <f t="shared" si="414"/>
        <v>#N/A</v>
      </c>
    </row>
    <row r="2005" spans="1:19">
      <c r="A2005" s="1" t="str">
        <f t="shared" si="415"/>
        <v/>
      </c>
      <c r="H2005" s="1" t="e">
        <f t="shared" si="404"/>
        <v>#N/A</v>
      </c>
      <c r="I2005" s="1" t="e">
        <f t="shared" si="405"/>
        <v>#N/A</v>
      </c>
      <c r="J2005" s="1" t="b">
        <f t="shared" si="406"/>
        <v>0</v>
      </c>
      <c r="K2005" s="1" t="b">
        <f t="shared" si="407"/>
        <v>0</v>
      </c>
      <c r="L2005" s="1" t="b">
        <f t="shared" si="408"/>
        <v>0</v>
      </c>
      <c r="M2005" s="1" t="b">
        <f t="shared" si="416"/>
        <v>0</v>
      </c>
      <c r="N2005" s="1" t="b">
        <f t="shared" si="409"/>
        <v>0</v>
      </c>
      <c r="O2005" s="1" t="b">
        <f t="shared" si="410"/>
        <v>0</v>
      </c>
      <c r="P2005" s="1" t="b">
        <f t="shared" si="411"/>
        <v>0</v>
      </c>
      <c r="Q2005" s="1" t="b">
        <f t="shared" si="412"/>
        <v>0</v>
      </c>
      <c r="R2005" s="1" t="e">
        <f t="shared" si="413"/>
        <v>#N/A</v>
      </c>
      <c r="S2005" s="1" t="e">
        <f t="shared" si="414"/>
        <v>#N/A</v>
      </c>
    </row>
    <row r="2006" spans="1:19">
      <c r="A2006" s="1" t="str">
        <f t="shared" si="415"/>
        <v/>
      </c>
      <c r="H2006" s="1" t="e">
        <f t="shared" si="404"/>
        <v>#N/A</v>
      </c>
      <c r="I2006" s="1" t="e">
        <f t="shared" si="405"/>
        <v>#N/A</v>
      </c>
      <c r="J2006" s="1" t="b">
        <f t="shared" si="406"/>
        <v>0</v>
      </c>
      <c r="K2006" s="1" t="b">
        <f t="shared" si="407"/>
        <v>0</v>
      </c>
      <c r="L2006" s="1" t="b">
        <f t="shared" si="408"/>
        <v>0</v>
      </c>
      <c r="M2006" s="1" t="b">
        <f t="shared" si="416"/>
        <v>0</v>
      </c>
      <c r="N2006" s="1" t="b">
        <f t="shared" si="409"/>
        <v>0</v>
      </c>
      <c r="O2006" s="1" t="b">
        <f t="shared" si="410"/>
        <v>0</v>
      </c>
      <c r="P2006" s="1" t="b">
        <f t="shared" si="411"/>
        <v>0</v>
      </c>
      <c r="Q2006" s="1" t="b">
        <f t="shared" si="412"/>
        <v>0</v>
      </c>
      <c r="R2006" s="1" t="e">
        <f t="shared" si="413"/>
        <v>#N/A</v>
      </c>
      <c r="S2006" s="1" t="e">
        <f t="shared" si="414"/>
        <v>#N/A</v>
      </c>
    </row>
    <row r="2007" spans="1:19">
      <c r="A2007" s="1" t="str">
        <f t="shared" si="415"/>
        <v/>
      </c>
      <c r="H2007" s="1" t="e">
        <f t="shared" si="404"/>
        <v>#N/A</v>
      </c>
      <c r="I2007" s="1" t="e">
        <f t="shared" si="405"/>
        <v>#N/A</v>
      </c>
      <c r="J2007" s="1" t="b">
        <f t="shared" si="406"/>
        <v>0</v>
      </c>
      <c r="K2007" s="1" t="b">
        <f t="shared" si="407"/>
        <v>0</v>
      </c>
      <c r="L2007" s="1" t="b">
        <f t="shared" si="408"/>
        <v>0</v>
      </c>
      <c r="M2007" s="1" t="b">
        <f t="shared" si="416"/>
        <v>0</v>
      </c>
      <c r="N2007" s="1" t="b">
        <f t="shared" si="409"/>
        <v>0</v>
      </c>
      <c r="O2007" s="1" t="b">
        <f t="shared" si="410"/>
        <v>0</v>
      </c>
      <c r="P2007" s="1" t="b">
        <f t="shared" si="411"/>
        <v>0</v>
      </c>
      <c r="Q2007" s="1" t="b">
        <f t="shared" si="412"/>
        <v>0</v>
      </c>
      <c r="R2007" s="1" t="e">
        <f t="shared" si="413"/>
        <v>#N/A</v>
      </c>
      <c r="S2007" s="1" t="e">
        <f t="shared" si="414"/>
        <v>#N/A</v>
      </c>
    </row>
    <row r="2008" spans="1:19">
      <c r="A2008" s="1" t="str">
        <f t="shared" si="415"/>
        <v/>
      </c>
      <c r="H2008" s="1" t="e">
        <f t="shared" si="404"/>
        <v>#N/A</v>
      </c>
      <c r="I2008" s="1" t="e">
        <f t="shared" si="405"/>
        <v>#N/A</v>
      </c>
      <c r="J2008" s="1" t="b">
        <f t="shared" si="406"/>
        <v>0</v>
      </c>
      <c r="K2008" s="1" t="b">
        <f t="shared" si="407"/>
        <v>0</v>
      </c>
      <c r="L2008" s="1" t="b">
        <f t="shared" si="408"/>
        <v>0</v>
      </c>
      <c r="M2008" s="1" t="b">
        <f t="shared" si="416"/>
        <v>0</v>
      </c>
      <c r="N2008" s="1" t="b">
        <f t="shared" si="409"/>
        <v>0</v>
      </c>
      <c r="O2008" s="1" t="b">
        <f t="shared" si="410"/>
        <v>0</v>
      </c>
      <c r="P2008" s="1" t="b">
        <f t="shared" si="411"/>
        <v>0</v>
      </c>
      <c r="Q2008" s="1" t="b">
        <f t="shared" si="412"/>
        <v>0</v>
      </c>
      <c r="R2008" s="1" t="e">
        <f t="shared" si="413"/>
        <v>#N/A</v>
      </c>
      <c r="S2008" s="1" t="e">
        <f t="shared" si="414"/>
        <v>#N/A</v>
      </c>
    </row>
    <row r="2009" spans="1:19">
      <c r="A2009" s="1" t="str">
        <f t="shared" si="415"/>
        <v/>
      </c>
      <c r="H2009" s="1" t="e">
        <f t="shared" si="404"/>
        <v>#N/A</v>
      </c>
      <c r="I2009" s="1" t="e">
        <f t="shared" si="405"/>
        <v>#N/A</v>
      </c>
      <c r="J2009" s="1" t="b">
        <f t="shared" si="406"/>
        <v>0</v>
      </c>
      <c r="K2009" s="1" t="b">
        <f t="shared" si="407"/>
        <v>0</v>
      </c>
      <c r="L2009" s="1" t="b">
        <f t="shared" si="408"/>
        <v>0</v>
      </c>
      <c r="M2009" s="1" t="b">
        <f t="shared" si="416"/>
        <v>0</v>
      </c>
      <c r="N2009" s="1" t="b">
        <f t="shared" si="409"/>
        <v>0</v>
      </c>
      <c r="O2009" s="1" t="b">
        <f t="shared" si="410"/>
        <v>0</v>
      </c>
      <c r="P2009" s="1" t="b">
        <f t="shared" si="411"/>
        <v>0</v>
      </c>
      <c r="Q2009" s="1" t="b">
        <f t="shared" si="412"/>
        <v>0</v>
      </c>
      <c r="R2009" s="1" t="e">
        <f t="shared" si="413"/>
        <v>#N/A</v>
      </c>
      <c r="S2009" s="1" t="e">
        <f t="shared" si="414"/>
        <v>#N/A</v>
      </c>
    </row>
    <row r="2010" spans="1:19">
      <c r="A2010" s="1" t="str">
        <f t="shared" si="415"/>
        <v/>
      </c>
      <c r="H2010" s="1" t="e">
        <f t="shared" si="404"/>
        <v>#N/A</v>
      </c>
      <c r="I2010" s="1" t="e">
        <f t="shared" si="405"/>
        <v>#N/A</v>
      </c>
      <c r="J2010" s="1" t="b">
        <f t="shared" si="406"/>
        <v>0</v>
      </c>
      <c r="K2010" s="1" t="b">
        <f t="shared" si="407"/>
        <v>0</v>
      </c>
      <c r="L2010" s="1" t="b">
        <f t="shared" si="408"/>
        <v>0</v>
      </c>
      <c r="M2010" s="1" t="b">
        <f t="shared" si="416"/>
        <v>0</v>
      </c>
      <c r="N2010" s="1" t="b">
        <f t="shared" si="409"/>
        <v>0</v>
      </c>
      <c r="O2010" s="1" t="b">
        <f t="shared" si="410"/>
        <v>0</v>
      </c>
      <c r="P2010" s="1" t="b">
        <f t="shared" si="411"/>
        <v>0</v>
      </c>
      <c r="Q2010" s="1" t="b">
        <f t="shared" si="412"/>
        <v>0</v>
      </c>
      <c r="R2010" s="1" t="e">
        <f t="shared" si="413"/>
        <v>#N/A</v>
      </c>
      <c r="S2010" s="1" t="e">
        <f t="shared" si="414"/>
        <v>#N/A</v>
      </c>
    </row>
    <row r="2011" spans="1:19">
      <c r="A2011" s="1" t="str">
        <f t="shared" si="415"/>
        <v/>
      </c>
      <c r="H2011" s="1" t="e">
        <f t="shared" si="404"/>
        <v>#N/A</v>
      </c>
      <c r="I2011" s="1" t="e">
        <f t="shared" si="405"/>
        <v>#N/A</v>
      </c>
      <c r="J2011" s="1" t="b">
        <f t="shared" si="406"/>
        <v>0</v>
      </c>
      <c r="K2011" s="1" t="b">
        <f t="shared" si="407"/>
        <v>0</v>
      </c>
      <c r="L2011" s="1" t="b">
        <f t="shared" si="408"/>
        <v>0</v>
      </c>
      <c r="M2011" s="1" t="b">
        <f t="shared" si="416"/>
        <v>0</v>
      </c>
      <c r="N2011" s="1" t="b">
        <f t="shared" si="409"/>
        <v>0</v>
      </c>
      <c r="O2011" s="1" t="b">
        <f t="shared" si="410"/>
        <v>0</v>
      </c>
      <c r="P2011" s="1" t="b">
        <f t="shared" si="411"/>
        <v>0</v>
      </c>
      <c r="Q2011" s="1" t="b">
        <f t="shared" si="412"/>
        <v>0</v>
      </c>
      <c r="R2011" s="1" t="e">
        <f t="shared" si="413"/>
        <v>#N/A</v>
      </c>
      <c r="S2011" s="1" t="e">
        <f t="shared" si="414"/>
        <v>#N/A</v>
      </c>
    </row>
    <row r="2012" spans="1:19">
      <c r="A2012" s="1" t="str">
        <f t="shared" si="415"/>
        <v/>
      </c>
      <c r="H2012" s="1" t="e">
        <f t="shared" si="404"/>
        <v>#N/A</v>
      </c>
      <c r="I2012" s="1" t="e">
        <f t="shared" si="405"/>
        <v>#N/A</v>
      </c>
      <c r="J2012" s="1" t="b">
        <f t="shared" si="406"/>
        <v>0</v>
      </c>
      <c r="K2012" s="1" t="b">
        <f t="shared" si="407"/>
        <v>0</v>
      </c>
      <c r="L2012" s="1" t="b">
        <f t="shared" si="408"/>
        <v>0</v>
      </c>
      <c r="M2012" s="1" t="b">
        <f t="shared" si="416"/>
        <v>0</v>
      </c>
      <c r="N2012" s="1" t="b">
        <f t="shared" si="409"/>
        <v>0</v>
      </c>
      <c r="O2012" s="1" t="b">
        <f t="shared" si="410"/>
        <v>0</v>
      </c>
      <c r="P2012" s="1" t="b">
        <f t="shared" si="411"/>
        <v>0</v>
      </c>
      <c r="Q2012" s="1" t="b">
        <f t="shared" si="412"/>
        <v>0</v>
      </c>
      <c r="R2012" s="1" t="e">
        <f t="shared" si="413"/>
        <v>#N/A</v>
      </c>
      <c r="S2012" s="1" t="e">
        <f t="shared" si="414"/>
        <v>#N/A</v>
      </c>
    </row>
    <row r="2013" spans="1:19">
      <c r="A2013" s="1" t="str">
        <f t="shared" si="415"/>
        <v/>
      </c>
      <c r="H2013" s="1" t="e">
        <f t="shared" si="404"/>
        <v>#N/A</v>
      </c>
      <c r="I2013" s="1" t="e">
        <f t="shared" si="405"/>
        <v>#N/A</v>
      </c>
      <c r="J2013" s="1" t="b">
        <f t="shared" si="406"/>
        <v>0</v>
      </c>
      <c r="K2013" s="1" t="b">
        <f t="shared" si="407"/>
        <v>0</v>
      </c>
      <c r="L2013" s="1" t="b">
        <f t="shared" si="408"/>
        <v>0</v>
      </c>
      <c r="M2013" s="1" t="b">
        <f t="shared" si="416"/>
        <v>0</v>
      </c>
      <c r="N2013" s="1" t="b">
        <f t="shared" si="409"/>
        <v>0</v>
      </c>
      <c r="O2013" s="1" t="b">
        <f t="shared" si="410"/>
        <v>0</v>
      </c>
      <c r="P2013" s="1" t="b">
        <f t="shared" si="411"/>
        <v>0</v>
      </c>
      <c r="Q2013" s="1" t="b">
        <f t="shared" si="412"/>
        <v>0</v>
      </c>
      <c r="R2013" s="1" t="e">
        <f t="shared" si="413"/>
        <v>#N/A</v>
      </c>
      <c r="S2013" s="1" t="e">
        <f t="shared" si="414"/>
        <v>#N/A</v>
      </c>
    </row>
    <row r="2014" spans="1:19">
      <c r="A2014" s="1" t="str">
        <f t="shared" si="415"/>
        <v/>
      </c>
      <c r="H2014" s="1" t="e">
        <f t="shared" si="404"/>
        <v>#N/A</v>
      </c>
      <c r="I2014" s="1" t="e">
        <f t="shared" si="405"/>
        <v>#N/A</v>
      </c>
      <c r="J2014" s="1" t="b">
        <f t="shared" si="406"/>
        <v>0</v>
      </c>
      <c r="K2014" s="1" t="b">
        <f t="shared" si="407"/>
        <v>0</v>
      </c>
      <c r="L2014" s="1" t="b">
        <f t="shared" si="408"/>
        <v>0</v>
      </c>
      <c r="M2014" s="1" t="b">
        <f t="shared" si="416"/>
        <v>0</v>
      </c>
      <c r="N2014" s="1" t="b">
        <f t="shared" si="409"/>
        <v>0</v>
      </c>
      <c r="O2014" s="1" t="b">
        <f t="shared" si="410"/>
        <v>0</v>
      </c>
      <c r="P2014" s="1" t="b">
        <f t="shared" si="411"/>
        <v>0</v>
      </c>
      <c r="Q2014" s="1" t="b">
        <f t="shared" si="412"/>
        <v>0</v>
      </c>
      <c r="R2014" s="1" t="e">
        <f t="shared" si="413"/>
        <v>#N/A</v>
      </c>
      <c r="S2014" s="1" t="e">
        <f t="shared" si="414"/>
        <v>#N/A</v>
      </c>
    </row>
    <row r="2015" spans="1:19">
      <c r="A2015" s="1" t="str">
        <f t="shared" si="415"/>
        <v/>
      </c>
      <c r="H2015" s="1" t="e">
        <f t="shared" si="404"/>
        <v>#N/A</v>
      </c>
      <c r="I2015" s="1" t="e">
        <f t="shared" si="405"/>
        <v>#N/A</v>
      </c>
      <c r="J2015" s="1" t="b">
        <f t="shared" si="406"/>
        <v>0</v>
      </c>
      <c r="K2015" s="1" t="b">
        <f t="shared" si="407"/>
        <v>0</v>
      </c>
      <c r="L2015" s="1" t="b">
        <f t="shared" si="408"/>
        <v>0</v>
      </c>
      <c r="M2015" s="1" t="b">
        <f t="shared" si="416"/>
        <v>0</v>
      </c>
      <c r="N2015" s="1" t="b">
        <f t="shared" si="409"/>
        <v>0</v>
      </c>
      <c r="O2015" s="1" t="b">
        <f t="shared" si="410"/>
        <v>0</v>
      </c>
      <c r="P2015" s="1" t="b">
        <f t="shared" si="411"/>
        <v>0</v>
      </c>
      <c r="Q2015" s="1" t="b">
        <f t="shared" si="412"/>
        <v>0</v>
      </c>
      <c r="R2015" s="1" t="e">
        <f t="shared" si="413"/>
        <v>#N/A</v>
      </c>
      <c r="S2015" s="1" t="e">
        <f t="shared" si="414"/>
        <v>#N/A</v>
      </c>
    </row>
    <row r="2016" spans="1:19">
      <c r="A2016" s="1" t="str">
        <f t="shared" si="415"/>
        <v/>
      </c>
      <c r="H2016" s="1" t="e">
        <f t="shared" si="404"/>
        <v>#N/A</v>
      </c>
      <c r="I2016" s="1" t="e">
        <f t="shared" si="405"/>
        <v>#N/A</v>
      </c>
      <c r="J2016" s="1" t="b">
        <f t="shared" si="406"/>
        <v>0</v>
      </c>
      <c r="K2016" s="1" t="b">
        <f t="shared" si="407"/>
        <v>0</v>
      </c>
      <c r="L2016" s="1" t="b">
        <f t="shared" si="408"/>
        <v>0</v>
      </c>
      <c r="M2016" s="1" t="b">
        <f t="shared" si="416"/>
        <v>0</v>
      </c>
      <c r="N2016" s="1" t="b">
        <f t="shared" si="409"/>
        <v>0</v>
      </c>
      <c r="O2016" s="1" t="b">
        <f t="shared" si="410"/>
        <v>0</v>
      </c>
      <c r="P2016" s="1" t="b">
        <f t="shared" si="411"/>
        <v>0</v>
      </c>
      <c r="Q2016" s="1" t="b">
        <f t="shared" si="412"/>
        <v>0</v>
      </c>
      <c r="R2016" s="1" t="e">
        <f t="shared" si="413"/>
        <v>#N/A</v>
      </c>
      <c r="S2016" s="1" t="e">
        <f t="shared" si="414"/>
        <v>#N/A</v>
      </c>
    </row>
    <row r="2017" spans="1:19">
      <c r="A2017" s="1" t="str">
        <f t="shared" si="415"/>
        <v/>
      </c>
      <c r="H2017" s="1" t="e">
        <f t="shared" si="404"/>
        <v>#N/A</v>
      </c>
      <c r="I2017" s="1" t="e">
        <f t="shared" si="405"/>
        <v>#N/A</v>
      </c>
      <c r="J2017" s="1" t="b">
        <f t="shared" si="406"/>
        <v>0</v>
      </c>
      <c r="K2017" s="1" t="b">
        <f t="shared" si="407"/>
        <v>0</v>
      </c>
      <c r="L2017" s="1" t="b">
        <f t="shared" si="408"/>
        <v>0</v>
      </c>
      <c r="M2017" s="1" t="b">
        <f t="shared" si="416"/>
        <v>0</v>
      </c>
      <c r="N2017" s="1" t="b">
        <f t="shared" si="409"/>
        <v>0</v>
      </c>
      <c r="O2017" s="1" t="b">
        <f t="shared" si="410"/>
        <v>0</v>
      </c>
      <c r="P2017" s="1" t="b">
        <f t="shared" si="411"/>
        <v>0</v>
      </c>
      <c r="Q2017" s="1" t="b">
        <f t="shared" si="412"/>
        <v>0</v>
      </c>
      <c r="R2017" s="1" t="e">
        <f t="shared" si="413"/>
        <v>#N/A</v>
      </c>
      <c r="S2017" s="1" t="e">
        <f t="shared" si="414"/>
        <v>#N/A</v>
      </c>
    </row>
    <row r="2018" spans="1:19">
      <c r="A2018" s="1" t="str">
        <f t="shared" si="415"/>
        <v/>
      </c>
      <c r="H2018" s="1" t="e">
        <f t="shared" si="404"/>
        <v>#N/A</v>
      </c>
      <c r="I2018" s="1" t="e">
        <f t="shared" si="405"/>
        <v>#N/A</v>
      </c>
      <c r="J2018" s="1" t="b">
        <f t="shared" si="406"/>
        <v>0</v>
      </c>
      <c r="K2018" s="1" t="b">
        <f t="shared" si="407"/>
        <v>0</v>
      </c>
      <c r="L2018" s="1" t="b">
        <f t="shared" si="408"/>
        <v>0</v>
      </c>
      <c r="M2018" s="1" t="b">
        <f t="shared" si="416"/>
        <v>0</v>
      </c>
      <c r="N2018" s="1" t="b">
        <f t="shared" si="409"/>
        <v>0</v>
      </c>
      <c r="O2018" s="1" t="b">
        <f t="shared" si="410"/>
        <v>0</v>
      </c>
      <c r="P2018" s="1" t="b">
        <f t="shared" si="411"/>
        <v>0</v>
      </c>
      <c r="Q2018" s="1" t="b">
        <f t="shared" si="412"/>
        <v>0</v>
      </c>
      <c r="R2018" s="1" t="e">
        <f t="shared" si="413"/>
        <v>#N/A</v>
      </c>
      <c r="S2018" s="1" t="e">
        <f t="shared" si="414"/>
        <v>#N/A</v>
      </c>
    </row>
    <row r="2019" spans="1:19">
      <c r="A2019" s="1" t="str">
        <f t="shared" si="415"/>
        <v/>
      </c>
      <c r="H2019" s="1" t="e">
        <f t="shared" si="404"/>
        <v>#N/A</v>
      </c>
      <c r="I2019" s="1" t="e">
        <f t="shared" si="405"/>
        <v>#N/A</v>
      </c>
      <c r="J2019" s="1" t="b">
        <f t="shared" si="406"/>
        <v>0</v>
      </c>
      <c r="K2019" s="1" t="b">
        <f t="shared" si="407"/>
        <v>0</v>
      </c>
      <c r="L2019" s="1" t="b">
        <f t="shared" si="408"/>
        <v>0</v>
      </c>
      <c r="M2019" s="1" t="b">
        <f t="shared" si="416"/>
        <v>0</v>
      </c>
      <c r="N2019" s="1" t="b">
        <f t="shared" si="409"/>
        <v>0</v>
      </c>
      <c r="O2019" s="1" t="b">
        <f t="shared" si="410"/>
        <v>0</v>
      </c>
      <c r="P2019" s="1" t="b">
        <f t="shared" si="411"/>
        <v>0</v>
      </c>
      <c r="Q2019" s="1" t="b">
        <f t="shared" si="412"/>
        <v>0</v>
      </c>
      <c r="R2019" s="1" t="e">
        <f t="shared" si="413"/>
        <v>#N/A</v>
      </c>
      <c r="S2019" s="1" t="e">
        <f t="shared" si="414"/>
        <v>#N/A</v>
      </c>
    </row>
    <row r="2020" spans="1:19">
      <c r="A2020" s="1" t="str">
        <f t="shared" si="415"/>
        <v/>
      </c>
      <c r="H2020" s="1" t="e">
        <f t="shared" si="404"/>
        <v>#N/A</v>
      </c>
      <c r="I2020" s="1" t="e">
        <f t="shared" si="405"/>
        <v>#N/A</v>
      </c>
      <c r="J2020" s="1" t="b">
        <f t="shared" si="406"/>
        <v>0</v>
      </c>
      <c r="K2020" s="1" t="b">
        <f t="shared" si="407"/>
        <v>0</v>
      </c>
      <c r="L2020" s="1" t="b">
        <f t="shared" si="408"/>
        <v>0</v>
      </c>
      <c r="M2020" s="1" t="b">
        <f t="shared" si="416"/>
        <v>0</v>
      </c>
      <c r="N2020" s="1" t="b">
        <f t="shared" si="409"/>
        <v>0</v>
      </c>
      <c r="O2020" s="1" t="b">
        <f t="shared" si="410"/>
        <v>0</v>
      </c>
      <c r="P2020" s="1" t="b">
        <f t="shared" si="411"/>
        <v>0</v>
      </c>
      <c r="Q2020" s="1" t="b">
        <f t="shared" si="412"/>
        <v>0</v>
      </c>
      <c r="R2020" s="1" t="e">
        <f t="shared" si="413"/>
        <v>#N/A</v>
      </c>
      <c r="S2020" s="1" t="e">
        <f t="shared" si="414"/>
        <v>#N/A</v>
      </c>
    </row>
    <row r="2021" spans="1:19">
      <c r="A2021" s="1" t="str">
        <f t="shared" si="415"/>
        <v/>
      </c>
      <c r="H2021" s="1" t="e">
        <f t="shared" si="404"/>
        <v>#N/A</v>
      </c>
      <c r="I2021" s="1" t="e">
        <f t="shared" si="405"/>
        <v>#N/A</v>
      </c>
      <c r="J2021" s="1" t="b">
        <f t="shared" si="406"/>
        <v>0</v>
      </c>
      <c r="K2021" s="1" t="b">
        <f t="shared" si="407"/>
        <v>0</v>
      </c>
      <c r="L2021" s="1" t="b">
        <f t="shared" si="408"/>
        <v>0</v>
      </c>
      <c r="M2021" s="1" t="b">
        <f t="shared" si="416"/>
        <v>0</v>
      </c>
      <c r="N2021" s="1" t="b">
        <f t="shared" si="409"/>
        <v>0</v>
      </c>
      <c r="O2021" s="1" t="b">
        <f t="shared" si="410"/>
        <v>0</v>
      </c>
      <c r="P2021" s="1" t="b">
        <f t="shared" si="411"/>
        <v>0</v>
      </c>
      <c r="Q2021" s="1" t="b">
        <f t="shared" si="412"/>
        <v>0</v>
      </c>
      <c r="R2021" s="1" t="e">
        <f t="shared" si="413"/>
        <v>#N/A</v>
      </c>
      <c r="S2021" s="1" t="e">
        <f t="shared" si="414"/>
        <v>#N/A</v>
      </c>
    </row>
    <row r="2022" spans="1:19">
      <c r="A2022" s="1" t="str">
        <f t="shared" si="415"/>
        <v/>
      </c>
      <c r="H2022" s="1" t="e">
        <f t="shared" si="404"/>
        <v>#N/A</v>
      </c>
      <c r="I2022" s="1" t="e">
        <f t="shared" si="405"/>
        <v>#N/A</v>
      </c>
      <c r="J2022" s="1" t="b">
        <f t="shared" si="406"/>
        <v>0</v>
      </c>
      <c r="K2022" s="1" t="b">
        <f t="shared" si="407"/>
        <v>0</v>
      </c>
      <c r="L2022" s="1" t="b">
        <f t="shared" si="408"/>
        <v>0</v>
      </c>
      <c r="M2022" s="1" t="b">
        <f t="shared" si="416"/>
        <v>0</v>
      </c>
      <c r="N2022" s="1" t="b">
        <f t="shared" si="409"/>
        <v>0</v>
      </c>
      <c r="O2022" s="1" t="b">
        <f t="shared" si="410"/>
        <v>0</v>
      </c>
      <c r="P2022" s="1" t="b">
        <f t="shared" si="411"/>
        <v>0</v>
      </c>
      <c r="Q2022" s="1" t="b">
        <f t="shared" si="412"/>
        <v>0</v>
      </c>
      <c r="R2022" s="1" t="e">
        <f t="shared" si="413"/>
        <v>#N/A</v>
      </c>
      <c r="S2022" s="1" t="e">
        <f t="shared" si="414"/>
        <v>#N/A</v>
      </c>
    </row>
    <row r="2023" spans="1:19">
      <c r="A2023" s="1" t="str">
        <f t="shared" si="415"/>
        <v/>
      </c>
      <c r="H2023" s="1" t="e">
        <f t="shared" si="404"/>
        <v>#N/A</v>
      </c>
      <c r="I2023" s="1" t="e">
        <f t="shared" si="405"/>
        <v>#N/A</v>
      </c>
      <c r="J2023" s="1" t="b">
        <f t="shared" si="406"/>
        <v>0</v>
      </c>
      <c r="K2023" s="1" t="b">
        <f t="shared" si="407"/>
        <v>0</v>
      </c>
      <c r="L2023" s="1" t="b">
        <f t="shared" si="408"/>
        <v>0</v>
      </c>
      <c r="M2023" s="1" t="b">
        <f t="shared" si="416"/>
        <v>0</v>
      </c>
      <c r="N2023" s="1" t="b">
        <f t="shared" si="409"/>
        <v>0</v>
      </c>
      <c r="O2023" s="1" t="b">
        <f t="shared" si="410"/>
        <v>0</v>
      </c>
      <c r="P2023" s="1" t="b">
        <f t="shared" si="411"/>
        <v>0</v>
      </c>
      <c r="Q2023" s="1" t="b">
        <f t="shared" si="412"/>
        <v>0</v>
      </c>
      <c r="R2023" s="1" t="e">
        <f t="shared" si="413"/>
        <v>#N/A</v>
      </c>
      <c r="S2023" s="1" t="e">
        <f t="shared" si="414"/>
        <v>#N/A</v>
      </c>
    </row>
    <row r="2024" spans="1:19">
      <c r="A2024" s="1" t="str">
        <f t="shared" si="415"/>
        <v/>
      </c>
      <c r="H2024" s="1" t="e">
        <f t="shared" si="404"/>
        <v>#N/A</v>
      </c>
      <c r="I2024" s="1" t="e">
        <f t="shared" si="405"/>
        <v>#N/A</v>
      </c>
      <c r="J2024" s="1" t="b">
        <f t="shared" si="406"/>
        <v>0</v>
      </c>
      <c r="K2024" s="1" t="b">
        <f t="shared" si="407"/>
        <v>0</v>
      </c>
      <c r="L2024" s="1" t="b">
        <f t="shared" si="408"/>
        <v>0</v>
      </c>
      <c r="M2024" s="1" t="b">
        <f t="shared" si="416"/>
        <v>0</v>
      </c>
      <c r="N2024" s="1" t="b">
        <f t="shared" si="409"/>
        <v>0</v>
      </c>
      <c r="O2024" s="1" t="b">
        <f t="shared" si="410"/>
        <v>0</v>
      </c>
      <c r="P2024" s="1" t="b">
        <f t="shared" si="411"/>
        <v>0</v>
      </c>
      <c r="Q2024" s="1" t="b">
        <f t="shared" si="412"/>
        <v>0</v>
      </c>
      <c r="R2024" s="1" t="e">
        <f t="shared" si="413"/>
        <v>#N/A</v>
      </c>
      <c r="S2024" s="1" t="e">
        <f t="shared" si="414"/>
        <v>#N/A</v>
      </c>
    </row>
    <row r="2025" spans="1:19">
      <c r="A2025" s="1" t="str">
        <f t="shared" si="415"/>
        <v/>
      </c>
      <c r="H2025" s="1" t="e">
        <f t="shared" si="404"/>
        <v>#N/A</v>
      </c>
      <c r="I2025" s="1" t="e">
        <f t="shared" si="405"/>
        <v>#N/A</v>
      </c>
      <c r="J2025" s="1" t="b">
        <f t="shared" si="406"/>
        <v>0</v>
      </c>
      <c r="K2025" s="1" t="b">
        <f t="shared" si="407"/>
        <v>0</v>
      </c>
      <c r="L2025" s="1" t="b">
        <f t="shared" si="408"/>
        <v>0</v>
      </c>
      <c r="M2025" s="1" t="b">
        <f t="shared" si="416"/>
        <v>0</v>
      </c>
      <c r="N2025" s="1" t="b">
        <f t="shared" si="409"/>
        <v>0</v>
      </c>
      <c r="O2025" s="1" t="b">
        <f t="shared" si="410"/>
        <v>0</v>
      </c>
      <c r="P2025" s="1" t="b">
        <f t="shared" si="411"/>
        <v>0</v>
      </c>
      <c r="Q2025" s="1" t="b">
        <f t="shared" si="412"/>
        <v>0</v>
      </c>
      <c r="R2025" s="1" t="e">
        <f t="shared" si="413"/>
        <v>#N/A</v>
      </c>
      <c r="S2025" s="1" t="e">
        <f t="shared" si="414"/>
        <v>#N/A</v>
      </c>
    </row>
    <row r="2026" spans="1:19">
      <c r="A2026" s="1" t="str">
        <f t="shared" si="415"/>
        <v/>
      </c>
      <c r="H2026" s="1" t="e">
        <f t="shared" si="404"/>
        <v>#N/A</v>
      </c>
      <c r="I2026" s="1" t="e">
        <f t="shared" si="405"/>
        <v>#N/A</v>
      </c>
      <c r="J2026" s="1" t="b">
        <f t="shared" si="406"/>
        <v>0</v>
      </c>
      <c r="K2026" s="1" t="b">
        <f t="shared" si="407"/>
        <v>0</v>
      </c>
      <c r="L2026" s="1" t="b">
        <f t="shared" si="408"/>
        <v>0</v>
      </c>
      <c r="M2026" s="1" t="b">
        <f t="shared" si="416"/>
        <v>0</v>
      </c>
      <c r="N2026" s="1" t="b">
        <f t="shared" si="409"/>
        <v>0</v>
      </c>
      <c r="O2026" s="1" t="b">
        <f t="shared" si="410"/>
        <v>0</v>
      </c>
      <c r="P2026" s="1" t="b">
        <f t="shared" si="411"/>
        <v>0</v>
      </c>
      <c r="Q2026" s="1" t="b">
        <f t="shared" si="412"/>
        <v>0</v>
      </c>
      <c r="R2026" s="1" t="e">
        <f t="shared" si="413"/>
        <v>#N/A</v>
      </c>
      <c r="S2026" s="1" t="e">
        <f t="shared" si="414"/>
        <v>#N/A</v>
      </c>
    </row>
    <row r="2027" spans="1:19">
      <c r="A2027" s="1" t="str">
        <f t="shared" si="415"/>
        <v/>
      </c>
      <c r="H2027" s="1" t="e">
        <f t="shared" si="404"/>
        <v>#N/A</v>
      </c>
      <c r="I2027" s="1" t="e">
        <f t="shared" si="405"/>
        <v>#N/A</v>
      </c>
      <c r="J2027" s="1" t="b">
        <f t="shared" si="406"/>
        <v>0</v>
      </c>
      <c r="K2027" s="1" t="b">
        <f t="shared" si="407"/>
        <v>0</v>
      </c>
      <c r="L2027" s="1" t="b">
        <f t="shared" si="408"/>
        <v>0</v>
      </c>
      <c r="M2027" s="1" t="b">
        <f t="shared" si="416"/>
        <v>0</v>
      </c>
      <c r="N2027" s="1" t="b">
        <f t="shared" si="409"/>
        <v>0</v>
      </c>
      <c r="O2027" s="1" t="b">
        <f t="shared" si="410"/>
        <v>0</v>
      </c>
      <c r="P2027" s="1" t="b">
        <f t="shared" si="411"/>
        <v>0</v>
      </c>
      <c r="Q2027" s="1" t="b">
        <f t="shared" si="412"/>
        <v>0</v>
      </c>
      <c r="R2027" s="1" t="e">
        <f t="shared" si="413"/>
        <v>#N/A</v>
      </c>
      <c r="S2027" s="1" t="e">
        <f t="shared" si="414"/>
        <v>#N/A</v>
      </c>
    </row>
    <row r="2028" spans="1:19">
      <c r="A2028" s="1" t="str">
        <f t="shared" si="415"/>
        <v/>
      </c>
      <c r="H2028" s="1" t="e">
        <f t="shared" si="404"/>
        <v>#N/A</v>
      </c>
      <c r="I2028" s="1" t="e">
        <f t="shared" si="405"/>
        <v>#N/A</v>
      </c>
      <c r="J2028" s="1" t="b">
        <f t="shared" si="406"/>
        <v>0</v>
      </c>
      <c r="K2028" s="1" t="b">
        <f t="shared" si="407"/>
        <v>0</v>
      </c>
      <c r="L2028" s="1" t="b">
        <f t="shared" si="408"/>
        <v>0</v>
      </c>
      <c r="M2028" s="1" t="b">
        <f t="shared" si="416"/>
        <v>0</v>
      </c>
      <c r="N2028" s="1" t="b">
        <f t="shared" si="409"/>
        <v>0</v>
      </c>
      <c r="O2028" s="1" t="b">
        <f t="shared" si="410"/>
        <v>0</v>
      </c>
      <c r="P2028" s="1" t="b">
        <f t="shared" si="411"/>
        <v>0</v>
      </c>
      <c r="Q2028" s="1" t="b">
        <f t="shared" si="412"/>
        <v>0</v>
      </c>
      <c r="R2028" s="1" t="e">
        <f t="shared" si="413"/>
        <v>#N/A</v>
      </c>
      <c r="S2028" s="1" t="e">
        <f t="shared" si="414"/>
        <v>#N/A</v>
      </c>
    </row>
    <row r="2029" spans="1:19">
      <c r="A2029" s="1" t="str">
        <f t="shared" si="415"/>
        <v/>
      </c>
      <c r="H2029" s="1" t="e">
        <f t="shared" si="404"/>
        <v>#N/A</v>
      </c>
      <c r="I2029" s="1" t="e">
        <f t="shared" si="405"/>
        <v>#N/A</v>
      </c>
      <c r="J2029" s="1" t="b">
        <f t="shared" si="406"/>
        <v>0</v>
      </c>
      <c r="K2029" s="1" t="b">
        <f t="shared" si="407"/>
        <v>0</v>
      </c>
      <c r="L2029" s="1" t="b">
        <f t="shared" si="408"/>
        <v>0</v>
      </c>
      <c r="M2029" s="1" t="b">
        <f t="shared" si="416"/>
        <v>0</v>
      </c>
      <c r="N2029" s="1" t="b">
        <f t="shared" si="409"/>
        <v>0</v>
      </c>
      <c r="O2029" s="1" t="b">
        <f t="shared" si="410"/>
        <v>0</v>
      </c>
      <c r="P2029" s="1" t="b">
        <f t="shared" si="411"/>
        <v>0</v>
      </c>
      <c r="Q2029" s="1" t="b">
        <f t="shared" si="412"/>
        <v>0</v>
      </c>
      <c r="R2029" s="1" t="e">
        <f t="shared" si="413"/>
        <v>#N/A</v>
      </c>
      <c r="S2029" s="1" t="e">
        <f t="shared" si="414"/>
        <v>#N/A</v>
      </c>
    </row>
    <row r="2030" spans="1:19">
      <c r="A2030" s="1" t="str">
        <f t="shared" si="415"/>
        <v/>
      </c>
      <c r="H2030" s="1" t="e">
        <f t="shared" si="404"/>
        <v>#N/A</v>
      </c>
      <c r="I2030" s="1" t="e">
        <f t="shared" si="405"/>
        <v>#N/A</v>
      </c>
      <c r="J2030" s="1" t="b">
        <f t="shared" si="406"/>
        <v>0</v>
      </c>
      <c r="K2030" s="1" t="b">
        <f t="shared" si="407"/>
        <v>0</v>
      </c>
      <c r="L2030" s="1" t="b">
        <f t="shared" si="408"/>
        <v>0</v>
      </c>
      <c r="M2030" s="1" t="b">
        <f t="shared" si="416"/>
        <v>0</v>
      </c>
      <c r="N2030" s="1" t="b">
        <f t="shared" si="409"/>
        <v>0</v>
      </c>
      <c r="O2030" s="1" t="b">
        <f t="shared" si="410"/>
        <v>0</v>
      </c>
      <c r="P2030" s="1" t="b">
        <f t="shared" si="411"/>
        <v>0</v>
      </c>
      <c r="Q2030" s="1" t="b">
        <f t="shared" si="412"/>
        <v>0</v>
      </c>
      <c r="R2030" s="1" t="e">
        <f t="shared" si="413"/>
        <v>#N/A</v>
      </c>
      <c r="S2030" s="1" t="e">
        <f t="shared" si="414"/>
        <v>#N/A</v>
      </c>
    </row>
    <row r="2031" spans="1:19">
      <c r="A2031" s="1" t="str">
        <f t="shared" si="415"/>
        <v/>
      </c>
      <c r="H2031" s="1" t="e">
        <f t="shared" si="404"/>
        <v>#N/A</v>
      </c>
      <c r="I2031" s="1" t="e">
        <f t="shared" si="405"/>
        <v>#N/A</v>
      </c>
      <c r="J2031" s="1" t="b">
        <f t="shared" si="406"/>
        <v>0</v>
      </c>
      <c r="K2031" s="1" t="b">
        <f t="shared" si="407"/>
        <v>0</v>
      </c>
      <c r="L2031" s="1" t="b">
        <f t="shared" si="408"/>
        <v>0</v>
      </c>
      <c r="M2031" s="1" t="b">
        <f t="shared" si="416"/>
        <v>0</v>
      </c>
      <c r="N2031" s="1" t="b">
        <f t="shared" si="409"/>
        <v>0</v>
      </c>
      <c r="O2031" s="1" t="b">
        <f t="shared" si="410"/>
        <v>0</v>
      </c>
      <c r="P2031" s="1" t="b">
        <f t="shared" si="411"/>
        <v>0</v>
      </c>
      <c r="Q2031" s="1" t="b">
        <f t="shared" si="412"/>
        <v>0</v>
      </c>
      <c r="R2031" s="1" t="e">
        <f t="shared" si="413"/>
        <v>#N/A</v>
      </c>
      <c r="S2031" s="1" t="e">
        <f t="shared" si="414"/>
        <v>#N/A</v>
      </c>
    </row>
    <row r="2032" spans="1:19">
      <c r="A2032" s="1" t="str">
        <f t="shared" si="415"/>
        <v/>
      </c>
      <c r="H2032" s="1" t="e">
        <f t="shared" si="404"/>
        <v>#N/A</v>
      </c>
      <c r="I2032" s="1" t="e">
        <f t="shared" si="405"/>
        <v>#N/A</v>
      </c>
      <c r="J2032" s="1" t="b">
        <f t="shared" si="406"/>
        <v>0</v>
      </c>
      <c r="K2032" s="1" t="b">
        <f t="shared" si="407"/>
        <v>0</v>
      </c>
      <c r="L2032" s="1" t="b">
        <f t="shared" si="408"/>
        <v>0</v>
      </c>
      <c r="M2032" s="1" t="b">
        <f t="shared" si="416"/>
        <v>0</v>
      </c>
      <c r="N2032" s="1" t="b">
        <f t="shared" si="409"/>
        <v>0</v>
      </c>
      <c r="O2032" s="1" t="b">
        <f t="shared" si="410"/>
        <v>0</v>
      </c>
      <c r="P2032" s="1" t="b">
        <f t="shared" si="411"/>
        <v>0</v>
      </c>
      <c r="Q2032" s="1" t="b">
        <f t="shared" si="412"/>
        <v>0</v>
      </c>
      <c r="R2032" s="1" t="e">
        <f t="shared" si="413"/>
        <v>#N/A</v>
      </c>
      <c r="S2032" s="1" t="e">
        <f t="shared" si="414"/>
        <v>#N/A</v>
      </c>
    </row>
    <row r="2033" spans="1:19">
      <c r="A2033" s="1" t="str">
        <f t="shared" si="415"/>
        <v/>
      </c>
      <c r="H2033" s="1" t="e">
        <f t="shared" si="404"/>
        <v>#N/A</v>
      </c>
      <c r="I2033" s="1" t="e">
        <f t="shared" si="405"/>
        <v>#N/A</v>
      </c>
      <c r="J2033" s="1" t="b">
        <f t="shared" si="406"/>
        <v>0</v>
      </c>
      <c r="K2033" s="1" t="b">
        <f t="shared" si="407"/>
        <v>0</v>
      </c>
      <c r="L2033" s="1" t="b">
        <f t="shared" si="408"/>
        <v>0</v>
      </c>
      <c r="M2033" s="1" t="b">
        <f t="shared" si="416"/>
        <v>0</v>
      </c>
      <c r="N2033" s="1" t="b">
        <f t="shared" si="409"/>
        <v>0</v>
      </c>
      <c r="O2033" s="1" t="b">
        <f t="shared" si="410"/>
        <v>0</v>
      </c>
      <c r="P2033" s="1" t="b">
        <f t="shared" si="411"/>
        <v>0</v>
      </c>
      <c r="Q2033" s="1" t="b">
        <f t="shared" si="412"/>
        <v>0</v>
      </c>
      <c r="R2033" s="1" t="e">
        <f t="shared" si="413"/>
        <v>#N/A</v>
      </c>
      <c r="S2033" s="1" t="e">
        <f t="shared" si="414"/>
        <v>#N/A</v>
      </c>
    </row>
    <row r="2034" spans="1:19">
      <c r="A2034" s="1" t="str">
        <f t="shared" si="415"/>
        <v/>
      </c>
      <c r="H2034" s="1" t="e">
        <f t="shared" si="404"/>
        <v>#N/A</v>
      </c>
      <c r="I2034" s="1" t="e">
        <f t="shared" si="405"/>
        <v>#N/A</v>
      </c>
      <c r="J2034" s="1" t="b">
        <f t="shared" si="406"/>
        <v>0</v>
      </c>
      <c r="K2034" s="1" t="b">
        <f t="shared" si="407"/>
        <v>0</v>
      </c>
      <c r="L2034" s="1" t="b">
        <f t="shared" si="408"/>
        <v>0</v>
      </c>
      <c r="M2034" s="1" t="b">
        <f t="shared" si="416"/>
        <v>0</v>
      </c>
      <c r="N2034" s="1" t="b">
        <f t="shared" si="409"/>
        <v>0</v>
      </c>
      <c r="O2034" s="1" t="b">
        <f t="shared" si="410"/>
        <v>0</v>
      </c>
      <c r="P2034" s="1" t="b">
        <f t="shared" si="411"/>
        <v>0</v>
      </c>
      <c r="Q2034" s="1" t="b">
        <f t="shared" si="412"/>
        <v>0</v>
      </c>
      <c r="R2034" s="1" t="e">
        <f t="shared" si="413"/>
        <v>#N/A</v>
      </c>
      <c r="S2034" s="1" t="e">
        <f t="shared" si="414"/>
        <v>#N/A</v>
      </c>
    </row>
    <row r="2035" spans="1:19">
      <c r="A2035" s="1" t="str">
        <f t="shared" si="415"/>
        <v/>
      </c>
      <c r="H2035" s="1" t="e">
        <f t="shared" si="404"/>
        <v>#N/A</v>
      </c>
      <c r="I2035" s="1" t="e">
        <f t="shared" si="405"/>
        <v>#N/A</v>
      </c>
      <c r="J2035" s="1" t="b">
        <f t="shared" si="406"/>
        <v>0</v>
      </c>
      <c r="K2035" s="1" t="b">
        <f t="shared" si="407"/>
        <v>0</v>
      </c>
      <c r="L2035" s="1" t="b">
        <f t="shared" si="408"/>
        <v>0</v>
      </c>
      <c r="M2035" s="1" t="b">
        <f t="shared" si="416"/>
        <v>0</v>
      </c>
      <c r="N2035" s="1" t="b">
        <f t="shared" si="409"/>
        <v>0</v>
      </c>
      <c r="O2035" s="1" t="b">
        <f t="shared" si="410"/>
        <v>0</v>
      </c>
      <c r="P2035" s="1" t="b">
        <f t="shared" si="411"/>
        <v>0</v>
      </c>
      <c r="Q2035" s="1" t="b">
        <f t="shared" si="412"/>
        <v>0</v>
      </c>
      <c r="R2035" s="1" t="e">
        <f t="shared" si="413"/>
        <v>#N/A</v>
      </c>
      <c r="S2035" s="1" t="e">
        <f t="shared" si="414"/>
        <v>#N/A</v>
      </c>
    </row>
    <row r="2036" spans="1:19">
      <c r="A2036" s="1" t="str">
        <f t="shared" si="415"/>
        <v/>
      </c>
      <c r="H2036" s="1" t="e">
        <f t="shared" si="404"/>
        <v>#N/A</v>
      </c>
      <c r="I2036" s="1" t="e">
        <f t="shared" si="405"/>
        <v>#N/A</v>
      </c>
      <c r="J2036" s="1" t="b">
        <f t="shared" si="406"/>
        <v>0</v>
      </c>
      <c r="K2036" s="1" t="b">
        <f t="shared" si="407"/>
        <v>0</v>
      </c>
      <c r="L2036" s="1" t="b">
        <f t="shared" si="408"/>
        <v>0</v>
      </c>
      <c r="M2036" s="1" t="b">
        <f t="shared" si="416"/>
        <v>0</v>
      </c>
      <c r="N2036" s="1" t="b">
        <f t="shared" si="409"/>
        <v>0</v>
      </c>
      <c r="O2036" s="1" t="b">
        <f t="shared" si="410"/>
        <v>0</v>
      </c>
      <c r="P2036" s="1" t="b">
        <f t="shared" si="411"/>
        <v>0</v>
      </c>
      <c r="Q2036" s="1" t="b">
        <f t="shared" si="412"/>
        <v>0</v>
      </c>
      <c r="R2036" s="1" t="e">
        <f t="shared" si="413"/>
        <v>#N/A</v>
      </c>
      <c r="S2036" s="1" t="e">
        <f t="shared" si="414"/>
        <v>#N/A</v>
      </c>
    </row>
    <row r="2037" spans="1:19">
      <c r="A2037" s="1" t="str">
        <f t="shared" si="415"/>
        <v/>
      </c>
      <c r="H2037" s="1" t="e">
        <f t="shared" si="404"/>
        <v>#N/A</v>
      </c>
      <c r="I2037" s="1" t="e">
        <f t="shared" si="405"/>
        <v>#N/A</v>
      </c>
      <c r="J2037" s="1" t="b">
        <f t="shared" si="406"/>
        <v>0</v>
      </c>
      <c r="K2037" s="1" t="b">
        <f t="shared" si="407"/>
        <v>0</v>
      </c>
      <c r="L2037" s="1" t="b">
        <f t="shared" si="408"/>
        <v>0</v>
      </c>
      <c r="M2037" s="1" t="b">
        <f t="shared" si="416"/>
        <v>0</v>
      </c>
      <c r="N2037" s="1" t="b">
        <f t="shared" si="409"/>
        <v>0</v>
      </c>
      <c r="O2037" s="1" t="b">
        <f t="shared" si="410"/>
        <v>0</v>
      </c>
      <c r="P2037" s="1" t="b">
        <f t="shared" si="411"/>
        <v>0</v>
      </c>
      <c r="Q2037" s="1" t="b">
        <f t="shared" si="412"/>
        <v>0</v>
      </c>
      <c r="R2037" s="1" t="e">
        <f t="shared" si="413"/>
        <v>#N/A</v>
      </c>
      <c r="S2037" s="1" t="e">
        <f t="shared" si="414"/>
        <v>#N/A</v>
      </c>
    </row>
    <row r="2038" spans="1:19">
      <c r="A2038" s="1" t="str">
        <f t="shared" si="415"/>
        <v/>
      </c>
      <c r="H2038" s="1" t="e">
        <f t="shared" si="404"/>
        <v>#N/A</v>
      </c>
      <c r="I2038" s="1" t="e">
        <f t="shared" si="405"/>
        <v>#N/A</v>
      </c>
      <c r="J2038" s="1" t="b">
        <f t="shared" si="406"/>
        <v>0</v>
      </c>
      <c r="K2038" s="1" t="b">
        <f t="shared" si="407"/>
        <v>0</v>
      </c>
      <c r="L2038" s="1" t="b">
        <f t="shared" si="408"/>
        <v>0</v>
      </c>
      <c r="M2038" s="1" t="b">
        <f t="shared" si="416"/>
        <v>0</v>
      </c>
      <c r="N2038" s="1" t="b">
        <f t="shared" si="409"/>
        <v>0</v>
      </c>
      <c r="O2038" s="1" t="b">
        <f t="shared" si="410"/>
        <v>0</v>
      </c>
      <c r="P2038" s="1" t="b">
        <f t="shared" si="411"/>
        <v>0</v>
      </c>
      <c r="Q2038" s="1" t="b">
        <f t="shared" si="412"/>
        <v>0</v>
      </c>
      <c r="R2038" s="1" t="e">
        <f t="shared" si="413"/>
        <v>#N/A</v>
      </c>
      <c r="S2038" s="1" t="e">
        <f t="shared" si="414"/>
        <v>#N/A</v>
      </c>
    </row>
    <row r="2039" spans="1:19">
      <c r="A2039" s="1" t="str">
        <f t="shared" si="415"/>
        <v/>
      </c>
      <c r="H2039" s="1" t="e">
        <f t="shared" si="404"/>
        <v>#N/A</v>
      </c>
      <c r="I2039" s="1" t="e">
        <f t="shared" si="405"/>
        <v>#N/A</v>
      </c>
      <c r="J2039" s="1" t="b">
        <f t="shared" si="406"/>
        <v>0</v>
      </c>
      <c r="K2039" s="1" t="b">
        <f t="shared" si="407"/>
        <v>0</v>
      </c>
      <c r="L2039" s="1" t="b">
        <f t="shared" si="408"/>
        <v>0</v>
      </c>
      <c r="M2039" s="1" t="b">
        <f t="shared" si="416"/>
        <v>0</v>
      </c>
      <c r="N2039" s="1" t="b">
        <f t="shared" si="409"/>
        <v>0</v>
      </c>
      <c r="O2039" s="1" t="b">
        <f t="shared" si="410"/>
        <v>0</v>
      </c>
      <c r="P2039" s="1" t="b">
        <f t="shared" si="411"/>
        <v>0</v>
      </c>
      <c r="Q2039" s="1" t="b">
        <f t="shared" si="412"/>
        <v>0</v>
      </c>
      <c r="R2039" s="1" t="e">
        <f t="shared" si="413"/>
        <v>#N/A</v>
      </c>
      <c r="S2039" s="1" t="e">
        <f t="shared" si="414"/>
        <v>#N/A</v>
      </c>
    </row>
    <row r="2040" spans="1:19">
      <c r="A2040" s="1" t="str">
        <f t="shared" si="415"/>
        <v/>
      </c>
      <c r="H2040" s="1" t="e">
        <f t="shared" si="404"/>
        <v>#N/A</v>
      </c>
      <c r="I2040" s="1" t="e">
        <f t="shared" si="405"/>
        <v>#N/A</v>
      </c>
      <c r="J2040" s="1" t="b">
        <f t="shared" si="406"/>
        <v>0</v>
      </c>
      <c r="K2040" s="1" t="b">
        <f t="shared" si="407"/>
        <v>0</v>
      </c>
      <c r="L2040" s="1" t="b">
        <f t="shared" si="408"/>
        <v>0</v>
      </c>
      <c r="M2040" s="1" t="b">
        <f t="shared" si="416"/>
        <v>0</v>
      </c>
      <c r="N2040" s="1" t="b">
        <f t="shared" si="409"/>
        <v>0</v>
      </c>
      <c r="O2040" s="1" t="b">
        <f t="shared" si="410"/>
        <v>0</v>
      </c>
      <c r="P2040" s="1" t="b">
        <f t="shared" si="411"/>
        <v>0</v>
      </c>
      <c r="Q2040" s="1" t="b">
        <f t="shared" si="412"/>
        <v>0</v>
      </c>
      <c r="R2040" s="1" t="e">
        <f t="shared" si="413"/>
        <v>#N/A</v>
      </c>
      <c r="S2040" s="1" t="e">
        <f t="shared" si="414"/>
        <v>#N/A</v>
      </c>
    </row>
    <row r="2041" spans="1:19">
      <c r="A2041" s="1" t="str">
        <f t="shared" si="415"/>
        <v/>
      </c>
      <c r="H2041" s="1" t="e">
        <f t="shared" si="404"/>
        <v>#N/A</v>
      </c>
      <c r="I2041" s="1" t="e">
        <f t="shared" si="405"/>
        <v>#N/A</v>
      </c>
      <c r="J2041" s="1" t="b">
        <f t="shared" si="406"/>
        <v>0</v>
      </c>
      <c r="K2041" s="1" t="b">
        <f t="shared" si="407"/>
        <v>0</v>
      </c>
      <c r="L2041" s="1" t="b">
        <f t="shared" si="408"/>
        <v>0</v>
      </c>
      <c r="M2041" s="1" t="b">
        <f t="shared" si="416"/>
        <v>0</v>
      </c>
      <c r="N2041" s="1" t="b">
        <f t="shared" si="409"/>
        <v>0</v>
      </c>
      <c r="O2041" s="1" t="b">
        <f t="shared" si="410"/>
        <v>0</v>
      </c>
      <c r="P2041" s="1" t="b">
        <f t="shared" si="411"/>
        <v>0</v>
      </c>
      <c r="Q2041" s="1" t="b">
        <f t="shared" si="412"/>
        <v>0</v>
      </c>
      <c r="R2041" s="1" t="e">
        <f t="shared" si="413"/>
        <v>#N/A</v>
      </c>
      <c r="S2041" s="1" t="e">
        <f t="shared" si="414"/>
        <v>#N/A</v>
      </c>
    </row>
    <row r="2042" spans="1:19">
      <c r="A2042" s="1" t="str">
        <f t="shared" si="415"/>
        <v/>
      </c>
      <c r="H2042" s="1" t="e">
        <f t="shared" si="404"/>
        <v>#N/A</v>
      </c>
      <c r="I2042" s="1" t="e">
        <f t="shared" si="405"/>
        <v>#N/A</v>
      </c>
      <c r="J2042" s="1" t="b">
        <f t="shared" si="406"/>
        <v>0</v>
      </c>
      <c r="K2042" s="1" t="b">
        <f t="shared" si="407"/>
        <v>0</v>
      </c>
      <c r="L2042" s="1" t="b">
        <f t="shared" si="408"/>
        <v>0</v>
      </c>
      <c r="M2042" s="1" t="b">
        <f t="shared" si="416"/>
        <v>0</v>
      </c>
      <c r="N2042" s="1" t="b">
        <f t="shared" si="409"/>
        <v>0</v>
      </c>
      <c r="O2042" s="1" t="b">
        <f t="shared" si="410"/>
        <v>0</v>
      </c>
      <c r="P2042" s="1" t="b">
        <f t="shared" si="411"/>
        <v>0</v>
      </c>
      <c r="Q2042" s="1" t="b">
        <f t="shared" si="412"/>
        <v>0</v>
      </c>
      <c r="R2042" s="1" t="e">
        <f t="shared" si="413"/>
        <v>#N/A</v>
      </c>
      <c r="S2042" s="1" t="e">
        <f t="shared" si="414"/>
        <v>#N/A</v>
      </c>
    </row>
    <row r="2043" spans="1:19">
      <c r="A2043" s="1" t="str">
        <f t="shared" si="415"/>
        <v/>
      </c>
      <c r="H2043" s="1" t="e">
        <f t="shared" si="404"/>
        <v>#N/A</v>
      </c>
      <c r="I2043" s="1" t="e">
        <f t="shared" si="405"/>
        <v>#N/A</v>
      </c>
      <c r="J2043" s="1" t="b">
        <f t="shared" si="406"/>
        <v>0</v>
      </c>
      <c r="K2043" s="1" t="b">
        <f t="shared" si="407"/>
        <v>0</v>
      </c>
      <c r="L2043" s="1" t="b">
        <f t="shared" si="408"/>
        <v>0</v>
      </c>
      <c r="M2043" s="1" t="b">
        <f t="shared" si="416"/>
        <v>0</v>
      </c>
      <c r="N2043" s="1" t="b">
        <f t="shared" si="409"/>
        <v>0</v>
      </c>
      <c r="O2043" s="1" t="b">
        <f t="shared" si="410"/>
        <v>0</v>
      </c>
      <c r="P2043" s="1" t="b">
        <f t="shared" si="411"/>
        <v>0</v>
      </c>
      <c r="Q2043" s="1" t="b">
        <f t="shared" si="412"/>
        <v>0</v>
      </c>
      <c r="R2043" s="1" t="e">
        <f t="shared" si="413"/>
        <v>#N/A</v>
      </c>
      <c r="S2043" s="1" t="e">
        <f t="shared" si="414"/>
        <v>#N/A</v>
      </c>
    </row>
    <row r="2044" spans="1:19">
      <c r="A2044" s="1" t="str">
        <f t="shared" si="415"/>
        <v/>
      </c>
      <c r="H2044" s="1" t="e">
        <f t="shared" si="404"/>
        <v>#N/A</v>
      </c>
      <c r="I2044" s="1" t="e">
        <f t="shared" si="405"/>
        <v>#N/A</v>
      </c>
      <c r="J2044" s="1" t="b">
        <f t="shared" si="406"/>
        <v>0</v>
      </c>
      <c r="K2044" s="1" t="b">
        <f t="shared" si="407"/>
        <v>0</v>
      </c>
      <c r="L2044" s="1" t="b">
        <f t="shared" si="408"/>
        <v>0</v>
      </c>
      <c r="M2044" s="1" t="b">
        <f t="shared" si="416"/>
        <v>0</v>
      </c>
      <c r="N2044" s="1" t="b">
        <f t="shared" si="409"/>
        <v>0</v>
      </c>
      <c r="O2044" s="1" t="b">
        <f t="shared" si="410"/>
        <v>0</v>
      </c>
      <c r="P2044" s="1" t="b">
        <f t="shared" si="411"/>
        <v>0</v>
      </c>
      <c r="Q2044" s="1" t="b">
        <f t="shared" si="412"/>
        <v>0</v>
      </c>
      <c r="R2044" s="1" t="e">
        <f t="shared" si="413"/>
        <v>#N/A</v>
      </c>
      <c r="S2044" s="1" t="e">
        <f t="shared" si="414"/>
        <v>#N/A</v>
      </c>
    </row>
    <row r="2045" spans="1:19">
      <c r="A2045" s="1" t="str">
        <f t="shared" si="415"/>
        <v/>
      </c>
      <c r="H2045" s="1" t="e">
        <f t="shared" si="404"/>
        <v>#N/A</v>
      </c>
      <c r="I2045" s="1" t="e">
        <f t="shared" si="405"/>
        <v>#N/A</v>
      </c>
      <c r="J2045" s="1" t="b">
        <f t="shared" si="406"/>
        <v>0</v>
      </c>
      <c r="K2045" s="1" t="b">
        <f t="shared" si="407"/>
        <v>0</v>
      </c>
      <c r="L2045" s="1" t="b">
        <f t="shared" si="408"/>
        <v>0</v>
      </c>
      <c r="M2045" s="1" t="b">
        <f t="shared" si="416"/>
        <v>0</v>
      </c>
      <c r="N2045" s="1" t="b">
        <f t="shared" si="409"/>
        <v>0</v>
      </c>
      <c r="O2045" s="1" t="b">
        <f t="shared" si="410"/>
        <v>0</v>
      </c>
      <c r="P2045" s="1" t="b">
        <f t="shared" si="411"/>
        <v>0</v>
      </c>
      <c r="Q2045" s="1" t="b">
        <f t="shared" si="412"/>
        <v>0</v>
      </c>
      <c r="R2045" s="1" t="e">
        <f t="shared" si="413"/>
        <v>#N/A</v>
      </c>
      <c r="S2045" s="1" t="e">
        <f t="shared" si="414"/>
        <v>#N/A</v>
      </c>
    </row>
    <row r="2046" spans="1:19">
      <c r="A2046" s="1" t="str">
        <f t="shared" si="415"/>
        <v/>
      </c>
      <c r="H2046" s="1" t="e">
        <f t="shared" si="404"/>
        <v>#N/A</v>
      </c>
      <c r="I2046" s="1" t="e">
        <f t="shared" si="405"/>
        <v>#N/A</v>
      </c>
      <c r="J2046" s="1" t="b">
        <f t="shared" si="406"/>
        <v>0</v>
      </c>
      <c r="K2046" s="1" t="b">
        <f t="shared" si="407"/>
        <v>0</v>
      </c>
      <c r="L2046" s="1" t="b">
        <f t="shared" si="408"/>
        <v>0</v>
      </c>
      <c r="M2046" s="1" t="b">
        <f t="shared" si="416"/>
        <v>0</v>
      </c>
      <c r="N2046" s="1" t="b">
        <f t="shared" si="409"/>
        <v>0</v>
      </c>
      <c r="O2046" s="1" t="b">
        <f t="shared" si="410"/>
        <v>0</v>
      </c>
      <c r="P2046" s="1" t="b">
        <f t="shared" si="411"/>
        <v>0</v>
      </c>
      <c r="Q2046" s="1" t="b">
        <f t="shared" si="412"/>
        <v>0</v>
      </c>
      <c r="R2046" s="1" t="e">
        <f t="shared" si="413"/>
        <v>#N/A</v>
      </c>
      <c r="S2046" s="1" t="e">
        <f t="shared" si="414"/>
        <v>#N/A</v>
      </c>
    </row>
    <row r="2047" spans="1:19">
      <c r="A2047" s="1" t="str">
        <f t="shared" si="415"/>
        <v/>
      </c>
      <c r="H2047" s="1" t="e">
        <f t="shared" si="404"/>
        <v>#N/A</v>
      </c>
      <c r="I2047" s="1" t="e">
        <f t="shared" si="405"/>
        <v>#N/A</v>
      </c>
      <c r="J2047" s="1" t="b">
        <f t="shared" si="406"/>
        <v>0</v>
      </c>
      <c r="K2047" s="1" t="b">
        <f t="shared" si="407"/>
        <v>0</v>
      </c>
      <c r="L2047" s="1" t="b">
        <f t="shared" si="408"/>
        <v>0</v>
      </c>
      <c r="M2047" s="1" t="b">
        <f t="shared" si="416"/>
        <v>0</v>
      </c>
      <c r="N2047" s="1" t="b">
        <f t="shared" si="409"/>
        <v>0</v>
      </c>
      <c r="O2047" s="1" t="b">
        <f t="shared" si="410"/>
        <v>0</v>
      </c>
      <c r="P2047" s="1" t="b">
        <f t="shared" si="411"/>
        <v>0</v>
      </c>
      <c r="Q2047" s="1" t="b">
        <f t="shared" si="412"/>
        <v>0</v>
      </c>
      <c r="R2047" s="1" t="e">
        <f t="shared" si="413"/>
        <v>#N/A</v>
      </c>
      <c r="S2047" s="1" t="e">
        <f t="shared" si="414"/>
        <v>#N/A</v>
      </c>
    </row>
    <row r="2048" spans="1:19">
      <c r="A2048" s="1" t="str">
        <f t="shared" si="415"/>
        <v/>
      </c>
      <c r="H2048" s="1" t="e">
        <f t="shared" si="404"/>
        <v>#N/A</v>
      </c>
      <c r="I2048" s="1" t="e">
        <f t="shared" si="405"/>
        <v>#N/A</v>
      </c>
      <c r="J2048" s="1" t="b">
        <f t="shared" si="406"/>
        <v>0</v>
      </c>
      <c r="K2048" s="1" t="b">
        <f t="shared" si="407"/>
        <v>0</v>
      </c>
      <c r="L2048" s="1" t="b">
        <f t="shared" si="408"/>
        <v>0</v>
      </c>
      <c r="M2048" s="1" t="b">
        <f t="shared" si="416"/>
        <v>0</v>
      </c>
      <c r="N2048" s="1" t="b">
        <f t="shared" si="409"/>
        <v>0</v>
      </c>
      <c r="O2048" s="1" t="b">
        <f t="shared" si="410"/>
        <v>0</v>
      </c>
      <c r="P2048" s="1" t="b">
        <f t="shared" si="411"/>
        <v>0</v>
      </c>
      <c r="Q2048" s="1" t="b">
        <f t="shared" si="412"/>
        <v>0</v>
      </c>
      <c r="R2048" s="1" t="e">
        <f t="shared" si="413"/>
        <v>#N/A</v>
      </c>
      <c r="S2048" s="1" t="e">
        <f t="shared" si="414"/>
        <v>#N/A</v>
      </c>
    </row>
    <row r="2049" spans="1:19">
      <c r="A2049" s="1" t="str">
        <f t="shared" si="415"/>
        <v/>
      </c>
      <c r="H2049" s="1" t="e">
        <f t="shared" si="404"/>
        <v>#N/A</v>
      </c>
      <c r="I2049" s="1" t="e">
        <f t="shared" si="405"/>
        <v>#N/A</v>
      </c>
      <c r="J2049" s="1" t="b">
        <f t="shared" si="406"/>
        <v>0</v>
      </c>
      <c r="K2049" s="1" t="b">
        <f t="shared" si="407"/>
        <v>0</v>
      </c>
      <c r="L2049" s="1" t="b">
        <f t="shared" si="408"/>
        <v>0</v>
      </c>
      <c r="M2049" s="1" t="b">
        <f t="shared" si="416"/>
        <v>0</v>
      </c>
      <c r="N2049" s="1" t="b">
        <f t="shared" si="409"/>
        <v>0</v>
      </c>
      <c r="O2049" s="1" t="b">
        <f t="shared" si="410"/>
        <v>0</v>
      </c>
      <c r="P2049" s="1" t="b">
        <f t="shared" si="411"/>
        <v>0</v>
      </c>
      <c r="Q2049" s="1" t="b">
        <f t="shared" si="412"/>
        <v>0</v>
      </c>
      <c r="R2049" s="1" t="e">
        <f t="shared" si="413"/>
        <v>#N/A</v>
      </c>
      <c r="S2049" s="1" t="e">
        <f t="shared" si="414"/>
        <v>#N/A</v>
      </c>
    </row>
    <row r="2050" spans="1:19">
      <c r="A2050" s="1" t="str">
        <f t="shared" si="415"/>
        <v/>
      </c>
      <c r="H2050" s="1" t="e">
        <f t="shared" si="404"/>
        <v>#N/A</v>
      </c>
      <c r="I2050" s="1" t="e">
        <f t="shared" si="405"/>
        <v>#N/A</v>
      </c>
      <c r="J2050" s="1" t="b">
        <f t="shared" si="406"/>
        <v>0</v>
      </c>
      <c r="K2050" s="1" t="b">
        <f t="shared" si="407"/>
        <v>0</v>
      </c>
      <c r="L2050" s="1" t="b">
        <f t="shared" si="408"/>
        <v>0</v>
      </c>
      <c r="M2050" s="1" t="b">
        <f t="shared" si="416"/>
        <v>0</v>
      </c>
      <c r="N2050" s="1" t="b">
        <f t="shared" si="409"/>
        <v>0</v>
      </c>
      <c r="O2050" s="1" t="b">
        <f t="shared" si="410"/>
        <v>0</v>
      </c>
      <c r="P2050" s="1" t="b">
        <f t="shared" si="411"/>
        <v>0</v>
      </c>
      <c r="Q2050" s="1" t="b">
        <f t="shared" si="412"/>
        <v>0</v>
      </c>
      <c r="R2050" s="1" t="e">
        <f t="shared" si="413"/>
        <v>#N/A</v>
      </c>
      <c r="S2050" s="1" t="e">
        <f t="shared" si="414"/>
        <v>#N/A</v>
      </c>
    </row>
    <row r="2051" spans="1:19">
      <c r="A2051" s="1" t="str">
        <f t="shared" si="415"/>
        <v/>
      </c>
      <c r="H2051" s="1" t="e">
        <f t="shared" ref="H2051:H2114" si="417">IF($A2051&lt;=$F$39,B2051-$F$1,NA())</f>
        <v>#N/A</v>
      </c>
      <c r="I2051" s="1" t="e">
        <f t="shared" ref="I2051:I2114" si="418">IF($A2051&lt;=$F$39,$C2051-$F$2,NA())</f>
        <v>#N/A</v>
      </c>
      <c r="J2051" s="1" t="b">
        <f t="shared" ref="J2051:J2114" si="419">IF($A2051&lt;=$F$39,IF($I2051&lt;$F$4,FALSE,$H2051))</f>
        <v>0</v>
      </c>
      <c r="K2051" s="1" t="b">
        <f t="shared" ref="K2051:K2114" si="420">IF($A2051&lt;=$F$39,IF($I2051&lt;$F$4,FALSE,$I2051))</f>
        <v>0</v>
      </c>
      <c r="L2051" s="1" t="b">
        <f t="shared" ref="L2051:L2114" si="421">IF($A2051&lt;=$F$39,IF($I2051&lt;=$F$11,"",($I2051-$F$11)/($H2051-$F$10)))</f>
        <v>0</v>
      </c>
      <c r="M2051" s="1" t="b">
        <f t="shared" si="416"/>
        <v>0</v>
      </c>
      <c r="N2051" s="1" t="b">
        <f t="shared" ref="N2051:N2114" si="422">IF($A2051&lt;=$F$39,IF($L2051=$F$13,$J2051,""))</f>
        <v>0</v>
      </c>
      <c r="O2051" s="1" t="b">
        <f t="shared" ref="O2051:O2114" si="423">IF($A2051&lt;=$F$39,IF($L2051=$F$13,$K2051,""))</f>
        <v>0</v>
      </c>
      <c r="P2051" s="1" t="b">
        <f t="shared" ref="P2051:P2114" si="424">IF($A2051&lt;=$F$39,IF($A2051&lt;=$F$17,$H2051,NA()))</f>
        <v>0</v>
      </c>
      <c r="Q2051" s="1" t="b">
        <f t="shared" ref="Q2051:Q2114" si="425">IF($A2051&lt;=$F$39,IF($A2051&lt;=$F$17,$I2051,NA()))</f>
        <v>0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 t="str">
        <f t="shared" ref="A2052:A2115" si="428">IF(B2052=0,"",A2051+1)</f>
        <v/>
      </c>
      <c r="H2052" s="1" t="e">
        <f t="shared" si="417"/>
        <v>#N/A</v>
      </c>
      <c r="I2052" s="1" t="e">
        <f t="shared" si="418"/>
        <v>#N/A</v>
      </c>
      <c r="J2052" s="1" t="b">
        <f t="shared" si="419"/>
        <v>0</v>
      </c>
      <c r="K2052" s="1" t="b">
        <f t="shared" si="420"/>
        <v>0</v>
      </c>
      <c r="L2052" s="1" t="b">
        <f t="shared" si="421"/>
        <v>0</v>
      </c>
      <c r="M2052" s="1" t="b">
        <f t="shared" ref="M2052:M2115" si="429">IF($A2052&lt;=$F$39,IF($L2052=$F$13,$A2052,""))</f>
        <v>0</v>
      </c>
      <c r="N2052" s="1" t="b">
        <f t="shared" si="422"/>
        <v>0</v>
      </c>
      <c r="O2052" s="1" t="b">
        <f t="shared" si="423"/>
        <v>0</v>
      </c>
      <c r="P2052" s="1" t="b">
        <f t="shared" si="424"/>
        <v>0</v>
      </c>
      <c r="Q2052" s="1" t="b">
        <f t="shared" si="425"/>
        <v>0</v>
      </c>
      <c r="R2052" s="1" t="e">
        <f t="shared" si="426"/>
        <v>#N/A</v>
      </c>
      <c r="S2052" s="1" t="e">
        <f t="shared" si="427"/>
        <v>#N/A</v>
      </c>
    </row>
    <row r="2053" spans="1:19">
      <c r="A2053" s="1" t="str">
        <f t="shared" si="428"/>
        <v/>
      </c>
      <c r="H2053" s="1" t="e">
        <f t="shared" si="417"/>
        <v>#N/A</v>
      </c>
      <c r="I2053" s="1" t="e">
        <f t="shared" si="418"/>
        <v>#N/A</v>
      </c>
      <c r="J2053" s="1" t="b">
        <f t="shared" si="419"/>
        <v>0</v>
      </c>
      <c r="K2053" s="1" t="b">
        <f t="shared" si="420"/>
        <v>0</v>
      </c>
      <c r="L2053" s="1" t="b">
        <f t="shared" si="421"/>
        <v>0</v>
      </c>
      <c r="M2053" s="1" t="b">
        <f t="shared" si="429"/>
        <v>0</v>
      </c>
      <c r="N2053" s="1" t="b">
        <f t="shared" si="422"/>
        <v>0</v>
      </c>
      <c r="O2053" s="1" t="b">
        <f t="shared" si="423"/>
        <v>0</v>
      </c>
      <c r="P2053" s="1" t="b">
        <f t="shared" si="424"/>
        <v>0</v>
      </c>
      <c r="Q2053" s="1" t="b">
        <f t="shared" si="425"/>
        <v>0</v>
      </c>
      <c r="R2053" s="1" t="e">
        <f t="shared" si="426"/>
        <v>#N/A</v>
      </c>
      <c r="S2053" s="1" t="e">
        <f t="shared" si="427"/>
        <v>#N/A</v>
      </c>
    </row>
    <row r="2054" spans="1:19">
      <c r="A2054" s="1" t="str">
        <f t="shared" si="428"/>
        <v/>
      </c>
      <c r="H2054" s="1" t="e">
        <f t="shared" si="417"/>
        <v>#N/A</v>
      </c>
      <c r="I2054" s="1" t="e">
        <f t="shared" si="418"/>
        <v>#N/A</v>
      </c>
      <c r="J2054" s="1" t="b">
        <f t="shared" si="419"/>
        <v>0</v>
      </c>
      <c r="K2054" s="1" t="b">
        <f t="shared" si="420"/>
        <v>0</v>
      </c>
      <c r="L2054" s="1" t="b">
        <f t="shared" si="421"/>
        <v>0</v>
      </c>
      <c r="M2054" s="1" t="b">
        <f t="shared" si="429"/>
        <v>0</v>
      </c>
      <c r="N2054" s="1" t="b">
        <f t="shared" si="422"/>
        <v>0</v>
      </c>
      <c r="O2054" s="1" t="b">
        <f t="shared" si="423"/>
        <v>0</v>
      </c>
      <c r="P2054" s="1" t="b">
        <f t="shared" si="424"/>
        <v>0</v>
      </c>
      <c r="Q2054" s="1" t="b">
        <f t="shared" si="425"/>
        <v>0</v>
      </c>
      <c r="R2054" s="1" t="e">
        <f t="shared" si="426"/>
        <v>#N/A</v>
      </c>
      <c r="S2054" s="1" t="e">
        <f t="shared" si="427"/>
        <v>#N/A</v>
      </c>
    </row>
    <row r="2055" spans="1:19">
      <c r="A2055" s="1" t="str">
        <f t="shared" si="428"/>
        <v/>
      </c>
      <c r="H2055" s="1" t="e">
        <f t="shared" si="417"/>
        <v>#N/A</v>
      </c>
      <c r="I2055" s="1" t="e">
        <f t="shared" si="418"/>
        <v>#N/A</v>
      </c>
      <c r="J2055" s="1" t="b">
        <f t="shared" si="419"/>
        <v>0</v>
      </c>
      <c r="K2055" s="1" t="b">
        <f t="shared" si="420"/>
        <v>0</v>
      </c>
      <c r="L2055" s="1" t="b">
        <f t="shared" si="421"/>
        <v>0</v>
      </c>
      <c r="M2055" s="1" t="b">
        <f t="shared" si="429"/>
        <v>0</v>
      </c>
      <c r="N2055" s="1" t="b">
        <f t="shared" si="422"/>
        <v>0</v>
      </c>
      <c r="O2055" s="1" t="b">
        <f t="shared" si="423"/>
        <v>0</v>
      </c>
      <c r="P2055" s="1" t="b">
        <f t="shared" si="424"/>
        <v>0</v>
      </c>
      <c r="Q2055" s="1" t="b">
        <f t="shared" si="425"/>
        <v>0</v>
      </c>
      <c r="R2055" s="1" t="e">
        <f t="shared" si="426"/>
        <v>#N/A</v>
      </c>
      <c r="S2055" s="1" t="e">
        <f t="shared" si="427"/>
        <v>#N/A</v>
      </c>
    </row>
    <row r="2056" spans="1:19">
      <c r="A2056" s="1" t="str">
        <f t="shared" si="428"/>
        <v/>
      </c>
      <c r="H2056" s="1" t="e">
        <f t="shared" si="417"/>
        <v>#N/A</v>
      </c>
      <c r="I2056" s="1" t="e">
        <f t="shared" si="418"/>
        <v>#N/A</v>
      </c>
      <c r="J2056" s="1" t="b">
        <f t="shared" si="419"/>
        <v>0</v>
      </c>
      <c r="K2056" s="1" t="b">
        <f t="shared" si="420"/>
        <v>0</v>
      </c>
      <c r="L2056" s="1" t="b">
        <f t="shared" si="421"/>
        <v>0</v>
      </c>
      <c r="M2056" s="1" t="b">
        <f t="shared" si="429"/>
        <v>0</v>
      </c>
      <c r="N2056" s="1" t="b">
        <f t="shared" si="422"/>
        <v>0</v>
      </c>
      <c r="O2056" s="1" t="b">
        <f t="shared" si="423"/>
        <v>0</v>
      </c>
      <c r="P2056" s="1" t="b">
        <f t="shared" si="424"/>
        <v>0</v>
      </c>
      <c r="Q2056" s="1" t="b">
        <f t="shared" si="425"/>
        <v>0</v>
      </c>
      <c r="R2056" s="1" t="e">
        <f t="shared" si="426"/>
        <v>#N/A</v>
      </c>
      <c r="S2056" s="1" t="e">
        <f t="shared" si="427"/>
        <v>#N/A</v>
      </c>
    </row>
    <row r="2057" spans="1:19">
      <c r="A2057" s="1" t="str">
        <f t="shared" si="428"/>
        <v/>
      </c>
      <c r="H2057" s="1" t="e">
        <f t="shared" si="417"/>
        <v>#N/A</v>
      </c>
      <c r="I2057" s="1" t="e">
        <f t="shared" si="418"/>
        <v>#N/A</v>
      </c>
      <c r="J2057" s="1" t="b">
        <f t="shared" si="419"/>
        <v>0</v>
      </c>
      <c r="K2057" s="1" t="b">
        <f t="shared" si="420"/>
        <v>0</v>
      </c>
      <c r="L2057" s="1" t="b">
        <f t="shared" si="421"/>
        <v>0</v>
      </c>
      <c r="M2057" s="1" t="b">
        <f t="shared" si="429"/>
        <v>0</v>
      </c>
      <c r="N2057" s="1" t="b">
        <f t="shared" si="422"/>
        <v>0</v>
      </c>
      <c r="O2057" s="1" t="b">
        <f t="shared" si="423"/>
        <v>0</v>
      </c>
      <c r="P2057" s="1" t="b">
        <f t="shared" si="424"/>
        <v>0</v>
      </c>
      <c r="Q2057" s="1" t="b">
        <f t="shared" si="425"/>
        <v>0</v>
      </c>
      <c r="R2057" s="1" t="e">
        <f t="shared" si="426"/>
        <v>#N/A</v>
      </c>
      <c r="S2057" s="1" t="e">
        <f t="shared" si="427"/>
        <v>#N/A</v>
      </c>
    </row>
    <row r="2058" spans="1:19">
      <c r="A2058" s="1" t="str">
        <f t="shared" si="428"/>
        <v/>
      </c>
      <c r="H2058" s="1" t="e">
        <f t="shared" si="417"/>
        <v>#N/A</v>
      </c>
      <c r="I2058" s="1" t="e">
        <f t="shared" si="418"/>
        <v>#N/A</v>
      </c>
      <c r="J2058" s="1" t="b">
        <f t="shared" si="419"/>
        <v>0</v>
      </c>
      <c r="K2058" s="1" t="b">
        <f t="shared" si="420"/>
        <v>0</v>
      </c>
      <c r="L2058" s="1" t="b">
        <f t="shared" si="421"/>
        <v>0</v>
      </c>
      <c r="M2058" s="1" t="b">
        <f t="shared" si="429"/>
        <v>0</v>
      </c>
      <c r="N2058" s="1" t="b">
        <f t="shared" si="422"/>
        <v>0</v>
      </c>
      <c r="O2058" s="1" t="b">
        <f t="shared" si="423"/>
        <v>0</v>
      </c>
      <c r="P2058" s="1" t="b">
        <f t="shared" si="424"/>
        <v>0</v>
      </c>
      <c r="Q2058" s="1" t="b">
        <f t="shared" si="425"/>
        <v>0</v>
      </c>
      <c r="R2058" s="1" t="e">
        <f t="shared" si="426"/>
        <v>#N/A</v>
      </c>
      <c r="S2058" s="1" t="e">
        <f t="shared" si="427"/>
        <v>#N/A</v>
      </c>
    </row>
    <row r="2059" spans="1:19">
      <c r="A2059" s="1" t="str">
        <f t="shared" si="428"/>
        <v/>
      </c>
      <c r="H2059" s="1" t="e">
        <f t="shared" si="417"/>
        <v>#N/A</v>
      </c>
      <c r="I2059" s="1" t="e">
        <f t="shared" si="418"/>
        <v>#N/A</v>
      </c>
      <c r="J2059" s="1" t="b">
        <f t="shared" si="419"/>
        <v>0</v>
      </c>
      <c r="K2059" s="1" t="b">
        <f t="shared" si="420"/>
        <v>0</v>
      </c>
      <c r="L2059" s="1" t="b">
        <f t="shared" si="421"/>
        <v>0</v>
      </c>
      <c r="M2059" s="1" t="b">
        <f t="shared" si="429"/>
        <v>0</v>
      </c>
      <c r="N2059" s="1" t="b">
        <f t="shared" si="422"/>
        <v>0</v>
      </c>
      <c r="O2059" s="1" t="b">
        <f t="shared" si="423"/>
        <v>0</v>
      </c>
      <c r="P2059" s="1" t="b">
        <f t="shared" si="424"/>
        <v>0</v>
      </c>
      <c r="Q2059" s="1" t="b">
        <f t="shared" si="425"/>
        <v>0</v>
      </c>
      <c r="R2059" s="1" t="e">
        <f t="shared" si="426"/>
        <v>#N/A</v>
      </c>
      <c r="S2059" s="1" t="e">
        <f t="shared" si="427"/>
        <v>#N/A</v>
      </c>
    </row>
    <row r="2060" spans="1:19">
      <c r="A2060" s="1" t="str">
        <f t="shared" si="428"/>
        <v/>
      </c>
      <c r="H2060" s="1" t="e">
        <f t="shared" si="417"/>
        <v>#N/A</v>
      </c>
      <c r="I2060" s="1" t="e">
        <f t="shared" si="418"/>
        <v>#N/A</v>
      </c>
      <c r="J2060" s="1" t="b">
        <f t="shared" si="419"/>
        <v>0</v>
      </c>
      <c r="K2060" s="1" t="b">
        <f t="shared" si="420"/>
        <v>0</v>
      </c>
      <c r="L2060" s="1" t="b">
        <f t="shared" si="421"/>
        <v>0</v>
      </c>
      <c r="M2060" s="1" t="b">
        <f t="shared" si="429"/>
        <v>0</v>
      </c>
      <c r="N2060" s="1" t="b">
        <f t="shared" si="422"/>
        <v>0</v>
      </c>
      <c r="O2060" s="1" t="b">
        <f t="shared" si="423"/>
        <v>0</v>
      </c>
      <c r="P2060" s="1" t="b">
        <f t="shared" si="424"/>
        <v>0</v>
      </c>
      <c r="Q2060" s="1" t="b">
        <f t="shared" si="425"/>
        <v>0</v>
      </c>
      <c r="R2060" s="1" t="e">
        <f t="shared" si="426"/>
        <v>#N/A</v>
      </c>
      <c r="S2060" s="1" t="e">
        <f t="shared" si="427"/>
        <v>#N/A</v>
      </c>
    </row>
    <row r="2061" spans="1:19">
      <c r="A2061" s="1" t="str">
        <f t="shared" si="428"/>
        <v/>
      </c>
      <c r="H2061" s="1" t="e">
        <f t="shared" si="417"/>
        <v>#N/A</v>
      </c>
      <c r="I2061" s="1" t="e">
        <f t="shared" si="418"/>
        <v>#N/A</v>
      </c>
      <c r="J2061" s="1" t="b">
        <f t="shared" si="419"/>
        <v>0</v>
      </c>
      <c r="K2061" s="1" t="b">
        <f t="shared" si="420"/>
        <v>0</v>
      </c>
      <c r="L2061" s="1" t="b">
        <f t="shared" si="421"/>
        <v>0</v>
      </c>
      <c r="M2061" s="1" t="b">
        <f t="shared" si="429"/>
        <v>0</v>
      </c>
      <c r="N2061" s="1" t="b">
        <f t="shared" si="422"/>
        <v>0</v>
      </c>
      <c r="O2061" s="1" t="b">
        <f t="shared" si="423"/>
        <v>0</v>
      </c>
      <c r="P2061" s="1" t="b">
        <f t="shared" si="424"/>
        <v>0</v>
      </c>
      <c r="Q2061" s="1" t="b">
        <f t="shared" si="425"/>
        <v>0</v>
      </c>
      <c r="R2061" s="1" t="e">
        <f t="shared" si="426"/>
        <v>#N/A</v>
      </c>
      <c r="S2061" s="1" t="e">
        <f t="shared" si="427"/>
        <v>#N/A</v>
      </c>
    </row>
    <row r="2062" spans="1:19">
      <c r="A2062" s="1" t="str">
        <f t="shared" si="428"/>
        <v/>
      </c>
      <c r="H2062" s="1" t="e">
        <f t="shared" si="417"/>
        <v>#N/A</v>
      </c>
      <c r="I2062" s="1" t="e">
        <f t="shared" si="418"/>
        <v>#N/A</v>
      </c>
      <c r="J2062" s="1" t="b">
        <f t="shared" si="419"/>
        <v>0</v>
      </c>
      <c r="K2062" s="1" t="b">
        <f t="shared" si="420"/>
        <v>0</v>
      </c>
      <c r="L2062" s="1" t="b">
        <f t="shared" si="421"/>
        <v>0</v>
      </c>
      <c r="M2062" s="1" t="b">
        <f t="shared" si="429"/>
        <v>0</v>
      </c>
      <c r="N2062" s="1" t="b">
        <f t="shared" si="422"/>
        <v>0</v>
      </c>
      <c r="O2062" s="1" t="b">
        <f t="shared" si="423"/>
        <v>0</v>
      </c>
      <c r="P2062" s="1" t="b">
        <f t="shared" si="424"/>
        <v>0</v>
      </c>
      <c r="Q2062" s="1" t="b">
        <f t="shared" si="425"/>
        <v>0</v>
      </c>
      <c r="R2062" s="1" t="e">
        <f t="shared" si="426"/>
        <v>#N/A</v>
      </c>
      <c r="S2062" s="1" t="e">
        <f t="shared" si="427"/>
        <v>#N/A</v>
      </c>
    </row>
    <row r="2063" spans="1:19">
      <c r="A2063" s="1" t="str">
        <f t="shared" si="428"/>
        <v/>
      </c>
      <c r="H2063" s="1" t="e">
        <f t="shared" si="417"/>
        <v>#N/A</v>
      </c>
      <c r="I2063" s="1" t="e">
        <f t="shared" si="418"/>
        <v>#N/A</v>
      </c>
      <c r="J2063" s="1" t="b">
        <f t="shared" si="419"/>
        <v>0</v>
      </c>
      <c r="K2063" s="1" t="b">
        <f t="shared" si="420"/>
        <v>0</v>
      </c>
      <c r="L2063" s="1" t="b">
        <f t="shared" si="421"/>
        <v>0</v>
      </c>
      <c r="M2063" s="1" t="b">
        <f t="shared" si="429"/>
        <v>0</v>
      </c>
      <c r="N2063" s="1" t="b">
        <f t="shared" si="422"/>
        <v>0</v>
      </c>
      <c r="O2063" s="1" t="b">
        <f t="shared" si="423"/>
        <v>0</v>
      </c>
      <c r="P2063" s="1" t="b">
        <f t="shared" si="424"/>
        <v>0</v>
      </c>
      <c r="Q2063" s="1" t="b">
        <f t="shared" si="425"/>
        <v>0</v>
      </c>
      <c r="R2063" s="1" t="e">
        <f t="shared" si="426"/>
        <v>#N/A</v>
      </c>
      <c r="S2063" s="1" t="e">
        <f t="shared" si="427"/>
        <v>#N/A</v>
      </c>
    </row>
    <row r="2064" spans="1:19">
      <c r="A2064" s="1" t="str">
        <f t="shared" si="428"/>
        <v/>
      </c>
      <c r="H2064" s="1" t="e">
        <f t="shared" si="417"/>
        <v>#N/A</v>
      </c>
      <c r="I2064" s="1" t="e">
        <f t="shared" si="418"/>
        <v>#N/A</v>
      </c>
      <c r="J2064" s="1" t="b">
        <f t="shared" si="419"/>
        <v>0</v>
      </c>
      <c r="K2064" s="1" t="b">
        <f t="shared" si="420"/>
        <v>0</v>
      </c>
      <c r="L2064" s="1" t="b">
        <f t="shared" si="421"/>
        <v>0</v>
      </c>
      <c r="M2064" s="1" t="b">
        <f t="shared" si="429"/>
        <v>0</v>
      </c>
      <c r="N2064" s="1" t="b">
        <f t="shared" si="422"/>
        <v>0</v>
      </c>
      <c r="O2064" s="1" t="b">
        <f t="shared" si="423"/>
        <v>0</v>
      </c>
      <c r="P2064" s="1" t="b">
        <f t="shared" si="424"/>
        <v>0</v>
      </c>
      <c r="Q2064" s="1" t="b">
        <f t="shared" si="425"/>
        <v>0</v>
      </c>
      <c r="R2064" s="1" t="e">
        <f t="shared" si="426"/>
        <v>#N/A</v>
      </c>
      <c r="S2064" s="1" t="e">
        <f t="shared" si="427"/>
        <v>#N/A</v>
      </c>
    </row>
    <row r="2065" spans="1:19">
      <c r="A2065" s="1" t="str">
        <f t="shared" si="428"/>
        <v/>
      </c>
      <c r="H2065" s="1" t="e">
        <f t="shared" si="417"/>
        <v>#N/A</v>
      </c>
      <c r="I2065" s="1" t="e">
        <f t="shared" si="418"/>
        <v>#N/A</v>
      </c>
      <c r="J2065" s="1" t="b">
        <f t="shared" si="419"/>
        <v>0</v>
      </c>
      <c r="K2065" s="1" t="b">
        <f t="shared" si="420"/>
        <v>0</v>
      </c>
      <c r="L2065" s="1" t="b">
        <f t="shared" si="421"/>
        <v>0</v>
      </c>
      <c r="M2065" s="1" t="b">
        <f t="shared" si="429"/>
        <v>0</v>
      </c>
      <c r="N2065" s="1" t="b">
        <f t="shared" si="422"/>
        <v>0</v>
      </c>
      <c r="O2065" s="1" t="b">
        <f t="shared" si="423"/>
        <v>0</v>
      </c>
      <c r="P2065" s="1" t="b">
        <f t="shared" si="424"/>
        <v>0</v>
      </c>
      <c r="Q2065" s="1" t="b">
        <f t="shared" si="425"/>
        <v>0</v>
      </c>
      <c r="R2065" s="1" t="e">
        <f t="shared" si="426"/>
        <v>#N/A</v>
      </c>
      <c r="S2065" s="1" t="e">
        <f t="shared" si="427"/>
        <v>#N/A</v>
      </c>
    </row>
    <row r="2066" spans="1:19">
      <c r="A2066" s="1" t="str">
        <f t="shared" si="428"/>
        <v/>
      </c>
      <c r="H2066" s="1" t="e">
        <f t="shared" si="417"/>
        <v>#N/A</v>
      </c>
      <c r="I2066" s="1" t="e">
        <f t="shared" si="418"/>
        <v>#N/A</v>
      </c>
      <c r="J2066" s="1" t="b">
        <f t="shared" si="419"/>
        <v>0</v>
      </c>
      <c r="K2066" s="1" t="b">
        <f t="shared" si="420"/>
        <v>0</v>
      </c>
      <c r="L2066" s="1" t="b">
        <f t="shared" si="421"/>
        <v>0</v>
      </c>
      <c r="M2066" s="1" t="b">
        <f t="shared" si="429"/>
        <v>0</v>
      </c>
      <c r="N2066" s="1" t="b">
        <f t="shared" si="422"/>
        <v>0</v>
      </c>
      <c r="O2066" s="1" t="b">
        <f t="shared" si="423"/>
        <v>0</v>
      </c>
      <c r="P2066" s="1" t="b">
        <f t="shared" si="424"/>
        <v>0</v>
      </c>
      <c r="Q2066" s="1" t="b">
        <f t="shared" si="425"/>
        <v>0</v>
      </c>
      <c r="R2066" s="1" t="e">
        <f t="shared" si="426"/>
        <v>#N/A</v>
      </c>
      <c r="S2066" s="1" t="e">
        <f t="shared" si="427"/>
        <v>#N/A</v>
      </c>
    </row>
    <row r="2067" spans="1:19">
      <c r="A2067" s="1" t="str">
        <f t="shared" si="428"/>
        <v/>
      </c>
      <c r="H2067" s="1" t="e">
        <f t="shared" si="417"/>
        <v>#N/A</v>
      </c>
      <c r="I2067" s="1" t="e">
        <f t="shared" si="418"/>
        <v>#N/A</v>
      </c>
      <c r="J2067" s="1" t="b">
        <f t="shared" si="419"/>
        <v>0</v>
      </c>
      <c r="K2067" s="1" t="b">
        <f t="shared" si="420"/>
        <v>0</v>
      </c>
      <c r="L2067" s="1" t="b">
        <f t="shared" si="421"/>
        <v>0</v>
      </c>
      <c r="M2067" s="1" t="b">
        <f t="shared" si="429"/>
        <v>0</v>
      </c>
      <c r="N2067" s="1" t="b">
        <f t="shared" si="422"/>
        <v>0</v>
      </c>
      <c r="O2067" s="1" t="b">
        <f t="shared" si="423"/>
        <v>0</v>
      </c>
      <c r="P2067" s="1" t="b">
        <f t="shared" si="424"/>
        <v>0</v>
      </c>
      <c r="Q2067" s="1" t="b">
        <f t="shared" si="425"/>
        <v>0</v>
      </c>
      <c r="R2067" s="1" t="e">
        <f t="shared" si="426"/>
        <v>#N/A</v>
      </c>
      <c r="S2067" s="1" t="e">
        <f t="shared" si="427"/>
        <v>#N/A</v>
      </c>
    </row>
    <row r="2068" spans="1:19">
      <c r="A2068" s="1" t="str">
        <f t="shared" si="428"/>
        <v/>
      </c>
      <c r="H2068" s="1" t="e">
        <f t="shared" si="417"/>
        <v>#N/A</v>
      </c>
      <c r="I2068" s="1" t="e">
        <f t="shared" si="418"/>
        <v>#N/A</v>
      </c>
      <c r="J2068" s="1" t="b">
        <f t="shared" si="419"/>
        <v>0</v>
      </c>
      <c r="K2068" s="1" t="b">
        <f t="shared" si="420"/>
        <v>0</v>
      </c>
      <c r="L2068" s="1" t="b">
        <f t="shared" si="421"/>
        <v>0</v>
      </c>
      <c r="M2068" s="1" t="b">
        <f t="shared" si="429"/>
        <v>0</v>
      </c>
      <c r="N2068" s="1" t="b">
        <f t="shared" si="422"/>
        <v>0</v>
      </c>
      <c r="O2068" s="1" t="b">
        <f t="shared" si="423"/>
        <v>0</v>
      </c>
      <c r="P2068" s="1" t="b">
        <f t="shared" si="424"/>
        <v>0</v>
      </c>
      <c r="Q2068" s="1" t="b">
        <f t="shared" si="425"/>
        <v>0</v>
      </c>
      <c r="R2068" s="1" t="e">
        <f t="shared" si="426"/>
        <v>#N/A</v>
      </c>
      <c r="S2068" s="1" t="e">
        <f t="shared" si="427"/>
        <v>#N/A</v>
      </c>
    </row>
    <row r="2069" spans="1:19">
      <c r="A2069" s="1" t="str">
        <f t="shared" si="428"/>
        <v/>
      </c>
      <c r="H2069" s="1" t="e">
        <f t="shared" si="417"/>
        <v>#N/A</v>
      </c>
      <c r="I2069" s="1" t="e">
        <f t="shared" si="418"/>
        <v>#N/A</v>
      </c>
      <c r="J2069" s="1" t="b">
        <f t="shared" si="419"/>
        <v>0</v>
      </c>
      <c r="K2069" s="1" t="b">
        <f t="shared" si="420"/>
        <v>0</v>
      </c>
      <c r="L2069" s="1" t="b">
        <f t="shared" si="421"/>
        <v>0</v>
      </c>
      <c r="M2069" s="1" t="b">
        <f t="shared" si="429"/>
        <v>0</v>
      </c>
      <c r="N2069" s="1" t="b">
        <f t="shared" si="422"/>
        <v>0</v>
      </c>
      <c r="O2069" s="1" t="b">
        <f t="shared" si="423"/>
        <v>0</v>
      </c>
      <c r="P2069" s="1" t="b">
        <f t="shared" si="424"/>
        <v>0</v>
      </c>
      <c r="Q2069" s="1" t="b">
        <f t="shared" si="425"/>
        <v>0</v>
      </c>
      <c r="R2069" s="1" t="e">
        <f t="shared" si="426"/>
        <v>#N/A</v>
      </c>
      <c r="S2069" s="1" t="e">
        <f t="shared" si="427"/>
        <v>#N/A</v>
      </c>
    </row>
    <row r="2070" spans="1:19">
      <c r="A2070" s="1" t="str">
        <f t="shared" si="428"/>
        <v/>
      </c>
      <c r="H2070" s="1" t="e">
        <f t="shared" si="417"/>
        <v>#N/A</v>
      </c>
      <c r="I2070" s="1" t="e">
        <f t="shared" si="418"/>
        <v>#N/A</v>
      </c>
      <c r="J2070" s="1" t="b">
        <f t="shared" si="419"/>
        <v>0</v>
      </c>
      <c r="K2070" s="1" t="b">
        <f t="shared" si="420"/>
        <v>0</v>
      </c>
      <c r="L2070" s="1" t="b">
        <f t="shared" si="421"/>
        <v>0</v>
      </c>
      <c r="M2070" s="1" t="b">
        <f t="shared" si="429"/>
        <v>0</v>
      </c>
      <c r="N2070" s="1" t="b">
        <f t="shared" si="422"/>
        <v>0</v>
      </c>
      <c r="O2070" s="1" t="b">
        <f t="shared" si="423"/>
        <v>0</v>
      </c>
      <c r="P2070" s="1" t="b">
        <f t="shared" si="424"/>
        <v>0</v>
      </c>
      <c r="Q2070" s="1" t="b">
        <f t="shared" si="425"/>
        <v>0</v>
      </c>
      <c r="R2070" s="1" t="e">
        <f t="shared" si="426"/>
        <v>#N/A</v>
      </c>
      <c r="S2070" s="1" t="e">
        <f t="shared" si="427"/>
        <v>#N/A</v>
      </c>
    </row>
    <row r="2071" spans="1:19">
      <c r="A2071" s="1" t="str">
        <f t="shared" si="428"/>
        <v/>
      </c>
      <c r="H2071" s="1" t="e">
        <f t="shared" si="417"/>
        <v>#N/A</v>
      </c>
      <c r="I2071" s="1" t="e">
        <f t="shared" si="418"/>
        <v>#N/A</v>
      </c>
      <c r="J2071" s="1" t="b">
        <f t="shared" si="419"/>
        <v>0</v>
      </c>
      <c r="K2071" s="1" t="b">
        <f t="shared" si="420"/>
        <v>0</v>
      </c>
      <c r="L2071" s="1" t="b">
        <f t="shared" si="421"/>
        <v>0</v>
      </c>
      <c r="M2071" s="1" t="b">
        <f t="shared" si="429"/>
        <v>0</v>
      </c>
      <c r="N2071" s="1" t="b">
        <f t="shared" si="422"/>
        <v>0</v>
      </c>
      <c r="O2071" s="1" t="b">
        <f t="shared" si="423"/>
        <v>0</v>
      </c>
      <c r="P2071" s="1" t="b">
        <f t="shared" si="424"/>
        <v>0</v>
      </c>
      <c r="Q2071" s="1" t="b">
        <f t="shared" si="425"/>
        <v>0</v>
      </c>
      <c r="R2071" s="1" t="e">
        <f t="shared" si="426"/>
        <v>#N/A</v>
      </c>
      <c r="S2071" s="1" t="e">
        <f t="shared" si="427"/>
        <v>#N/A</v>
      </c>
    </row>
    <row r="2072" spans="1:19">
      <c r="A2072" s="1" t="str">
        <f t="shared" si="428"/>
        <v/>
      </c>
      <c r="H2072" s="1" t="e">
        <f t="shared" si="417"/>
        <v>#N/A</v>
      </c>
      <c r="I2072" s="1" t="e">
        <f t="shared" si="418"/>
        <v>#N/A</v>
      </c>
      <c r="J2072" s="1" t="b">
        <f t="shared" si="419"/>
        <v>0</v>
      </c>
      <c r="K2072" s="1" t="b">
        <f t="shared" si="420"/>
        <v>0</v>
      </c>
      <c r="L2072" s="1" t="b">
        <f t="shared" si="421"/>
        <v>0</v>
      </c>
      <c r="M2072" s="1" t="b">
        <f t="shared" si="429"/>
        <v>0</v>
      </c>
      <c r="N2072" s="1" t="b">
        <f t="shared" si="422"/>
        <v>0</v>
      </c>
      <c r="O2072" s="1" t="b">
        <f t="shared" si="423"/>
        <v>0</v>
      </c>
      <c r="P2072" s="1" t="b">
        <f t="shared" si="424"/>
        <v>0</v>
      </c>
      <c r="Q2072" s="1" t="b">
        <f t="shared" si="425"/>
        <v>0</v>
      </c>
      <c r="R2072" s="1" t="e">
        <f t="shared" si="426"/>
        <v>#N/A</v>
      </c>
      <c r="S2072" s="1" t="e">
        <f t="shared" si="427"/>
        <v>#N/A</v>
      </c>
    </row>
    <row r="2073" spans="1:19">
      <c r="A2073" s="1" t="str">
        <f t="shared" si="428"/>
        <v/>
      </c>
      <c r="H2073" s="1" t="e">
        <f t="shared" si="417"/>
        <v>#N/A</v>
      </c>
      <c r="I2073" s="1" t="e">
        <f t="shared" si="418"/>
        <v>#N/A</v>
      </c>
      <c r="J2073" s="1" t="b">
        <f t="shared" si="419"/>
        <v>0</v>
      </c>
      <c r="K2073" s="1" t="b">
        <f t="shared" si="420"/>
        <v>0</v>
      </c>
      <c r="L2073" s="1" t="b">
        <f t="shared" si="421"/>
        <v>0</v>
      </c>
      <c r="M2073" s="1" t="b">
        <f t="shared" si="429"/>
        <v>0</v>
      </c>
      <c r="N2073" s="1" t="b">
        <f t="shared" si="422"/>
        <v>0</v>
      </c>
      <c r="O2073" s="1" t="b">
        <f t="shared" si="423"/>
        <v>0</v>
      </c>
      <c r="P2073" s="1" t="b">
        <f t="shared" si="424"/>
        <v>0</v>
      </c>
      <c r="Q2073" s="1" t="b">
        <f t="shared" si="425"/>
        <v>0</v>
      </c>
      <c r="R2073" s="1" t="e">
        <f t="shared" si="426"/>
        <v>#N/A</v>
      </c>
      <c r="S2073" s="1" t="e">
        <f t="shared" si="427"/>
        <v>#N/A</v>
      </c>
    </row>
    <row r="2074" spans="1:19">
      <c r="A2074" s="1" t="str">
        <f t="shared" si="428"/>
        <v/>
      </c>
      <c r="H2074" s="1" t="e">
        <f t="shared" si="417"/>
        <v>#N/A</v>
      </c>
      <c r="I2074" s="1" t="e">
        <f t="shared" si="418"/>
        <v>#N/A</v>
      </c>
      <c r="J2074" s="1" t="b">
        <f t="shared" si="419"/>
        <v>0</v>
      </c>
      <c r="K2074" s="1" t="b">
        <f t="shared" si="420"/>
        <v>0</v>
      </c>
      <c r="L2074" s="1" t="b">
        <f t="shared" si="421"/>
        <v>0</v>
      </c>
      <c r="M2074" s="1" t="b">
        <f t="shared" si="429"/>
        <v>0</v>
      </c>
      <c r="N2074" s="1" t="b">
        <f t="shared" si="422"/>
        <v>0</v>
      </c>
      <c r="O2074" s="1" t="b">
        <f t="shared" si="423"/>
        <v>0</v>
      </c>
      <c r="P2074" s="1" t="b">
        <f t="shared" si="424"/>
        <v>0</v>
      </c>
      <c r="Q2074" s="1" t="b">
        <f t="shared" si="425"/>
        <v>0</v>
      </c>
      <c r="R2074" s="1" t="e">
        <f t="shared" si="426"/>
        <v>#N/A</v>
      </c>
      <c r="S2074" s="1" t="e">
        <f t="shared" si="427"/>
        <v>#N/A</v>
      </c>
    </row>
    <row r="2075" spans="1:19">
      <c r="A2075" s="1" t="str">
        <f t="shared" si="428"/>
        <v/>
      </c>
      <c r="H2075" s="1" t="e">
        <f t="shared" si="417"/>
        <v>#N/A</v>
      </c>
      <c r="I2075" s="1" t="e">
        <f t="shared" si="418"/>
        <v>#N/A</v>
      </c>
      <c r="J2075" s="1" t="b">
        <f t="shared" si="419"/>
        <v>0</v>
      </c>
      <c r="K2075" s="1" t="b">
        <f t="shared" si="420"/>
        <v>0</v>
      </c>
      <c r="L2075" s="1" t="b">
        <f t="shared" si="421"/>
        <v>0</v>
      </c>
      <c r="M2075" s="1" t="b">
        <f t="shared" si="429"/>
        <v>0</v>
      </c>
      <c r="N2075" s="1" t="b">
        <f t="shared" si="422"/>
        <v>0</v>
      </c>
      <c r="O2075" s="1" t="b">
        <f t="shared" si="423"/>
        <v>0</v>
      </c>
      <c r="P2075" s="1" t="b">
        <f t="shared" si="424"/>
        <v>0</v>
      </c>
      <c r="Q2075" s="1" t="b">
        <f t="shared" si="425"/>
        <v>0</v>
      </c>
      <c r="R2075" s="1" t="e">
        <f t="shared" si="426"/>
        <v>#N/A</v>
      </c>
      <c r="S2075" s="1" t="e">
        <f t="shared" si="427"/>
        <v>#N/A</v>
      </c>
    </row>
    <row r="2076" spans="1:19">
      <c r="A2076" s="1" t="str">
        <f t="shared" si="428"/>
        <v/>
      </c>
      <c r="H2076" s="1" t="e">
        <f t="shared" si="417"/>
        <v>#N/A</v>
      </c>
      <c r="I2076" s="1" t="e">
        <f t="shared" si="418"/>
        <v>#N/A</v>
      </c>
      <c r="J2076" s="1" t="b">
        <f t="shared" si="419"/>
        <v>0</v>
      </c>
      <c r="K2076" s="1" t="b">
        <f t="shared" si="420"/>
        <v>0</v>
      </c>
      <c r="L2076" s="1" t="b">
        <f t="shared" si="421"/>
        <v>0</v>
      </c>
      <c r="M2076" s="1" t="b">
        <f t="shared" si="429"/>
        <v>0</v>
      </c>
      <c r="N2076" s="1" t="b">
        <f t="shared" si="422"/>
        <v>0</v>
      </c>
      <c r="O2076" s="1" t="b">
        <f t="shared" si="423"/>
        <v>0</v>
      </c>
      <c r="P2076" s="1" t="b">
        <f t="shared" si="424"/>
        <v>0</v>
      </c>
      <c r="Q2076" s="1" t="b">
        <f t="shared" si="425"/>
        <v>0</v>
      </c>
      <c r="R2076" s="1" t="e">
        <f t="shared" si="426"/>
        <v>#N/A</v>
      </c>
      <c r="S2076" s="1" t="e">
        <f t="shared" si="427"/>
        <v>#N/A</v>
      </c>
    </row>
    <row r="2077" spans="1:19">
      <c r="A2077" s="1" t="str">
        <f t="shared" si="428"/>
        <v/>
      </c>
      <c r="H2077" s="1" t="e">
        <f t="shared" si="417"/>
        <v>#N/A</v>
      </c>
      <c r="I2077" s="1" t="e">
        <f t="shared" si="418"/>
        <v>#N/A</v>
      </c>
      <c r="J2077" s="1" t="b">
        <f t="shared" si="419"/>
        <v>0</v>
      </c>
      <c r="K2077" s="1" t="b">
        <f t="shared" si="420"/>
        <v>0</v>
      </c>
      <c r="L2077" s="1" t="b">
        <f t="shared" si="421"/>
        <v>0</v>
      </c>
      <c r="M2077" s="1" t="b">
        <f t="shared" si="429"/>
        <v>0</v>
      </c>
      <c r="N2077" s="1" t="b">
        <f t="shared" si="422"/>
        <v>0</v>
      </c>
      <c r="O2077" s="1" t="b">
        <f t="shared" si="423"/>
        <v>0</v>
      </c>
      <c r="P2077" s="1" t="b">
        <f t="shared" si="424"/>
        <v>0</v>
      </c>
      <c r="Q2077" s="1" t="b">
        <f t="shared" si="425"/>
        <v>0</v>
      </c>
      <c r="R2077" s="1" t="e">
        <f t="shared" si="426"/>
        <v>#N/A</v>
      </c>
      <c r="S2077" s="1" t="e">
        <f t="shared" si="427"/>
        <v>#N/A</v>
      </c>
    </row>
    <row r="2078" spans="1:19">
      <c r="A2078" s="1" t="str">
        <f t="shared" si="428"/>
        <v/>
      </c>
      <c r="H2078" s="1" t="e">
        <f t="shared" si="417"/>
        <v>#N/A</v>
      </c>
      <c r="I2078" s="1" t="e">
        <f t="shared" si="418"/>
        <v>#N/A</v>
      </c>
      <c r="J2078" s="1" t="b">
        <f t="shared" si="419"/>
        <v>0</v>
      </c>
      <c r="K2078" s="1" t="b">
        <f t="shared" si="420"/>
        <v>0</v>
      </c>
      <c r="L2078" s="1" t="b">
        <f t="shared" si="421"/>
        <v>0</v>
      </c>
      <c r="M2078" s="1" t="b">
        <f t="shared" si="429"/>
        <v>0</v>
      </c>
      <c r="N2078" s="1" t="b">
        <f t="shared" si="422"/>
        <v>0</v>
      </c>
      <c r="O2078" s="1" t="b">
        <f t="shared" si="423"/>
        <v>0</v>
      </c>
      <c r="P2078" s="1" t="b">
        <f t="shared" si="424"/>
        <v>0</v>
      </c>
      <c r="Q2078" s="1" t="b">
        <f t="shared" si="425"/>
        <v>0</v>
      </c>
      <c r="R2078" s="1" t="e">
        <f t="shared" si="426"/>
        <v>#N/A</v>
      </c>
      <c r="S2078" s="1" t="e">
        <f t="shared" si="427"/>
        <v>#N/A</v>
      </c>
    </row>
    <row r="2079" spans="1:19">
      <c r="A2079" s="1" t="str">
        <f t="shared" si="428"/>
        <v/>
      </c>
      <c r="H2079" s="1" t="e">
        <f t="shared" si="417"/>
        <v>#N/A</v>
      </c>
      <c r="I2079" s="1" t="e">
        <f t="shared" si="418"/>
        <v>#N/A</v>
      </c>
      <c r="J2079" s="1" t="b">
        <f t="shared" si="419"/>
        <v>0</v>
      </c>
      <c r="K2079" s="1" t="b">
        <f t="shared" si="420"/>
        <v>0</v>
      </c>
      <c r="L2079" s="1" t="b">
        <f t="shared" si="421"/>
        <v>0</v>
      </c>
      <c r="M2079" s="1" t="b">
        <f t="shared" si="429"/>
        <v>0</v>
      </c>
      <c r="N2079" s="1" t="b">
        <f t="shared" si="422"/>
        <v>0</v>
      </c>
      <c r="O2079" s="1" t="b">
        <f t="shared" si="423"/>
        <v>0</v>
      </c>
      <c r="P2079" s="1" t="b">
        <f t="shared" si="424"/>
        <v>0</v>
      </c>
      <c r="Q2079" s="1" t="b">
        <f t="shared" si="425"/>
        <v>0</v>
      </c>
      <c r="R2079" s="1" t="e">
        <f t="shared" si="426"/>
        <v>#N/A</v>
      </c>
      <c r="S2079" s="1" t="e">
        <f t="shared" si="427"/>
        <v>#N/A</v>
      </c>
    </row>
    <row r="2080" spans="1:19">
      <c r="A2080" s="1" t="str">
        <f t="shared" si="428"/>
        <v/>
      </c>
      <c r="H2080" s="1" t="e">
        <f t="shared" si="417"/>
        <v>#N/A</v>
      </c>
      <c r="I2080" s="1" t="e">
        <f t="shared" si="418"/>
        <v>#N/A</v>
      </c>
      <c r="J2080" s="1" t="b">
        <f t="shared" si="419"/>
        <v>0</v>
      </c>
      <c r="K2080" s="1" t="b">
        <f t="shared" si="420"/>
        <v>0</v>
      </c>
      <c r="L2080" s="1" t="b">
        <f t="shared" si="421"/>
        <v>0</v>
      </c>
      <c r="M2080" s="1" t="b">
        <f t="shared" si="429"/>
        <v>0</v>
      </c>
      <c r="N2080" s="1" t="b">
        <f t="shared" si="422"/>
        <v>0</v>
      </c>
      <c r="O2080" s="1" t="b">
        <f t="shared" si="423"/>
        <v>0</v>
      </c>
      <c r="P2080" s="1" t="b">
        <f t="shared" si="424"/>
        <v>0</v>
      </c>
      <c r="Q2080" s="1" t="b">
        <f t="shared" si="425"/>
        <v>0</v>
      </c>
      <c r="R2080" s="1" t="e">
        <f t="shared" si="426"/>
        <v>#N/A</v>
      </c>
      <c r="S2080" s="1" t="e">
        <f t="shared" si="427"/>
        <v>#N/A</v>
      </c>
    </row>
    <row r="2081" spans="1:19">
      <c r="A2081" s="1" t="str">
        <f t="shared" si="428"/>
        <v/>
      </c>
      <c r="H2081" s="1" t="e">
        <f t="shared" si="417"/>
        <v>#N/A</v>
      </c>
      <c r="I2081" s="1" t="e">
        <f t="shared" si="418"/>
        <v>#N/A</v>
      </c>
      <c r="J2081" s="1" t="b">
        <f t="shared" si="419"/>
        <v>0</v>
      </c>
      <c r="K2081" s="1" t="b">
        <f t="shared" si="420"/>
        <v>0</v>
      </c>
      <c r="L2081" s="1" t="b">
        <f t="shared" si="421"/>
        <v>0</v>
      </c>
      <c r="M2081" s="1" t="b">
        <f t="shared" si="429"/>
        <v>0</v>
      </c>
      <c r="N2081" s="1" t="b">
        <f t="shared" si="422"/>
        <v>0</v>
      </c>
      <c r="O2081" s="1" t="b">
        <f t="shared" si="423"/>
        <v>0</v>
      </c>
      <c r="P2081" s="1" t="b">
        <f t="shared" si="424"/>
        <v>0</v>
      </c>
      <c r="Q2081" s="1" t="b">
        <f t="shared" si="425"/>
        <v>0</v>
      </c>
      <c r="R2081" s="1" t="e">
        <f t="shared" si="426"/>
        <v>#N/A</v>
      </c>
      <c r="S2081" s="1" t="e">
        <f t="shared" si="427"/>
        <v>#N/A</v>
      </c>
    </row>
    <row r="2082" spans="1:19">
      <c r="A2082" s="1" t="str">
        <f t="shared" si="428"/>
        <v/>
      </c>
      <c r="H2082" s="1" t="e">
        <f t="shared" si="417"/>
        <v>#N/A</v>
      </c>
      <c r="I2082" s="1" t="e">
        <f t="shared" si="418"/>
        <v>#N/A</v>
      </c>
      <c r="J2082" s="1" t="b">
        <f t="shared" si="419"/>
        <v>0</v>
      </c>
      <c r="K2082" s="1" t="b">
        <f t="shared" si="420"/>
        <v>0</v>
      </c>
      <c r="L2082" s="1" t="b">
        <f t="shared" si="421"/>
        <v>0</v>
      </c>
      <c r="M2082" s="1" t="b">
        <f t="shared" si="429"/>
        <v>0</v>
      </c>
      <c r="N2082" s="1" t="b">
        <f t="shared" si="422"/>
        <v>0</v>
      </c>
      <c r="O2082" s="1" t="b">
        <f t="shared" si="423"/>
        <v>0</v>
      </c>
      <c r="P2082" s="1" t="b">
        <f t="shared" si="424"/>
        <v>0</v>
      </c>
      <c r="Q2082" s="1" t="b">
        <f t="shared" si="425"/>
        <v>0</v>
      </c>
      <c r="R2082" s="1" t="e">
        <f t="shared" si="426"/>
        <v>#N/A</v>
      </c>
      <c r="S2082" s="1" t="e">
        <f t="shared" si="427"/>
        <v>#N/A</v>
      </c>
    </row>
    <row r="2083" spans="1:19">
      <c r="A2083" s="1" t="str">
        <f t="shared" si="428"/>
        <v/>
      </c>
      <c r="H2083" s="1" t="e">
        <f t="shared" si="417"/>
        <v>#N/A</v>
      </c>
      <c r="I2083" s="1" t="e">
        <f t="shared" si="418"/>
        <v>#N/A</v>
      </c>
      <c r="J2083" s="1" t="b">
        <f t="shared" si="419"/>
        <v>0</v>
      </c>
      <c r="K2083" s="1" t="b">
        <f t="shared" si="420"/>
        <v>0</v>
      </c>
      <c r="L2083" s="1" t="b">
        <f t="shared" si="421"/>
        <v>0</v>
      </c>
      <c r="M2083" s="1" t="b">
        <f t="shared" si="429"/>
        <v>0</v>
      </c>
      <c r="N2083" s="1" t="b">
        <f t="shared" si="422"/>
        <v>0</v>
      </c>
      <c r="O2083" s="1" t="b">
        <f t="shared" si="423"/>
        <v>0</v>
      </c>
      <c r="P2083" s="1" t="b">
        <f t="shared" si="424"/>
        <v>0</v>
      </c>
      <c r="Q2083" s="1" t="b">
        <f t="shared" si="425"/>
        <v>0</v>
      </c>
      <c r="R2083" s="1" t="e">
        <f t="shared" si="426"/>
        <v>#N/A</v>
      </c>
      <c r="S2083" s="1" t="e">
        <f t="shared" si="427"/>
        <v>#N/A</v>
      </c>
    </row>
    <row r="2084" spans="1:19">
      <c r="A2084" s="1" t="str">
        <f t="shared" si="428"/>
        <v/>
      </c>
      <c r="H2084" s="1" t="e">
        <f t="shared" si="417"/>
        <v>#N/A</v>
      </c>
      <c r="I2084" s="1" t="e">
        <f t="shared" si="418"/>
        <v>#N/A</v>
      </c>
      <c r="J2084" s="1" t="b">
        <f t="shared" si="419"/>
        <v>0</v>
      </c>
      <c r="K2084" s="1" t="b">
        <f t="shared" si="420"/>
        <v>0</v>
      </c>
      <c r="L2084" s="1" t="b">
        <f t="shared" si="421"/>
        <v>0</v>
      </c>
      <c r="M2084" s="1" t="b">
        <f t="shared" si="429"/>
        <v>0</v>
      </c>
      <c r="N2084" s="1" t="b">
        <f t="shared" si="422"/>
        <v>0</v>
      </c>
      <c r="O2084" s="1" t="b">
        <f t="shared" si="423"/>
        <v>0</v>
      </c>
      <c r="P2084" s="1" t="b">
        <f t="shared" si="424"/>
        <v>0</v>
      </c>
      <c r="Q2084" s="1" t="b">
        <f t="shared" si="425"/>
        <v>0</v>
      </c>
      <c r="R2084" s="1" t="e">
        <f t="shared" si="426"/>
        <v>#N/A</v>
      </c>
      <c r="S2084" s="1" t="e">
        <f t="shared" si="427"/>
        <v>#N/A</v>
      </c>
    </row>
    <row r="2085" spans="1:19">
      <c r="A2085" s="1" t="str">
        <f t="shared" si="428"/>
        <v/>
      </c>
      <c r="H2085" s="1" t="e">
        <f t="shared" si="417"/>
        <v>#N/A</v>
      </c>
      <c r="I2085" s="1" t="e">
        <f t="shared" si="418"/>
        <v>#N/A</v>
      </c>
      <c r="J2085" s="1" t="b">
        <f t="shared" si="419"/>
        <v>0</v>
      </c>
      <c r="K2085" s="1" t="b">
        <f t="shared" si="420"/>
        <v>0</v>
      </c>
      <c r="L2085" s="1" t="b">
        <f t="shared" si="421"/>
        <v>0</v>
      </c>
      <c r="M2085" s="1" t="b">
        <f t="shared" si="429"/>
        <v>0</v>
      </c>
      <c r="N2085" s="1" t="b">
        <f t="shared" si="422"/>
        <v>0</v>
      </c>
      <c r="O2085" s="1" t="b">
        <f t="shared" si="423"/>
        <v>0</v>
      </c>
      <c r="P2085" s="1" t="b">
        <f t="shared" si="424"/>
        <v>0</v>
      </c>
      <c r="Q2085" s="1" t="b">
        <f t="shared" si="425"/>
        <v>0</v>
      </c>
      <c r="R2085" s="1" t="e">
        <f t="shared" si="426"/>
        <v>#N/A</v>
      </c>
      <c r="S2085" s="1" t="e">
        <f t="shared" si="427"/>
        <v>#N/A</v>
      </c>
    </row>
    <row r="2086" spans="1:19">
      <c r="A2086" s="1" t="str">
        <f t="shared" si="428"/>
        <v/>
      </c>
      <c r="H2086" s="1" t="e">
        <f t="shared" si="417"/>
        <v>#N/A</v>
      </c>
      <c r="I2086" s="1" t="e">
        <f t="shared" si="418"/>
        <v>#N/A</v>
      </c>
      <c r="J2086" s="1" t="b">
        <f t="shared" si="419"/>
        <v>0</v>
      </c>
      <c r="K2086" s="1" t="b">
        <f t="shared" si="420"/>
        <v>0</v>
      </c>
      <c r="L2086" s="1" t="b">
        <f t="shared" si="421"/>
        <v>0</v>
      </c>
      <c r="M2086" s="1" t="b">
        <f t="shared" si="429"/>
        <v>0</v>
      </c>
      <c r="N2086" s="1" t="b">
        <f t="shared" si="422"/>
        <v>0</v>
      </c>
      <c r="O2086" s="1" t="b">
        <f t="shared" si="423"/>
        <v>0</v>
      </c>
      <c r="P2086" s="1" t="b">
        <f t="shared" si="424"/>
        <v>0</v>
      </c>
      <c r="Q2086" s="1" t="b">
        <f t="shared" si="425"/>
        <v>0</v>
      </c>
      <c r="R2086" s="1" t="e">
        <f t="shared" si="426"/>
        <v>#N/A</v>
      </c>
      <c r="S2086" s="1" t="e">
        <f t="shared" si="427"/>
        <v>#N/A</v>
      </c>
    </row>
    <row r="2087" spans="1:19">
      <c r="A2087" s="1" t="str">
        <f t="shared" si="428"/>
        <v/>
      </c>
      <c r="H2087" s="1" t="e">
        <f t="shared" si="417"/>
        <v>#N/A</v>
      </c>
      <c r="I2087" s="1" t="e">
        <f t="shared" si="418"/>
        <v>#N/A</v>
      </c>
      <c r="J2087" s="1" t="b">
        <f t="shared" si="419"/>
        <v>0</v>
      </c>
      <c r="K2087" s="1" t="b">
        <f t="shared" si="420"/>
        <v>0</v>
      </c>
      <c r="L2087" s="1" t="b">
        <f t="shared" si="421"/>
        <v>0</v>
      </c>
      <c r="M2087" s="1" t="b">
        <f t="shared" si="429"/>
        <v>0</v>
      </c>
      <c r="N2087" s="1" t="b">
        <f t="shared" si="422"/>
        <v>0</v>
      </c>
      <c r="O2087" s="1" t="b">
        <f t="shared" si="423"/>
        <v>0</v>
      </c>
      <c r="P2087" s="1" t="b">
        <f t="shared" si="424"/>
        <v>0</v>
      </c>
      <c r="Q2087" s="1" t="b">
        <f t="shared" si="425"/>
        <v>0</v>
      </c>
      <c r="R2087" s="1" t="e">
        <f t="shared" si="426"/>
        <v>#N/A</v>
      </c>
      <c r="S2087" s="1" t="e">
        <f t="shared" si="427"/>
        <v>#N/A</v>
      </c>
    </row>
    <row r="2088" spans="1:19">
      <c r="A2088" s="1" t="str">
        <f t="shared" si="428"/>
        <v/>
      </c>
      <c r="H2088" s="1" t="e">
        <f t="shared" si="417"/>
        <v>#N/A</v>
      </c>
      <c r="I2088" s="1" t="e">
        <f t="shared" si="418"/>
        <v>#N/A</v>
      </c>
      <c r="J2088" s="1" t="b">
        <f t="shared" si="419"/>
        <v>0</v>
      </c>
      <c r="K2088" s="1" t="b">
        <f t="shared" si="420"/>
        <v>0</v>
      </c>
      <c r="L2088" s="1" t="b">
        <f t="shared" si="421"/>
        <v>0</v>
      </c>
      <c r="M2088" s="1" t="b">
        <f t="shared" si="429"/>
        <v>0</v>
      </c>
      <c r="N2088" s="1" t="b">
        <f t="shared" si="422"/>
        <v>0</v>
      </c>
      <c r="O2088" s="1" t="b">
        <f t="shared" si="423"/>
        <v>0</v>
      </c>
      <c r="P2088" s="1" t="b">
        <f t="shared" si="424"/>
        <v>0</v>
      </c>
      <c r="Q2088" s="1" t="b">
        <f t="shared" si="425"/>
        <v>0</v>
      </c>
      <c r="R2088" s="1" t="e">
        <f t="shared" si="426"/>
        <v>#N/A</v>
      </c>
      <c r="S2088" s="1" t="e">
        <f t="shared" si="427"/>
        <v>#N/A</v>
      </c>
    </row>
    <row r="2089" spans="1:19">
      <c r="A2089" s="1" t="str">
        <f t="shared" si="428"/>
        <v/>
      </c>
      <c r="H2089" s="1" t="e">
        <f t="shared" si="417"/>
        <v>#N/A</v>
      </c>
      <c r="I2089" s="1" t="e">
        <f t="shared" si="418"/>
        <v>#N/A</v>
      </c>
      <c r="J2089" s="1" t="b">
        <f t="shared" si="419"/>
        <v>0</v>
      </c>
      <c r="K2089" s="1" t="b">
        <f t="shared" si="420"/>
        <v>0</v>
      </c>
      <c r="L2089" s="1" t="b">
        <f t="shared" si="421"/>
        <v>0</v>
      </c>
      <c r="M2089" s="1" t="b">
        <f t="shared" si="429"/>
        <v>0</v>
      </c>
      <c r="N2089" s="1" t="b">
        <f t="shared" si="422"/>
        <v>0</v>
      </c>
      <c r="O2089" s="1" t="b">
        <f t="shared" si="423"/>
        <v>0</v>
      </c>
      <c r="P2089" s="1" t="b">
        <f t="shared" si="424"/>
        <v>0</v>
      </c>
      <c r="Q2089" s="1" t="b">
        <f t="shared" si="425"/>
        <v>0</v>
      </c>
      <c r="R2089" s="1" t="e">
        <f t="shared" si="426"/>
        <v>#N/A</v>
      </c>
      <c r="S2089" s="1" t="e">
        <f t="shared" si="427"/>
        <v>#N/A</v>
      </c>
    </row>
    <row r="2090" spans="1:19">
      <c r="A2090" s="1" t="str">
        <f t="shared" si="428"/>
        <v/>
      </c>
      <c r="H2090" s="1" t="e">
        <f t="shared" si="417"/>
        <v>#N/A</v>
      </c>
      <c r="I2090" s="1" t="e">
        <f t="shared" si="418"/>
        <v>#N/A</v>
      </c>
      <c r="J2090" s="1" t="b">
        <f t="shared" si="419"/>
        <v>0</v>
      </c>
      <c r="K2090" s="1" t="b">
        <f t="shared" si="420"/>
        <v>0</v>
      </c>
      <c r="L2090" s="1" t="b">
        <f t="shared" si="421"/>
        <v>0</v>
      </c>
      <c r="M2090" s="1" t="b">
        <f t="shared" si="429"/>
        <v>0</v>
      </c>
      <c r="N2090" s="1" t="b">
        <f t="shared" si="422"/>
        <v>0</v>
      </c>
      <c r="O2090" s="1" t="b">
        <f t="shared" si="423"/>
        <v>0</v>
      </c>
      <c r="P2090" s="1" t="b">
        <f t="shared" si="424"/>
        <v>0</v>
      </c>
      <c r="Q2090" s="1" t="b">
        <f t="shared" si="425"/>
        <v>0</v>
      </c>
      <c r="R2090" s="1" t="e">
        <f t="shared" si="426"/>
        <v>#N/A</v>
      </c>
      <c r="S2090" s="1" t="e">
        <f t="shared" si="427"/>
        <v>#N/A</v>
      </c>
    </row>
    <row r="2091" spans="1:19">
      <c r="A2091" s="1" t="str">
        <f t="shared" si="428"/>
        <v/>
      </c>
      <c r="H2091" s="1" t="e">
        <f t="shared" si="417"/>
        <v>#N/A</v>
      </c>
      <c r="I2091" s="1" t="e">
        <f t="shared" si="418"/>
        <v>#N/A</v>
      </c>
      <c r="J2091" s="1" t="b">
        <f t="shared" si="419"/>
        <v>0</v>
      </c>
      <c r="K2091" s="1" t="b">
        <f t="shared" si="420"/>
        <v>0</v>
      </c>
      <c r="L2091" s="1" t="b">
        <f t="shared" si="421"/>
        <v>0</v>
      </c>
      <c r="M2091" s="1" t="b">
        <f t="shared" si="429"/>
        <v>0</v>
      </c>
      <c r="N2091" s="1" t="b">
        <f t="shared" si="422"/>
        <v>0</v>
      </c>
      <c r="O2091" s="1" t="b">
        <f t="shared" si="423"/>
        <v>0</v>
      </c>
      <c r="P2091" s="1" t="b">
        <f t="shared" si="424"/>
        <v>0</v>
      </c>
      <c r="Q2091" s="1" t="b">
        <f t="shared" si="425"/>
        <v>0</v>
      </c>
      <c r="R2091" s="1" t="e">
        <f t="shared" si="426"/>
        <v>#N/A</v>
      </c>
      <c r="S2091" s="1" t="e">
        <f t="shared" si="427"/>
        <v>#N/A</v>
      </c>
    </row>
    <row r="2092" spans="1:19">
      <c r="A2092" s="1" t="str">
        <f t="shared" si="428"/>
        <v/>
      </c>
      <c r="H2092" s="1" t="e">
        <f t="shared" si="417"/>
        <v>#N/A</v>
      </c>
      <c r="I2092" s="1" t="e">
        <f t="shared" si="418"/>
        <v>#N/A</v>
      </c>
      <c r="J2092" s="1" t="b">
        <f t="shared" si="419"/>
        <v>0</v>
      </c>
      <c r="K2092" s="1" t="b">
        <f t="shared" si="420"/>
        <v>0</v>
      </c>
      <c r="L2092" s="1" t="b">
        <f t="shared" si="421"/>
        <v>0</v>
      </c>
      <c r="M2092" s="1" t="b">
        <f t="shared" si="429"/>
        <v>0</v>
      </c>
      <c r="N2092" s="1" t="b">
        <f t="shared" si="422"/>
        <v>0</v>
      </c>
      <c r="O2092" s="1" t="b">
        <f t="shared" si="423"/>
        <v>0</v>
      </c>
      <c r="P2092" s="1" t="b">
        <f t="shared" si="424"/>
        <v>0</v>
      </c>
      <c r="Q2092" s="1" t="b">
        <f t="shared" si="425"/>
        <v>0</v>
      </c>
      <c r="R2092" s="1" t="e">
        <f t="shared" si="426"/>
        <v>#N/A</v>
      </c>
      <c r="S2092" s="1" t="e">
        <f t="shared" si="427"/>
        <v>#N/A</v>
      </c>
    </row>
    <row r="2093" spans="1:19">
      <c r="A2093" s="1" t="str">
        <f t="shared" si="428"/>
        <v/>
      </c>
      <c r="H2093" s="1" t="e">
        <f t="shared" si="417"/>
        <v>#N/A</v>
      </c>
      <c r="I2093" s="1" t="e">
        <f t="shared" si="418"/>
        <v>#N/A</v>
      </c>
      <c r="J2093" s="1" t="b">
        <f t="shared" si="419"/>
        <v>0</v>
      </c>
      <c r="K2093" s="1" t="b">
        <f t="shared" si="420"/>
        <v>0</v>
      </c>
      <c r="L2093" s="1" t="b">
        <f t="shared" si="421"/>
        <v>0</v>
      </c>
      <c r="M2093" s="1" t="b">
        <f t="shared" si="429"/>
        <v>0</v>
      </c>
      <c r="N2093" s="1" t="b">
        <f t="shared" si="422"/>
        <v>0</v>
      </c>
      <c r="O2093" s="1" t="b">
        <f t="shared" si="423"/>
        <v>0</v>
      </c>
      <c r="P2093" s="1" t="b">
        <f t="shared" si="424"/>
        <v>0</v>
      </c>
      <c r="Q2093" s="1" t="b">
        <f t="shared" si="425"/>
        <v>0</v>
      </c>
      <c r="R2093" s="1" t="e">
        <f t="shared" si="426"/>
        <v>#N/A</v>
      </c>
      <c r="S2093" s="1" t="e">
        <f t="shared" si="427"/>
        <v>#N/A</v>
      </c>
    </row>
    <row r="2094" spans="1:19">
      <c r="A2094" s="1" t="str">
        <f t="shared" si="428"/>
        <v/>
      </c>
      <c r="H2094" s="1" t="e">
        <f t="shared" si="417"/>
        <v>#N/A</v>
      </c>
      <c r="I2094" s="1" t="e">
        <f t="shared" si="418"/>
        <v>#N/A</v>
      </c>
      <c r="J2094" s="1" t="b">
        <f t="shared" si="419"/>
        <v>0</v>
      </c>
      <c r="K2094" s="1" t="b">
        <f t="shared" si="420"/>
        <v>0</v>
      </c>
      <c r="L2094" s="1" t="b">
        <f t="shared" si="421"/>
        <v>0</v>
      </c>
      <c r="M2094" s="1" t="b">
        <f t="shared" si="429"/>
        <v>0</v>
      </c>
      <c r="N2094" s="1" t="b">
        <f t="shared" si="422"/>
        <v>0</v>
      </c>
      <c r="O2094" s="1" t="b">
        <f t="shared" si="423"/>
        <v>0</v>
      </c>
      <c r="P2094" s="1" t="b">
        <f t="shared" si="424"/>
        <v>0</v>
      </c>
      <c r="Q2094" s="1" t="b">
        <f t="shared" si="425"/>
        <v>0</v>
      </c>
      <c r="R2094" s="1" t="e">
        <f t="shared" si="426"/>
        <v>#N/A</v>
      </c>
      <c r="S2094" s="1" t="e">
        <f t="shared" si="427"/>
        <v>#N/A</v>
      </c>
    </row>
    <row r="2095" spans="1:19">
      <c r="A2095" s="1" t="str">
        <f t="shared" si="428"/>
        <v/>
      </c>
      <c r="H2095" s="1" t="e">
        <f t="shared" si="417"/>
        <v>#N/A</v>
      </c>
      <c r="I2095" s="1" t="e">
        <f t="shared" si="418"/>
        <v>#N/A</v>
      </c>
      <c r="J2095" s="1" t="b">
        <f t="shared" si="419"/>
        <v>0</v>
      </c>
      <c r="K2095" s="1" t="b">
        <f t="shared" si="420"/>
        <v>0</v>
      </c>
      <c r="L2095" s="1" t="b">
        <f t="shared" si="421"/>
        <v>0</v>
      </c>
      <c r="M2095" s="1" t="b">
        <f t="shared" si="429"/>
        <v>0</v>
      </c>
      <c r="N2095" s="1" t="b">
        <f t="shared" si="422"/>
        <v>0</v>
      </c>
      <c r="O2095" s="1" t="b">
        <f t="shared" si="423"/>
        <v>0</v>
      </c>
      <c r="P2095" s="1" t="b">
        <f t="shared" si="424"/>
        <v>0</v>
      </c>
      <c r="Q2095" s="1" t="b">
        <f t="shared" si="425"/>
        <v>0</v>
      </c>
      <c r="R2095" s="1" t="e">
        <f t="shared" si="426"/>
        <v>#N/A</v>
      </c>
      <c r="S2095" s="1" t="e">
        <f t="shared" si="427"/>
        <v>#N/A</v>
      </c>
    </row>
    <row r="2096" spans="1:19">
      <c r="A2096" s="1" t="str">
        <f t="shared" si="428"/>
        <v/>
      </c>
      <c r="H2096" s="1" t="e">
        <f t="shared" si="417"/>
        <v>#N/A</v>
      </c>
      <c r="I2096" s="1" t="e">
        <f t="shared" si="418"/>
        <v>#N/A</v>
      </c>
      <c r="J2096" s="1" t="b">
        <f t="shared" si="419"/>
        <v>0</v>
      </c>
      <c r="K2096" s="1" t="b">
        <f t="shared" si="420"/>
        <v>0</v>
      </c>
      <c r="L2096" s="1" t="b">
        <f t="shared" si="421"/>
        <v>0</v>
      </c>
      <c r="M2096" s="1" t="b">
        <f t="shared" si="429"/>
        <v>0</v>
      </c>
      <c r="N2096" s="1" t="b">
        <f t="shared" si="422"/>
        <v>0</v>
      </c>
      <c r="O2096" s="1" t="b">
        <f t="shared" si="423"/>
        <v>0</v>
      </c>
      <c r="P2096" s="1" t="b">
        <f t="shared" si="424"/>
        <v>0</v>
      </c>
      <c r="Q2096" s="1" t="b">
        <f t="shared" si="425"/>
        <v>0</v>
      </c>
      <c r="R2096" s="1" t="e">
        <f t="shared" si="426"/>
        <v>#N/A</v>
      </c>
      <c r="S2096" s="1" t="e">
        <f t="shared" si="427"/>
        <v>#N/A</v>
      </c>
    </row>
    <row r="2097" spans="1:19">
      <c r="A2097" s="1" t="str">
        <f t="shared" si="428"/>
        <v/>
      </c>
      <c r="H2097" s="1" t="e">
        <f t="shared" si="417"/>
        <v>#N/A</v>
      </c>
      <c r="I2097" s="1" t="e">
        <f t="shared" si="418"/>
        <v>#N/A</v>
      </c>
      <c r="J2097" s="1" t="b">
        <f t="shared" si="419"/>
        <v>0</v>
      </c>
      <c r="K2097" s="1" t="b">
        <f t="shared" si="420"/>
        <v>0</v>
      </c>
      <c r="L2097" s="1" t="b">
        <f t="shared" si="421"/>
        <v>0</v>
      </c>
      <c r="M2097" s="1" t="b">
        <f t="shared" si="429"/>
        <v>0</v>
      </c>
      <c r="N2097" s="1" t="b">
        <f t="shared" si="422"/>
        <v>0</v>
      </c>
      <c r="O2097" s="1" t="b">
        <f t="shared" si="423"/>
        <v>0</v>
      </c>
      <c r="P2097" s="1" t="b">
        <f t="shared" si="424"/>
        <v>0</v>
      </c>
      <c r="Q2097" s="1" t="b">
        <f t="shared" si="425"/>
        <v>0</v>
      </c>
      <c r="R2097" s="1" t="e">
        <f t="shared" si="426"/>
        <v>#N/A</v>
      </c>
      <c r="S2097" s="1" t="e">
        <f t="shared" si="427"/>
        <v>#N/A</v>
      </c>
    </row>
    <row r="2098" spans="1:19">
      <c r="A2098" s="1" t="str">
        <f t="shared" si="428"/>
        <v/>
      </c>
      <c r="H2098" s="1" t="e">
        <f t="shared" si="417"/>
        <v>#N/A</v>
      </c>
      <c r="I2098" s="1" t="e">
        <f t="shared" si="418"/>
        <v>#N/A</v>
      </c>
      <c r="J2098" s="1" t="b">
        <f t="shared" si="419"/>
        <v>0</v>
      </c>
      <c r="K2098" s="1" t="b">
        <f t="shared" si="420"/>
        <v>0</v>
      </c>
      <c r="L2098" s="1" t="b">
        <f t="shared" si="421"/>
        <v>0</v>
      </c>
      <c r="M2098" s="1" t="b">
        <f t="shared" si="429"/>
        <v>0</v>
      </c>
      <c r="N2098" s="1" t="b">
        <f t="shared" si="422"/>
        <v>0</v>
      </c>
      <c r="O2098" s="1" t="b">
        <f t="shared" si="423"/>
        <v>0</v>
      </c>
      <c r="P2098" s="1" t="b">
        <f t="shared" si="424"/>
        <v>0</v>
      </c>
      <c r="Q2098" s="1" t="b">
        <f t="shared" si="425"/>
        <v>0</v>
      </c>
      <c r="R2098" s="1" t="e">
        <f t="shared" si="426"/>
        <v>#N/A</v>
      </c>
      <c r="S2098" s="1" t="e">
        <f t="shared" si="427"/>
        <v>#N/A</v>
      </c>
    </row>
    <row r="2099" spans="1:19">
      <c r="A2099" s="1" t="str">
        <f t="shared" si="428"/>
        <v/>
      </c>
      <c r="H2099" s="1" t="e">
        <f t="shared" si="417"/>
        <v>#N/A</v>
      </c>
      <c r="I2099" s="1" t="e">
        <f t="shared" si="418"/>
        <v>#N/A</v>
      </c>
      <c r="J2099" s="1" t="b">
        <f t="shared" si="419"/>
        <v>0</v>
      </c>
      <c r="K2099" s="1" t="b">
        <f t="shared" si="420"/>
        <v>0</v>
      </c>
      <c r="L2099" s="1" t="b">
        <f t="shared" si="421"/>
        <v>0</v>
      </c>
      <c r="M2099" s="1" t="b">
        <f t="shared" si="429"/>
        <v>0</v>
      </c>
      <c r="N2099" s="1" t="b">
        <f t="shared" si="422"/>
        <v>0</v>
      </c>
      <c r="O2099" s="1" t="b">
        <f t="shared" si="423"/>
        <v>0</v>
      </c>
      <c r="P2099" s="1" t="b">
        <f t="shared" si="424"/>
        <v>0</v>
      </c>
      <c r="Q2099" s="1" t="b">
        <f t="shared" si="425"/>
        <v>0</v>
      </c>
      <c r="R2099" s="1" t="e">
        <f t="shared" si="426"/>
        <v>#N/A</v>
      </c>
      <c r="S2099" s="1" t="e">
        <f t="shared" si="427"/>
        <v>#N/A</v>
      </c>
    </row>
    <row r="2100" spans="1:19">
      <c r="A2100" s="1" t="str">
        <f t="shared" si="428"/>
        <v/>
      </c>
      <c r="H2100" s="1" t="e">
        <f t="shared" si="417"/>
        <v>#N/A</v>
      </c>
      <c r="I2100" s="1" t="e">
        <f t="shared" si="418"/>
        <v>#N/A</v>
      </c>
      <c r="J2100" s="1" t="b">
        <f t="shared" si="419"/>
        <v>0</v>
      </c>
      <c r="K2100" s="1" t="b">
        <f t="shared" si="420"/>
        <v>0</v>
      </c>
      <c r="L2100" s="1" t="b">
        <f t="shared" si="421"/>
        <v>0</v>
      </c>
      <c r="M2100" s="1" t="b">
        <f t="shared" si="429"/>
        <v>0</v>
      </c>
      <c r="N2100" s="1" t="b">
        <f t="shared" si="422"/>
        <v>0</v>
      </c>
      <c r="O2100" s="1" t="b">
        <f t="shared" si="423"/>
        <v>0</v>
      </c>
      <c r="P2100" s="1" t="b">
        <f t="shared" si="424"/>
        <v>0</v>
      </c>
      <c r="Q2100" s="1" t="b">
        <f t="shared" si="425"/>
        <v>0</v>
      </c>
      <c r="R2100" s="1" t="e">
        <f t="shared" si="426"/>
        <v>#N/A</v>
      </c>
      <c r="S2100" s="1" t="e">
        <f t="shared" si="427"/>
        <v>#N/A</v>
      </c>
    </row>
    <row r="2101" spans="1:19">
      <c r="A2101" s="1" t="str">
        <f t="shared" si="428"/>
        <v/>
      </c>
      <c r="H2101" s="1" t="e">
        <f t="shared" si="417"/>
        <v>#N/A</v>
      </c>
      <c r="I2101" s="1" t="e">
        <f t="shared" si="418"/>
        <v>#N/A</v>
      </c>
      <c r="J2101" s="1" t="b">
        <f t="shared" si="419"/>
        <v>0</v>
      </c>
      <c r="K2101" s="1" t="b">
        <f t="shared" si="420"/>
        <v>0</v>
      </c>
      <c r="L2101" s="1" t="b">
        <f t="shared" si="421"/>
        <v>0</v>
      </c>
      <c r="M2101" s="1" t="b">
        <f t="shared" si="429"/>
        <v>0</v>
      </c>
      <c r="N2101" s="1" t="b">
        <f t="shared" si="422"/>
        <v>0</v>
      </c>
      <c r="O2101" s="1" t="b">
        <f t="shared" si="423"/>
        <v>0</v>
      </c>
      <c r="P2101" s="1" t="b">
        <f t="shared" si="424"/>
        <v>0</v>
      </c>
      <c r="Q2101" s="1" t="b">
        <f t="shared" si="425"/>
        <v>0</v>
      </c>
      <c r="R2101" s="1" t="e">
        <f t="shared" si="426"/>
        <v>#N/A</v>
      </c>
      <c r="S2101" s="1" t="e">
        <f t="shared" si="427"/>
        <v>#N/A</v>
      </c>
    </row>
    <row r="2102" spans="1:19">
      <c r="A2102" s="1" t="str">
        <f t="shared" si="428"/>
        <v/>
      </c>
      <c r="H2102" s="1" t="e">
        <f t="shared" si="417"/>
        <v>#N/A</v>
      </c>
      <c r="I2102" s="1" t="e">
        <f t="shared" si="418"/>
        <v>#N/A</v>
      </c>
      <c r="J2102" s="1" t="b">
        <f t="shared" si="419"/>
        <v>0</v>
      </c>
      <c r="K2102" s="1" t="b">
        <f t="shared" si="420"/>
        <v>0</v>
      </c>
      <c r="L2102" s="1" t="b">
        <f t="shared" si="421"/>
        <v>0</v>
      </c>
      <c r="M2102" s="1" t="b">
        <f t="shared" si="429"/>
        <v>0</v>
      </c>
      <c r="N2102" s="1" t="b">
        <f t="shared" si="422"/>
        <v>0</v>
      </c>
      <c r="O2102" s="1" t="b">
        <f t="shared" si="423"/>
        <v>0</v>
      </c>
      <c r="P2102" s="1" t="b">
        <f t="shared" si="424"/>
        <v>0</v>
      </c>
      <c r="Q2102" s="1" t="b">
        <f t="shared" si="425"/>
        <v>0</v>
      </c>
      <c r="R2102" s="1" t="e">
        <f t="shared" si="426"/>
        <v>#N/A</v>
      </c>
      <c r="S2102" s="1" t="e">
        <f t="shared" si="427"/>
        <v>#N/A</v>
      </c>
    </row>
    <row r="2103" spans="1:19">
      <c r="A2103" s="1" t="str">
        <f t="shared" si="428"/>
        <v/>
      </c>
      <c r="H2103" s="1" t="e">
        <f t="shared" si="417"/>
        <v>#N/A</v>
      </c>
      <c r="I2103" s="1" t="e">
        <f t="shared" si="418"/>
        <v>#N/A</v>
      </c>
      <c r="J2103" s="1" t="b">
        <f t="shared" si="419"/>
        <v>0</v>
      </c>
      <c r="K2103" s="1" t="b">
        <f t="shared" si="420"/>
        <v>0</v>
      </c>
      <c r="L2103" s="1" t="b">
        <f t="shared" si="421"/>
        <v>0</v>
      </c>
      <c r="M2103" s="1" t="b">
        <f t="shared" si="429"/>
        <v>0</v>
      </c>
      <c r="N2103" s="1" t="b">
        <f t="shared" si="422"/>
        <v>0</v>
      </c>
      <c r="O2103" s="1" t="b">
        <f t="shared" si="423"/>
        <v>0</v>
      </c>
      <c r="P2103" s="1" t="b">
        <f t="shared" si="424"/>
        <v>0</v>
      </c>
      <c r="Q2103" s="1" t="b">
        <f t="shared" si="425"/>
        <v>0</v>
      </c>
      <c r="R2103" s="1" t="e">
        <f t="shared" si="426"/>
        <v>#N/A</v>
      </c>
      <c r="S2103" s="1" t="e">
        <f t="shared" si="427"/>
        <v>#N/A</v>
      </c>
    </row>
    <row r="2104" spans="1:19">
      <c r="A2104" s="1" t="str">
        <f t="shared" si="428"/>
        <v/>
      </c>
      <c r="H2104" s="1" t="e">
        <f t="shared" si="417"/>
        <v>#N/A</v>
      </c>
      <c r="I2104" s="1" t="e">
        <f t="shared" si="418"/>
        <v>#N/A</v>
      </c>
      <c r="J2104" s="1" t="b">
        <f t="shared" si="419"/>
        <v>0</v>
      </c>
      <c r="K2104" s="1" t="b">
        <f t="shared" si="420"/>
        <v>0</v>
      </c>
      <c r="L2104" s="1" t="b">
        <f t="shared" si="421"/>
        <v>0</v>
      </c>
      <c r="M2104" s="1" t="b">
        <f t="shared" si="429"/>
        <v>0</v>
      </c>
      <c r="N2104" s="1" t="b">
        <f t="shared" si="422"/>
        <v>0</v>
      </c>
      <c r="O2104" s="1" t="b">
        <f t="shared" si="423"/>
        <v>0</v>
      </c>
      <c r="P2104" s="1" t="b">
        <f t="shared" si="424"/>
        <v>0</v>
      </c>
      <c r="Q2104" s="1" t="b">
        <f t="shared" si="425"/>
        <v>0</v>
      </c>
      <c r="R2104" s="1" t="e">
        <f t="shared" si="426"/>
        <v>#N/A</v>
      </c>
      <c r="S2104" s="1" t="e">
        <f t="shared" si="427"/>
        <v>#N/A</v>
      </c>
    </row>
    <row r="2105" spans="1:19">
      <c r="A2105" s="1" t="str">
        <f t="shared" si="428"/>
        <v/>
      </c>
      <c r="H2105" s="1" t="e">
        <f t="shared" si="417"/>
        <v>#N/A</v>
      </c>
      <c r="I2105" s="1" t="e">
        <f t="shared" si="418"/>
        <v>#N/A</v>
      </c>
      <c r="J2105" s="1" t="b">
        <f t="shared" si="419"/>
        <v>0</v>
      </c>
      <c r="K2105" s="1" t="b">
        <f t="shared" si="420"/>
        <v>0</v>
      </c>
      <c r="L2105" s="1" t="b">
        <f t="shared" si="421"/>
        <v>0</v>
      </c>
      <c r="M2105" s="1" t="b">
        <f t="shared" si="429"/>
        <v>0</v>
      </c>
      <c r="N2105" s="1" t="b">
        <f t="shared" si="422"/>
        <v>0</v>
      </c>
      <c r="O2105" s="1" t="b">
        <f t="shared" si="423"/>
        <v>0</v>
      </c>
      <c r="P2105" s="1" t="b">
        <f t="shared" si="424"/>
        <v>0</v>
      </c>
      <c r="Q2105" s="1" t="b">
        <f t="shared" si="425"/>
        <v>0</v>
      </c>
      <c r="R2105" s="1" t="e">
        <f t="shared" si="426"/>
        <v>#N/A</v>
      </c>
      <c r="S2105" s="1" t="e">
        <f t="shared" si="427"/>
        <v>#N/A</v>
      </c>
    </row>
    <row r="2106" spans="1:19">
      <c r="A2106" s="1" t="str">
        <f t="shared" si="428"/>
        <v/>
      </c>
      <c r="H2106" s="1" t="e">
        <f t="shared" si="417"/>
        <v>#N/A</v>
      </c>
      <c r="I2106" s="1" t="e">
        <f t="shared" si="418"/>
        <v>#N/A</v>
      </c>
      <c r="J2106" s="1" t="b">
        <f t="shared" si="419"/>
        <v>0</v>
      </c>
      <c r="K2106" s="1" t="b">
        <f t="shared" si="420"/>
        <v>0</v>
      </c>
      <c r="L2106" s="1" t="b">
        <f t="shared" si="421"/>
        <v>0</v>
      </c>
      <c r="M2106" s="1" t="b">
        <f t="shared" si="429"/>
        <v>0</v>
      </c>
      <c r="N2106" s="1" t="b">
        <f t="shared" si="422"/>
        <v>0</v>
      </c>
      <c r="O2106" s="1" t="b">
        <f t="shared" si="423"/>
        <v>0</v>
      </c>
      <c r="P2106" s="1" t="b">
        <f t="shared" si="424"/>
        <v>0</v>
      </c>
      <c r="Q2106" s="1" t="b">
        <f t="shared" si="425"/>
        <v>0</v>
      </c>
      <c r="R2106" s="1" t="e">
        <f t="shared" si="426"/>
        <v>#N/A</v>
      </c>
      <c r="S2106" s="1" t="e">
        <f t="shared" si="427"/>
        <v>#N/A</v>
      </c>
    </row>
    <row r="2107" spans="1:19">
      <c r="A2107" s="1" t="str">
        <f t="shared" si="428"/>
        <v/>
      </c>
      <c r="H2107" s="1" t="e">
        <f t="shared" si="417"/>
        <v>#N/A</v>
      </c>
      <c r="I2107" s="1" t="e">
        <f t="shared" si="418"/>
        <v>#N/A</v>
      </c>
      <c r="J2107" s="1" t="b">
        <f t="shared" si="419"/>
        <v>0</v>
      </c>
      <c r="K2107" s="1" t="b">
        <f t="shared" si="420"/>
        <v>0</v>
      </c>
      <c r="L2107" s="1" t="b">
        <f t="shared" si="421"/>
        <v>0</v>
      </c>
      <c r="M2107" s="1" t="b">
        <f t="shared" si="429"/>
        <v>0</v>
      </c>
      <c r="N2107" s="1" t="b">
        <f t="shared" si="422"/>
        <v>0</v>
      </c>
      <c r="O2107" s="1" t="b">
        <f t="shared" si="423"/>
        <v>0</v>
      </c>
      <c r="P2107" s="1" t="b">
        <f t="shared" si="424"/>
        <v>0</v>
      </c>
      <c r="Q2107" s="1" t="b">
        <f t="shared" si="425"/>
        <v>0</v>
      </c>
      <c r="R2107" s="1" t="e">
        <f t="shared" si="426"/>
        <v>#N/A</v>
      </c>
      <c r="S2107" s="1" t="e">
        <f t="shared" si="427"/>
        <v>#N/A</v>
      </c>
    </row>
    <row r="2108" spans="1:19">
      <c r="A2108" s="1" t="str">
        <f t="shared" si="428"/>
        <v/>
      </c>
      <c r="H2108" s="1" t="e">
        <f t="shared" si="417"/>
        <v>#N/A</v>
      </c>
      <c r="I2108" s="1" t="e">
        <f t="shared" si="418"/>
        <v>#N/A</v>
      </c>
      <c r="J2108" s="1" t="b">
        <f t="shared" si="419"/>
        <v>0</v>
      </c>
      <c r="K2108" s="1" t="b">
        <f t="shared" si="420"/>
        <v>0</v>
      </c>
      <c r="L2108" s="1" t="b">
        <f t="shared" si="421"/>
        <v>0</v>
      </c>
      <c r="M2108" s="1" t="b">
        <f t="shared" si="429"/>
        <v>0</v>
      </c>
      <c r="N2108" s="1" t="b">
        <f t="shared" si="422"/>
        <v>0</v>
      </c>
      <c r="O2108" s="1" t="b">
        <f t="shared" si="423"/>
        <v>0</v>
      </c>
      <c r="P2108" s="1" t="b">
        <f t="shared" si="424"/>
        <v>0</v>
      </c>
      <c r="Q2108" s="1" t="b">
        <f t="shared" si="425"/>
        <v>0</v>
      </c>
      <c r="R2108" s="1" t="e">
        <f t="shared" si="426"/>
        <v>#N/A</v>
      </c>
      <c r="S2108" s="1" t="e">
        <f t="shared" si="427"/>
        <v>#N/A</v>
      </c>
    </row>
    <row r="2109" spans="1:19">
      <c r="A2109" s="1" t="str">
        <f t="shared" si="428"/>
        <v/>
      </c>
      <c r="H2109" s="1" t="e">
        <f t="shared" si="417"/>
        <v>#N/A</v>
      </c>
      <c r="I2109" s="1" t="e">
        <f t="shared" si="418"/>
        <v>#N/A</v>
      </c>
      <c r="J2109" s="1" t="b">
        <f t="shared" si="419"/>
        <v>0</v>
      </c>
      <c r="K2109" s="1" t="b">
        <f t="shared" si="420"/>
        <v>0</v>
      </c>
      <c r="L2109" s="1" t="b">
        <f t="shared" si="421"/>
        <v>0</v>
      </c>
      <c r="M2109" s="1" t="b">
        <f t="shared" si="429"/>
        <v>0</v>
      </c>
      <c r="N2109" s="1" t="b">
        <f t="shared" si="422"/>
        <v>0</v>
      </c>
      <c r="O2109" s="1" t="b">
        <f t="shared" si="423"/>
        <v>0</v>
      </c>
      <c r="P2109" s="1" t="b">
        <f t="shared" si="424"/>
        <v>0</v>
      </c>
      <c r="Q2109" s="1" t="b">
        <f t="shared" si="425"/>
        <v>0</v>
      </c>
      <c r="R2109" s="1" t="e">
        <f t="shared" si="426"/>
        <v>#N/A</v>
      </c>
      <c r="S2109" s="1" t="e">
        <f t="shared" si="427"/>
        <v>#N/A</v>
      </c>
    </row>
    <row r="2110" spans="1:19">
      <c r="A2110" s="1" t="str">
        <f t="shared" si="428"/>
        <v/>
      </c>
      <c r="H2110" s="1" t="e">
        <f t="shared" si="417"/>
        <v>#N/A</v>
      </c>
      <c r="I2110" s="1" t="e">
        <f t="shared" si="418"/>
        <v>#N/A</v>
      </c>
      <c r="J2110" s="1" t="b">
        <f t="shared" si="419"/>
        <v>0</v>
      </c>
      <c r="K2110" s="1" t="b">
        <f t="shared" si="420"/>
        <v>0</v>
      </c>
      <c r="L2110" s="1" t="b">
        <f t="shared" si="421"/>
        <v>0</v>
      </c>
      <c r="M2110" s="1" t="b">
        <f t="shared" si="429"/>
        <v>0</v>
      </c>
      <c r="N2110" s="1" t="b">
        <f t="shared" si="422"/>
        <v>0</v>
      </c>
      <c r="O2110" s="1" t="b">
        <f t="shared" si="423"/>
        <v>0</v>
      </c>
      <c r="P2110" s="1" t="b">
        <f t="shared" si="424"/>
        <v>0</v>
      </c>
      <c r="Q2110" s="1" t="b">
        <f t="shared" si="425"/>
        <v>0</v>
      </c>
      <c r="R2110" s="1" t="e">
        <f t="shared" si="426"/>
        <v>#N/A</v>
      </c>
      <c r="S2110" s="1" t="e">
        <f t="shared" si="427"/>
        <v>#N/A</v>
      </c>
    </row>
    <row r="2111" spans="1:19">
      <c r="A2111" s="1" t="str">
        <f t="shared" si="428"/>
        <v/>
      </c>
      <c r="H2111" s="1" t="e">
        <f t="shared" si="417"/>
        <v>#N/A</v>
      </c>
      <c r="I2111" s="1" t="e">
        <f t="shared" si="418"/>
        <v>#N/A</v>
      </c>
      <c r="J2111" s="1" t="b">
        <f t="shared" si="419"/>
        <v>0</v>
      </c>
      <c r="K2111" s="1" t="b">
        <f t="shared" si="420"/>
        <v>0</v>
      </c>
      <c r="L2111" s="1" t="b">
        <f t="shared" si="421"/>
        <v>0</v>
      </c>
      <c r="M2111" s="1" t="b">
        <f t="shared" si="429"/>
        <v>0</v>
      </c>
      <c r="N2111" s="1" t="b">
        <f t="shared" si="422"/>
        <v>0</v>
      </c>
      <c r="O2111" s="1" t="b">
        <f t="shared" si="423"/>
        <v>0</v>
      </c>
      <c r="P2111" s="1" t="b">
        <f t="shared" si="424"/>
        <v>0</v>
      </c>
      <c r="Q2111" s="1" t="b">
        <f t="shared" si="425"/>
        <v>0</v>
      </c>
      <c r="R2111" s="1" t="e">
        <f t="shared" si="426"/>
        <v>#N/A</v>
      </c>
      <c r="S2111" s="1" t="e">
        <f t="shared" si="427"/>
        <v>#N/A</v>
      </c>
    </row>
    <row r="2112" spans="1:19">
      <c r="A2112" s="1" t="str">
        <f t="shared" si="428"/>
        <v/>
      </c>
      <c r="H2112" s="1" t="e">
        <f t="shared" si="417"/>
        <v>#N/A</v>
      </c>
      <c r="I2112" s="1" t="e">
        <f t="shared" si="418"/>
        <v>#N/A</v>
      </c>
      <c r="J2112" s="1" t="b">
        <f t="shared" si="419"/>
        <v>0</v>
      </c>
      <c r="K2112" s="1" t="b">
        <f t="shared" si="420"/>
        <v>0</v>
      </c>
      <c r="L2112" s="1" t="b">
        <f t="shared" si="421"/>
        <v>0</v>
      </c>
      <c r="M2112" s="1" t="b">
        <f t="shared" si="429"/>
        <v>0</v>
      </c>
      <c r="N2112" s="1" t="b">
        <f t="shared" si="422"/>
        <v>0</v>
      </c>
      <c r="O2112" s="1" t="b">
        <f t="shared" si="423"/>
        <v>0</v>
      </c>
      <c r="P2112" s="1" t="b">
        <f t="shared" si="424"/>
        <v>0</v>
      </c>
      <c r="Q2112" s="1" t="b">
        <f t="shared" si="425"/>
        <v>0</v>
      </c>
      <c r="R2112" s="1" t="e">
        <f t="shared" si="426"/>
        <v>#N/A</v>
      </c>
      <c r="S2112" s="1" t="e">
        <f t="shared" si="427"/>
        <v>#N/A</v>
      </c>
    </row>
    <row r="2113" spans="1:19">
      <c r="A2113" s="1" t="str">
        <f t="shared" si="428"/>
        <v/>
      </c>
      <c r="H2113" s="1" t="e">
        <f t="shared" si="417"/>
        <v>#N/A</v>
      </c>
      <c r="I2113" s="1" t="e">
        <f t="shared" si="418"/>
        <v>#N/A</v>
      </c>
      <c r="J2113" s="1" t="b">
        <f t="shared" si="419"/>
        <v>0</v>
      </c>
      <c r="K2113" s="1" t="b">
        <f t="shared" si="420"/>
        <v>0</v>
      </c>
      <c r="L2113" s="1" t="b">
        <f t="shared" si="421"/>
        <v>0</v>
      </c>
      <c r="M2113" s="1" t="b">
        <f t="shared" si="429"/>
        <v>0</v>
      </c>
      <c r="N2113" s="1" t="b">
        <f t="shared" si="422"/>
        <v>0</v>
      </c>
      <c r="O2113" s="1" t="b">
        <f t="shared" si="423"/>
        <v>0</v>
      </c>
      <c r="P2113" s="1" t="b">
        <f t="shared" si="424"/>
        <v>0</v>
      </c>
      <c r="Q2113" s="1" t="b">
        <f t="shared" si="425"/>
        <v>0</v>
      </c>
      <c r="R2113" s="1" t="e">
        <f t="shared" si="426"/>
        <v>#N/A</v>
      </c>
      <c r="S2113" s="1" t="e">
        <f t="shared" si="427"/>
        <v>#N/A</v>
      </c>
    </row>
    <row r="2114" spans="1:19">
      <c r="A2114" s="1" t="str">
        <f t="shared" si="428"/>
        <v/>
      </c>
      <c r="H2114" s="1" t="e">
        <f t="shared" si="417"/>
        <v>#N/A</v>
      </c>
      <c r="I2114" s="1" t="e">
        <f t="shared" si="418"/>
        <v>#N/A</v>
      </c>
      <c r="J2114" s="1" t="b">
        <f t="shared" si="419"/>
        <v>0</v>
      </c>
      <c r="K2114" s="1" t="b">
        <f t="shared" si="420"/>
        <v>0</v>
      </c>
      <c r="L2114" s="1" t="b">
        <f t="shared" si="421"/>
        <v>0</v>
      </c>
      <c r="M2114" s="1" t="b">
        <f t="shared" si="429"/>
        <v>0</v>
      </c>
      <c r="N2114" s="1" t="b">
        <f t="shared" si="422"/>
        <v>0</v>
      </c>
      <c r="O2114" s="1" t="b">
        <f t="shared" si="423"/>
        <v>0</v>
      </c>
      <c r="P2114" s="1" t="b">
        <f t="shared" si="424"/>
        <v>0</v>
      </c>
      <c r="Q2114" s="1" t="b">
        <f t="shared" si="425"/>
        <v>0</v>
      </c>
      <c r="R2114" s="1" t="e">
        <f t="shared" si="426"/>
        <v>#N/A</v>
      </c>
      <c r="S2114" s="1" t="e">
        <f t="shared" si="427"/>
        <v>#N/A</v>
      </c>
    </row>
    <row r="2115" spans="1:19">
      <c r="A2115" s="1" t="str">
        <f t="shared" si="428"/>
        <v/>
      </c>
      <c r="H2115" s="1" t="e">
        <f t="shared" ref="H2115:H2178" si="430">IF($A2115&lt;=$F$39,B2115-$F$1,NA())</f>
        <v>#N/A</v>
      </c>
      <c r="I2115" s="1" t="e">
        <f t="shared" ref="I2115:I2178" si="431">IF($A2115&lt;=$F$39,$C2115-$F$2,NA())</f>
        <v>#N/A</v>
      </c>
      <c r="J2115" s="1" t="b">
        <f t="shared" ref="J2115:J2178" si="432">IF($A2115&lt;=$F$39,IF($I2115&lt;$F$4,FALSE,$H2115))</f>
        <v>0</v>
      </c>
      <c r="K2115" s="1" t="b">
        <f t="shared" ref="K2115:K2178" si="433">IF($A2115&lt;=$F$39,IF($I2115&lt;$F$4,FALSE,$I2115))</f>
        <v>0</v>
      </c>
      <c r="L2115" s="1" t="b">
        <f t="shared" ref="L2115:L2178" si="434">IF($A2115&lt;=$F$39,IF($I2115&lt;=$F$11,"",($I2115-$F$11)/($H2115-$F$10)))</f>
        <v>0</v>
      </c>
      <c r="M2115" s="1" t="b">
        <f t="shared" si="429"/>
        <v>0</v>
      </c>
      <c r="N2115" s="1" t="b">
        <f t="shared" ref="N2115:N2178" si="435">IF($A2115&lt;=$F$39,IF($L2115=$F$13,$J2115,""))</f>
        <v>0</v>
      </c>
      <c r="O2115" s="1" t="b">
        <f t="shared" ref="O2115:O2178" si="436">IF($A2115&lt;=$F$39,IF($L2115=$F$13,$K2115,""))</f>
        <v>0</v>
      </c>
      <c r="P2115" s="1" t="b">
        <f t="shared" ref="P2115:P2178" si="437">IF($A2115&lt;=$F$39,IF($A2115&lt;=$F$17,$H2115,NA()))</f>
        <v>0</v>
      </c>
      <c r="Q2115" s="1" t="b">
        <f t="shared" ref="Q2115:Q2178" si="438">IF($A2115&lt;=$F$39,IF($A2115&lt;=$F$17,$I2115,NA()))</f>
        <v>0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 t="str">
        <f t="shared" ref="A2116:A2179" si="441">IF(B2116=0,"",A2115+1)</f>
        <v/>
      </c>
      <c r="H2116" s="1" t="e">
        <f t="shared" si="430"/>
        <v>#N/A</v>
      </c>
      <c r="I2116" s="1" t="e">
        <f t="shared" si="431"/>
        <v>#N/A</v>
      </c>
      <c r="J2116" s="1" t="b">
        <f t="shared" si="432"/>
        <v>0</v>
      </c>
      <c r="K2116" s="1" t="b">
        <f t="shared" si="433"/>
        <v>0</v>
      </c>
      <c r="L2116" s="1" t="b">
        <f t="shared" si="434"/>
        <v>0</v>
      </c>
      <c r="M2116" s="1" t="b">
        <f t="shared" ref="M2116:M2179" si="442">IF($A2116&lt;=$F$39,IF($L2116=$F$13,$A2116,""))</f>
        <v>0</v>
      </c>
      <c r="N2116" s="1" t="b">
        <f t="shared" si="435"/>
        <v>0</v>
      </c>
      <c r="O2116" s="1" t="b">
        <f t="shared" si="436"/>
        <v>0</v>
      </c>
      <c r="P2116" s="1" t="b">
        <f t="shared" si="437"/>
        <v>0</v>
      </c>
      <c r="Q2116" s="1" t="b">
        <f t="shared" si="438"/>
        <v>0</v>
      </c>
      <c r="R2116" s="1" t="e">
        <f t="shared" si="439"/>
        <v>#N/A</v>
      </c>
      <c r="S2116" s="1" t="e">
        <f t="shared" si="440"/>
        <v>#N/A</v>
      </c>
    </row>
    <row r="2117" spans="1:19">
      <c r="A2117" s="1" t="str">
        <f t="shared" si="441"/>
        <v/>
      </c>
      <c r="H2117" s="1" t="e">
        <f t="shared" si="430"/>
        <v>#N/A</v>
      </c>
      <c r="I2117" s="1" t="e">
        <f t="shared" si="431"/>
        <v>#N/A</v>
      </c>
      <c r="J2117" s="1" t="b">
        <f t="shared" si="432"/>
        <v>0</v>
      </c>
      <c r="K2117" s="1" t="b">
        <f t="shared" si="433"/>
        <v>0</v>
      </c>
      <c r="L2117" s="1" t="b">
        <f t="shared" si="434"/>
        <v>0</v>
      </c>
      <c r="M2117" s="1" t="b">
        <f t="shared" si="442"/>
        <v>0</v>
      </c>
      <c r="N2117" s="1" t="b">
        <f t="shared" si="435"/>
        <v>0</v>
      </c>
      <c r="O2117" s="1" t="b">
        <f t="shared" si="436"/>
        <v>0</v>
      </c>
      <c r="P2117" s="1" t="b">
        <f t="shared" si="437"/>
        <v>0</v>
      </c>
      <c r="Q2117" s="1" t="b">
        <f t="shared" si="438"/>
        <v>0</v>
      </c>
      <c r="R2117" s="1" t="e">
        <f t="shared" si="439"/>
        <v>#N/A</v>
      </c>
      <c r="S2117" s="1" t="e">
        <f t="shared" si="440"/>
        <v>#N/A</v>
      </c>
    </row>
    <row r="2118" spans="1:19">
      <c r="A2118" s="1" t="str">
        <f t="shared" si="441"/>
        <v/>
      </c>
      <c r="H2118" s="1" t="e">
        <f t="shared" si="430"/>
        <v>#N/A</v>
      </c>
      <c r="I2118" s="1" t="e">
        <f t="shared" si="431"/>
        <v>#N/A</v>
      </c>
      <c r="J2118" s="1" t="b">
        <f t="shared" si="432"/>
        <v>0</v>
      </c>
      <c r="K2118" s="1" t="b">
        <f t="shared" si="433"/>
        <v>0</v>
      </c>
      <c r="L2118" s="1" t="b">
        <f t="shared" si="434"/>
        <v>0</v>
      </c>
      <c r="M2118" s="1" t="b">
        <f t="shared" si="442"/>
        <v>0</v>
      </c>
      <c r="N2118" s="1" t="b">
        <f t="shared" si="435"/>
        <v>0</v>
      </c>
      <c r="O2118" s="1" t="b">
        <f t="shared" si="436"/>
        <v>0</v>
      </c>
      <c r="P2118" s="1" t="b">
        <f t="shared" si="437"/>
        <v>0</v>
      </c>
      <c r="Q2118" s="1" t="b">
        <f t="shared" si="438"/>
        <v>0</v>
      </c>
      <c r="R2118" s="1" t="e">
        <f t="shared" si="439"/>
        <v>#N/A</v>
      </c>
      <c r="S2118" s="1" t="e">
        <f t="shared" si="440"/>
        <v>#N/A</v>
      </c>
    </row>
    <row r="2119" spans="1:19">
      <c r="A2119" s="1" t="str">
        <f t="shared" si="441"/>
        <v/>
      </c>
      <c r="H2119" s="1" t="e">
        <f t="shared" si="430"/>
        <v>#N/A</v>
      </c>
      <c r="I2119" s="1" t="e">
        <f t="shared" si="431"/>
        <v>#N/A</v>
      </c>
      <c r="J2119" s="1" t="b">
        <f t="shared" si="432"/>
        <v>0</v>
      </c>
      <c r="K2119" s="1" t="b">
        <f t="shared" si="433"/>
        <v>0</v>
      </c>
      <c r="L2119" s="1" t="b">
        <f t="shared" si="434"/>
        <v>0</v>
      </c>
      <c r="M2119" s="1" t="b">
        <f t="shared" si="442"/>
        <v>0</v>
      </c>
      <c r="N2119" s="1" t="b">
        <f t="shared" si="435"/>
        <v>0</v>
      </c>
      <c r="O2119" s="1" t="b">
        <f t="shared" si="436"/>
        <v>0</v>
      </c>
      <c r="P2119" s="1" t="b">
        <f t="shared" si="437"/>
        <v>0</v>
      </c>
      <c r="Q2119" s="1" t="b">
        <f t="shared" si="438"/>
        <v>0</v>
      </c>
      <c r="R2119" s="1" t="e">
        <f t="shared" si="439"/>
        <v>#N/A</v>
      </c>
      <c r="S2119" s="1" t="e">
        <f t="shared" si="440"/>
        <v>#N/A</v>
      </c>
    </row>
    <row r="2120" spans="1:19">
      <c r="A2120" s="1" t="str">
        <f t="shared" si="441"/>
        <v/>
      </c>
      <c r="H2120" s="1" t="e">
        <f t="shared" si="430"/>
        <v>#N/A</v>
      </c>
      <c r="I2120" s="1" t="e">
        <f t="shared" si="431"/>
        <v>#N/A</v>
      </c>
      <c r="J2120" s="1" t="b">
        <f t="shared" si="432"/>
        <v>0</v>
      </c>
      <c r="K2120" s="1" t="b">
        <f t="shared" si="433"/>
        <v>0</v>
      </c>
      <c r="L2120" s="1" t="b">
        <f t="shared" si="434"/>
        <v>0</v>
      </c>
      <c r="M2120" s="1" t="b">
        <f t="shared" si="442"/>
        <v>0</v>
      </c>
      <c r="N2120" s="1" t="b">
        <f t="shared" si="435"/>
        <v>0</v>
      </c>
      <c r="O2120" s="1" t="b">
        <f t="shared" si="436"/>
        <v>0</v>
      </c>
      <c r="P2120" s="1" t="b">
        <f t="shared" si="437"/>
        <v>0</v>
      </c>
      <c r="Q2120" s="1" t="b">
        <f t="shared" si="438"/>
        <v>0</v>
      </c>
      <c r="R2120" s="1" t="e">
        <f t="shared" si="439"/>
        <v>#N/A</v>
      </c>
      <c r="S2120" s="1" t="e">
        <f t="shared" si="440"/>
        <v>#N/A</v>
      </c>
    </row>
    <row r="2121" spans="1:19">
      <c r="A2121" s="1" t="str">
        <f t="shared" si="441"/>
        <v/>
      </c>
      <c r="H2121" s="1" t="e">
        <f t="shared" si="430"/>
        <v>#N/A</v>
      </c>
      <c r="I2121" s="1" t="e">
        <f t="shared" si="431"/>
        <v>#N/A</v>
      </c>
      <c r="J2121" s="1" t="b">
        <f t="shared" si="432"/>
        <v>0</v>
      </c>
      <c r="K2121" s="1" t="b">
        <f t="shared" si="433"/>
        <v>0</v>
      </c>
      <c r="L2121" s="1" t="b">
        <f t="shared" si="434"/>
        <v>0</v>
      </c>
      <c r="M2121" s="1" t="b">
        <f t="shared" si="442"/>
        <v>0</v>
      </c>
      <c r="N2121" s="1" t="b">
        <f t="shared" si="435"/>
        <v>0</v>
      </c>
      <c r="O2121" s="1" t="b">
        <f t="shared" si="436"/>
        <v>0</v>
      </c>
      <c r="P2121" s="1" t="b">
        <f t="shared" si="437"/>
        <v>0</v>
      </c>
      <c r="Q2121" s="1" t="b">
        <f t="shared" si="438"/>
        <v>0</v>
      </c>
      <c r="R2121" s="1" t="e">
        <f t="shared" si="439"/>
        <v>#N/A</v>
      </c>
      <c r="S2121" s="1" t="e">
        <f t="shared" si="440"/>
        <v>#N/A</v>
      </c>
    </row>
    <row r="2122" spans="1:19">
      <c r="A2122" s="1" t="str">
        <f t="shared" si="441"/>
        <v/>
      </c>
      <c r="H2122" s="1" t="e">
        <f t="shared" si="430"/>
        <v>#N/A</v>
      </c>
      <c r="I2122" s="1" t="e">
        <f t="shared" si="431"/>
        <v>#N/A</v>
      </c>
      <c r="J2122" s="1" t="b">
        <f t="shared" si="432"/>
        <v>0</v>
      </c>
      <c r="K2122" s="1" t="b">
        <f t="shared" si="433"/>
        <v>0</v>
      </c>
      <c r="L2122" s="1" t="b">
        <f t="shared" si="434"/>
        <v>0</v>
      </c>
      <c r="M2122" s="1" t="b">
        <f t="shared" si="442"/>
        <v>0</v>
      </c>
      <c r="N2122" s="1" t="b">
        <f t="shared" si="435"/>
        <v>0</v>
      </c>
      <c r="O2122" s="1" t="b">
        <f t="shared" si="436"/>
        <v>0</v>
      </c>
      <c r="P2122" s="1" t="b">
        <f t="shared" si="437"/>
        <v>0</v>
      </c>
      <c r="Q2122" s="1" t="b">
        <f t="shared" si="438"/>
        <v>0</v>
      </c>
      <c r="R2122" s="1" t="e">
        <f t="shared" si="439"/>
        <v>#N/A</v>
      </c>
      <c r="S2122" s="1" t="e">
        <f t="shared" si="440"/>
        <v>#N/A</v>
      </c>
    </row>
    <row r="2123" spans="1:19">
      <c r="A2123" s="1" t="str">
        <f t="shared" si="441"/>
        <v/>
      </c>
      <c r="H2123" s="1" t="e">
        <f t="shared" si="430"/>
        <v>#N/A</v>
      </c>
      <c r="I2123" s="1" t="e">
        <f t="shared" si="431"/>
        <v>#N/A</v>
      </c>
      <c r="J2123" s="1" t="b">
        <f t="shared" si="432"/>
        <v>0</v>
      </c>
      <c r="K2123" s="1" t="b">
        <f t="shared" si="433"/>
        <v>0</v>
      </c>
      <c r="L2123" s="1" t="b">
        <f t="shared" si="434"/>
        <v>0</v>
      </c>
      <c r="M2123" s="1" t="b">
        <f t="shared" si="442"/>
        <v>0</v>
      </c>
      <c r="N2123" s="1" t="b">
        <f t="shared" si="435"/>
        <v>0</v>
      </c>
      <c r="O2123" s="1" t="b">
        <f t="shared" si="436"/>
        <v>0</v>
      </c>
      <c r="P2123" s="1" t="b">
        <f t="shared" si="437"/>
        <v>0</v>
      </c>
      <c r="Q2123" s="1" t="b">
        <f t="shared" si="438"/>
        <v>0</v>
      </c>
      <c r="R2123" s="1" t="e">
        <f t="shared" si="439"/>
        <v>#N/A</v>
      </c>
      <c r="S2123" s="1" t="e">
        <f t="shared" si="440"/>
        <v>#N/A</v>
      </c>
    </row>
    <row r="2124" spans="1:19">
      <c r="A2124" s="1" t="str">
        <f t="shared" si="441"/>
        <v/>
      </c>
      <c r="H2124" s="1" t="e">
        <f t="shared" si="430"/>
        <v>#N/A</v>
      </c>
      <c r="I2124" s="1" t="e">
        <f t="shared" si="431"/>
        <v>#N/A</v>
      </c>
      <c r="J2124" s="1" t="b">
        <f t="shared" si="432"/>
        <v>0</v>
      </c>
      <c r="K2124" s="1" t="b">
        <f t="shared" si="433"/>
        <v>0</v>
      </c>
      <c r="L2124" s="1" t="b">
        <f t="shared" si="434"/>
        <v>0</v>
      </c>
      <c r="M2124" s="1" t="b">
        <f t="shared" si="442"/>
        <v>0</v>
      </c>
      <c r="N2124" s="1" t="b">
        <f t="shared" si="435"/>
        <v>0</v>
      </c>
      <c r="O2124" s="1" t="b">
        <f t="shared" si="436"/>
        <v>0</v>
      </c>
      <c r="P2124" s="1" t="b">
        <f t="shared" si="437"/>
        <v>0</v>
      </c>
      <c r="Q2124" s="1" t="b">
        <f t="shared" si="438"/>
        <v>0</v>
      </c>
      <c r="R2124" s="1" t="e">
        <f t="shared" si="439"/>
        <v>#N/A</v>
      </c>
      <c r="S2124" s="1" t="e">
        <f t="shared" si="440"/>
        <v>#N/A</v>
      </c>
    </row>
    <row r="2125" spans="1:19">
      <c r="A2125" s="1" t="str">
        <f t="shared" si="441"/>
        <v/>
      </c>
      <c r="H2125" s="1" t="e">
        <f t="shared" si="430"/>
        <v>#N/A</v>
      </c>
      <c r="I2125" s="1" t="e">
        <f t="shared" si="431"/>
        <v>#N/A</v>
      </c>
      <c r="J2125" s="1" t="b">
        <f t="shared" si="432"/>
        <v>0</v>
      </c>
      <c r="K2125" s="1" t="b">
        <f t="shared" si="433"/>
        <v>0</v>
      </c>
      <c r="L2125" s="1" t="b">
        <f t="shared" si="434"/>
        <v>0</v>
      </c>
      <c r="M2125" s="1" t="b">
        <f t="shared" si="442"/>
        <v>0</v>
      </c>
      <c r="N2125" s="1" t="b">
        <f t="shared" si="435"/>
        <v>0</v>
      </c>
      <c r="O2125" s="1" t="b">
        <f t="shared" si="436"/>
        <v>0</v>
      </c>
      <c r="P2125" s="1" t="b">
        <f t="shared" si="437"/>
        <v>0</v>
      </c>
      <c r="Q2125" s="1" t="b">
        <f t="shared" si="438"/>
        <v>0</v>
      </c>
      <c r="R2125" s="1" t="e">
        <f t="shared" si="439"/>
        <v>#N/A</v>
      </c>
      <c r="S2125" s="1" t="e">
        <f t="shared" si="440"/>
        <v>#N/A</v>
      </c>
    </row>
    <row r="2126" spans="1:19">
      <c r="A2126" s="1" t="str">
        <f t="shared" si="441"/>
        <v/>
      </c>
      <c r="H2126" s="1" t="e">
        <f t="shared" si="430"/>
        <v>#N/A</v>
      </c>
      <c r="I2126" s="1" t="e">
        <f t="shared" si="431"/>
        <v>#N/A</v>
      </c>
      <c r="J2126" s="1" t="b">
        <f t="shared" si="432"/>
        <v>0</v>
      </c>
      <c r="K2126" s="1" t="b">
        <f t="shared" si="433"/>
        <v>0</v>
      </c>
      <c r="L2126" s="1" t="b">
        <f t="shared" si="434"/>
        <v>0</v>
      </c>
      <c r="M2126" s="1" t="b">
        <f t="shared" si="442"/>
        <v>0</v>
      </c>
      <c r="N2126" s="1" t="b">
        <f t="shared" si="435"/>
        <v>0</v>
      </c>
      <c r="O2126" s="1" t="b">
        <f t="shared" si="436"/>
        <v>0</v>
      </c>
      <c r="P2126" s="1" t="b">
        <f t="shared" si="437"/>
        <v>0</v>
      </c>
      <c r="Q2126" s="1" t="b">
        <f t="shared" si="438"/>
        <v>0</v>
      </c>
      <c r="R2126" s="1" t="e">
        <f t="shared" si="439"/>
        <v>#N/A</v>
      </c>
      <c r="S2126" s="1" t="e">
        <f t="shared" si="440"/>
        <v>#N/A</v>
      </c>
    </row>
    <row r="2127" spans="1:19">
      <c r="A2127" s="1" t="str">
        <f t="shared" si="441"/>
        <v/>
      </c>
      <c r="H2127" s="1" t="e">
        <f t="shared" si="430"/>
        <v>#N/A</v>
      </c>
      <c r="I2127" s="1" t="e">
        <f t="shared" si="431"/>
        <v>#N/A</v>
      </c>
      <c r="J2127" s="1" t="b">
        <f t="shared" si="432"/>
        <v>0</v>
      </c>
      <c r="K2127" s="1" t="b">
        <f t="shared" si="433"/>
        <v>0</v>
      </c>
      <c r="L2127" s="1" t="b">
        <f t="shared" si="434"/>
        <v>0</v>
      </c>
      <c r="M2127" s="1" t="b">
        <f t="shared" si="442"/>
        <v>0</v>
      </c>
      <c r="N2127" s="1" t="b">
        <f t="shared" si="435"/>
        <v>0</v>
      </c>
      <c r="O2127" s="1" t="b">
        <f t="shared" si="436"/>
        <v>0</v>
      </c>
      <c r="P2127" s="1" t="b">
        <f t="shared" si="437"/>
        <v>0</v>
      </c>
      <c r="Q2127" s="1" t="b">
        <f t="shared" si="438"/>
        <v>0</v>
      </c>
      <c r="R2127" s="1" t="e">
        <f t="shared" si="439"/>
        <v>#N/A</v>
      </c>
      <c r="S2127" s="1" t="e">
        <f t="shared" si="440"/>
        <v>#N/A</v>
      </c>
    </row>
    <row r="2128" spans="1:19">
      <c r="A2128" s="1" t="str">
        <f t="shared" si="441"/>
        <v/>
      </c>
      <c r="H2128" s="1" t="e">
        <f t="shared" si="430"/>
        <v>#N/A</v>
      </c>
      <c r="I2128" s="1" t="e">
        <f t="shared" si="431"/>
        <v>#N/A</v>
      </c>
      <c r="J2128" s="1" t="b">
        <f t="shared" si="432"/>
        <v>0</v>
      </c>
      <c r="K2128" s="1" t="b">
        <f t="shared" si="433"/>
        <v>0</v>
      </c>
      <c r="L2128" s="1" t="b">
        <f t="shared" si="434"/>
        <v>0</v>
      </c>
      <c r="M2128" s="1" t="b">
        <f t="shared" si="442"/>
        <v>0</v>
      </c>
      <c r="N2128" s="1" t="b">
        <f t="shared" si="435"/>
        <v>0</v>
      </c>
      <c r="O2128" s="1" t="b">
        <f t="shared" si="436"/>
        <v>0</v>
      </c>
      <c r="P2128" s="1" t="b">
        <f t="shared" si="437"/>
        <v>0</v>
      </c>
      <c r="Q2128" s="1" t="b">
        <f t="shared" si="438"/>
        <v>0</v>
      </c>
      <c r="R2128" s="1" t="e">
        <f t="shared" si="439"/>
        <v>#N/A</v>
      </c>
      <c r="S2128" s="1" t="e">
        <f t="shared" si="440"/>
        <v>#N/A</v>
      </c>
    </row>
    <row r="2129" spans="1:19">
      <c r="A2129" s="1" t="str">
        <f t="shared" si="441"/>
        <v/>
      </c>
      <c r="H2129" s="1" t="e">
        <f t="shared" si="430"/>
        <v>#N/A</v>
      </c>
      <c r="I2129" s="1" t="e">
        <f t="shared" si="431"/>
        <v>#N/A</v>
      </c>
      <c r="J2129" s="1" t="b">
        <f t="shared" si="432"/>
        <v>0</v>
      </c>
      <c r="K2129" s="1" t="b">
        <f t="shared" si="433"/>
        <v>0</v>
      </c>
      <c r="L2129" s="1" t="b">
        <f t="shared" si="434"/>
        <v>0</v>
      </c>
      <c r="M2129" s="1" t="b">
        <f t="shared" si="442"/>
        <v>0</v>
      </c>
      <c r="N2129" s="1" t="b">
        <f t="shared" si="435"/>
        <v>0</v>
      </c>
      <c r="O2129" s="1" t="b">
        <f t="shared" si="436"/>
        <v>0</v>
      </c>
      <c r="P2129" s="1" t="b">
        <f t="shared" si="437"/>
        <v>0</v>
      </c>
      <c r="Q2129" s="1" t="b">
        <f t="shared" si="438"/>
        <v>0</v>
      </c>
      <c r="R2129" s="1" t="e">
        <f t="shared" si="439"/>
        <v>#N/A</v>
      </c>
      <c r="S2129" s="1" t="e">
        <f t="shared" si="440"/>
        <v>#N/A</v>
      </c>
    </row>
    <row r="2130" spans="1:19">
      <c r="A2130" s="1" t="str">
        <f t="shared" si="441"/>
        <v/>
      </c>
      <c r="H2130" s="1" t="e">
        <f t="shared" si="430"/>
        <v>#N/A</v>
      </c>
      <c r="I2130" s="1" t="e">
        <f t="shared" si="431"/>
        <v>#N/A</v>
      </c>
      <c r="J2130" s="1" t="b">
        <f t="shared" si="432"/>
        <v>0</v>
      </c>
      <c r="K2130" s="1" t="b">
        <f t="shared" si="433"/>
        <v>0</v>
      </c>
      <c r="L2130" s="1" t="b">
        <f t="shared" si="434"/>
        <v>0</v>
      </c>
      <c r="M2130" s="1" t="b">
        <f t="shared" si="442"/>
        <v>0</v>
      </c>
      <c r="N2130" s="1" t="b">
        <f t="shared" si="435"/>
        <v>0</v>
      </c>
      <c r="O2130" s="1" t="b">
        <f t="shared" si="436"/>
        <v>0</v>
      </c>
      <c r="P2130" s="1" t="b">
        <f t="shared" si="437"/>
        <v>0</v>
      </c>
      <c r="Q2130" s="1" t="b">
        <f t="shared" si="438"/>
        <v>0</v>
      </c>
      <c r="R2130" s="1" t="e">
        <f t="shared" si="439"/>
        <v>#N/A</v>
      </c>
      <c r="S2130" s="1" t="e">
        <f t="shared" si="440"/>
        <v>#N/A</v>
      </c>
    </row>
    <row r="2131" spans="1:19">
      <c r="A2131" s="1" t="str">
        <f t="shared" si="441"/>
        <v/>
      </c>
      <c r="H2131" s="1" t="e">
        <f t="shared" si="430"/>
        <v>#N/A</v>
      </c>
      <c r="I2131" s="1" t="e">
        <f t="shared" si="431"/>
        <v>#N/A</v>
      </c>
      <c r="J2131" s="1" t="b">
        <f t="shared" si="432"/>
        <v>0</v>
      </c>
      <c r="K2131" s="1" t="b">
        <f t="shared" si="433"/>
        <v>0</v>
      </c>
      <c r="L2131" s="1" t="b">
        <f t="shared" si="434"/>
        <v>0</v>
      </c>
      <c r="M2131" s="1" t="b">
        <f t="shared" si="442"/>
        <v>0</v>
      </c>
      <c r="N2131" s="1" t="b">
        <f t="shared" si="435"/>
        <v>0</v>
      </c>
      <c r="O2131" s="1" t="b">
        <f t="shared" si="436"/>
        <v>0</v>
      </c>
      <c r="P2131" s="1" t="b">
        <f t="shared" si="437"/>
        <v>0</v>
      </c>
      <c r="Q2131" s="1" t="b">
        <f t="shared" si="438"/>
        <v>0</v>
      </c>
      <c r="R2131" s="1" t="e">
        <f t="shared" si="439"/>
        <v>#N/A</v>
      </c>
      <c r="S2131" s="1" t="e">
        <f t="shared" si="440"/>
        <v>#N/A</v>
      </c>
    </row>
    <row r="2132" spans="1:19">
      <c r="A2132" s="1" t="str">
        <f t="shared" si="441"/>
        <v/>
      </c>
      <c r="H2132" s="1" t="e">
        <f t="shared" si="430"/>
        <v>#N/A</v>
      </c>
      <c r="I2132" s="1" t="e">
        <f t="shared" si="431"/>
        <v>#N/A</v>
      </c>
      <c r="J2132" s="1" t="b">
        <f t="shared" si="432"/>
        <v>0</v>
      </c>
      <c r="K2132" s="1" t="b">
        <f t="shared" si="433"/>
        <v>0</v>
      </c>
      <c r="L2132" s="1" t="b">
        <f t="shared" si="434"/>
        <v>0</v>
      </c>
      <c r="M2132" s="1" t="b">
        <f t="shared" si="442"/>
        <v>0</v>
      </c>
      <c r="N2132" s="1" t="b">
        <f t="shared" si="435"/>
        <v>0</v>
      </c>
      <c r="O2132" s="1" t="b">
        <f t="shared" si="436"/>
        <v>0</v>
      </c>
      <c r="P2132" s="1" t="b">
        <f t="shared" si="437"/>
        <v>0</v>
      </c>
      <c r="Q2132" s="1" t="b">
        <f t="shared" si="438"/>
        <v>0</v>
      </c>
      <c r="R2132" s="1" t="e">
        <f t="shared" si="439"/>
        <v>#N/A</v>
      </c>
      <c r="S2132" s="1" t="e">
        <f t="shared" si="440"/>
        <v>#N/A</v>
      </c>
    </row>
    <row r="2133" spans="1:19">
      <c r="A2133" s="1" t="str">
        <f t="shared" si="441"/>
        <v/>
      </c>
      <c r="H2133" s="1" t="e">
        <f t="shared" si="430"/>
        <v>#N/A</v>
      </c>
      <c r="I2133" s="1" t="e">
        <f t="shared" si="431"/>
        <v>#N/A</v>
      </c>
      <c r="J2133" s="1" t="b">
        <f t="shared" si="432"/>
        <v>0</v>
      </c>
      <c r="K2133" s="1" t="b">
        <f t="shared" si="433"/>
        <v>0</v>
      </c>
      <c r="L2133" s="1" t="b">
        <f t="shared" si="434"/>
        <v>0</v>
      </c>
      <c r="M2133" s="1" t="b">
        <f t="shared" si="442"/>
        <v>0</v>
      </c>
      <c r="N2133" s="1" t="b">
        <f t="shared" si="435"/>
        <v>0</v>
      </c>
      <c r="O2133" s="1" t="b">
        <f t="shared" si="436"/>
        <v>0</v>
      </c>
      <c r="P2133" s="1" t="b">
        <f t="shared" si="437"/>
        <v>0</v>
      </c>
      <c r="Q2133" s="1" t="b">
        <f t="shared" si="438"/>
        <v>0</v>
      </c>
      <c r="R2133" s="1" t="e">
        <f t="shared" si="439"/>
        <v>#N/A</v>
      </c>
      <c r="S2133" s="1" t="e">
        <f t="shared" si="440"/>
        <v>#N/A</v>
      </c>
    </row>
    <row r="2134" spans="1:19">
      <c r="A2134" s="1" t="str">
        <f t="shared" si="441"/>
        <v/>
      </c>
      <c r="H2134" s="1" t="e">
        <f t="shared" si="430"/>
        <v>#N/A</v>
      </c>
      <c r="I2134" s="1" t="e">
        <f t="shared" si="431"/>
        <v>#N/A</v>
      </c>
      <c r="J2134" s="1" t="b">
        <f t="shared" si="432"/>
        <v>0</v>
      </c>
      <c r="K2134" s="1" t="b">
        <f t="shared" si="433"/>
        <v>0</v>
      </c>
      <c r="L2134" s="1" t="b">
        <f t="shared" si="434"/>
        <v>0</v>
      </c>
      <c r="M2134" s="1" t="b">
        <f t="shared" si="442"/>
        <v>0</v>
      </c>
      <c r="N2134" s="1" t="b">
        <f t="shared" si="435"/>
        <v>0</v>
      </c>
      <c r="O2134" s="1" t="b">
        <f t="shared" si="436"/>
        <v>0</v>
      </c>
      <c r="P2134" s="1" t="b">
        <f t="shared" si="437"/>
        <v>0</v>
      </c>
      <c r="Q2134" s="1" t="b">
        <f t="shared" si="438"/>
        <v>0</v>
      </c>
      <c r="R2134" s="1" t="e">
        <f t="shared" si="439"/>
        <v>#N/A</v>
      </c>
      <c r="S2134" s="1" t="e">
        <f t="shared" si="440"/>
        <v>#N/A</v>
      </c>
    </row>
    <row r="2135" spans="1:19">
      <c r="A2135" s="1" t="str">
        <f t="shared" si="441"/>
        <v/>
      </c>
      <c r="H2135" s="1" t="e">
        <f t="shared" si="430"/>
        <v>#N/A</v>
      </c>
      <c r="I2135" s="1" t="e">
        <f t="shared" si="431"/>
        <v>#N/A</v>
      </c>
      <c r="J2135" s="1" t="b">
        <f t="shared" si="432"/>
        <v>0</v>
      </c>
      <c r="K2135" s="1" t="b">
        <f t="shared" si="433"/>
        <v>0</v>
      </c>
      <c r="L2135" s="1" t="b">
        <f t="shared" si="434"/>
        <v>0</v>
      </c>
      <c r="M2135" s="1" t="b">
        <f t="shared" si="442"/>
        <v>0</v>
      </c>
      <c r="N2135" s="1" t="b">
        <f t="shared" si="435"/>
        <v>0</v>
      </c>
      <c r="O2135" s="1" t="b">
        <f t="shared" si="436"/>
        <v>0</v>
      </c>
      <c r="P2135" s="1" t="b">
        <f t="shared" si="437"/>
        <v>0</v>
      </c>
      <c r="Q2135" s="1" t="b">
        <f t="shared" si="438"/>
        <v>0</v>
      </c>
      <c r="R2135" s="1" t="e">
        <f t="shared" si="439"/>
        <v>#N/A</v>
      </c>
      <c r="S2135" s="1" t="e">
        <f t="shared" si="440"/>
        <v>#N/A</v>
      </c>
    </row>
    <row r="2136" spans="1:19">
      <c r="A2136" s="1" t="str">
        <f t="shared" si="441"/>
        <v/>
      </c>
      <c r="H2136" s="1" t="e">
        <f t="shared" si="430"/>
        <v>#N/A</v>
      </c>
      <c r="I2136" s="1" t="e">
        <f t="shared" si="431"/>
        <v>#N/A</v>
      </c>
      <c r="J2136" s="1" t="b">
        <f t="shared" si="432"/>
        <v>0</v>
      </c>
      <c r="K2136" s="1" t="b">
        <f t="shared" si="433"/>
        <v>0</v>
      </c>
      <c r="L2136" s="1" t="b">
        <f t="shared" si="434"/>
        <v>0</v>
      </c>
      <c r="M2136" s="1" t="b">
        <f t="shared" si="442"/>
        <v>0</v>
      </c>
      <c r="N2136" s="1" t="b">
        <f t="shared" si="435"/>
        <v>0</v>
      </c>
      <c r="O2136" s="1" t="b">
        <f t="shared" si="436"/>
        <v>0</v>
      </c>
      <c r="P2136" s="1" t="b">
        <f t="shared" si="437"/>
        <v>0</v>
      </c>
      <c r="Q2136" s="1" t="b">
        <f t="shared" si="438"/>
        <v>0</v>
      </c>
      <c r="R2136" s="1" t="e">
        <f t="shared" si="439"/>
        <v>#N/A</v>
      </c>
      <c r="S2136" s="1" t="e">
        <f t="shared" si="440"/>
        <v>#N/A</v>
      </c>
    </row>
    <row r="2137" spans="1:19">
      <c r="A2137" s="1" t="str">
        <f t="shared" si="441"/>
        <v/>
      </c>
      <c r="H2137" s="1" t="e">
        <f t="shared" si="430"/>
        <v>#N/A</v>
      </c>
      <c r="I2137" s="1" t="e">
        <f t="shared" si="431"/>
        <v>#N/A</v>
      </c>
      <c r="J2137" s="1" t="b">
        <f t="shared" si="432"/>
        <v>0</v>
      </c>
      <c r="K2137" s="1" t="b">
        <f t="shared" si="433"/>
        <v>0</v>
      </c>
      <c r="L2137" s="1" t="b">
        <f t="shared" si="434"/>
        <v>0</v>
      </c>
      <c r="M2137" s="1" t="b">
        <f t="shared" si="442"/>
        <v>0</v>
      </c>
      <c r="N2137" s="1" t="b">
        <f t="shared" si="435"/>
        <v>0</v>
      </c>
      <c r="O2137" s="1" t="b">
        <f t="shared" si="436"/>
        <v>0</v>
      </c>
      <c r="P2137" s="1" t="b">
        <f t="shared" si="437"/>
        <v>0</v>
      </c>
      <c r="Q2137" s="1" t="b">
        <f t="shared" si="438"/>
        <v>0</v>
      </c>
      <c r="R2137" s="1" t="e">
        <f t="shared" si="439"/>
        <v>#N/A</v>
      </c>
      <c r="S2137" s="1" t="e">
        <f t="shared" si="440"/>
        <v>#N/A</v>
      </c>
    </row>
    <row r="2138" spans="1:19">
      <c r="A2138" s="1" t="str">
        <f t="shared" si="441"/>
        <v/>
      </c>
      <c r="H2138" s="1" t="e">
        <f t="shared" si="430"/>
        <v>#N/A</v>
      </c>
      <c r="I2138" s="1" t="e">
        <f t="shared" si="431"/>
        <v>#N/A</v>
      </c>
      <c r="J2138" s="1" t="b">
        <f t="shared" si="432"/>
        <v>0</v>
      </c>
      <c r="K2138" s="1" t="b">
        <f t="shared" si="433"/>
        <v>0</v>
      </c>
      <c r="L2138" s="1" t="b">
        <f t="shared" si="434"/>
        <v>0</v>
      </c>
      <c r="M2138" s="1" t="b">
        <f t="shared" si="442"/>
        <v>0</v>
      </c>
      <c r="N2138" s="1" t="b">
        <f t="shared" si="435"/>
        <v>0</v>
      </c>
      <c r="O2138" s="1" t="b">
        <f t="shared" si="436"/>
        <v>0</v>
      </c>
      <c r="P2138" s="1" t="b">
        <f t="shared" si="437"/>
        <v>0</v>
      </c>
      <c r="Q2138" s="1" t="b">
        <f t="shared" si="438"/>
        <v>0</v>
      </c>
      <c r="R2138" s="1" t="e">
        <f t="shared" si="439"/>
        <v>#N/A</v>
      </c>
      <c r="S2138" s="1" t="e">
        <f t="shared" si="440"/>
        <v>#N/A</v>
      </c>
    </row>
    <row r="2139" spans="1:19">
      <c r="A2139" s="1" t="str">
        <f t="shared" si="441"/>
        <v/>
      </c>
      <c r="H2139" s="1" t="e">
        <f t="shared" si="430"/>
        <v>#N/A</v>
      </c>
      <c r="I2139" s="1" t="e">
        <f t="shared" si="431"/>
        <v>#N/A</v>
      </c>
      <c r="J2139" s="1" t="b">
        <f t="shared" si="432"/>
        <v>0</v>
      </c>
      <c r="K2139" s="1" t="b">
        <f t="shared" si="433"/>
        <v>0</v>
      </c>
      <c r="L2139" s="1" t="b">
        <f t="shared" si="434"/>
        <v>0</v>
      </c>
      <c r="M2139" s="1" t="b">
        <f t="shared" si="442"/>
        <v>0</v>
      </c>
      <c r="N2139" s="1" t="b">
        <f t="shared" si="435"/>
        <v>0</v>
      </c>
      <c r="O2139" s="1" t="b">
        <f t="shared" si="436"/>
        <v>0</v>
      </c>
      <c r="P2139" s="1" t="b">
        <f t="shared" si="437"/>
        <v>0</v>
      </c>
      <c r="Q2139" s="1" t="b">
        <f t="shared" si="438"/>
        <v>0</v>
      </c>
      <c r="R2139" s="1" t="e">
        <f t="shared" si="439"/>
        <v>#N/A</v>
      </c>
      <c r="S2139" s="1" t="e">
        <f t="shared" si="440"/>
        <v>#N/A</v>
      </c>
    </row>
    <row r="2140" spans="1:19">
      <c r="A2140" s="1" t="str">
        <f t="shared" si="441"/>
        <v/>
      </c>
      <c r="H2140" s="1" t="e">
        <f t="shared" si="430"/>
        <v>#N/A</v>
      </c>
      <c r="I2140" s="1" t="e">
        <f t="shared" si="431"/>
        <v>#N/A</v>
      </c>
      <c r="J2140" s="1" t="b">
        <f t="shared" si="432"/>
        <v>0</v>
      </c>
      <c r="K2140" s="1" t="b">
        <f t="shared" si="433"/>
        <v>0</v>
      </c>
      <c r="L2140" s="1" t="b">
        <f t="shared" si="434"/>
        <v>0</v>
      </c>
      <c r="M2140" s="1" t="b">
        <f t="shared" si="442"/>
        <v>0</v>
      </c>
      <c r="N2140" s="1" t="b">
        <f t="shared" si="435"/>
        <v>0</v>
      </c>
      <c r="O2140" s="1" t="b">
        <f t="shared" si="436"/>
        <v>0</v>
      </c>
      <c r="P2140" s="1" t="b">
        <f t="shared" si="437"/>
        <v>0</v>
      </c>
      <c r="Q2140" s="1" t="b">
        <f t="shared" si="438"/>
        <v>0</v>
      </c>
      <c r="R2140" s="1" t="e">
        <f t="shared" si="439"/>
        <v>#N/A</v>
      </c>
      <c r="S2140" s="1" t="e">
        <f t="shared" si="440"/>
        <v>#N/A</v>
      </c>
    </row>
    <row r="2141" spans="1:19">
      <c r="A2141" s="1" t="str">
        <f t="shared" si="441"/>
        <v/>
      </c>
      <c r="H2141" s="1" t="e">
        <f t="shared" si="430"/>
        <v>#N/A</v>
      </c>
      <c r="I2141" s="1" t="e">
        <f t="shared" si="431"/>
        <v>#N/A</v>
      </c>
      <c r="J2141" s="1" t="b">
        <f t="shared" si="432"/>
        <v>0</v>
      </c>
      <c r="K2141" s="1" t="b">
        <f t="shared" si="433"/>
        <v>0</v>
      </c>
      <c r="L2141" s="1" t="b">
        <f t="shared" si="434"/>
        <v>0</v>
      </c>
      <c r="M2141" s="1" t="b">
        <f t="shared" si="442"/>
        <v>0</v>
      </c>
      <c r="N2141" s="1" t="b">
        <f t="shared" si="435"/>
        <v>0</v>
      </c>
      <c r="O2141" s="1" t="b">
        <f t="shared" si="436"/>
        <v>0</v>
      </c>
      <c r="P2141" s="1" t="b">
        <f t="shared" si="437"/>
        <v>0</v>
      </c>
      <c r="Q2141" s="1" t="b">
        <f t="shared" si="438"/>
        <v>0</v>
      </c>
      <c r="R2141" s="1" t="e">
        <f t="shared" si="439"/>
        <v>#N/A</v>
      </c>
      <c r="S2141" s="1" t="e">
        <f t="shared" si="440"/>
        <v>#N/A</v>
      </c>
    </row>
    <row r="2142" spans="1:19">
      <c r="A2142" s="1" t="str">
        <f t="shared" si="441"/>
        <v/>
      </c>
      <c r="H2142" s="1" t="e">
        <f t="shared" si="430"/>
        <v>#N/A</v>
      </c>
      <c r="I2142" s="1" t="e">
        <f t="shared" si="431"/>
        <v>#N/A</v>
      </c>
      <c r="J2142" s="1" t="b">
        <f t="shared" si="432"/>
        <v>0</v>
      </c>
      <c r="K2142" s="1" t="b">
        <f t="shared" si="433"/>
        <v>0</v>
      </c>
      <c r="L2142" s="1" t="b">
        <f t="shared" si="434"/>
        <v>0</v>
      </c>
      <c r="M2142" s="1" t="b">
        <f t="shared" si="442"/>
        <v>0</v>
      </c>
      <c r="N2142" s="1" t="b">
        <f t="shared" si="435"/>
        <v>0</v>
      </c>
      <c r="O2142" s="1" t="b">
        <f t="shared" si="436"/>
        <v>0</v>
      </c>
      <c r="P2142" s="1" t="b">
        <f t="shared" si="437"/>
        <v>0</v>
      </c>
      <c r="Q2142" s="1" t="b">
        <f t="shared" si="438"/>
        <v>0</v>
      </c>
      <c r="R2142" s="1" t="e">
        <f t="shared" si="439"/>
        <v>#N/A</v>
      </c>
      <c r="S2142" s="1" t="e">
        <f t="shared" si="440"/>
        <v>#N/A</v>
      </c>
    </row>
    <row r="2143" spans="1:19">
      <c r="A2143" s="1" t="str">
        <f t="shared" si="441"/>
        <v/>
      </c>
      <c r="H2143" s="1" t="e">
        <f t="shared" si="430"/>
        <v>#N/A</v>
      </c>
      <c r="I2143" s="1" t="e">
        <f t="shared" si="431"/>
        <v>#N/A</v>
      </c>
      <c r="J2143" s="1" t="b">
        <f t="shared" si="432"/>
        <v>0</v>
      </c>
      <c r="K2143" s="1" t="b">
        <f t="shared" si="433"/>
        <v>0</v>
      </c>
      <c r="L2143" s="1" t="b">
        <f t="shared" si="434"/>
        <v>0</v>
      </c>
      <c r="M2143" s="1" t="b">
        <f t="shared" si="442"/>
        <v>0</v>
      </c>
      <c r="N2143" s="1" t="b">
        <f t="shared" si="435"/>
        <v>0</v>
      </c>
      <c r="O2143" s="1" t="b">
        <f t="shared" si="436"/>
        <v>0</v>
      </c>
      <c r="P2143" s="1" t="b">
        <f t="shared" si="437"/>
        <v>0</v>
      </c>
      <c r="Q2143" s="1" t="b">
        <f t="shared" si="438"/>
        <v>0</v>
      </c>
      <c r="R2143" s="1" t="e">
        <f t="shared" si="439"/>
        <v>#N/A</v>
      </c>
      <c r="S2143" s="1" t="e">
        <f t="shared" si="440"/>
        <v>#N/A</v>
      </c>
    </row>
    <row r="2144" spans="1:19">
      <c r="A2144" s="1" t="str">
        <f t="shared" si="441"/>
        <v/>
      </c>
      <c r="H2144" s="1" t="e">
        <f t="shared" si="430"/>
        <v>#N/A</v>
      </c>
      <c r="I2144" s="1" t="e">
        <f t="shared" si="431"/>
        <v>#N/A</v>
      </c>
      <c r="J2144" s="1" t="b">
        <f t="shared" si="432"/>
        <v>0</v>
      </c>
      <c r="K2144" s="1" t="b">
        <f t="shared" si="433"/>
        <v>0</v>
      </c>
      <c r="L2144" s="1" t="b">
        <f t="shared" si="434"/>
        <v>0</v>
      </c>
      <c r="M2144" s="1" t="b">
        <f t="shared" si="442"/>
        <v>0</v>
      </c>
      <c r="N2144" s="1" t="b">
        <f t="shared" si="435"/>
        <v>0</v>
      </c>
      <c r="O2144" s="1" t="b">
        <f t="shared" si="436"/>
        <v>0</v>
      </c>
      <c r="P2144" s="1" t="b">
        <f t="shared" si="437"/>
        <v>0</v>
      </c>
      <c r="Q2144" s="1" t="b">
        <f t="shared" si="438"/>
        <v>0</v>
      </c>
      <c r="R2144" s="1" t="e">
        <f t="shared" si="439"/>
        <v>#N/A</v>
      </c>
      <c r="S2144" s="1" t="e">
        <f t="shared" si="440"/>
        <v>#N/A</v>
      </c>
    </row>
    <row r="2145" spans="1:19">
      <c r="A2145" s="1" t="str">
        <f t="shared" si="441"/>
        <v/>
      </c>
      <c r="H2145" s="1" t="e">
        <f t="shared" si="430"/>
        <v>#N/A</v>
      </c>
      <c r="I2145" s="1" t="e">
        <f t="shared" si="431"/>
        <v>#N/A</v>
      </c>
      <c r="J2145" s="1" t="b">
        <f t="shared" si="432"/>
        <v>0</v>
      </c>
      <c r="K2145" s="1" t="b">
        <f t="shared" si="433"/>
        <v>0</v>
      </c>
      <c r="L2145" s="1" t="b">
        <f t="shared" si="434"/>
        <v>0</v>
      </c>
      <c r="M2145" s="1" t="b">
        <f t="shared" si="442"/>
        <v>0</v>
      </c>
      <c r="N2145" s="1" t="b">
        <f t="shared" si="435"/>
        <v>0</v>
      </c>
      <c r="O2145" s="1" t="b">
        <f t="shared" si="436"/>
        <v>0</v>
      </c>
      <c r="P2145" s="1" t="b">
        <f t="shared" si="437"/>
        <v>0</v>
      </c>
      <c r="Q2145" s="1" t="b">
        <f t="shared" si="438"/>
        <v>0</v>
      </c>
      <c r="R2145" s="1" t="e">
        <f t="shared" si="439"/>
        <v>#N/A</v>
      </c>
      <c r="S2145" s="1" t="e">
        <f t="shared" si="440"/>
        <v>#N/A</v>
      </c>
    </row>
    <row r="2146" spans="1:19">
      <c r="A2146" s="1" t="str">
        <f t="shared" si="441"/>
        <v/>
      </c>
      <c r="H2146" s="1" t="e">
        <f t="shared" si="430"/>
        <v>#N/A</v>
      </c>
      <c r="I2146" s="1" t="e">
        <f t="shared" si="431"/>
        <v>#N/A</v>
      </c>
      <c r="J2146" s="1" t="b">
        <f t="shared" si="432"/>
        <v>0</v>
      </c>
      <c r="K2146" s="1" t="b">
        <f t="shared" si="433"/>
        <v>0</v>
      </c>
      <c r="L2146" s="1" t="b">
        <f t="shared" si="434"/>
        <v>0</v>
      </c>
      <c r="M2146" s="1" t="b">
        <f t="shared" si="442"/>
        <v>0</v>
      </c>
      <c r="N2146" s="1" t="b">
        <f t="shared" si="435"/>
        <v>0</v>
      </c>
      <c r="O2146" s="1" t="b">
        <f t="shared" si="436"/>
        <v>0</v>
      </c>
      <c r="P2146" s="1" t="b">
        <f t="shared" si="437"/>
        <v>0</v>
      </c>
      <c r="Q2146" s="1" t="b">
        <f t="shared" si="438"/>
        <v>0</v>
      </c>
      <c r="R2146" s="1" t="e">
        <f t="shared" si="439"/>
        <v>#N/A</v>
      </c>
      <c r="S2146" s="1" t="e">
        <f t="shared" si="440"/>
        <v>#N/A</v>
      </c>
    </row>
    <row r="2147" spans="1:19">
      <c r="A2147" s="1" t="str">
        <f t="shared" si="441"/>
        <v/>
      </c>
      <c r="H2147" s="1" t="e">
        <f t="shared" si="430"/>
        <v>#N/A</v>
      </c>
      <c r="I2147" s="1" t="e">
        <f t="shared" si="431"/>
        <v>#N/A</v>
      </c>
      <c r="J2147" s="1" t="b">
        <f t="shared" si="432"/>
        <v>0</v>
      </c>
      <c r="K2147" s="1" t="b">
        <f t="shared" si="433"/>
        <v>0</v>
      </c>
      <c r="L2147" s="1" t="b">
        <f t="shared" si="434"/>
        <v>0</v>
      </c>
      <c r="M2147" s="1" t="b">
        <f t="shared" si="442"/>
        <v>0</v>
      </c>
      <c r="N2147" s="1" t="b">
        <f t="shared" si="435"/>
        <v>0</v>
      </c>
      <c r="O2147" s="1" t="b">
        <f t="shared" si="436"/>
        <v>0</v>
      </c>
      <c r="P2147" s="1" t="b">
        <f t="shared" si="437"/>
        <v>0</v>
      </c>
      <c r="Q2147" s="1" t="b">
        <f t="shared" si="438"/>
        <v>0</v>
      </c>
      <c r="R2147" s="1" t="e">
        <f t="shared" si="439"/>
        <v>#N/A</v>
      </c>
      <c r="S2147" s="1" t="e">
        <f t="shared" si="440"/>
        <v>#N/A</v>
      </c>
    </row>
    <row r="2148" spans="1:19">
      <c r="A2148" s="1" t="str">
        <f t="shared" si="441"/>
        <v/>
      </c>
      <c r="H2148" s="1" t="e">
        <f t="shared" si="430"/>
        <v>#N/A</v>
      </c>
      <c r="I2148" s="1" t="e">
        <f t="shared" si="431"/>
        <v>#N/A</v>
      </c>
      <c r="J2148" s="1" t="b">
        <f t="shared" si="432"/>
        <v>0</v>
      </c>
      <c r="K2148" s="1" t="b">
        <f t="shared" si="433"/>
        <v>0</v>
      </c>
      <c r="L2148" s="1" t="b">
        <f t="shared" si="434"/>
        <v>0</v>
      </c>
      <c r="M2148" s="1" t="b">
        <f t="shared" si="442"/>
        <v>0</v>
      </c>
      <c r="N2148" s="1" t="b">
        <f t="shared" si="435"/>
        <v>0</v>
      </c>
      <c r="O2148" s="1" t="b">
        <f t="shared" si="436"/>
        <v>0</v>
      </c>
      <c r="P2148" s="1" t="b">
        <f t="shared" si="437"/>
        <v>0</v>
      </c>
      <c r="Q2148" s="1" t="b">
        <f t="shared" si="438"/>
        <v>0</v>
      </c>
      <c r="R2148" s="1" t="e">
        <f t="shared" si="439"/>
        <v>#N/A</v>
      </c>
      <c r="S2148" s="1" t="e">
        <f t="shared" si="440"/>
        <v>#N/A</v>
      </c>
    </row>
    <row r="2149" spans="1:19">
      <c r="A2149" s="1" t="str">
        <f t="shared" si="441"/>
        <v/>
      </c>
      <c r="H2149" s="1" t="e">
        <f t="shared" si="430"/>
        <v>#N/A</v>
      </c>
      <c r="I2149" s="1" t="e">
        <f t="shared" si="431"/>
        <v>#N/A</v>
      </c>
      <c r="J2149" s="1" t="b">
        <f t="shared" si="432"/>
        <v>0</v>
      </c>
      <c r="K2149" s="1" t="b">
        <f t="shared" si="433"/>
        <v>0</v>
      </c>
      <c r="L2149" s="1" t="b">
        <f t="shared" si="434"/>
        <v>0</v>
      </c>
      <c r="M2149" s="1" t="b">
        <f t="shared" si="442"/>
        <v>0</v>
      </c>
      <c r="N2149" s="1" t="b">
        <f t="shared" si="435"/>
        <v>0</v>
      </c>
      <c r="O2149" s="1" t="b">
        <f t="shared" si="436"/>
        <v>0</v>
      </c>
      <c r="P2149" s="1" t="b">
        <f t="shared" si="437"/>
        <v>0</v>
      </c>
      <c r="Q2149" s="1" t="b">
        <f t="shared" si="438"/>
        <v>0</v>
      </c>
      <c r="R2149" s="1" t="e">
        <f t="shared" si="439"/>
        <v>#N/A</v>
      </c>
      <c r="S2149" s="1" t="e">
        <f t="shared" si="440"/>
        <v>#N/A</v>
      </c>
    </row>
    <row r="2150" spans="1:19">
      <c r="A2150" s="1" t="str">
        <f t="shared" si="441"/>
        <v/>
      </c>
      <c r="H2150" s="1" t="e">
        <f t="shared" si="430"/>
        <v>#N/A</v>
      </c>
      <c r="I2150" s="1" t="e">
        <f t="shared" si="431"/>
        <v>#N/A</v>
      </c>
      <c r="J2150" s="1" t="b">
        <f t="shared" si="432"/>
        <v>0</v>
      </c>
      <c r="K2150" s="1" t="b">
        <f t="shared" si="433"/>
        <v>0</v>
      </c>
      <c r="L2150" s="1" t="b">
        <f t="shared" si="434"/>
        <v>0</v>
      </c>
      <c r="M2150" s="1" t="b">
        <f t="shared" si="442"/>
        <v>0</v>
      </c>
      <c r="N2150" s="1" t="b">
        <f t="shared" si="435"/>
        <v>0</v>
      </c>
      <c r="O2150" s="1" t="b">
        <f t="shared" si="436"/>
        <v>0</v>
      </c>
      <c r="P2150" s="1" t="b">
        <f t="shared" si="437"/>
        <v>0</v>
      </c>
      <c r="Q2150" s="1" t="b">
        <f t="shared" si="438"/>
        <v>0</v>
      </c>
      <c r="R2150" s="1" t="e">
        <f t="shared" si="439"/>
        <v>#N/A</v>
      </c>
      <c r="S2150" s="1" t="e">
        <f t="shared" si="440"/>
        <v>#N/A</v>
      </c>
    </row>
    <row r="2151" spans="1:19">
      <c r="A2151" s="1" t="str">
        <f t="shared" si="441"/>
        <v/>
      </c>
      <c r="H2151" s="1" t="e">
        <f t="shared" si="430"/>
        <v>#N/A</v>
      </c>
      <c r="I2151" s="1" t="e">
        <f t="shared" si="431"/>
        <v>#N/A</v>
      </c>
      <c r="J2151" s="1" t="b">
        <f t="shared" si="432"/>
        <v>0</v>
      </c>
      <c r="K2151" s="1" t="b">
        <f t="shared" si="433"/>
        <v>0</v>
      </c>
      <c r="L2151" s="1" t="b">
        <f t="shared" si="434"/>
        <v>0</v>
      </c>
      <c r="M2151" s="1" t="b">
        <f t="shared" si="442"/>
        <v>0</v>
      </c>
      <c r="N2151" s="1" t="b">
        <f t="shared" si="435"/>
        <v>0</v>
      </c>
      <c r="O2151" s="1" t="b">
        <f t="shared" si="436"/>
        <v>0</v>
      </c>
      <c r="P2151" s="1" t="b">
        <f t="shared" si="437"/>
        <v>0</v>
      </c>
      <c r="Q2151" s="1" t="b">
        <f t="shared" si="438"/>
        <v>0</v>
      </c>
      <c r="R2151" s="1" t="e">
        <f t="shared" si="439"/>
        <v>#N/A</v>
      </c>
      <c r="S2151" s="1" t="e">
        <f t="shared" si="440"/>
        <v>#N/A</v>
      </c>
    </row>
    <row r="2152" spans="1:19">
      <c r="A2152" s="1" t="str">
        <f t="shared" si="441"/>
        <v/>
      </c>
      <c r="H2152" s="1" t="e">
        <f t="shared" si="430"/>
        <v>#N/A</v>
      </c>
      <c r="I2152" s="1" t="e">
        <f t="shared" si="431"/>
        <v>#N/A</v>
      </c>
      <c r="J2152" s="1" t="b">
        <f t="shared" si="432"/>
        <v>0</v>
      </c>
      <c r="K2152" s="1" t="b">
        <f t="shared" si="433"/>
        <v>0</v>
      </c>
      <c r="L2152" s="1" t="b">
        <f t="shared" si="434"/>
        <v>0</v>
      </c>
      <c r="M2152" s="1" t="b">
        <f t="shared" si="442"/>
        <v>0</v>
      </c>
      <c r="N2152" s="1" t="b">
        <f t="shared" si="435"/>
        <v>0</v>
      </c>
      <c r="O2152" s="1" t="b">
        <f t="shared" si="436"/>
        <v>0</v>
      </c>
      <c r="P2152" s="1" t="b">
        <f t="shared" si="437"/>
        <v>0</v>
      </c>
      <c r="Q2152" s="1" t="b">
        <f t="shared" si="438"/>
        <v>0</v>
      </c>
      <c r="R2152" s="1" t="e">
        <f t="shared" si="439"/>
        <v>#N/A</v>
      </c>
      <c r="S2152" s="1" t="e">
        <f t="shared" si="440"/>
        <v>#N/A</v>
      </c>
    </row>
    <row r="2153" spans="1:19">
      <c r="A2153" s="1" t="str">
        <f t="shared" si="441"/>
        <v/>
      </c>
      <c r="H2153" s="1" t="e">
        <f t="shared" si="430"/>
        <v>#N/A</v>
      </c>
      <c r="I2153" s="1" t="e">
        <f t="shared" si="431"/>
        <v>#N/A</v>
      </c>
      <c r="J2153" s="1" t="b">
        <f t="shared" si="432"/>
        <v>0</v>
      </c>
      <c r="K2153" s="1" t="b">
        <f t="shared" si="433"/>
        <v>0</v>
      </c>
      <c r="L2153" s="1" t="b">
        <f t="shared" si="434"/>
        <v>0</v>
      </c>
      <c r="M2153" s="1" t="b">
        <f t="shared" si="442"/>
        <v>0</v>
      </c>
      <c r="N2153" s="1" t="b">
        <f t="shared" si="435"/>
        <v>0</v>
      </c>
      <c r="O2153" s="1" t="b">
        <f t="shared" si="436"/>
        <v>0</v>
      </c>
      <c r="P2153" s="1" t="b">
        <f t="shared" si="437"/>
        <v>0</v>
      </c>
      <c r="Q2153" s="1" t="b">
        <f t="shared" si="438"/>
        <v>0</v>
      </c>
      <c r="R2153" s="1" t="e">
        <f t="shared" si="439"/>
        <v>#N/A</v>
      </c>
      <c r="S2153" s="1" t="e">
        <f t="shared" si="440"/>
        <v>#N/A</v>
      </c>
    </row>
    <row r="2154" spans="1:19">
      <c r="A2154" s="1" t="str">
        <f t="shared" si="441"/>
        <v/>
      </c>
      <c r="H2154" s="1" t="e">
        <f t="shared" si="430"/>
        <v>#N/A</v>
      </c>
      <c r="I2154" s="1" t="e">
        <f t="shared" si="431"/>
        <v>#N/A</v>
      </c>
      <c r="J2154" s="1" t="b">
        <f t="shared" si="432"/>
        <v>0</v>
      </c>
      <c r="K2154" s="1" t="b">
        <f t="shared" si="433"/>
        <v>0</v>
      </c>
      <c r="L2154" s="1" t="b">
        <f t="shared" si="434"/>
        <v>0</v>
      </c>
      <c r="M2154" s="1" t="b">
        <f t="shared" si="442"/>
        <v>0</v>
      </c>
      <c r="N2154" s="1" t="b">
        <f t="shared" si="435"/>
        <v>0</v>
      </c>
      <c r="O2154" s="1" t="b">
        <f t="shared" si="436"/>
        <v>0</v>
      </c>
      <c r="P2154" s="1" t="b">
        <f t="shared" si="437"/>
        <v>0</v>
      </c>
      <c r="Q2154" s="1" t="b">
        <f t="shared" si="438"/>
        <v>0</v>
      </c>
      <c r="R2154" s="1" t="e">
        <f t="shared" si="439"/>
        <v>#N/A</v>
      </c>
      <c r="S2154" s="1" t="e">
        <f t="shared" si="440"/>
        <v>#N/A</v>
      </c>
    </row>
    <row r="2155" spans="1:19">
      <c r="A2155" s="1" t="str">
        <f t="shared" si="441"/>
        <v/>
      </c>
      <c r="H2155" s="1" t="e">
        <f t="shared" si="430"/>
        <v>#N/A</v>
      </c>
      <c r="I2155" s="1" t="e">
        <f t="shared" si="431"/>
        <v>#N/A</v>
      </c>
      <c r="J2155" s="1" t="b">
        <f t="shared" si="432"/>
        <v>0</v>
      </c>
      <c r="K2155" s="1" t="b">
        <f t="shared" si="433"/>
        <v>0</v>
      </c>
      <c r="L2155" s="1" t="b">
        <f t="shared" si="434"/>
        <v>0</v>
      </c>
      <c r="M2155" s="1" t="b">
        <f t="shared" si="442"/>
        <v>0</v>
      </c>
      <c r="N2155" s="1" t="b">
        <f t="shared" si="435"/>
        <v>0</v>
      </c>
      <c r="O2155" s="1" t="b">
        <f t="shared" si="436"/>
        <v>0</v>
      </c>
      <c r="P2155" s="1" t="b">
        <f t="shared" si="437"/>
        <v>0</v>
      </c>
      <c r="Q2155" s="1" t="b">
        <f t="shared" si="438"/>
        <v>0</v>
      </c>
      <c r="R2155" s="1" t="e">
        <f t="shared" si="439"/>
        <v>#N/A</v>
      </c>
      <c r="S2155" s="1" t="e">
        <f t="shared" si="440"/>
        <v>#N/A</v>
      </c>
    </row>
    <row r="2156" spans="1:19">
      <c r="A2156" s="1" t="str">
        <f t="shared" si="441"/>
        <v/>
      </c>
      <c r="H2156" s="1" t="e">
        <f t="shared" si="430"/>
        <v>#N/A</v>
      </c>
      <c r="I2156" s="1" t="e">
        <f t="shared" si="431"/>
        <v>#N/A</v>
      </c>
      <c r="J2156" s="1" t="b">
        <f t="shared" si="432"/>
        <v>0</v>
      </c>
      <c r="K2156" s="1" t="b">
        <f t="shared" si="433"/>
        <v>0</v>
      </c>
      <c r="L2156" s="1" t="b">
        <f t="shared" si="434"/>
        <v>0</v>
      </c>
      <c r="M2156" s="1" t="b">
        <f t="shared" si="442"/>
        <v>0</v>
      </c>
      <c r="N2156" s="1" t="b">
        <f t="shared" si="435"/>
        <v>0</v>
      </c>
      <c r="O2156" s="1" t="b">
        <f t="shared" si="436"/>
        <v>0</v>
      </c>
      <c r="P2156" s="1" t="b">
        <f t="shared" si="437"/>
        <v>0</v>
      </c>
      <c r="Q2156" s="1" t="b">
        <f t="shared" si="438"/>
        <v>0</v>
      </c>
      <c r="R2156" s="1" t="e">
        <f t="shared" si="439"/>
        <v>#N/A</v>
      </c>
      <c r="S2156" s="1" t="e">
        <f t="shared" si="440"/>
        <v>#N/A</v>
      </c>
    </row>
    <row r="2157" spans="1:19">
      <c r="A2157" s="1" t="str">
        <f t="shared" si="441"/>
        <v/>
      </c>
      <c r="H2157" s="1" t="e">
        <f t="shared" si="430"/>
        <v>#N/A</v>
      </c>
      <c r="I2157" s="1" t="e">
        <f t="shared" si="431"/>
        <v>#N/A</v>
      </c>
      <c r="J2157" s="1" t="b">
        <f t="shared" si="432"/>
        <v>0</v>
      </c>
      <c r="K2157" s="1" t="b">
        <f t="shared" si="433"/>
        <v>0</v>
      </c>
      <c r="L2157" s="1" t="b">
        <f t="shared" si="434"/>
        <v>0</v>
      </c>
      <c r="M2157" s="1" t="b">
        <f t="shared" si="442"/>
        <v>0</v>
      </c>
      <c r="N2157" s="1" t="b">
        <f t="shared" si="435"/>
        <v>0</v>
      </c>
      <c r="O2157" s="1" t="b">
        <f t="shared" si="436"/>
        <v>0</v>
      </c>
      <c r="P2157" s="1" t="b">
        <f t="shared" si="437"/>
        <v>0</v>
      </c>
      <c r="Q2157" s="1" t="b">
        <f t="shared" si="438"/>
        <v>0</v>
      </c>
      <c r="R2157" s="1" t="e">
        <f t="shared" si="439"/>
        <v>#N/A</v>
      </c>
      <c r="S2157" s="1" t="e">
        <f t="shared" si="440"/>
        <v>#N/A</v>
      </c>
    </row>
    <row r="2158" spans="1:19">
      <c r="A2158" s="1" t="str">
        <f t="shared" si="441"/>
        <v/>
      </c>
      <c r="H2158" s="1" t="e">
        <f t="shared" si="430"/>
        <v>#N/A</v>
      </c>
      <c r="I2158" s="1" t="e">
        <f t="shared" si="431"/>
        <v>#N/A</v>
      </c>
      <c r="J2158" s="1" t="b">
        <f t="shared" si="432"/>
        <v>0</v>
      </c>
      <c r="K2158" s="1" t="b">
        <f t="shared" si="433"/>
        <v>0</v>
      </c>
      <c r="L2158" s="1" t="b">
        <f t="shared" si="434"/>
        <v>0</v>
      </c>
      <c r="M2158" s="1" t="b">
        <f t="shared" si="442"/>
        <v>0</v>
      </c>
      <c r="N2158" s="1" t="b">
        <f t="shared" si="435"/>
        <v>0</v>
      </c>
      <c r="O2158" s="1" t="b">
        <f t="shared" si="436"/>
        <v>0</v>
      </c>
      <c r="P2158" s="1" t="b">
        <f t="shared" si="437"/>
        <v>0</v>
      </c>
      <c r="Q2158" s="1" t="b">
        <f t="shared" si="438"/>
        <v>0</v>
      </c>
      <c r="R2158" s="1" t="e">
        <f t="shared" si="439"/>
        <v>#N/A</v>
      </c>
      <c r="S2158" s="1" t="e">
        <f t="shared" si="440"/>
        <v>#N/A</v>
      </c>
    </row>
    <row r="2159" spans="1:19">
      <c r="A2159" s="1" t="str">
        <f t="shared" si="441"/>
        <v/>
      </c>
      <c r="H2159" s="1" t="e">
        <f t="shared" si="430"/>
        <v>#N/A</v>
      </c>
      <c r="I2159" s="1" t="e">
        <f t="shared" si="431"/>
        <v>#N/A</v>
      </c>
      <c r="J2159" s="1" t="b">
        <f t="shared" si="432"/>
        <v>0</v>
      </c>
      <c r="K2159" s="1" t="b">
        <f t="shared" si="433"/>
        <v>0</v>
      </c>
      <c r="L2159" s="1" t="b">
        <f t="shared" si="434"/>
        <v>0</v>
      </c>
      <c r="M2159" s="1" t="b">
        <f t="shared" si="442"/>
        <v>0</v>
      </c>
      <c r="N2159" s="1" t="b">
        <f t="shared" si="435"/>
        <v>0</v>
      </c>
      <c r="O2159" s="1" t="b">
        <f t="shared" si="436"/>
        <v>0</v>
      </c>
      <c r="P2159" s="1" t="b">
        <f t="shared" si="437"/>
        <v>0</v>
      </c>
      <c r="Q2159" s="1" t="b">
        <f t="shared" si="438"/>
        <v>0</v>
      </c>
      <c r="R2159" s="1" t="e">
        <f t="shared" si="439"/>
        <v>#N/A</v>
      </c>
      <c r="S2159" s="1" t="e">
        <f t="shared" si="440"/>
        <v>#N/A</v>
      </c>
    </row>
    <row r="2160" spans="1:19">
      <c r="A2160" s="1" t="str">
        <f t="shared" si="441"/>
        <v/>
      </c>
      <c r="H2160" s="1" t="e">
        <f t="shared" si="430"/>
        <v>#N/A</v>
      </c>
      <c r="I2160" s="1" t="e">
        <f t="shared" si="431"/>
        <v>#N/A</v>
      </c>
      <c r="J2160" s="1" t="b">
        <f t="shared" si="432"/>
        <v>0</v>
      </c>
      <c r="K2160" s="1" t="b">
        <f t="shared" si="433"/>
        <v>0</v>
      </c>
      <c r="L2160" s="1" t="b">
        <f t="shared" si="434"/>
        <v>0</v>
      </c>
      <c r="M2160" s="1" t="b">
        <f t="shared" si="442"/>
        <v>0</v>
      </c>
      <c r="N2160" s="1" t="b">
        <f t="shared" si="435"/>
        <v>0</v>
      </c>
      <c r="O2160" s="1" t="b">
        <f t="shared" si="436"/>
        <v>0</v>
      </c>
      <c r="P2160" s="1" t="b">
        <f t="shared" si="437"/>
        <v>0</v>
      </c>
      <c r="Q2160" s="1" t="b">
        <f t="shared" si="438"/>
        <v>0</v>
      </c>
      <c r="R2160" s="1" t="e">
        <f t="shared" si="439"/>
        <v>#N/A</v>
      </c>
      <c r="S2160" s="1" t="e">
        <f t="shared" si="440"/>
        <v>#N/A</v>
      </c>
    </row>
    <row r="2161" spans="1:19">
      <c r="A2161" s="1" t="str">
        <f t="shared" si="441"/>
        <v/>
      </c>
      <c r="H2161" s="1" t="e">
        <f t="shared" si="430"/>
        <v>#N/A</v>
      </c>
      <c r="I2161" s="1" t="e">
        <f t="shared" si="431"/>
        <v>#N/A</v>
      </c>
      <c r="J2161" s="1" t="b">
        <f t="shared" si="432"/>
        <v>0</v>
      </c>
      <c r="K2161" s="1" t="b">
        <f t="shared" si="433"/>
        <v>0</v>
      </c>
      <c r="L2161" s="1" t="b">
        <f t="shared" si="434"/>
        <v>0</v>
      </c>
      <c r="M2161" s="1" t="b">
        <f t="shared" si="442"/>
        <v>0</v>
      </c>
      <c r="N2161" s="1" t="b">
        <f t="shared" si="435"/>
        <v>0</v>
      </c>
      <c r="O2161" s="1" t="b">
        <f t="shared" si="436"/>
        <v>0</v>
      </c>
      <c r="P2161" s="1" t="b">
        <f t="shared" si="437"/>
        <v>0</v>
      </c>
      <c r="Q2161" s="1" t="b">
        <f t="shared" si="438"/>
        <v>0</v>
      </c>
      <c r="R2161" s="1" t="e">
        <f t="shared" si="439"/>
        <v>#N/A</v>
      </c>
      <c r="S2161" s="1" t="e">
        <f t="shared" si="440"/>
        <v>#N/A</v>
      </c>
    </row>
    <row r="2162" spans="1:19">
      <c r="A2162" s="1" t="str">
        <f t="shared" si="441"/>
        <v/>
      </c>
      <c r="H2162" s="1" t="e">
        <f t="shared" si="430"/>
        <v>#N/A</v>
      </c>
      <c r="I2162" s="1" t="e">
        <f t="shared" si="431"/>
        <v>#N/A</v>
      </c>
      <c r="J2162" s="1" t="b">
        <f t="shared" si="432"/>
        <v>0</v>
      </c>
      <c r="K2162" s="1" t="b">
        <f t="shared" si="433"/>
        <v>0</v>
      </c>
      <c r="L2162" s="1" t="b">
        <f t="shared" si="434"/>
        <v>0</v>
      </c>
      <c r="M2162" s="1" t="b">
        <f t="shared" si="442"/>
        <v>0</v>
      </c>
      <c r="N2162" s="1" t="b">
        <f t="shared" si="435"/>
        <v>0</v>
      </c>
      <c r="O2162" s="1" t="b">
        <f t="shared" si="436"/>
        <v>0</v>
      </c>
      <c r="P2162" s="1" t="b">
        <f t="shared" si="437"/>
        <v>0</v>
      </c>
      <c r="Q2162" s="1" t="b">
        <f t="shared" si="438"/>
        <v>0</v>
      </c>
      <c r="R2162" s="1" t="e">
        <f t="shared" si="439"/>
        <v>#N/A</v>
      </c>
      <c r="S2162" s="1" t="e">
        <f t="shared" si="440"/>
        <v>#N/A</v>
      </c>
    </row>
    <row r="2163" spans="1:19">
      <c r="A2163" s="1" t="str">
        <f t="shared" si="441"/>
        <v/>
      </c>
      <c r="H2163" s="1" t="e">
        <f t="shared" si="430"/>
        <v>#N/A</v>
      </c>
      <c r="I2163" s="1" t="e">
        <f t="shared" si="431"/>
        <v>#N/A</v>
      </c>
      <c r="J2163" s="1" t="b">
        <f t="shared" si="432"/>
        <v>0</v>
      </c>
      <c r="K2163" s="1" t="b">
        <f t="shared" si="433"/>
        <v>0</v>
      </c>
      <c r="L2163" s="1" t="b">
        <f t="shared" si="434"/>
        <v>0</v>
      </c>
      <c r="M2163" s="1" t="b">
        <f t="shared" si="442"/>
        <v>0</v>
      </c>
      <c r="N2163" s="1" t="b">
        <f t="shared" si="435"/>
        <v>0</v>
      </c>
      <c r="O2163" s="1" t="b">
        <f t="shared" si="436"/>
        <v>0</v>
      </c>
      <c r="P2163" s="1" t="b">
        <f t="shared" si="437"/>
        <v>0</v>
      </c>
      <c r="Q2163" s="1" t="b">
        <f t="shared" si="438"/>
        <v>0</v>
      </c>
      <c r="R2163" s="1" t="e">
        <f t="shared" si="439"/>
        <v>#N/A</v>
      </c>
      <c r="S2163" s="1" t="e">
        <f t="shared" si="440"/>
        <v>#N/A</v>
      </c>
    </row>
    <row r="2164" spans="1:19">
      <c r="A2164" s="1" t="str">
        <f t="shared" si="441"/>
        <v/>
      </c>
      <c r="H2164" s="1" t="e">
        <f t="shared" si="430"/>
        <v>#N/A</v>
      </c>
      <c r="I2164" s="1" t="e">
        <f t="shared" si="431"/>
        <v>#N/A</v>
      </c>
      <c r="J2164" s="1" t="b">
        <f t="shared" si="432"/>
        <v>0</v>
      </c>
      <c r="K2164" s="1" t="b">
        <f t="shared" si="433"/>
        <v>0</v>
      </c>
      <c r="L2164" s="1" t="b">
        <f t="shared" si="434"/>
        <v>0</v>
      </c>
      <c r="M2164" s="1" t="b">
        <f t="shared" si="442"/>
        <v>0</v>
      </c>
      <c r="N2164" s="1" t="b">
        <f t="shared" si="435"/>
        <v>0</v>
      </c>
      <c r="O2164" s="1" t="b">
        <f t="shared" si="436"/>
        <v>0</v>
      </c>
      <c r="P2164" s="1" t="b">
        <f t="shared" si="437"/>
        <v>0</v>
      </c>
      <c r="Q2164" s="1" t="b">
        <f t="shared" si="438"/>
        <v>0</v>
      </c>
      <c r="R2164" s="1" t="e">
        <f t="shared" si="439"/>
        <v>#N/A</v>
      </c>
      <c r="S2164" s="1" t="e">
        <f t="shared" si="440"/>
        <v>#N/A</v>
      </c>
    </row>
    <row r="2165" spans="1:19">
      <c r="A2165" s="1" t="str">
        <f t="shared" si="441"/>
        <v/>
      </c>
      <c r="H2165" s="1" t="e">
        <f t="shared" si="430"/>
        <v>#N/A</v>
      </c>
      <c r="I2165" s="1" t="e">
        <f t="shared" si="431"/>
        <v>#N/A</v>
      </c>
      <c r="J2165" s="1" t="b">
        <f t="shared" si="432"/>
        <v>0</v>
      </c>
      <c r="K2165" s="1" t="b">
        <f t="shared" si="433"/>
        <v>0</v>
      </c>
      <c r="L2165" s="1" t="b">
        <f t="shared" si="434"/>
        <v>0</v>
      </c>
      <c r="M2165" s="1" t="b">
        <f t="shared" si="442"/>
        <v>0</v>
      </c>
      <c r="N2165" s="1" t="b">
        <f t="shared" si="435"/>
        <v>0</v>
      </c>
      <c r="O2165" s="1" t="b">
        <f t="shared" si="436"/>
        <v>0</v>
      </c>
      <c r="P2165" s="1" t="b">
        <f t="shared" si="437"/>
        <v>0</v>
      </c>
      <c r="Q2165" s="1" t="b">
        <f t="shared" si="438"/>
        <v>0</v>
      </c>
      <c r="R2165" s="1" t="e">
        <f t="shared" si="439"/>
        <v>#N/A</v>
      </c>
      <c r="S2165" s="1" t="e">
        <f t="shared" si="440"/>
        <v>#N/A</v>
      </c>
    </row>
    <row r="2166" spans="1:19">
      <c r="A2166" s="1" t="str">
        <f t="shared" si="441"/>
        <v/>
      </c>
      <c r="H2166" s="1" t="e">
        <f t="shared" si="430"/>
        <v>#N/A</v>
      </c>
      <c r="I2166" s="1" t="e">
        <f t="shared" si="431"/>
        <v>#N/A</v>
      </c>
      <c r="J2166" s="1" t="b">
        <f t="shared" si="432"/>
        <v>0</v>
      </c>
      <c r="K2166" s="1" t="b">
        <f t="shared" si="433"/>
        <v>0</v>
      </c>
      <c r="L2166" s="1" t="b">
        <f t="shared" si="434"/>
        <v>0</v>
      </c>
      <c r="M2166" s="1" t="b">
        <f t="shared" si="442"/>
        <v>0</v>
      </c>
      <c r="N2166" s="1" t="b">
        <f t="shared" si="435"/>
        <v>0</v>
      </c>
      <c r="O2166" s="1" t="b">
        <f t="shared" si="436"/>
        <v>0</v>
      </c>
      <c r="P2166" s="1" t="b">
        <f t="shared" si="437"/>
        <v>0</v>
      </c>
      <c r="Q2166" s="1" t="b">
        <f t="shared" si="438"/>
        <v>0</v>
      </c>
      <c r="R2166" s="1" t="e">
        <f t="shared" si="439"/>
        <v>#N/A</v>
      </c>
      <c r="S2166" s="1" t="e">
        <f t="shared" si="440"/>
        <v>#N/A</v>
      </c>
    </row>
    <row r="2167" spans="1:19">
      <c r="A2167" s="1" t="str">
        <f t="shared" si="441"/>
        <v/>
      </c>
      <c r="H2167" s="1" t="e">
        <f t="shared" si="430"/>
        <v>#N/A</v>
      </c>
      <c r="I2167" s="1" t="e">
        <f t="shared" si="431"/>
        <v>#N/A</v>
      </c>
      <c r="J2167" s="1" t="b">
        <f t="shared" si="432"/>
        <v>0</v>
      </c>
      <c r="K2167" s="1" t="b">
        <f t="shared" si="433"/>
        <v>0</v>
      </c>
      <c r="L2167" s="1" t="b">
        <f t="shared" si="434"/>
        <v>0</v>
      </c>
      <c r="M2167" s="1" t="b">
        <f t="shared" si="442"/>
        <v>0</v>
      </c>
      <c r="N2167" s="1" t="b">
        <f t="shared" si="435"/>
        <v>0</v>
      </c>
      <c r="O2167" s="1" t="b">
        <f t="shared" si="436"/>
        <v>0</v>
      </c>
      <c r="P2167" s="1" t="b">
        <f t="shared" si="437"/>
        <v>0</v>
      </c>
      <c r="Q2167" s="1" t="b">
        <f t="shared" si="438"/>
        <v>0</v>
      </c>
      <c r="R2167" s="1" t="e">
        <f t="shared" si="439"/>
        <v>#N/A</v>
      </c>
      <c r="S2167" s="1" t="e">
        <f t="shared" si="440"/>
        <v>#N/A</v>
      </c>
    </row>
    <row r="2168" spans="1:19">
      <c r="A2168" s="1" t="str">
        <f t="shared" si="441"/>
        <v/>
      </c>
      <c r="H2168" s="1" t="e">
        <f t="shared" si="430"/>
        <v>#N/A</v>
      </c>
      <c r="I2168" s="1" t="e">
        <f t="shared" si="431"/>
        <v>#N/A</v>
      </c>
      <c r="J2168" s="1" t="b">
        <f t="shared" si="432"/>
        <v>0</v>
      </c>
      <c r="K2168" s="1" t="b">
        <f t="shared" si="433"/>
        <v>0</v>
      </c>
      <c r="L2168" s="1" t="b">
        <f t="shared" si="434"/>
        <v>0</v>
      </c>
      <c r="M2168" s="1" t="b">
        <f t="shared" si="442"/>
        <v>0</v>
      </c>
      <c r="N2168" s="1" t="b">
        <f t="shared" si="435"/>
        <v>0</v>
      </c>
      <c r="O2168" s="1" t="b">
        <f t="shared" si="436"/>
        <v>0</v>
      </c>
      <c r="P2168" s="1" t="b">
        <f t="shared" si="437"/>
        <v>0</v>
      </c>
      <c r="Q2168" s="1" t="b">
        <f t="shared" si="438"/>
        <v>0</v>
      </c>
      <c r="R2168" s="1" t="e">
        <f t="shared" si="439"/>
        <v>#N/A</v>
      </c>
      <c r="S2168" s="1" t="e">
        <f t="shared" si="440"/>
        <v>#N/A</v>
      </c>
    </row>
    <row r="2169" spans="1:19">
      <c r="A2169" s="1" t="str">
        <f t="shared" si="441"/>
        <v/>
      </c>
      <c r="H2169" s="1" t="e">
        <f t="shared" si="430"/>
        <v>#N/A</v>
      </c>
      <c r="I2169" s="1" t="e">
        <f t="shared" si="431"/>
        <v>#N/A</v>
      </c>
      <c r="J2169" s="1" t="b">
        <f t="shared" si="432"/>
        <v>0</v>
      </c>
      <c r="K2169" s="1" t="b">
        <f t="shared" si="433"/>
        <v>0</v>
      </c>
      <c r="L2169" s="1" t="b">
        <f t="shared" si="434"/>
        <v>0</v>
      </c>
      <c r="M2169" s="1" t="b">
        <f t="shared" si="442"/>
        <v>0</v>
      </c>
      <c r="N2169" s="1" t="b">
        <f t="shared" si="435"/>
        <v>0</v>
      </c>
      <c r="O2169" s="1" t="b">
        <f t="shared" si="436"/>
        <v>0</v>
      </c>
      <c r="P2169" s="1" t="b">
        <f t="shared" si="437"/>
        <v>0</v>
      </c>
      <c r="Q2169" s="1" t="b">
        <f t="shared" si="438"/>
        <v>0</v>
      </c>
      <c r="R2169" s="1" t="e">
        <f t="shared" si="439"/>
        <v>#N/A</v>
      </c>
      <c r="S2169" s="1" t="e">
        <f t="shared" si="440"/>
        <v>#N/A</v>
      </c>
    </row>
    <row r="2170" spans="1:19">
      <c r="A2170" s="1" t="str">
        <f t="shared" si="441"/>
        <v/>
      </c>
      <c r="H2170" s="1" t="e">
        <f t="shared" si="430"/>
        <v>#N/A</v>
      </c>
      <c r="I2170" s="1" t="e">
        <f t="shared" si="431"/>
        <v>#N/A</v>
      </c>
      <c r="J2170" s="1" t="b">
        <f t="shared" si="432"/>
        <v>0</v>
      </c>
      <c r="K2170" s="1" t="b">
        <f t="shared" si="433"/>
        <v>0</v>
      </c>
      <c r="L2170" s="1" t="b">
        <f t="shared" si="434"/>
        <v>0</v>
      </c>
      <c r="M2170" s="1" t="b">
        <f t="shared" si="442"/>
        <v>0</v>
      </c>
      <c r="N2170" s="1" t="b">
        <f t="shared" si="435"/>
        <v>0</v>
      </c>
      <c r="O2170" s="1" t="b">
        <f t="shared" si="436"/>
        <v>0</v>
      </c>
      <c r="P2170" s="1" t="b">
        <f t="shared" si="437"/>
        <v>0</v>
      </c>
      <c r="Q2170" s="1" t="b">
        <f t="shared" si="438"/>
        <v>0</v>
      </c>
      <c r="R2170" s="1" t="e">
        <f t="shared" si="439"/>
        <v>#N/A</v>
      </c>
      <c r="S2170" s="1" t="e">
        <f t="shared" si="440"/>
        <v>#N/A</v>
      </c>
    </row>
    <row r="2171" spans="1:19">
      <c r="A2171" s="1" t="str">
        <f t="shared" si="441"/>
        <v/>
      </c>
      <c r="H2171" s="1" t="e">
        <f t="shared" si="430"/>
        <v>#N/A</v>
      </c>
      <c r="I2171" s="1" t="e">
        <f t="shared" si="431"/>
        <v>#N/A</v>
      </c>
      <c r="J2171" s="1" t="b">
        <f t="shared" si="432"/>
        <v>0</v>
      </c>
      <c r="K2171" s="1" t="b">
        <f t="shared" si="433"/>
        <v>0</v>
      </c>
      <c r="L2171" s="1" t="b">
        <f t="shared" si="434"/>
        <v>0</v>
      </c>
      <c r="M2171" s="1" t="b">
        <f t="shared" si="442"/>
        <v>0</v>
      </c>
      <c r="N2171" s="1" t="b">
        <f t="shared" si="435"/>
        <v>0</v>
      </c>
      <c r="O2171" s="1" t="b">
        <f t="shared" si="436"/>
        <v>0</v>
      </c>
      <c r="P2171" s="1" t="b">
        <f t="shared" si="437"/>
        <v>0</v>
      </c>
      <c r="Q2171" s="1" t="b">
        <f t="shared" si="438"/>
        <v>0</v>
      </c>
      <c r="R2171" s="1" t="e">
        <f t="shared" si="439"/>
        <v>#N/A</v>
      </c>
      <c r="S2171" s="1" t="e">
        <f t="shared" si="440"/>
        <v>#N/A</v>
      </c>
    </row>
    <row r="2172" spans="1:19">
      <c r="A2172" s="1" t="str">
        <f t="shared" si="441"/>
        <v/>
      </c>
      <c r="H2172" s="1" t="e">
        <f t="shared" si="430"/>
        <v>#N/A</v>
      </c>
      <c r="I2172" s="1" t="e">
        <f t="shared" si="431"/>
        <v>#N/A</v>
      </c>
      <c r="J2172" s="1" t="b">
        <f t="shared" si="432"/>
        <v>0</v>
      </c>
      <c r="K2172" s="1" t="b">
        <f t="shared" si="433"/>
        <v>0</v>
      </c>
      <c r="L2172" s="1" t="b">
        <f t="shared" si="434"/>
        <v>0</v>
      </c>
      <c r="M2172" s="1" t="b">
        <f t="shared" si="442"/>
        <v>0</v>
      </c>
      <c r="N2172" s="1" t="b">
        <f t="shared" si="435"/>
        <v>0</v>
      </c>
      <c r="O2172" s="1" t="b">
        <f t="shared" si="436"/>
        <v>0</v>
      </c>
      <c r="P2172" s="1" t="b">
        <f t="shared" si="437"/>
        <v>0</v>
      </c>
      <c r="Q2172" s="1" t="b">
        <f t="shared" si="438"/>
        <v>0</v>
      </c>
      <c r="R2172" s="1" t="e">
        <f t="shared" si="439"/>
        <v>#N/A</v>
      </c>
      <c r="S2172" s="1" t="e">
        <f t="shared" si="440"/>
        <v>#N/A</v>
      </c>
    </row>
    <row r="2173" spans="1:19">
      <c r="A2173" s="1" t="str">
        <f t="shared" si="441"/>
        <v/>
      </c>
      <c r="H2173" s="1" t="e">
        <f t="shared" si="430"/>
        <v>#N/A</v>
      </c>
      <c r="I2173" s="1" t="e">
        <f t="shared" si="431"/>
        <v>#N/A</v>
      </c>
      <c r="J2173" s="1" t="b">
        <f t="shared" si="432"/>
        <v>0</v>
      </c>
      <c r="K2173" s="1" t="b">
        <f t="shared" si="433"/>
        <v>0</v>
      </c>
      <c r="L2173" s="1" t="b">
        <f t="shared" si="434"/>
        <v>0</v>
      </c>
      <c r="M2173" s="1" t="b">
        <f t="shared" si="442"/>
        <v>0</v>
      </c>
      <c r="N2173" s="1" t="b">
        <f t="shared" si="435"/>
        <v>0</v>
      </c>
      <c r="O2173" s="1" t="b">
        <f t="shared" si="436"/>
        <v>0</v>
      </c>
      <c r="P2173" s="1" t="b">
        <f t="shared" si="437"/>
        <v>0</v>
      </c>
      <c r="Q2173" s="1" t="b">
        <f t="shared" si="438"/>
        <v>0</v>
      </c>
      <c r="R2173" s="1" t="e">
        <f t="shared" si="439"/>
        <v>#N/A</v>
      </c>
      <c r="S2173" s="1" t="e">
        <f t="shared" si="440"/>
        <v>#N/A</v>
      </c>
    </row>
    <row r="2174" spans="1:19">
      <c r="A2174" s="1" t="str">
        <f t="shared" si="441"/>
        <v/>
      </c>
      <c r="H2174" s="1" t="e">
        <f t="shared" si="430"/>
        <v>#N/A</v>
      </c>
      <c r="I2174" s="1" t="e">
        <f t="shared" si="431"/>
        <v>#N/A</v>
      </c>
      <c r="J2174" s="1" t="b">
        <f t="shared" si="432"/>
        <v>0</v>
      </c>
      <c r="K2174" s="1" t="b">
        <f t="shared" si="433"/>
        <v>0</v>
      </c>
      <c r="L2174" s="1" t="b">
        <f t="shared" si="434"/>
        <v>0</v>
      </c>
      <c r="M2174" s="1" t="b">
        <f t="shared" si="442"/>
        <v>0</v>
      </c>
      <c r="N2174" s="1" t="b">
        <f t="shared" si="435"/>
        <v>0</v>
      </c>
      <c r="O2174" s="1" t="b">
        <f t="shared" si="436"/>
        <v>0</v>
      </c>
      <c r="P2174" s="1" t="b">
        <f t="shared" si="437"/>
        <v>0</v>
      </c>
      <c r="Q2174" s="1" t="b">
        <f t="shared" si="438"/>
        <v>0</v>
      </c>
      <c r="R2174" s="1" t="e">
        <f t="shared" si="439"/>
        <v>#N/A</v>
      </c>
      <c r="S2174" s="1" t="e">
        <f t="shared" si="440"/>
        <v>#N/A</v>
      </c>
    </row>
    <row r="2175" spans="1:19">
      <c r="A2175" s="1" t="str">
        <f t="shared" si="441"/>
        <v/>
      </c>
      <c r="H2175" s="1" t="e">
        <f t="shared" si="430"/>
        <v>#N/A</v>
      </c>
      <c r="I2175" s="1" t="e">
        <f t="shared" si="431"/>
        <v>#N/A</v>
      </c>
      <c r="J2175" s="1" t="b">
        <f t="shared" si="432"/>
        <v>0</v>
      </c>
      <c r="K2175" s="1" t="b">
        <f t="shared" si="433"/>
        <v>0</v>
      </c>
      <c r="L2175" s="1" t="b">
        <f t="shared" si="434"/>
        <v>0</v>
      </c>
      <c r="M2175" s="1" t="b">
        <f t="shared" si="442"/>
        <v>0</v>
      </c>
      <c r="N2175" s="1" t="b">
        <f t="shared" si="435"/>
        <v>0</v>
      </c>
      <c r="O2175" s="1" t="b">
        <f t="shared" si="436"/>
        <v>0</v>
      </c>
      <c r="P2175" s="1" t="b">
        <f t="shared" si="437"/>
        <v>0</v>
      </c>
      <c r="Q2175" s="1" t="b">
        <f t="shared" si="438"/>
        <v>0</v>
      </c>
      <c r="R2175" s="1" t="e">
        <f t="shared" si="439"/>
        <v>#N/A</v>
      </c>
      <c r="S2175" s="1" t="e">
        <f t="shared" si="440"/>
        <v>#N/A</v>
      </c>
    </row>
    <row r="2176" spans="1:19">
      <c r="A2176" s="1" t="str">
        <f t="shared" si="441"/>
        <v/>
      </c>
      <c r="H2176" s="1" t="e">
        <f t="shared" si="430"/>
        <v>#N/A</v>
      </c>
      <c r="I2176" s="1" t="e">
        <f t="shared" si="431"/>
        <v>#N/A</v>
      </c>
      <c r="J2176" s="1" t="b">
        <f t="shared" si="432"/>
        <v>0</v>
      </c>
      <c r="K2176" s="1" t="b">
        <f t="shared" si="433"/>
        <v>0</v>
      </c>
      <c r="L2176" s="1" t="b">
        <f t="shared" si="434"/>
        <v>0</v>
      </c>
      <c r="M2176" s="1" t="b">
        <f t="shared" si="442"/>
        <v>0</v>
      </c>
      <c r="N2176" s="1" t="b">
        <f t="shared" si="435"/>
        <v>0</v>
      </c>
      <c r="O2176" s="1" t="b">
        <f t="shared" si="436"/>
        <v>0</v>
      </c>
      <c r="P2176" s="1" t="b">
        <f t="shared" si="437"/>
        <v>0</v>
      </c>
      <c r="Q2176" s="1" t="b">
        <f t="shared" si="438"/>
        <v>0</v>
      </c>
      <c r="R2176" s="1" t="e">
        <f t="shared" si="439"/>
        <v>#N/A</v>
      </c>
      <c r="S2176" s="1" t="e">
        <f t="shared" si="440"/>
        <v>#N/A</v>
      </c>
    </row>
    <row r="2177" spans="1:19">
      <c r="A2177" s="1" t="str">
        <f t="shared" si="441"/>
        <v/>
      </c>
      <c r="H2177" s="1" t="e">
        <f t="shared" si="430"/>
        <v>#N/A</v>
      </c>
      <c r="I2177" s="1" t="e">
        <f t="shared" si="431"/>
        <v>#N/A</v>
      </c>
      <c r="J2177" s="1" t="b">
        <f t="shared" si="432"/>
        <v>0</v>
      </c>
      <c r="K2177" s="1" t="b">
        <f t="shared" si="433"/>
        <v>0</v>
      </c>
      <c r="L2177" s="1" t="b">
        <f t="shared" si="434"/>
        <v>0</v>
      </c>
      <c r="M2177" s="1" t="b">
        <f t="shared" si="442"/>
        <v>0</v>
      </c>
      <c r="N2177" s="1" t="b">
        <f t="shared" si="435"/>
        <v>0</v>
      </c>
      <c r="O2177" s="1" t="b">
        <f t="shared" si="436"/>
        <v>0</v>
      </c>
      <c r="P2177" s="1" t="b">
        <f t="shared" si="437"/>
        <v>0</v>
      </c>
      <c r="Q2177" s="1" t="b">
        <f t="shared" si="438"/>
        <v>0</v>
      </c>
      <c r="R2177" s="1" t="e">
        <f t="shared" si="439"/>
        <v>#N/A</v>
      </c>
      <c r="S2177" s="1" t="e">
        <f t="shared" si="440"/>
        <v>#N/A</v>
      </c>
    </row>
    <row r="2178" spans="1:19">
      <c r="A2178" s="1" t="str">
        <f t="shared" si="441"/>
        <v/>
      </c>
      <c r="H2178" s="1" t="e">
        <f t="shared" si="430"/>
        <v>#N/A</v>
      </c>
      <c r="I2178" s="1" t="e">
        <f t="shared" si="431"/>
        <v>#N/A</v>
      </c>
      <c r="J2178" s="1" t="b">
        <f t="shared" si="432"/>
        <v>0</v>
      </c>
      <c r="K2178" s="1" t="b">
        <f t="shared" si="433"/>
        <v>0</v>
      </c>
      <c r="L2178" s="1" t="b">
        <f t="shared" si="434"/>
        <v>0</v>
      </c>
      <c r="M2178" s="1" t="b">
        <f t="shared" si="442"/>
        <v>0</v>
      </c>
      <c r="N2178" s="1" t="b">
        <f t="shared" si="435"/>
        <v>0</v>
      </c>
      <c r="O2178" s="1" t="b">
        <f t="shared" si="436"/>
        <v>0</v>
      </c>
      <c r="P2178" s="1" t="b">
        <f t="shared" si="437"/>
        <v>0</v>
      </c>
      <c r="Q2178" s="1" t="b">
        <f t="shared" si="438"/>
        <v>0</v>
      </c>
      <c r="R2178" s="1" t="e">
        <f t="shared" si="439"/>
        <v>#N/A</v>
      </c>
      <c r="S2178" s="1" t="e">
        <f t="shared" si="440"/>
        <v>#N/A</v>
      </c>
    </row>
    <row r="2179" spans="1:19">
      <c r="A2179" s="1" t="str">
        <f t="shared" si="441"/>
        <v/>
      </c>
      <c r="H2179" s="1" t="e">
        <f t="shared" ref="H2179:H2242" si="443">IF($A2179&lt;=$F$39,B2179-$F$1,NA())</f>
        <v>#N/A</v>
      </c>
      <c r="I2179" s="1" t="e">
        <f t="shared" ref="I2179:I2242" si="444">IF($A2179&lt;=$F$39,$C2179-$F$2,NA())</f>
        <v>#N/A</v>
      </c>
      <c r="J2179" s="1" t="b">
        <f t="shared" ref="J2179:J2242" si="445">IF($A2179&lt;=$F$39,IF($I2179&lt;$F$4,FALSE,$H2179))</f>
        <v>0</v>
      </c>
      <c r="K2179" s="1" t="b">
        <f t="shared" ref="K2179:K2242" si="446">IF($A2179&lt;=$F$39,IF($I2179&lt;$F$4,FALSE,$I2179))</f>
        <v>0</v>
      </c>
      <c r="L2179" s="1" t="b">
        <f t="shared" ref="L2179:L2242" si="447">IF($A2179&lt;=$F$39,IF($I2179&lt;=$F$11,"",($I2179-$F$11)/($H2179-$F$10)))</f>
        <v>0</v>
      </c>
      <c r="M2179" s="1" t="b">
        <f t="shared" si="442"/>
        <v>0</v>
      </c>
      <c r="N2179" s="1" t="b">
        <f t="shared" ref="N2179:N2242" si="448">IF($A2179&lt;=$F$39,IF($L2179=$F$13,$J2179,""))</f>
        <v>0</v>
      </c>
      <c r="O2179" s="1" t="b">
        <f t="shared" ref="O2179:O2242" si="449">IF($A2179&lt;=$F$39,IF($L2179=$F$13,$K2179,""))</f>
        <v>0</v>
      </c>
      <c r="P2179" s="1" t="b">
        <f t="shared" ref="P2179:P2242" si="450">IF($A2179&lt;=$F$39,IF($A2179&lt;=$F$17,$H2179,NA()))</f>
        <v>0</v>
      </c>
      <c r="Q2179" s="1" t="b">
        <f t="shared" ref="Q2179:Q2242" si="451">IF($A2179&lt;=$F$39,IF($A2179&lt;=$F$17,$I2179,NA()))</f>
        <v>0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 t="str">
        <f t="shared" ref="A2180:A2243" si="454">IF(B2180=0,"",A2179+1)</f>
        <v/>
      </c>
      <c r="H2180" s="1" t="e">
        <f t="shared" si="443"/>
        <v>#N/A</v>
      </c>
      <c r="I2180" s="1" t="e">
        <f t="shared" si="444"/>
        <v>#N/A</v>
      </c>
      <c r="J2180" s="1" t="b">
        <f t="shared" si="445"/>
        <v>0</v>
      </c>
      <c r="K2180" s="1" t="b">
        <f t="shared" si="446"/>
        <v>0</v>
      </c>
      <c r="L2180" s="1" t="b">
        <f t="shared" si="447"/>
        <v>0</v>
      </c>
      <c r="M2180" s="1" t="b">
        <f t="shared" ref="M2180:M2243" si="455">IF($A2180&lt;=$F$39,IF($L2180=$F$13,$A2180,""))</f>
        <v>0</v>
      </c>
      <c r="N2180" s="1" t="b">
        <f t="shared" si="448"/>
        <v>0</v>
      </c>
      <c r="O2180" s="1" t="b">
        <f t="shared" si="449"/>
        <v>0</v>
      </c>
      <c r="P2180" s="1" t="b">
        <f t="shared" si="450"/>
        <v>0</v>
      </c>
      <c r="Q2180" s="1" t="b">
        <f t="shared" si="451"/>
        <v>0</v>
      </c>
      <c r="R2180" s="1" t="e">
        <f t="shared" si="452"/>
        <v>#N/A</v>
      </c>
      <c r="S2180" s="1" t="e">
        <f t="shared" si="453"/>
        <v>#N/A</v>
      </c>
    </row>
    <row r="2181" spans="1:19">
      <c r="A2181" s="1" t="str">
        <f t="shared" si="454"/>
        <v/>
      </c>
      <c r="H2181" s="1" t="e">
        <f t="shared" si="443"/>
        <v>#N/A</v>
      </c>
      <c r="I2181" s="1" t="e">
        <f t="shared" si="444"/>
        <v>#N/A</v>
      </c>
      <c r="J2181" s="1" t="b">
        <f t="shared" si="445"/>
        <v>0</v>
      </c>
      <c r="K2181" s="1" t="b">
        <f t="shared" si="446"/>
        <v>0</v>
      </c>
      <c r="L2181" s="1" t="b">
        <f t="shared" si="447"/>
        <v>0</v>
      </c>
      <c r="M2181" s="1" t="b">
        <f t="shared" si="455"/>
        <v>0</v>
      </c>
      <c r="N2181" s="1" t="b">
        <f t="shared" si="448"/>
        <v>0</v>
      </c>
      <c r="O2181" s="1" t="b">
        <f t="shared" si="449"/>
        <v>0</v>
      </c>
      <c r="P2181" s="1" t="b">
        <f t="shared" si="450"/>
        <v>0</v>
      </c>
      <c r="Q2181" s="1" t="b">
        <f t="shared" si="451"/>
        <v>0</v>
      </c>
      <c r="R2181" s="1" t="e">
        <f t="shared" si="452"/>
        <v>#N/A</v>
      </c>
      <c r="S2181" s="1" t="e">
        <f t="shared" si="453"/>
        <v>#N/A</v>
      </c>
    </row>
    <row r="2182" spans="1:19">
      <c r="A2182" s="1" t="str">
        <f t="shared" si="454"/>
        <v/>
      </c>
      <c r="H2182" s="1" t="e">
        <f t="shared" si="443"/>
        <v>#N/A</v>
      </c>
      <c r="I2182" s="1" t="e">
        <f t="shared" si="444"/>
        <v>#N/A</v>
      </c>
      <c r="J2182" s="1" t="b">
        <f t="shared" si="445"/>
        <v>0</v>
      </c>
      <c r="K2182" s="1" t="b">
        <f t="shared" si="446"/>
        <v>0</v>
      </c>
      <c r="L2182" s="1" t="b">
        <f t="shared" si="447"/>
        <v>0</v>
      </c>
      <c r="M2182" s="1" t="b">
        <f t="shared" si="455"/>
        <v>0</v>
      </c>
      <c r="N2182" s="1" t="b">
        <f t="shared" si="448"/>
        <v>0</v>
      </c>
      <c r="O2182" s="1" t="b">
        <f t="shared" si="449"/>
        <v>0</v>
      </c>
      <c r="P2182" s="1" t="b">
        <f t="shared" si="450"/>
        <v>0</v>
      </c>
      <c r="Q2182" s="1" t="b">
        <f t="shared" si="451"/>
        <v>0</v>
      </c>
      <c r="R2182" s="1" t="e">
        <f t="shared" si="452"/>
        <v>#N/A</v>
      </c>
      <c r="S2182" s="1" t="e">
        <f t="shared" si="453"/>
        <v>#N/A</v>
      </c>
    </row>
    <row r="2183" spans="1:19">
      <c r="A2183" s="1" t="str">
        <f t="shared" si="454"/>
        <v/>
      </c>
      <c r="H2183" s="1" t="e">
        <f t="shared" si="443"/>
        <v>#N/A</v>
      </c>
      <c r="I2183" s="1" t="e">
        <f t="shared" si="444"/>
        <v>#N/A</v>
      </c>
      <c r="J2183" s="1" t="b">
        <f t="shared" si="445"/>
        <v>0</v>
      </c>
      <c r="K2183" s="1" t="b">
        <f t="shared" si="446"/>
        <v>0</v>
      </c>
      <c r="L2183" s="1" t="b">
        <f t="shared" si="447"/>
        <v>0</v>
      </c>
      <c r="M2183" s="1" t="b">
        <f t="shared" si="455"/>
        <v>0</v>
      </c>
      <c r="N2183" s="1" t="b">
        <f t="shared" si="448"/>
        <v>0</v>
      </c>
      <c r="O2183" s="1" t="b">
        <f t="shared" si="449"/>
        <v>0</v>
      </c>
      <c r="P2183" s="1" t="b">
        <f t="shared" si="450"/>
        <v>0</v>
      </c>
      <c r="Q2183" s="1" t="b">
        <f t="shared" si="451"/>
        <v>0</v>
      </c>
      <c r="R2183" s="1" t="e">
        <f t="shared" si="452"/>
        <v>#N/A</v>
      </c>
      <c r="S2183" s="1" t="e">
        <f t="shared" si="453"/>
        <v>#N/A</v>
      </c>
    </row>
    <row r="2184" spans="1:19">
      <c r="A2184" s="1" t="str">
        <f t="shared" si="454"/>
        <v/>
      </c>
      <c r="H2184" s="1" t="e">
        <f t="shared" si="443"/>
        <v>#N/A</v>
      </c>
      <c r="I2184" s="1" t="e">
        <f t="shared" si="444"/>
        <v>#N/A</v>
      </c>
      <c r="J2184" s="1" t="b">
        <f t="shared" si="445"/>
        <v>0</v>
      </c>
      <c r="K2184" s="1" t="b">
        <f t="shared" si="446"/>
        <v>0</v>
      </c>
      <c r="L2184" s="1" t="b">
        <f t="shared" si="447"/>
        <v>0</v>
      </c>
      <c r="M2184" s="1" t="b">
        <f t="shared" si="455"/>
        <v>0</v>
      </c>
      <c r="N2184" s="1" t="b">
        <f t="shared" si="448"/>
        <v>0</v>
      </c>
      <c r="O2184" s="1" t="b">
        <f t="shared" si="449"/>
        <v>0</v>
      </c>
      <c r="P2184" s="1" t="b">
        <f t="shared" si="450"/>
        <v>0</v>
      </c>
      <c r="Q2184" s="1" t="b">
        <f t="shared" si="451"/>
        <v>0</v>
      </c>
      <c r="R2184" s="1" t="e">
        <f t="shared" si="452"/>
        <v>#N/A</v>
      </c>
      <c r="S2184" s="1" t="e">
        <f t="shared" si="453"/>
        <v>#N/A</v>
      </c>
    </row>
    <row r="2185" spans="1:19">
      <c r="A2185" s="1" t="str">
        <f t="shared" si="454"/>
        <v/>
      </c>
      <c r="H2185" s="1" t="e">
        <f t="shared" si="443"/>
        <v>#N/A</v>
      </c>
      <c r="I2185" s="1" t="e">
        <f t="shared" si="444"/>
        <v>#N/A</v>
      </c>
      <c r="J2185" s="1" t="b">
        <f t="shared" si="445"/>
        <v>0</v>
      </c>
      <c r="K2185" s="1" t="b">
        <f t="shared" si="446"/>
        <v>0</v>
      </c>
      <c r="L2185" s="1" t="b">
        <f t="shared" si="447"/>
        <v>0</v>
      </c>
      <c r="M2185" s="1" t="b">
        <f t="shared" si="455"/>
        <v>0</v>
      </c>
      <c r="N2185" s="1" t="b">
        <f t="shared" si="448"/>
        <v>0</v>
      </c>
      <c r="O2185" s="1" t="b">
        <f t="shared" si="449"/>
        <v>0</v>
      </c>
      <c r="P2185" s="1" t="b">
        <f t="shared" si="450"/>
        <v>0</v>
      </c>
      <c r="Q2185" s="1" t="b">
        <f t="shared" si="451"/>
        <v>0</v>
      </c>
      <c r="R2185" s="1" t="e">
        <f t="shared" si="452"/>
        <v>#N/A</v>
      </c>
      <c r="S2185" s="1" t="e">
        <f t="shared" si="453"/>
        <v>#N/A</v>
      </c>
    </row>
    <row r="2186" spans="1:19">
      <c r="A2186" s="1" t="str">
        <f t="shared" si="454"/>
        <v/>
      </c>
      <c r="H2186" s="1" t="e">
        <f t="shared" si="443"/>
        <v>#N/A</v>
      </c>
      <c r="I2186" s="1" t="e">
        <f t="shared" si="444"/>
        <v>#N/A</v>
      </c>
      <c r="J2186" s="1" t="b">
        <f t="shared" si="445"/>
        <v>0</v>
      </c>
      <c r="K2186" s="1" t="b">
        <f t="shared" si="446"/>
        <v>0</v>
      </c>
      <c r="L2186" s="1" t="b">
        <f t="shared" si="447"/>
        <v>0</v>
      </c>
      <c r="M2186" s="1" t="b">
        <f t="shared" si="455"/>
        <v>0</v>
      </c>
      <c r="N2186" s="1" t="b">
        <f t="shared" si="448"/>
        <v>0</v>
      </c>
      <c r="O2186" s="1" t="b">
        <f t="shared" si="449"/>
        <v>0</v>
      </c>
      <c r="P2186" s="1" t="b">
        <f t="shared" si="450"/>
        <v>0</v>
      </c>
      <c r="Q2186" s="1" t="b">
        <f t="shared" si="451"/>
        <v>0</v>
      </c>
      <c r="R2186" s="1" t="e">
        <f t="shared" si="452"/>
        <v>#N/A</v>
      </c>
      <c r="S2186" s="1" t="e">
        <f t="shared" si="453"/>
        <v>#N/A</v>
      </c>
    </row>
    <row r="2187" spans="1:19">
      <c r="A2187" s="1" t="str">
        <f t="shared" si="454"/>
        <v/>
      </c>
      <c r="H2187" s="1" t="e">
        <f t="shared" si="443"/>
        <v>#N/A</v>
      </c>
      <c r="I2187" s="1" t="e">
        <f t="shared" si="444"/>
        <v>#N/A</v>
      </c>
      <c r="J2187" s="1" t="b">
        <f t="shared" si="445"/>
        <v>0</v>
      </c>
      <c r="K2187" s="1" t="b">
        <f t="shared" si="446"/>
        <v>0</v>
      </c>
      <c r="L2187" s="1" t="b">
        <f t="shared" si="447"/>
        <v>0</v>
      </c>
      <c r="M2187" s="1" t="b">
        <f t="shared" si="455"/>
        <v>0</v>
      </c>
      <c r="N2187" s="1" t="b">
        <f t="shared" si="448"/>
        <v>0</v>
      </c>
      <c r="O2187" s="1" t="b">
        <f t="shared" si="449"/>
        <v>0</v>
      </c>
      <c r="P2187" s="1" t="b">
        <f t="shared" si="450"/>
        <v>0</v>
      </c>
      <c r="Q2187" s="1" t="b">
        <f t="shared" si="451"/>
        <v>0</v>
      </c>
      <c r="R2187" s="1" t="e">
        <f t="shared" si="452"/>
        <v>#N/A</v>
      </c>
      <c r="S2187" s="1" t="e">
        <f t="shared" si="453"/>
        <v>#N/A</v>
      </c>
    </row>
    <row r="2188" spans="1:19">
      <c r="A2188" s="1" t="str">
        <f t="shared" si="454"/>
        <v/>
      </c>
      <c r="H2188" s="1" t="e">
        <f t="shared" si="443"/>
        <v>#N/A</v>
      </c>
      <c r="I2188" s="1" t="e">
        <f t="shared" si="444"/>
        <v>#N/A</v>
      </c>
      <c r="J2188" s="1" t="b">
        <f t="shared" si="445"/>
        <v>0</v>
      </c>
      <c r="K2188" s="1" t="b">
        <f t="shared" si="446"/>
        <v>0</v>
      </c>
      <c r="L2188" s="1" t="b">
        <f t="shared" si="447"/>
        <v>0</v>
      </c>
      <c r="M2188" s="1" t="b">
        <f t="shared" si="455"/>
        <v>0</v>
      </c>
      <c r="N2188" s="1" t="b">
        <f t="shared" si="448"/>
        <v>0</v>
      </c>
      <c r="O2188" s="1" t="b">
        <f t="shared" si="449"/>
        <v>0</v>
      </c>
      <c r="P2188" s="1" t="b">
        <f t="shared" si="450"/>
        <v>0</v>
      </c>
      <c r="Q2188" s="1" t="b">
        <f t="shared" si="451"/>
        <v>0</v>
      </c>
      <c r="R2188" s="1" t="e">
        <f t="shared" si="452"/>
        <v>#N/A</v>
      </c>
      <c r="S2188" s="1" t="e">
        <f t="shared" si="453"/>
        <v>#N/A</v>
      </c>
    </row>
    <row r="2189" spans="1:19">
      <c r="A2189" s="1" t="str">
        <f t="shared" si="454"/>
        <v/>
      </c>
      <c r="H2189" s="1" t="e">
        <f t="shared" si="443"/>
        <v>#N/A</v>
      </c>
      <c r="I2189" s="1" t="e">
        <f t="shared" si="444"/>
        <v>#N/A</v>
      </c>
      <c r="J2189" s="1" t="b">
        <f t="shared" si="445"/>
        <v>0</v>
      </c>
      <c r="K2189" s="1" t="b">
        <f t="shared" si="446"/>
        <v>0</v>
      </c>
      <c r="L2189" s="1" t="b">
        <f t="shared" si="447"/>
        <v>0</v>
      </c>
      <c r="M2189" s="1" t="b">
        <f t="shared" si="455"/>
        <v>0</v>
      </c>
      <c r="N2189" s="1" t="b">
        <f t="shared" si="448"/>
        <v>0</v>
      </c>
      <c r="O2189" s="1" t="b">
        <f t="shared" si="449"/>
        <v>0</v>
      </c>
      <c r="P2189" s="1" t="b">
        <f t="shared" si="450"/>
        <v>0</v>
      </c>
      <c r="Q2189" s="1" t="b">
        <f t="shared" si="451"/>
        <v>0</v>
      </c>
      <c r="R2189" s="1" t="e">
        <f t="shared" si="452"/>
        <v>#N/A</v>
      </c>
      <c r="S2189" s="1" t="e">
        <f t="shared" si="453"/>
        <v>#N/A</v>
      </c>
    </row>
    <row r="2190" spans="1:19">
      <c r="A2190" s="1" t="str">
        <f t="shared" si="454"/>
        <v/>
      </c>
      <c r="H2190" s="1" t="e">
        <f t="shared" si="443"/>
        <v>#N/A</v>
      </c>
      <c r="I2190" s="1" t="e">
        <f t="shared" si="444"/>
        <v>#N/A</v>
      </c>
      <c r="J2190" s="1" t="b">
        <f t="shared" si="445"/>
        <v>0</v>
      </c>
      <c r="K2190" s="1" t="b">
        <f t="shared" si="446"/>
        <v>0</v>
      </c>
      <c r="L2190" s="1" t="b">
        <f t="shared" si="447"/>
        <v>0</v>
      </c>
      <c r="M2190" s="1" t="b">
        <f t="shared" si="455"/>
        <v>0</v>
      </c>
      <c r="N2190" s="1" t="b">
        <f t="shared" si="448"/>
        <v>0</v>
      </c>
      <c r="O2190" s="1" t="b">
        <f t="shared" si="449"/>
        <v>0</v>
      </c>
      <c r="P2190" s="1" t="b">
        <f t="shared" si="450"/>
        <v>0</v>
      </c>
      <c r="Q2190" s="1" t="b">
        <f t="shared" si="451"/>
        <v>0</v>
      </c>
      <c r="R2190" s="1" t="e">
        <f t="shared" si="452"/>
        <v>#N/A</v>
      </c>
      <c r="S2190" s="1" t="e">
        <f t="shared" si="453"/>
        <v>#N/A</v>
      </c>
    </row>
    <row r="2191" spans="1:19">
      <c r="A2191" s="1" t="str">
        <f t="shared" si="454"/>
        <v/>
      </c>
      <c r="H2191" s="1" t="e">
        <f t="shared" si="443"/>
        <v>#N/A</v>
      </c>
      <c r="I2191" s="1" t="e">
        <f t="shared" si="444"/>
        <v>#N/A</v>
      </c>
      <c r="J2191" s="1" t="b">
        <f t="shared" si="445"/>
        <v>0</v>
      </c>
      <c r="K2191" s="1" t="b">
        <f t="shared" si="446"/>
        <v>0</v>
      </c>
      <c r="L2191" s="1" t="b">
        <f t="shared" si="447"/>
        <v>0</v>
      </c>
      <c r="M2191" s="1" t="b">
        <f t="shared" si="455"/>
        <v>0</v>
      </c>
      <c r="N2191" s="1" t="b">
        <f t="shared" si="448"/>
        <v>0</v>
      </c>
      <c r="O2191" s="1" t="b">
        <f t="shared" si="449"/>
        <v>0</v>
      </c>
      <c r="P2191" s="1" t="b">
        <f t="shared" si="450"/>
        <v>0</v>
      </c>
      <c r="Q2191" s="1" t="b">
        <f t="shared" si="451"/>
        <v>0</v>
      </c>
      <c r="R2191" s="1" t="e">
        <f t="shared" si="452"/>
        <v>#N/A</v>
      </c>
      <c r="S2191" s="1" t="e">
        <f t="shared" si="453"/>
        <v>#N/A</v>
      </c>
    </row>
    <row r="2192" spans="1:19">
      <c r="A2192" s="1" t="str">
        <f t="shared" si="454"/>
        <v/>
      </c>
      <c r="H2192" s="1" t="e">
        <f t="shared" si="443"/>
        <v>#N/A</v>
      </c>
      <c r="I2192" s="1" t="e">
        <f t="shared" si="444"/>
        <v>#N/A</v>
      </c>
      <c r="J2192" s="1" t="b">
        <f t="shared" si="445"/>
        <v>0</v>
      </c>
      <c r="K2192" s="1" t="b">
        <f t="shared" si="446"/>
        <v>0</v>
      </c>
      <c r="L2192" s="1" t="b">
        <f t="shared" si="447"/>
        <v>0</v>
      </c>
      <c r="M2192" s="1" t="b">
        <f t="shared" si="455"/>
        <v>0</v>
      </c>
      <c r="N2192" s="1" t="b">
        <f t="shared" si="448"/>
        <v>0</v>
      </c>
      <c r="O2192" s="1" t="b">
        <f t="shared" si="449"/>
        <v>0</v>
      </c>
      <c r="P2192" s="1" t="b">
        <f t="shared" si="450"/>
        <v>0</v>
      </c>
      <c r="Q2192" s="1" t="b">
        <f t="shared" si="451"/>
        <v>0</v>
      </c>
      <c r="R2192" s="1" t="e">
        <f t="shared" si="452"/>
        <v>#N/A</v>
      </c>
      <c r="S2192" s="1" t="e">
        <f t="shared" si="453"/>
        <v>#N/A</v>
      </c>
    </row>
    <row r="2193" spans="1:19">
      <c r="A2193" s="1" t="str">
        <f t="shared" si="454"/>
        <v/>
      </c>
      <c r="H2193" s="1" t="e">
        <f t="shared" si="443"/>
        <v>#N/A</v>
      </c>
      <c r="I2193" s="1" t="e">
        <f t="shared" si="444"/>
        <v>#N/A</v>
      </c>
      <c r="J2193" s="1" t="b">
        <f t="shared" si="445"/>
        <v>0</v>
      </c>
      <c r="K2193" s="1" t="b">
        <f t="shared" si="446"/>
        <v>0</v>
      </c>
      <c r="L2193" s="1" t="b">
        <f t="shared" si="447"/>
        <v>0</v>
      </c>
      <c r="M2193" s="1" t="b">
        <f t="shared" si="455"/>
        <v>0</v>
      </c>
      <c r="N2193" s="1" t="b">
        <f t="shared" si="448"/>
        <v>0</v>
      </c>
      <c r="O2193" s="1" t="b">
        <f t="shared" si="449"/>
        <v>0</v>
      </c>
      <c r="P2193" s="1" t="b">
        <f t="shared" si="450"/>
        <v>0</v>
      </c>
      <c r="Q2193" s="1" t="b">
        <f t="shared" si="451"/>
        <v>0</v>
      </c>
      <c r="R2193" s="1" t="e">
        <f t="shared" si="452"/>
        <v>#N/A</v>
      </c>
      <c r="S2193" s="1" t="e">
        <f t="shared" si="453"/>
        <v>#N/A</v>
      </c>
    </row>
    <row r="2194" spans="1:19">
      <c r="A2194" s="1" t="str">
        <f t="shared" si="454"/>
        <v/>
      </c>
      <c r="H2194" s="1" t="e">
        <f t="shared" si="443"/>
        <v>#N/A</v>
      </c>
      <c r="I2194" s="1" t="e">
        <f t="shared" si="444"/>
        <v>#N/A</v>
      </c>
      <c r="J2194" s="1" t="b">
        <f t="shared" si="445"/>
        <v>0</v>
      </c>
      <c r="K2194" s="1" t="b">
        <f t="shared" si="446"/>
        <v>0</v>
      </c>
      <c r="L2194" s="1" t="b">
        <f t="shared" si="447"/>
        <v>0</v>
      </c>
      <c r="M2194" s="1" t="b">
        <f t="shared" si="455"/>
        <v>0</v>
      </c>
      <c r="N2194" s="1" t="b">
        <f t="shared" si="448"/>
        <v>0</v>
      </c>
      <c r="O2194" s="1" t="b">
        <f t="shared" si="449"/>
        <v>0</v>
      </c>
      <c r="P2194" s="1" t="b">
        <f t="shared" si="450"/>
        <v>0</v>
      </c>
      <c r="Q2194" s="1" t="b">
        <f t="shared" si="451"/>
        <v>0</v>
      </c>
      <c r="R2194" s="1" t="e">
        <f t="shared" si="452"/>
        <v>#N/A</v>
      </c>
      <c r="S2194" s="1" t="e">
        <f t="shared" si="453"/>
        <v>#N/A</v>
      </c>
    </row>
    <row r="2195" spans="1:19">
      <c r="A2195" s="1" t="str">
        <f t="shared" si="454"/>
        <v/>
      </c>
      <c r="H2195" s="1" t="e">
        <f t="shared" si="443"/>
        <v>#N/A</v>
      </c>
      <c r="I2195" s="1" t="e">
        <f t="shared" si="444"/>
        <v>#N/A</v>
      </c>
      <c r="J2195" s="1" t="b">
        <f t="shared" si="445"/>
        <v>0</v>
      </c>
      <c r="K2195" s="1" t="b">
        <f t="shared" si="446"/>
        <v>0</v>
      </c>
      <c r="L2195" s="1" t="b">
        <f t="shared" si="447"/>
        <v>0</v>
      </c>
      <c r="M2195" s="1" t="b">
        <f t="shared" si="455"/>
        <v>0</v>
      </c>
      <c r="N2195" s="1" t="b">
        <f t="shared" si="448"/>
        <v>0</v>
      </c>
      <c r="O2195" s="1" t="b">
        <f t="shared" si="449"/>
        <v>0</v>
      </c>
      <c r="P2195" s="1" t="b">
        <f t="shared" si="450"/>
        <v>0</v>
      </c>
      <c r="Q2195" s="1" t="b">
        <f t="shared" si="451"/>
        <v>0</v>
      </c>
      <c r="R2195" s="1" t="e">
        <f t="shared" si="452"/>
        <v>#N/A</v>
      </c>
      <c r="S2195" s="1" t="e">
        <f t="shared" si="453"/>
        <v>#N/A</v>
      </c>
    </row>
    <row r="2196" spans="1:19">
      <c r="A2196" s="1" t="str">
        <f t="shared" si="454"/>
        <v/>
      </c>
      <c r="H2196" s="1" t="e">
        <f t="shared" si="443"/>
        <v>#N/A</v>
      </c>
      <c r="I2196" s="1" t="e">
        <f t="shared" si="444"/>
        <v>#N/A</v>
      </c>
      <c r="J2196" s="1" t="b">
        <f t="shared" si="445"/>
        <v>0</v>
      </c>
      <c r="K2196" s="1" t="b">
        <f t="shared" si="446"/>
        <v>0</v>
      </c>
      <c r="L2196" s="1" t="b">
        <f t="shared" si="447"/>
        <v>0</v>
      </c>
      <c r="M2196" s="1" t="b">
        <f t="shared" si="455"/>
        <v>0</v>
      </c>
      <c r="N2196" s="1" t="b">
        <f t="shared" si="448"/>
        <v>0</v>
      </c>
      <c r="O2196" s="1" t="b">
        <f t="shared" si="449"/>
        <v>0</v>
      </c>
      <c r="P2196" s="1" t="b">
        <f t="shared" si="450"/>
        <v>0</v>
      </c>
      <c r="Q2196" s="1" t="b">
        <f t="shared" si="451"/>
        <v>0</v>
      </c>
      <c r="R2196" s="1" t="e">
        <f t="shared" si="452"/>
        <v>#N/A</v>
      </c>
      <c r="S2196" s="1" t="e">
        <f t="shared" si="453"/>
        <v>#N/A</v>
      </c>
    </row>
    <row r="2197" spans="1:19">
      <c r="A2197" s="1" t="str">
        <f t="shared" si="454"/>
        <v/>
      </c>
      <c r="H2197" s="1" t="e">
        <f t="shared" si="443"/>
        <v>#N/A</v>
      </c>
      <c r="I2197" s="1" t="e">
        <f t="shared" si="444"/>
        <v>#N/A</v>
      </c>
      <c r="J2197" s="1" t="b">
        <f t="shared" si="445"/>
        <v>0</v>
      </c>
      <c r="K2197" s="1" t="b">
        <f t="shared" si="446"/>
        <v>0</v>
      </c>
      <c r="L2197" s="1" t="b">
        <f t="shared" si="447"/>
        <v>0</v>
      </c>
      <c r="M2197" s="1" t="b">
        <f t="shared" si="455"/>
        <v>0</v>
      </c>
      <c r="N2197" s="1" t="b">
        <f t="shared" si="448"/>
        <v>0</v>
      </c>
      <c r="O2197" s="1" t="b">
        <f t="shared" si="449"/>
        <v>0</v>
      </c>
      <c r="P2197" s="1" t="b">
        <f t="shared" si="450"/>
        <v>0</v>
      </c>
      <c r="Q2197" s="1" t="b">
        <f t="shared" si="451"/>
        <v>0</v>
      </c>
      <c r="R2197" s="1" t="e">
        <f t="shared" si="452"/>
        <v>#N/A</v>
      </c>
      <c r="S2197" s="1" t="e">
        <f t="shared" si="453"/>
        <v>#N/A</v>
      </c>
    </row>
    <row r="2198" spans="1:19">
      <c r="A2198" s="1" t="str">
        <f t="shared" si="454"/>
        <v/>
      </c>
      <c r="H2198" s="1" t="e">
        <f t="shared" si="443"/>
        <v>#N/A</v>
      </c>
      <c r="I2198" s="1" t="e">
        <f t="shared" si="444"/>
        <v>#N/A</v>
      </c>
      <c r="J2198" s="1" t="b">
        <f t="shared" si="445"/>
        <v>0</v>
      </c>
      <c r="K2198" s="1" t="b">
        <f t="shared" si="446"/>
        <v>0</v>
      </c>
      <c r="L2198" s="1" t="b">
        <f t="shared" si="447"/>
        <v>0</v>
      </c>
      <c r="M2198" s="1" t="b">
        <f t="shared" si="455"/>
        <v>0</v>
      </c>
      <c r="N2198" s="1" t="b">
        <f t="shared" si="448"/>
        <v>0</v>
      </c>
      <c r="O2198" s="1" t="b">
        <f t="shared" si="449"/>
        <v>0</v>
      </c>
      <c r="P2198" s="1" t="b">
        <f t="shared" si="450"/>
        <v>0</v>
      </c>
      <c r="Q2198" s="1" t="b">
        <f t="shared" si="451"/>
        <v>0</v>
      </c>
      <c r="R2198" s="1" t="e">
        <f t="shared" si="452"/>
        <v>#N/A</v>
      </c>
      <c r="S2198" s="1" t="e">
        <f t="shared" si="453"/>
        <v>#N/A</v>
      </c>
    </row>
    <row r="2199" spans="1:19">
      <c r="A2199" s="1" t="str">
        <f t="shared" si="454"/>
        <v/>
      </c>
      <c r="H2199" s="1" t="e">
        <f t="shared" si="443"/>
        <v>#N/A</v>
      </c>
      <c r="I2199" s="1" t="e">
        <f t="shared" si="444"/>
        <v>#N/A</v>
      </c>
      <c r="J2199" s="1" t="b">
        <f t="shared" si="445"/>
        <v>0</v>
      </c>
      <c r="K2199" s="1" t="b">
        <f t="shared" si="446"/>
        <v>0</v>
      </c>
      <c r="L2199" s="1" t="b">
        <f t="shared" si="447"/>
        <v>0</v>
      </c>
      <c r="M2199" s="1" t="b">
        <f t="shared" si="455"/>
        <v>0</v>
      </c>
      <c r="N2199" s="1" t="b">
        <f t="shared" si="448"/>
        <v>0</v>
      </c>
      <c r="O2199" s="1" t="b">
        <f t="shared" si="449"/>
        <v>0</v>
      </c>
      <c r="P2199" s="1" t="b">
        <f t="shared" si="450"/>
        <v>0</v>
      </c>
      <c r="Q2199" s="1" t="b">
        <f t="shared" si="451"/>
        <v>0</v>
      </c>
      <c r="R2199" s="1" t="e">
        <f t="shared" si="452"/>
        <v>#N/A</v>
      </c>
      <c r="S2199" s="1" t="e">
        <f t="shared" si="453"/>
        <v>#N/A</v>
      </c>
    </row>
    <row r="2200" spans="1:19">
      <c r="A2200" s="1" t="str">
        <f t="shared" si="454"/>
        <v/>
      </c>
      <c r="H2200" s="1" t="e">
        <f t="shared" si="443"/>
        <v>#N/A</v>
      </c>
      <c r="I2200" s="1" t="e">
        <f t="shared" si="444"/>
        <v>#N/A</v>
      </c>
      <c r="J2200" s="1" t="b">
        <f t="shared" si="445"/>
        <v>0</v>
      </c>
      <c r="K2200" s="1" t="b">
        <f t="shared" si="446"/>
        <v>0</v>
      </c>
      <c r="L2200" s="1" t="b">
        <f t="shared" si="447"/>
        <v>0</v>
      </c>
      <c r="M2200" s="1" t="b">
        <f t="shared" si="455"/>
        <v>0</v>
      </c>
      <c r="N2200" s="1" t="b">
        <f t="shared" si="448"/>
        <v>0</v>
      </c>
      <c r="O2200" s="1" t="b">
        <f t="shared" si="449"/>
        <v>0</v>
      </c>
      <c r="P2200" s="1" t="b">
        <f t="shared" si="450"/>
        <v>0</v>
      </c>
      <c r="Q2200" s="1" t="b">
        <f t="shared" si="451"/>
        <v>0</v>
      </c>
      <c r="R2200" s="1" t="e">
        <f t="shared" si="452"/>
        <v>#N/A</v>
      </c>
      <c r="S2200" s="1" t="e">
        <f t="shared" si="453"/>
        <v>#N/A</v>
      </c>
    </row>
    <row r="2201" spans="1:19">
      <c r="A2201" s="1" t="str">
        <f t="shared" si="454"/>
        <v/>
      </c>
      <c r="H2201" s="1" t="e">
        <f t="shared" si="443"/>
        <v>#N/A</v>
      </c>
      <c r="I2201" s="1" t="e">
        <f t="shared" si="444"/>
        <v>#N/A</v>
      </c>
      <c r="J2201" s="1" t="b">
        <f t="shared" si="445"/>
        <v>0</v>
      </c>
      <c r="K2201" s="1" t="b">
        <f t="shared" si="446"/>
        <v>0</v>
      </c>
      <c r="L2201" s="1" t="b">
        <f t="shared" si="447"/>
        <v>0</v>
      </c>
      <c r="M2201" s="1" t="b">
        <f t="shared" si="455"/>
        <v>0</v>
      </c>
      <c r="N2201" s="1" t="b">
        <f t="shared" si="448"/>
        <v>0</v>
      </c>
      <c r="O2201" s="1" t="b">
        <f t="shared" si="449"/>
        <v>0</v>
      </c>
      <c r="P2201" s="1" t="b">
        <f t="shared" si="450"/>
        <v>0</v>
      </c>
      <c r="Q2201" s="1" t="b">
        <f t="shared" si="451"/>
        <v>0</v>
      </c>
      <c r="R2201" s="1" t="e">
        <f t="shared" si="452"/>
        <v>#N/A</v>
      </c>
      <c r="S2201" s="1" t="e">
        <f t="shared" si="453"/>
        <v>#N/A</v>
      </c>
    </row>
    <row r="2202" spans="1:19">
      <c r="A2202" s="1" t="str">
        <f t="shared" si="454"/>
        <v/>
      </c>
      <c r="H2202" s="1" t="e">
        <f t="shared" si="443"/>
        <v>#N/A</v>
      </c>
      <c r="I2202" s="1" t="e">
        <f t="shared" si="444"/>
        <v>#N/A</v>
      </c>
      <c r="J2202" s="1" t="b">
        <f t="shared" si="445"/>
        <v>0</v>
      </c>
      <c r="K2202" s="1" t="b">
        <f t="shared" si="446"/>
        <v>0</v>
      </c>
      <c r="L2202" s="1" t="b">
        <f t="shared" si="447"/>
        <v>0</v>
      </c>
      <c r="M2202" s="1" t="b">
        <f t="shared" si="455"/>
        <v>0</v>
      </c>
      <c r="N2202" s="1" t="b">
        <f t="shared" si="448"/>
        <v>0</v>
      </c>
      <c r="O2202" s="1" t="b">
        <f t="shared" si="449"/>
        <v>0</v>
      </c>
      <c r="P2202" s="1" t="b">
        <f t="shared" si="450"/>
        <v>0</v>
      </c>
      <c r="Q2202" s="1" t="b">
        <f t="shared" si="451"/>
        <v>0</v>
      </c>
      <c r="R2202" s="1" t="e">
        <f t="shared" si="452"/>
        <v>#N/A</v>
      </c>
      <c r="S2202" s="1" t="e">
        <f t="shared" si="453"/>
        <v>#N/A</v>
      </c>
    </row>
    <row r="2203" spans="1:19">
      <c r="A2203" s="1" t="str">
        <f t="shared" si="454"/>
        <v/>
      </c>
      <c r="H2203" s="1" t="e">
        <f t="shared" si="443"/>
        <v>#N/A</v>
      </c>
      <c r="I2203" s="1" t="e">
        <f t="shared" si="444"/>
        <v>#N/A</v>
      </c>
      <c r="J2203" s="1" t="b">
        <f t="shared" si="445"/>
        <v>0</v>
      </c>
      <c r="K2203" s="1" t="b">
        <f t="shared" si="446"/>
        <v>0</v>
      </c>
      <c r="L2203" s="1" t="b">
        <f t="shared" si="447"/>
        <v>0</v>
      </c>
      <c r="M2203" s="1" t="b">
        <f t="shared" si="455"/>
        <v>0</v>
      </c>
      <c r="N2203" s="1" t="b">
        <f t="shared" si="448"/>
        <v>0</v>
      </c>
      <c r="O2203" s="1" t="b">
        <f t="shared" si="449"/>
        <v>0</v>
      </c>
      <c r="P2203" s="1" t="b">
        <f t="shared" si="450"/>
        <v>0</v>
      </c>
      <c r="Q2203" s="1" t="b">
        <f t="shared" si="451"/>
        <v>0</v>
      </c>
      <c r="R2203" s="1" t="e">
        <f t="shared" si="452"/>
        <v>#N/A</v>
      </c>
      <c r="S2203" s="1" t="e">
        <f t="shared" si="453"/>
        <v>#N/A</v>
      </c>
    </row>
    <row r="2204" spans="1:19">
      <c r="A2204" s="1" t="str">
        <f t="shared" si="454"/>
        <v/>
      </c>
      <c r="H2204" s="1" t="e">
        <f t="shared" si="443"/>
        <v>#N/A</v>
      </c>
      <c r="I2204" s="1" t="e">
        <f t="shared" si="444"/>
        <v>#N/A</v>
      </c>
      <c r="J2204" s="1" t="b">
        <f t="shared" si="445"/>
        <v>0</v>
      </c>
      <c r="K2204" s="1" t="b">
        <f t="shared" si="446"/>
        <v>0</v>
      </c>
      <c r="L2204" s="1" t="b">
        <f t="shared" si="447"/>
        <v>0</v>
      </c>
      <c r="M2204" s="1" t="b">
        <f t="shared" si="455"/>
        <v>0</v>
      </c>
      <c r="N2204" s="1" t="b">
        <f t="shared" si="448"/>
        <v>0</v>
      </c>
      <c r="O2204" s="1" t="b">
        <f t="shared" si="449"/>
        <v>0</v>
      </c>
      <c r="P2204" s="1" t="b">
        <f t="shared" si="450"/>
        <v>0</v>
      </c>
      <c r="Q2204" s="1" t="b">
        <f t="shared" si="451"/>
        <v>0</v>
      </c>
      <c r="R2204" s="1" t="e">
        <f t="shared" si="452"/>
        <v>#N/A</v>
      </c>
      <c r="S2204" s="1" t="e">
        <f t="shared" si="453"/>
        <v>#N/A</v>
      </c>
    </row>
    <row r="2205" spans="1:19">
      <c r="A2205" s="1" t="str">
        <f t="shared" si="454"/>
        <v/>
      </c>
      <c r="H2205" s="1" t="e">
        <f t="shared" si="443"/>
        <v>#N/A</v>
      </c>
      <c r="I2205" s="1" t="e">
        <f t="shared" si="444"/>
        <v>#N/A</v>
      </c>
      <c r="J2205" s="1" t="b">
        <f t="shared" si="445"/>
        <v>0</v>
      </c>
      <c r="K2205" s="1" t="b">
        <f t="shared" si="446"/>
        <v>0</v>
      </c>
      <c r="L2205" s="1" t="b">
        <f t="shared" si="447"/>
        <v>0</v>
      </c>
      <c r="M2205" s="1" t="b">
        <f t="shared" si="455"/>
        <v>0</v>
      </c>
      <c r="N2205" s="1" t="b">
        <f t="shared" si="448"/>
        <v>0</v>
      </c>
      <c r="O2205" s="1" t="b">
        <f t="shared" si="449"/>
        <v>0</v>
      </c>
      <c r="P2205" s="1" t="b">
        <f t="shared" si="450"/>
        <v>0</v>
      </c>
      <c r="Q2205" s="1" t="b">
        <f t="shared" si="451"/>
        <v>0</v>
      </c>
      <c r="R2205" s="1" t="e">
        <f t="shared" si="452"/>
        <v>#N/A</v>
      </c>
      <c r="S2205" s="1" t="e">
        <f t="shared" si="453"/>
        <v>#N/A</v>
      </c>
    </row>
    <row r="2206" spans="1:19">
      <c r="A2206" s="1" t="str">
        <f t="shared" si="454"/>
        <v/>
      </c>
      <c r="H2206" s="1" t="e">
        <f t="shared" si="443"/>
        <v>#N/A</v>
      </c>
      <c r="I2206" s="1" t="e">
        <f t="shared" si="444"/>
        <v>#N/A</v>
      </c>
      <c r="J2206" s="1" t="b">
        <f t="shared" si="445"/>
        <v>0</v>
      </c>
      <c r="K2206" s="1" t="b">
        <f t="shared" si="446"/>
        <v>0</v>
      </c>
      <c r="L2206" s="1" t="b">
        <f t="shared" si="447"/>
        <v>0</v>
      </c>
      <c r="M2206" s="1" t="b">
        <f t="shared" si="455"/>
        <v>0</v>
      </c>
      <c r="N2206" s="1" t="b">
        <f t="shared" si="448"/>
        <v>0</v>
      </c>
      <c r="O2206" s="1" t="b">
        <f t="shared" si="449"/>
        <v>0</v>
      </c>
      <c r="P2206" s="1" t="b">
        <f t="shared" si="450"/>
        <v>0</v>
      </c>
      <c r="Q2206" s="1" t="b">
        <f t="shared" si="451"/>
        <v>0</v>
      </c>
      <c r="R2206" s="1" t="e">
        <f t="shared" si="452"/>
        <v>#N/A</v>
      </c>
      <c r="S2206" s="1" t="e">
        <f t="shared" si="453"/>
        <v>#N/A</v>
      </c>
    </row>
    <row r="2207" spans="1:19">
      <c r="A2207" s="1" t="str">
        <f t="shared" si="454"/>
        <v/>
      </c>
      <c r="H2207" s="1" t="e">
        <f t="shared" si="443"/>
        <v>#N/A</v>
      </c>
      <c r="I2207" s="1" t="e">
        <f t="shared" si="444"/>
        <v>#N/A</v>
      </c>
      <c r="J2207" s="1" t="b">
        <f t="shared" si="445"/>
        <v>0</v>
      </c>
      <c r="K2207" s="1" t="b">
        <f t="shared" si="446"/>
        <v>0</v>
      </c>
      <c r="L2207" s="1" t="b">
        <f t="shared" si="447"/>
        <v>0</v>
      </c>
      <c r="M2207" s="1" t="b">
        <f t="shared" si="455"/>
        <v>0</v>
      </c>
      <c r="N2207" s="1" t="b">
        <f t="shared" si="448"/>
        <v>0</v>
      </c>
      <c r="O2207" s="1" t="b">
        <f t="shared" si="449"/>
        <v>0</v>
      </c>
      <c r="P2207" s="1" t="b">
        <f t="shared" si="450"/>
        <v>0</v>
      </c>
      <c r="Q2207" s="1" t="b">
        <f t="shared" si="451"/>
        <v>0</v>
      </c>
      <c r="R2207" s="1" t="e">
        <f t="shared" si="452"/>
        <v>#N/A</v>
      </c>
      <c r="S2207" s="1" t="e">
        <f t="shared" si="453"/>
        <v>#N/A</v>
      </c>
    </row>
    <row r="2208" spans="1:19">
      <c r="A2208" s="1" t="str">
        <f t="shared" si="454"/>
        <v/>
      </c>
      <c r="H2208" s="1" t="e">
        <f t="shared" si="443"/>
        <v>#N/A</v>
      </c>
      <c r="I2208" s="1" t="e">
        <f t="shared" si="444"/>
        <v>#N/A</v>
      </c>
      <c r="J2208" s="1" t="b">
        <f t="shared" si="445"/>
        <v>0</v>
      </c>
      <c r="K2208" s="1" t="b">
        <f t="shared" si="446"/>
        <v>0</v>
      </c>
      <c r="L2208" s="1" t="b">
        <f t="shared" si="447"/>
        <v>0</v>
      </c>
      <c r="M2208" s="1" t="b">
        <f t="shared" si="455"/>
        <v>0</v>
      </c>
      <c r="N2208" s="1" t="b">
        <f t="shared" si="448"/>
        <v>0</v>
      </c>
      <c r="O2208" s="1" t="b">
        <f t="shared" si="449"/>
        <v>0</v>
      </c>
      <c r="P2208" s="1" t="b">
        <f t="shared" si="450"/>
        <v>0</v>
      </c>
      <c r="Q2208" s="1" t="b">
        <f t="shared" si="451"/>
        <v>0</v>
      </c>
      <c r="R2208" s="1" t="e">
        <f t="shared" si="452"/>
        <v>#N/A</v>
      </c>
      <c r="S2208" s="1" t="e">
        <f t="shared" si="453"/>
        <v>#N/A</v>
      </c>
    </row>
    <row r="2209" spans="1:19">
      <c r="A2209" s="1" t="str">
        <f t="shared" si="454"/>
        <v/>
      </c>
      <c r="H2209" s="1" t="e">
        <f t="shared" si="443"/>
        <v>#N/A</v>
      </c>
      <c r="I2209" s="1" t="e">
        <f t="shared" si="444"/>
        <v>#N/A</v>
      </c>
      <c r="J2209" s="1" t="b">
        <f t="shared" si="445"/>
        <v>0</v>
      </c>
      <c r="K2209" s="1" t="b">
        <f t="shared" si="446"/>
        <v>0</v>
      </c>
      <c r="L2209" s="1" t="b">
        <f t="shared" si="447"/>
        <v>0</v>
      </c>
      <c r="M2209" s="1" t="b">
        <f t="shared" si="455"/>
        <v>0</v>
      </c>
      <c r="N2209" s="1" t="b">
        <f t="shared" si="448"/>
        <v>0</v>
      </c>
      <c r="O2209" s="1" t="b">
        <f t="shared" si="449"/>
        <v>0</v>
      </c>
      <c r="P2209" s="1" t="b">
        <f t="shared" si="450"/>
        <v>0</v>
      </c>
      <c r="Q2209" s="1" t="b">
        <f t="shared" si="451"/>
        <v>0</v>
      </c>
      <c r="R2209" s="1" t="e">
        <f t="shared" si="452"/>
        <v>#N/A</v>
      </c>
      <c r="S2209" s="1" t="e">
        <f t="shared" si="453"/>
        <v>#N/A</v>
      </c>
    </row>
    <row r="2210" spans="1:19">
      <c r="A2210" s="1" t="str">
        <f t="shared" si="454"/>
        <v/>
      </c>
      <c r="H2210" s="1" t="e">
        <f t="shared" si="443"/>
        <v>#N/A</v>
      </c>
      <c r="I2210" s="1" t="e">
        <f t="shared" si="444"/>
        <v>#N/A</v>
      </c>
      <c r="J2210" s="1" t="b">
        <f t="shared" si="445"/>
        <v>0</v>
      </c>
      <c r="K2210" s="1" t="b">
        <f t="shared" si="446"/>
        <v>0</v>
      </c>
      <c r="L2210" s="1" t="b">
        <f t="shared" si="447"/>
        <v>0</v>
      </c>
      <c r="M2210" s="1" t="b">
        <f t="shared" si="455"/>
        <v>0</v>
      </c>
      <c r="N2210" s="1" t="b">
        <f t="shared" si="448"/>
        <v>0</v>
      </c>
      <c r="O2210" s="1" t="b">
        <f t="shared" si="449"/>
        <v>0</v>
      </c>
      <c r="P2210" s="1" t="b">
        <f t="shared" si="450"/>
        <v>0</v>
      </c>
      <c r="Q2210" s="1" t="b">
        <f t="shared" si="451"/>
        <v>0</v>
      </c>
      <c r="R2210" s="1" t="e">
        <f t="shared" si="452"/>
        <v>#N/A</v>
      </c>
      <c r="S2210" s="1" t="e">
        <f t="shared" si="453"/>
        <v>#N/A</v>
      </c>
    </row>
    <row r="2211" spans="1:19">
      <c r="A2211" s="1" t="str">
        <f t="shared" si="454"/>
        <v/>
      </c>
      <c r="H2211" s="1" t="e">
        <f t="shared" si="443"/>
        <v>#N/A</v>
      </c>
      <c r="I2211" s="1" t="e">
        <f t="shared" si="444"/>
        <v>#N/A</v>
      </c>
      <c r="J2211" s="1" t="b">
        <f t="shared" si="445"/>
        <v>0</v>
      </c>
      <c r="K2211" s="1" t="b">
        <f t="shared" si="446"/>
        <v>0</v>
      </c>
      <c r="L2211" s="1" t="b">
        <f t="shared" si="447"/>
        <v>0</v>
      </c>
      <c r="M2211" s="1" t="b">
        <f t="shared" si="455"/>
        <v>0</v>
      </c>
      <c r="N2211" s="1" t="b">
        <f t="shared" si="448"/>
        <v>0</v>
      </c>
      <c r="O2211" s="1" t="b">
        <f t="shared" si="449"/>
        <v>0</v>
      </c>
      <c r="P2211" s="1" t="b">
        <f t="shared" si="450"/>
        <v>0</v>
      </c>
      <c r="Q2211" s="1" t="b">
        <f t="shared" si="451"/>
        <v>0</v>
      </c>
      <c r="R2211" s="1" t="e">
        <f t="shared" si="452"/>
        <v>#N/A</v>
      </c>
      <c r="S2211" s="1" t="e">
        <f t="shared" si="453"/>
        <v>#N/A</v>
      </c>
    </row>
    <row r="2212" spans="1:19">
      <c r="A2212" s="1" t="str">
        <f t="shared" si="454"/>
        <v/>
      </c>
      <c r="H2212" s="1" t="e">
        <f t="shared" si="443"/>
        <v>#N/A</v>
      </c>
      <c r="I2212" s="1" t="e">
        <f t="shared" si="444"/>
        <v>#N/A</v>
      </c>
      <c r="J2212" s="1" t="b">
        <f t="shared" si="445"/>
        <v>0</v>
      </c>
      <c r="K2212" s="1" t="b">
        <f t="shared" si="446"/>
        <v>0</v>
      </c>
      <c r="L2212" s="1" t="b">
        <f t="shared" si="447"/>
        <v>0</v>
      </c>
      <c r="M2212" s="1" t="b">
        <f t="shared" si="455"/>
        <v>0</v>
      </c>
      <c r="N2212" s="1" t="b">
        <f t="shared" si="448"/>
        <v>0</v>
      </c>
      <c r="O2212" s="1" t="b">
        <f t="shared" si="449"/>
        <v>0</v>
      </c>
      <c r="P2212" s="1" t="b">
        <f t="shared" si="450"/>
        <v>0</v>
      </c>
      <c r="Q2212" s="1" t="b">
        <f t="shared" si="451"/>
        <v>0</v>
      </c>
      <c r="R2212" s="1" t="e">
        <f t="shared" si="452"/>
        <v>#N/A</v>
      </c>
      <c r="S2212" s="1" t="e">
        <f t="shared" si="453"/>
        <v>#N/A</v>
      </c>
    </row>
    <row r="2213" spans="1:19">
      <c r="A2213" s="1" t="str">
        <f t="shared" si="454"/>
        <v/>
      </c>
      <c r="H2213" s="1" t="e">
        <f t="shared" si="443"/>
        <v>#N/A</v>
      </c>
      <c r="I2213" s="1" t="e">
        <f t="shared" si="444"/>
        <v>#N/A</v>
      </c>
      <c r="J2213" s="1" t="b">
        <f t="shared" si="445"/>
        <v>0</v>
      </c>
      <c r="K2213" s="1" t="b">
        <f t="shared" si="446"/>
        <v>0</v>
      </c>
      <c r="L2213" s="1" t="b">
        <f t="shared" si="447"/>
        <v>0</v>
      </c>
      <c r="M2213" s="1" t="b">
        <f t="shared" si="455"/>
        <v>0</v>
      </c>
      <c r="N2213" s="1" t="b">
        <f t="shared" si="448"/>
        <v>0</v>
      </c>
      <c r="O2213" s="1" t="b">
        <f t="shared" si="449"/>
        <v>0</v>
      </c>
      <c r="P2213" s="1" t="b">
        <f t="shared" si="450"/>
        <v>0</v>
      </c>
      <c r="Q2213" s="1" t="b">
        <f t="shared" si="451"/>
        <v>0</v>
      </c>
      <c r="R2213" s="1" t="e">
        <f t="shared" si="452"/>
        <v>#N/A</v>
      </c>
      <c r="S2213" s="1" t="e">
        <f t="shared" si="453"/>
        <v>#N/A</v>
      </c>
    </row>
    <row r="2214" spans="1:19">
      <c r="A2214" s="1" t="str">
        <f t="shared" si="454"/>
        <v/>
      </c>
      <c r="H2214" s="1" t="e">
        <f t="shared" si="443"/>
        <v>#N/A</v>
      </c>
      <c r="I2214" s="1" t="e">
        <f t="shared" si="444"/>
        <v>#N/A</v>
      </c>
      <c r="J2214" s="1" t="b">
        <f t="shared" si="445"/>
        <v>0</v>
      </c>
      <c r="K2214" s="1" t="b">
        <f t="shared" si="446"/>
        <v>0</v>
      </c>
      <c r="L2214" s="1" t="b">
        <f t="shared" si="447"/>
        <v>0</v>
      </c>
      <c r="M2214" s="1" t="b">
        <f t="shared" si="455"/>
        <v>0</v>
      </c>
      <c r="N2214" s="1" t="b">
        <f t="shared" si="448"/>
        <v>0</v>
      </c>
      <c r="O2214" s="1" t="b">
        <f t="shared" si="449"/>
        <v>0</v>
      </c>
      <c r="P2214" s="1" t="b">
        <f t="shared" si="450"/>
        <v>0</v>
      </c>
      <c r="Q2214" s="1" t="b">
        <f t="shared" si="451"/>
        <v>0</v>
      </c>
      <c r="R2214" s="1" t="e">
        <f t="shared" si="452"/>
        <v>#N/A</v>
      </c>
      <c r="S2214" s="1" t="e">
        <f t="shared" si="453"/>
        <v>#N/A</v>
      </c>
    </row>
    <row r="2215" spans="1:19">
      <c r="A2215" s="1" t="str">
        <f t="shared" si="454"/>
        <v/>
      </c>
      <c r="H2215" s="1" t="e">
        <f t="shared" si="443"/>
        <v>#N/A</v>
      </c>
      <c r="I2215" s="1" t="e">
        <f t="shared" si="444"/>
        <v>#N/A</v>
      </c>
      <c r="J2215" s="1" t="b">
        <f t="shared" si="445"/>
        <v>0</v>
      </c>
      <c r="K2215" s="1" t="b">
        <f t="shared" si="446"/>
        <v>0</v>
      </c>
      <c r="L2215" s="1" t="b">
        <f t="shared" si="447"/>
        <v>0</v>
      </c>
      <c r="M2215" s="1" t="b">
        <f t="shared" si="455"/>
        <v>0</v>
      </c>
      <c r="N2215" s="1" t="b">
        <f t="shared" si="448"/>
        <v>0</v>
      </c>
      <c r="O2215" s="1" t="b">
        <f t="shared" si="449"/>
        <v>0</v>
      </c>
      <c r="P2215" s="1" t="b">
        <f t="shared" si="450"/>
        <v>0</v>
      </c>
      <c r="Q2215" s="1" t="b">
        <f t="shared" si="451"/>
        <v>0</v>
      </c>
      <c r="R2215" s="1" t="e">
        <f t="shared" si="452"/>
        <v>#N/A</v>
      </c>
      <c r="S2215" s="1" t="e">
        <f t="shared" si="453"/>
        <v>#N/A</v>
      </c>
    </row>
    <row r="2216" spans="1:19">
      <c r="A2216" s="1" t="str">
        <f t="shared" si="454"/>
        <v/>
      </c>
      <c r="H2216" s="1" t="e">
        <f t="shared" si="443"/>
        <v>#N/A</v>
      </c>
      <c r="I2216" s="1" t="e">
        <f t="shared" si="444"/>
        <v>#N/A</v>
      </c>
      <c r="J2216" s="1" t="b">
        <f t="shared" si="445"/>
        <v>0</v>
      </c>
      <c r="K2216" s="1" t="b">
        <f t="shared" si="446"/>
        <v>0</v>
      </c>
      <c r="L2216" s="1" t="b">
        <f t="shared" si="447"/>
        <v>0</v>
      </c>
      <c r="M2216" s="1" t="b">
        <f t="shared" si="455"/>
        <v>0</v>
      </c>
      <c r="N2216" s="1" t="b">
        <f t="shared" si="448"/>
        <v>0</v>
      </c>
      <c r="O2216" s="1" t="b">
        <f t="shared" si="449"/>
        <v>0</v>
      </c>
      <c r="P2216" s="1" t="b">
        <f t="shared" si="450"/>
        <v>0</v>
      </c>
      <c r="Q2216" s="1" t="b">
        <f t="shared" si="451"/>
        <v>0</v>
      </c>
      <c r="R2216" s="1" t="e">
        <f t="shared" si="452"/>
        <v>#N/A</v>
      </c>
      <c r="S2216" s="1" t="e">
        <f t="shared" si="453"/>
        <v>#N/A</v>
      </c>
    </row>
    <row r="2217" spans="1:19">
      <c r="A2217" s="1" t="str">
        <f t="shared" si="454"/>
        <v/>
      </c>
      <c r="H2217" s="1" t="e">
        <f t="shared" si="443"/>
        <v>#N/A</v>
      </c>
      <c r="I2217" s="1" t="e">
        <f t="shared" si="444"/>
        <v>#N/A</v>
      </c>
      <c r="J2217" s="1" t="b">
        <f t="shared" si="445"/>
        <v>0</v>
      </c>
      <c r="K2217" s="1" t="b">
        <f t="shared" si="446"/>
        <v>0</v>
      </c>
      <c r="L2217" s="1" t="b">
        <f t="shared" si="447"/>
        <v>0</v>
      </c>
      <c r="M2217" s="1" t="b">
        <f t="shared" si="455"/>
        <v>0</v>
      </c>
      <c r="N2217" s="1" t="b">
        <f t="shared" si="448"/>
        <v>0</v>
      </c>
      <c r="O2217" s="1" t="b">
        <f t="shared" si="449"/>
        <v>0</v>
      </c>
      <c r="P2217" s="1" t="b">
        <f t="shared" si="450"/>
        <v>0</v>
      </c>
      <c r="Q2217" s="1" t="b">
        <f t="shared" si="451"/>
        <v>0</v>
      </c>
      <c r="R2217" s="1" t="e">
        <f t="shared" si="452"/>
        <v>#N/A</v>
      </c>
      <c r="S2217" s="1" t="e">
        <f t="shared" si="453"/>
        <v>#N/A</v>
      </c>
    </row>
    <row r="2218" spans="1:19">
      <c r="A2218" s="1" t="str">
        <f t="shared" si="454"/>
        <v/>
      </c>
      <c r="H2218" s="1" t="e">
        <f t="shared" si="443"/>
        <v>#N/A</v>
      </c>
      <c r="I2218" s="1" t="e">
        <f t="shared" si="444"/>
        <v>#N/A</v>
      </c>
      <c r="J2218" s="1" t="b">
        <f t="shared" si="445"/>
        <v>0</v>
      </c>
      <c r="K2218" s="1" t="b">
        <f t="shared" si="446"/>
        <v>0</v>
      </c>
      <c r="L2218" s="1" t="b">
        <f t="shared" si="447"/>
        <v>0</v>
      </c>
      <c r="M2218" s="1" t="b">
        <f t="shared" si="455"/>
        <v>0</v>
      </c>
      <c r="N2218" s="1" t="b">
        <f t="shared" si="448"/>
        <v>0</v>
      </c>
      <c r="O2218" s="1" t="b">
        <f t="shared" si="449"/>
        <v>0</v>
      </c>
      <c r="P2218" s="1" t="b">
        <f t="shared" si="450"/>
        <v>0</v>
      </c>
      <c r="Q2218" s="1" t="b">
        <f t="shared" si="451"/>
        <v>0</v>
      </c>
      <c r="R2218" s="1" t="e">
        <f t="shared" si="452"/>
        <v>#N/A</v>
      </c>
      <c r="S2218" s="1" t="e">
        <f t="shared" si="453"/>
        <v>#N/A</v>
      </c>
    </row>
    <row r="2219" spans="1:19">
      <c r="A2219" s="1" t="str">
        <f t="shared" si="454"/>
        <v/>
      </c>
      <c r="H2219" s="1" t="e">
        <f t="shared" si="443"/>
        <v>#N/A</v>
      </c>
      <c r="I2219" s="1" t="e">
        <f t="shared" si="444"/>
        <v>#N/A</v>
      </c>
      <c r="J2219" s="1" t="b">
        <f t="shared" si="445"/>
        <v>0</v>
      </c>
      <c r="K2219" s="1" t="b">
        <f t="shared" si="446"/>
        <v>0</v>
      </c>
      <c r="L2219" s="1" t="b">
        <f t="shared" si="447"/>
        <v>0</v>
      </c>
      <c r="M2219" s="1" t="b">
        <f t="shared" si="455"/>
        <v>0</v>
      </c>
      <c r="N2219" s="1" t="b">
        <f t="shared" si="448"/>
        <v>0</v>
      </c>
      <c r="O2219" s="1" t="b">
        <f t="shared" si="449"/>
        <v>0</v>
      </c>
      <c r="P2219" s="1" t="b">
        <f t="shared" si="450"/>
        <v>0</v>
      </c>
      <c r="Q2219" s="1" t="b">
        <f t="shared" si="451"/>
        <v>0</v>
      </c>
      <c r="R2219" s="1" t="e">
        <f t="shared" si="452"/>
        <v>#N/A</v>
      </c>
      <c r="S2219" s="1" t="e">
        <f t="shared" si="453"/>
        <v>#N/A</v>
      </c>
    </row>
    <row r="2220" spans="1:19">
      <c r="A2220" s="1" t="str">
        <f t="shared" si="454"/>
        <v/>
      </c>
      <c r="H2220" s="1" t="e">
        <f t="shared" si="443"/>
        <v>#N/A</v>
      </c>
      <c r="I2220" s="1" t="e">
        <f t="shared" si="444"/>
        <v>#N/A</v>
      </c>
      <c r="J2220" s="1" t="b">
        <f t="shared" si="445"/>
        <v>0</v>
      </c>
      <c r="K2220" s="1" t="b">
        <f t="shared" si="446"/>
        <v>0</v>
      </c>
      <c r="L2220" s="1" t="b">
        <f t="shared" si="447"/>
        <v>0</v>
      </c>
      <c r="M2220" s="1" t="b">
        <f t="shared" si="455"/>
        <v>0</v>
      </c>
      <c r="N2220" s="1" t="b">
        <f t="shared" si="448"/>
        <v>0</v>
      </c>
      <c r="O2220" s="1" t="b">
        <f t="shared" si="449"/>
        <v>0</v>
      </c>
      <c r="P2220" s="1" t="b">
        <f t="shared" si="450"/>
        <v>0</v>
      </c>
      <c r="Q2220" s="1" t="b">
        <f t="shared" si="451"/>
        <v>0</v>
      </c>
      <c r="R2220" s="1" t="e">
        <f t="shared" si="452"/>
        <v>#N/A</v>
      </c>
      <c r="S2220" s="1" t="e">
        <f t="shared" si="453"/>
        <v>#N/A</v>
      </c>
    </row>
    <row r="2221" spans="1:19">
      <c r="A2221" s="1" t="str">
        <f t="shared" si="454"/>
        <v/>
      </c>
      <c r="H2221" s="1" t="e">
        <f t="shared" si="443"/>
        <v>#N/A</v>
      </c>
      <c r="I2221" s="1" t="e">
        <f t="shared" si="444"/>
        <v>#N/A</v>
      </c>
      <c r="J2221" s="1" t="b">
        <f t="shared" si="445"/>
        <v>0</v>
      </c>
      <c r="K2221" s="1" t="b">
        <f t="shared" si="446"/>
        <v>0</v>
      </c>
      <c r="L2221" s="1" t="b">
        <f t="shared" si="447"/>
        <v>0</v>
      </c>
      <c r="M2221" s="1" t="b">
        <f t="shared" si="455"/>
        <v>0</v>
      </c>
      <c r="N2221" s="1" t="b">
        <f t="shared" si="448"/>
        <v>0</v>
      </c>
      <c r="O2221" s="1" t="b">
        <f t="shared" si="449"/>
        <v>0</v>
      </c>
      <c r="P2221" s="1" t="b">
        <f t="shared" si="450"/>
        <v>0</v>
      </c>
      <c r="Q2221" s="1" t="b">
        <f t="shared" si="451"/>
        <v>0</v>
      </c>
      <c r="R2221" s="1" t="e">
        <f t="shared" si="452"/>
        <v>#N/A</v>
      </c>
      <c r="S2221" s="1" t="e">
        <f t="shared" si="453"/>
        <v>#N/A</v>
      </c>
    </row>
    <row r="2222" spans="1:19">
      <c r="A2222" s="1" t="str">
        <f t="shared" si="454"/>
        <v/>
      </c>
      <c r="H2222" s="1" t="e">
        <f t="shared" si="443"/>
        <v>#N/A</v>
      </c>
      <c r="I2222" s="1" t="e">
        <f t="shared" si="444"/>
        <v>#N/A</v>
      </c>
      <c r="J2222" s="1" t="b">
        <f t="shared" si="445"/>
        <v>0</v>
      </c>
      <c r="K2222" s="1" t="b">
        <f t="shared" si="446"/>
        <v>0</v>
      </c>
      <c r="L2222" s="1" t="b">
        <f t="shared" si="447"/>
        <v>0</v>
      </c>
      <c r="M2222" s="1" t="b">
        <f t="shared" si="455"/>
        <v>0</v>
      </c>
      <c r="N2222" s="1" t="b">
        <f t="shared" si="448"/>
        <v>0</v>
      </c>
      <c r="O2222" s="1" t="b">
        <f t="shared" si="449"/>
        <v>0</v>
      </c>
      <c r="P2222" s="1" t="b">
        <f t="shared" si="450"/>
        <v>0</v>
      </c>
      <c r="Q2222" s="1" t="b">
        <f t="shared" si="451"/>
        <v>0</v>
      </c>
      <c r="R2222" s="1" t="e">
        <f t="shared" si="452"/>
        <v>#N/A</v>
      </c>
      <c r="S2222" s="1" t="e">
        <f t="shared" si="453"/>
        <v>#N/A</v>
      </c>
    </row>
    <row r="2223" spans="1:19">
      <c r="A2223" s="1" t="str">
        <f t="shared" si="454"/>
        <v/>
      </c>
      <c r="H2223" s="1" t="e">
        <f t="shared" si="443"/>
        <v>#N/A</v>
      </c>
      <c r="I2223" s="1" t="e">
        <f t="shared" si="444"/>
        <v>#N/A</v>
      </c>
      <c r="J2223" s="1" t="b">
        <f t="shared" si="445"/>
        <v>0</v>
      </c>
      <c r="K2223" s="1" t="b">
        <f t="shared" si="446"/>
        <v>0</v>
      </c>
      <c r="L2223" s="1" t="b">
        <f t="shared" si="447"/>
        <v>0</v>
      </c>
      <c r="M2223" s="1" t="b">
        <f t="shared" si="455"/>
        <v>0</v>
      </c>
      <c r="N2223" s="1" t="b">
        <f t="shared" si="448"/>
        <v>0</v>
      </c>
      <c r="O2223" s="1" t="b">
        <f t="shared" si="449"/>
        <v>0</v>
      </c>
      <c r="P2223" s="1" t="b">
        <f t="shared" si="450"/>
        <v>0</v>
      </c>
      <c r="Q2223" s="1" t="b">
        <f t="shared" si="451"/>
        <v>0</v>
      </c>
      <c r="R2223" s="1" t="e">
        <f t="shared" si="452"/>
        <v>#N/A</v>
      </c>
      <c r="S2223" s="1" t="e">
        <f t="shared" si="453"/>
        <v>#N/A</v>
      </c>
    </row>
    <row r="2224" spans="1:19">
      <c r="A2224" s="1" t="str">
        <f t="shared" si="454"/>
        <v/>
      </c>
      <c r="H2224" s="1" t="e">
        <f t="shared" si="443"/>
        <v>#N/A</v>
      </c>
      <c r="I2224" s="1" t="e">
        <f t="shared" si="444"/>
        <v>#N/A</v>
      </c>
      <c r="J2224" s="1" t="b">
        <f t="shared" si="445"/>
        <v>0</v>
      </c>
      <c r="K2224" s="1" t="b">
        <f t="shared" si="446"/>
        <v>0</v>
      </c>
      <c r="L2224" s="1" t="b">
        <f t="shared" si="447"/>
        <v>0</v>
      </c>
      <c r="M2224" s="1" t="b">
        <f t="shared" si="455"/>
        <v>0</v>
      </c>
      <c r="N2224" s="1" t="b">
        <f t="shared" si="448"/>
        <v>0</v>
      </c>
      <c r="O2224" s="1" t="b">
        <f t="shared" si="449"/>
        <v>0</v>
      </c>
      <c r="P2224" s="1" t="b">
        <f t="shared" si="450"/>
        <v>0</v>
      </c>
      <c r="Q2224" s="1" t="b">
        <f t="shared" si="451"/>
        <v>0</v>
      </c>
      <c r="R2224" s="1" t="e">
        <f t="shared" si="452"/>
        <v>#N/A</v>
      </c>
      <c r="S2224" s="1" t="e">
        <f t="shared" si="453"/>
        <v>#N/A</v>
      </c>
    </row>
    <row r="2225" spans="1:19">
      <c r="A2225" s="1" t="str">
        <f t="shared" si="454"/>
        <v/>
      </c>
      <c r="H2225" s="1" t="e">
        <f t="shared" si="443"/>
        <v>#N/A</v>
      </c>
      <c r="I2225" s="1" t="e">
        <f t="shared" si="444"/>
        <v>#N/A</v>
      </c>
      <c r="J2225" s="1" t="b">
        <f t="shared" si="445"/>
        <v>0</v>
      </c>
      <c r="K2225" s="1" t="b">
        <f t="shared" si="446"/>
        <v>0</v>
      </c>
      <c r="L2225" s="1" t="b">
        <f t="shared" si="447"/>
        <v>0</v>
      </c>
      <c r="M2225" s="1" t="b">
        <f t="shared" si="455"/>
        <v>0</v>
      </c>
      <c r="N2225" s="1" t="b">
        <f t="shared" si="448"/>
        <v>0</v>
      </c>
      <c r="O2225" s="1" t="b">
        <f t="shared" si="449"/>
        <v>0</v>
      </c>
      <c r="P2225" s="1" t="b">
        <f t="shared" si="450"/>
        <v>0</v>
      </c>
      <c r="Q2225" s="1" t="b">
        <f t="shared" si="451"/>
        <v>0</v>
      </c>
      <c r="R2225" s="1" t="e">
        <f t="shared" si="452"/>
        <v>#N/A</v>
      </c>
      <c r="S2225" s="1" t="e">
        <f t="shared" si="453"/>
        <v>#N/A</v>
      </c>
    </row>
    <row r="2226" spans="1:19">
      <c r="A2226" s="1" t="str">
        <f t="shared" si="454"/>
        <v/>
      </c>
      <c r="H2226" s="1" t="e">
        <f t="shared" si="443"/>
        <v>#N/A</v>
      </c>
      <c r="I2226" s="1" t="e">
        <f t="shared" si="444"/>
        <v>#N/A</v>
      </c>
      <c r="J2226" s="1" t="b">
        <f t="shared" si="445"/>
        <v>0</v>
      </c>
      <c r="K2226" s="1" t="b">
        <f t="shared" si="446"/>
        <v>0</v>
      </c>
      <c r="L2226" s="1" t="b">
        <f t="shared" si="447"/>
        <v>0</v>
      </c>
      <c r="M2226" s="1" t="b">
        <f t="shared" si="455"/>
        <v>0</v>
      </c>
      <c r="N2226" s="1" t="b">
        <f t="shared" si="448"/>
        <v>0</v>
      </c>
      <c r="O2226" s="1" t="b">
        <f t="shared" si="449"/>
        <v>0</v>
      </c>
      <c r="P2226" s="1" t="b">
        <f t="shared" si="450"/>
        <v>0</v>
      </c>
      <c r="Q2226" s="1" t="b">
        <f t="shared" si="451"/>
        <v>0</v>
      </c>
      <c r="R2226" s="1" t="e">
        <f t="shared" si="452"/>
        <v>#N/A</v>
      </c>
      <c r="S2226" s="1" t="e">
        <f t="shared" si="453"/>
        <v>#N/A</v>
      </c>
    </row>
    <row r="2227" spans="1:19">
      <c r="A2227" s="1" t="str">
        <f t="shared" si="454"/>
        <v/>
      </c>
      <c r="H2227" s="1" t="e">
        <f t="shared" si="443"/>
        <v>#N/A</v>
      </c>
      <c r="I2227" s="1" t="e">
        <f t="shared" si="444"/>
        <v>#N/A</v>
      </c>
      <c r="J2227" s="1" t="b">
        <f t="shared" si="445"/>
        <v>0</v>
      </c>
      <c r="K2227" s="1" t="b">
        <f t="shared" si="446"/>
        <v>0</v>
      </c>
      <c r="L2227" s="1" t="b">
        <f t="shared" si="447"/>
        <v>0</v>
      </c>
      <c r="M2227" s="1" t="b">
        <f t="shared" si="455"/>
        <v>0</v>
      </c>
      <c r="N2227" s="1" t="b">
        <f t="shared" si="448"/>
        <v>0</v>
      </c>
      <c r="O2227" s="1" t="b">
        <f t="shared" si="449"/>
        <v>0</v>
      </c>
      <c r="P2227" s="1" t="b">
        <f t="shared" si="450"/>
        <v>0</v>
      </c>
      <c r="Q2227" s="1" t="b">
        <f t="shared" si="451"/>
        <v>0</v>
      </c>
      <c r="R2227" s="1" t="e">
        <f t="shared" si="452"/>
        <v>#N/A</v>
      </c>
      <c r="S2227" s="1" t="e">
        <f t="shared" si="453"/>
        <v>#N/A</v>
      </c>
    </row>
    <row r="2228" spans="1:19">
      <c r="A2228" s="1" t="str">
        <f t="shared" si="454"/>
        <v/>
      </c>
      <c r="H2228" s="1" t="e">
        <f t="shared" si="443"/>
        <v>#N/A</v>
      </c>
      <c r="I2228" s="1" t="e">
        <f t="shared" si="444"/>
        <v>#N/A</v>
      </c>
      <c r="J2228" s="1" t="b">
        <f t="shared" si="445"/>
        <v>0</v>
      </c>
      <c r="K2228" s="1" t="b">
        <f t="shared" si="446"/>
        <v>0</v>
      </c>
      <c r="L2228" s="1" t="b">
        <f t="shared" si="447"/>
        <v>0</v>
      </c>
      <c r="M2228" s="1" t="b">
        <f t="shared" si="455"/>
        <v>0</v>
      </c>
      <c r="N2228" s="1" t="b">
        <f t="shared" si="448"/>
        <v>0</v>
      </c>
      <c r="O2228" s="1" t="b">
        <f t="shared" si="449"/>
        <v>0</v>
      </c>
      <c r="P2228" s="1" t="b">
        <f t="shared" si="450"/>
        <v>0</v>
      </c>
      <c r="Q2228" s="1" t="b">
        <f t="shared" si="451"/>
        <v>0</v>
      </c>
      <c r="R2228" s="1" t="e">
        <f t="shared" si="452"/>
        <v>#N/A</v>
      </c>
      <c r="S2228" s="1" t="e">
        <f t="shared" si="453"/>
        <v>#N/A</v>
      </c>
    </row>
    <row r="2229" spans="1:19">
      <c r="A2229" s="1" t="str">
        <f t="shared" si="454"/>
        <v/>
      </c>
      <c r="H2229" s="1" t="e">
        <f t="shared" si="443"/>
        <v>#N/A</v>
      </c>
      <c r="I2229" s="1" t="e">
        <f t="shared" si="444"/>
        <v>#N/A</v>
      </c>
      <c r="J2229" s="1" t="b">
        <f t="shared" si="445"/>
        <v>0</v>
      </c>
      <c r="K2229" s="1" t="b">
        <f t="shared" si="446"/>
        <v>0</v>
      </c>
      <c r="L2229" s="1" t="b">
        <f t="shared" si="447"/>
        <v>0</v>
      </c>
      <c r="M2229" s="1" t="b">
        <f t="shared" si="455"/>
        <v>0</v>
      </c>
      <c r="N2229" s="1" t="b">
        <f t="shared" si="448"/>
        <v>0</v>
      </c>
      <c r="O2229" s="1" t="b">
        <f t="shared" si="449"/>
        <v>0</v>
      </c>
      <c r="P2229" s="1" t="b">
        <f t="shared" si="450"/>
        <v>0</v>
      </c>
      <c r="Q2229" s="1" t="b">
        <f t="shared" si="451"/>
        <v>0</v>
      </c>
      <c r="R2229" s="1" t="e">
        <f t="shared" si="452"/>
        <v>#N/A</v>
      </c>
      <c r="S2229" s="1" t="e">
        <f t="shared" si="453"/>
        <v>#N/A</v>
      </c>
    </row>
    <row r="2230" spans="1:19">
      <c r="A2230" s="1" t="str">
        <f t="shared" si="454"/>
        <v/>
      </c>
      <c r="H2230" s="1" t="e">
        <f t="shared" si="443"/>
        <v>#N/A</v>
      </c>
      <c r="I2230" s="1" t="e">
        <f t="shared" si="444"/>
        <v>#N/A</v>
      </c>
      <c r="J2230" s="1" t="b">
        <f t="shared" si="445"/>
        <v>0</v>
      </c>
      <c r="K2230" s="1" t="b">
        <f t="shared" si="446"/>
        <v>0</v>
      </c>
      <c r="L2230" s="1" t="b">
        <f t="shared" si="447"/>
        <v>0</v>
      </c>
      <c r="M2230" s="1" t="b">
        <f t="shared" si="455"/>
        <v>0</v>
      </c>
      <c r="N2230" s="1" t="b">
        <f t="shared" si="448"/>
        <v>0</v>
      </c>
      <c r="O2230" s="1" t="b">
        <f t="shared" si="449"/>
        <v>0</v>
      </c>
      <c r="P2230" s="1" t="b">
        <f t="shared" si="450"/>
        <v>0</v>
      </c>
      <c r="Q2230" s="1" t="b">
        <f t="shared" si="451"/>
        <v>0</v>
      </c>
      <c r="R2230" s="1" t="e">
        <f t="shared" si="452"/>
        <v>#N/A</v>
      </c>
      <c r="S2230" s="1" t="e">
        <f t="shared" si="453"/>
        <v>#N/A</v>
      </c>
    </row>
    <row r="2231" spans="1:19">
      <c r="A2231" s="1" t="str">
        <f t="shared" si="454"/>
        <v/>
      </c>
      <c r="H2231" s="1" t="e">
        <f t="shared" si="443"/>
        <v>#N/A</v>
      </c>
      <c r="I2231" s="1" t="e">
        <f t="shared" si="444"/>
        <v>#N/A</v>
      </c>
      <c r="J2231" s="1" t="b">
        <f t="shared" si="445"/>
        <v>0</v>
      </c>
      <c r="K2231" s="1" t="b">
        <f t="shared" si="446"/>
        <v>0</v>
      </c>
      <c r="L2231" s="1" t="b">
        <f t="shared" si="447"/>
        <v>0</v>
      </c>
      <c r="M2231" s="1" t="b">
        <f t="shared" si="455"/>
        <v>0</v>
      </c>
      <c r="N2231" s="1" t="b">
        <f t="shared" si="448"/>
        <v>0</v>
      </c>
      <c r="O2231" s="1" t="b">
        <f t="shared" si="449"/>
        <v>0</v>
      </c>
      <c r="P2231" s="1" t="b">
        <f t="shared" si="450"/>
        <v>0</v>
      </c>
      <c r="Q2231" s="1" t="b">
        <f t="shared" si="451"/>
        <v>0</v>
      </c>
      <c r="R2231" s="1" t="e">
        <f t="shared" si="452"/>
        <v>#N/A</v>
      </c>
      <c r="S2231" s="1" t="e">
        <f t="shared" si="453"/>
        <v>#N/A</v>
      </c>
    </row>
    <row r="2232" spans="1:19">
      <c r="A2232" s="1" t="str">
        <f t="shared" si="454"/>
        <v/>
      </c>
      <c r="H2232" s="1" t="e">
        <f t="shared" si="443"/>
        <v>#N/A</v>
      </c>
      <c r="I2232" s="1" t="e">
        <f t="shared" si="444"/>
        <v>#N/A</v>
      </c>
      <c r="J2232" s="1" t="b">
        <f t="shared" si="445"/>
        <v>0</v>
      </c>
      <c r="K2232" s="1" t="b">
        <f t="shared" si="446"/>
        <v>0</v>
      </c>
      <c r="L2232" s="1" t="b">
        <f t="shared" si="447"/>
        <v>0</v>
      </c>
      <c r="M2232" s="1" t="b">
        <f t="shared" si="455"/>
        <v>0</v>
      </c>
      <c r="N2232" s="1" t="b">
        <f t="shared" si="448"/>
        <v>0</v>
      </c>
      <c r="O2232" s="1" t="b">
        <f t="shared" si="449"/>
        <v>0</v>
      </c>
      <c r="P2232" s="1" t="b">
        <f t="shared" si="450"/>
        <v>0</v>
      </c>
      <c r="Q2232" s="1" t="b">
        <f t="shared" si="451"/>
        <v>0</v>
      </c>
      <c r="R2232" s="1" t="e">
        <f t="shared" si="452"/>
        <v>#N/A</v>
      </c>
      <c r="S2232" s="1" t="e">
        <f t="shared" si="453"/>
        <v>#N/A</v>
      </c>
    </row>
    <row r="2233" spans="1:19">
      <c r="A2233" s="1" t="str">
        <f t="shared" si="454"/>
        <v/>
      </c>
      <c r="H2233" s="1" t="e">
        <f t="shared" si="443"/>
        <v>#N/A</v>
      </c>
      <c r="I2233" s="1" t="e">
        <f t="shared" si="444"/>
        <v>#N/A</v>
      </c>
      <c r="J2233" s="1" t="b">
        <f t="shared" si="445"/>
        <v>0</v>
      </c>
      <c r="K2233" s="1" t="b">
        <f t="shared" si="446"/>
        <v>0</v>
      </c>
      <c r="L2233" s="1" t="b">
        <f t="shared" si="447"/>
        <v>0</v>
      </c>
      <c r="M2233" s="1" t="b">
        <f t="shared" si="455"/>
        <v>0</v>
      </c>
      <c r="N2233" s="1" t="b">
        <f t="shared" si="448"/>
        <v>0</v>
      </c>
      <c r="O2233" s="1" t="b">
        <f t="shared" si="449"/>
        <v>0</v>
      </c>
      <c r="P2233" s="1" t="b">
        <f t="shared" si="450"/>
        <v>0</v>
      </c>
      <c r="Q2233" s="1" t="b">
        <f t="shared" si="451"/>
        <v>0</v>
      </c>
      <c r="R2233" s="1" t="e">
        <f t="shared" si="452"/>
        <v>#N/A</v>
      </c>
      <c r="S2233" s="1" t="e">
        <f t="shared" si="453"/>
        <v>#N/A</v>
      </c>
    </row>
    <row r="2234" spans="1:19">
      <c r="A2234" s="1" t="str">
        <f t="shared" si="454"/>
        <v/>
      </c>
      <c r="H2234" s="1" t="e">
        <f t="shared" si="443"/>
        <v>#N/A</v>
      </c>
      <c r="I2234" s="1" t="e">
        <f t="shared" si="444"/>
        <v>#N/A</v>
      </c>
      <c r="J2234" s="1" t="b">
        <f t="shared" si="445"/>
        <v>0</v>
      </c>
      <c r="K2234" s="1" t="b">
        <f t="shared" si="446"/>
        <v>0</v>
      </c>
      <c r="L2234" s="1" t="b">
        <f t="shared" si="447"/>
        <v>0</v>
      </c>
      <c r="M2234" s="1" t="b">
        <f t="shared" si="455"/>
        <v>0</v>
      </c>
      <c r="N2234" s="1" t="b">
        <f t="shared" si="448"/>
        <v>0</v>
      </c>
      <c r="O2234" s="1" t="b">
        <f t="shared" si="449"/>
        <v>0</v>
      </c>
      <c r="P2234" s="1" t="b">
        <f t="shared" si="450"/>
        <v>0</v>
      </c>
      <c r="Q2234" s="1" t="b">
        <f t="shared" si="451"/>
        <v>0</v>
      </c>
      <c r="R2234" s="1" t="e">
        <f t="shared" si="452"/>
        <v>#N/A</v>
      </c>
      <c r="S2234" s="1" t="e">
        <f t="shared" si="453"/>
        <v>#N/A</v>
      </c>
    </row>
    <row r="2235" spans="1:19">
      <c r="A2235" s="1" t="str">
        <f t="shared" si="454"/>
        <v/>
      </c>
      <c r="H2235" s="1" t="e">
        <f t="shared" si="443"/>
        <v>#N/A</v>
      </c>
      <c r="I2235" s="1" t="e">
        <f t="shared" si="444"/>
        <v>#N/A</v>
      </c>
      <c r="J2235" s="1" t="b">
        <f t="shared" si="445"/>
        <v>0</v>
      </c>
      <c r="K2235" s="1" t="b">
        <f t="shared" si="446"/>
        <v>0</v>
      </c>
      <c r="L2235" s="1" t="b">
        <f t="shared" si="447"/>
        <v>0</v>
      </c>
      <c r="M2235" s="1" t="b">
        <f t="shared" si="455"/>
        <v>0</v>
      </c>
      <c r="N2235" s="1" t="b">
        <f t="shared" si="448"/>
        <v>0</v>
      </c>
      <c r="O2235" s="1" t="b">
        <f t="shared" si="449"/>
        <v>0</v>
      </c>
      <c r="P2235" s="1" t="b">
        <f t="shared" si="450"/>
        <v>0</v>
      </c>
      <c r="Q2235" s="1" t="b">
        <f t="shared" si="451"/>
        <v>0</v>
      </c>
      <c r="R2235" s="1" t="e">
        <f t="shared" si="452"/>
        <v>#N/A</v>
      </c>
      <c r="S2235" s="1" t="e">
        <f t="shared" si="453"/>
        <v>#N/A</v>
      </c>
    </row>
    <row r="2236" spans="1:19">
      <c r="A2236" s="1" t="str">
        <f t="shared" si="454"/>
        <v/>
      </c>
      <c r="H2236" s="1" t="e">
        <f t="shared" si="443"/>
        <v>#N/A</v>
      </c>
      <c r="I2236" s="1" t="e">
        <f t="shared" si="444"/>
        <v>#N/A</v>
      </c>
      <c r="J2236" s="1" t="b">
        <f t="shared" si="445"/>
        <v>0</v>
      </c>
      <c r="K2236" s="1" t="b">
        <f t="shared" si="446"/>
        <v>0</v>
      </c>
      <c r="L2236" s="1" t="b">
        <f t="shared" si="447"/>
        <v>0</v>
      </c>
      <c r="M2236" s="1" t="b">
        <f t="shared" si="455"/>
        <v>0</v>
      </c>
      <c r="N2236" s="1" t="b">
        <f t="shared" si="448"/>
        <v>0</v>
      </c>
      <c r="O2236" s="1" t="b">
        <f t="shared" si="449"/>
        <v>0</v>
      </c>
      <c r="P2236" s="1" t="b">
        <f t="shared" si="450"/>
        <v>0</v>
      </c>
      <c r="Q2236" s="1" t="b">
        <f t="shared" si="451"/>
        <v>0</v>
      </c>
      <c r="R2236" s="1" t="e">
        <f t="shared" si="452"/>
        <v>#N/A</v>
      </c>
      <c r="S2236" s="1" t="e">
        <f t="shared" si="453"/>
        <v>#N/A</v>
      </c>
    </row>
    <row r="2237" spans="1:19">
      <c r="A2237" s="1" t="str">
        <f t="shared" si="454"/>
        <v/>
      </c>
      <c r="H2237" s="1" t="e">
        <f t="shared" si="443"/>
        <v>#N/A</v>
      </c>
      <c r="I2237" s="1" t="e">
        <f t="shared" si="444"/>
        <v>#N/A</v>
      </c>
      <c r="J2237" s="1" t="b">
        <f t="shared" si="445"/>
        <v>0</v>
      </c>
      <c r="K2237" s="1" t="b">
        <f t="shared" si="446"/>
        <v>0</v>
      </c>
      <c r="L2237" s="1" t="b">
        <f t="shared" si="447"/>
        <v>0</v>
      </c>
      <c r="M2237" s="1" t="b">
        <f t="shared" si="455"/>
        <v>0</v>
      </c>
      <c r="N2237" s="1" t="b">
        <f t="shared" si="448"/>
        <v>0</v>
      </c>
      <c r="O2237" s="1" t="b">
        <f t="shared" si="449"/>
        <v>0</v>
      </c>
      <c r="P2237" s="1" t="b">
        <f t="shared" si="450"/>
        <v>0</v>
      </c>
      <c r="Q2237" s="1" t="b">
        <f t="shared" si="451"/>
        <v>0</v>
      </c>
      <c r="R2237" s="1" t="e">
        <f t="shared" si="452"/>
        <v>#N/A</v>
      </c>
      <c r="S2237" s="1" t="e">
        <f t="shared" si="453"/>
        <v>#N/A</v>
      </c>
    </row>
    <row r="2238" spans="1:19">
      <c r="A2238" s="1" t="str">
        <f t="shared" si="454"/>
        <v/>
      </c>
      <c r="H2238" s="1" t="e">
        <f t="shared" si="443"/>
        <v>#N/A</v>
      </c>
      <c r="I2238" s="1" t="e">
        <f t="shared" si="444"/>
        <v>#N/A</v>
      </c>
      <c r="J2238" s="1" t="b">
        <f t="shared" si="445"/>
        <v>0</v>
      </c>
      <c r="K2238" s="1" t="b">
        <f t="shared" si="446"/>
        <v>0</v>
      </c>
      <c r="L2238" s="1" t="b">
        <f t="shared" si="447"/>
        <v>0</v>
      </c>
      <c r="M2238" s="1" t="b">
        <f t="shared" si="455"/>
        <v>0</v>
      </c>
      <c r="N2238" s="1" t="b">
        <f t="shared" si="448"/>
        <v>0</v>
      </c>
      <c r="O2238" s="1" t="b">
        <f t="shared" si="449"/>
        <v>0</v>
      </c>
      <c r="P2238" s="1" t="b">
        <f t="shared" si="450"/>
        <v>0</v>
      </c>
      <c r="Q2238" s="1" t="b">
        <f t="shared" si="451"/>
        <v>0</v>
      </c>
      <c r="R2238" s="1" t="e">
        <f t="shared" si="452"/>
        <v>#N/A</v>
      </c>
      <c r="S2238" s="1" t="e">
        <f t="shared" si="453"/>
        <v>#N/A</v>
      </c>
    </row>
    <row r="2239" spans="1:19">
      <c r="A2239" s="1" t="str">
        <f t="shared" si="454"/>
        <v/>
      </c>
      <c r="H2239" s="1" t="e">
        <f t="shared" si="443"/>
        <v>#N/A</v>
      </c>
      <c r="I2239" s="1" t="e">
        <f t="shared" si="444"/>
        <v>#N/A</v>
      </c>
      <c r="J2239" s="1" t="b">
        <f t="shared" si="445"/>
        <v>0</v>
      </c>
      <c r="K2239" s="1" t="b">
        <f t="shared" si="446"/>
        <v>0</v>
      </c>
      <c r="L2239" s="1" t="b">
        <f t="shared" si="447"/>
        <v>0</v>
      </c>
      <c r="M2239" s="1" t="b">
        <f t="shared" si="455"/>
        <v>0</v>
      </c>
      <c r="N2239" s="1" t="b">
        <f t="shared" si="448"/>
        <v>0</v>
      </c>
      <c r="O2239" s="1" t="b">
        <f t="shared" si="449"/>
        <v>0</v>
      </c>
      <c r="P2239" s="1" t="b">
        <f t="shared" si="450"/>
        <v>0</v>
      </c>
      <c r="Q2239" s="1" t="b">
        <f t="shared" si="451"/>
        <v>0</v>
      </c>
      <c r="R2239" s="1" t="e">
        <f t="shared" si="452"/>
        <v>#N/A</v>
      </c>
      <c r="S2239" s="1" t="e">
        <f t="shared" si="453"/>
        <v>#N/A</v>
      </c>
    </row>
    <row r="2240" spans="1:19">
      <c r="A2240" s="1" t="str">
        <f t="shared" si="454"/>
        <v/>
      </c>
      <c r="H2240" s="1" t="e">
        <f t="shared" si="443"/>
        <v>#N/A</v>
      </c>
      <c r="I2240" s="1" t="e">
        <f t="shared" si="444"/>
        <v>#N/A</v>
      </c>
      <c r="J2240" s="1" t="b">
        <f t="shared" si="445"/>
        <v>0</v>
      </c>
      <c r="K2240" s="1" t="b">
        <f t="shared" si="446"/>
        <v>0</v>
      </c>
      <c r="L2240" s="1" t="b">
        <f t="shared" si="447"/>
        <v>0</v>
      </c>
      <c r="M2240" s="1" t="b">
        <f t="shared" si="455"/>
        <v>0</v>
      </c>
      <c r="N2240" s="1" t="b">
        <f t="shared" si="448"/>
        <v>0</v>
      </c>
      <c r="O2240" s="1" t="b">
        <f t="shared" si="449"/>
        <v>0</v>
      </c>
      <c r="P2240" s="1" t="b">
        <f t="shared" si="450"/>
        <v>0</v>
      </c>
      <c r="Q2240" s="1" t="b">
        <f t="shared" si="451"/>
        <v>0</v>
      </c>
      <c r="R2240" s="1" t="e">
        <f t="shared" si="452"/>
        <v>#N/A</v>
      </c>
      <c r="S2240" s="1" t="e">
        <f t="shared" si="453"/>
        <v>#N/A</v>
      </c>
    </row>
    <row r="2241" spans="1:19">
      <c r="A2241" s="1" t="str">
        <f t="shared" si="454"/>
        <v/>
      </c>
      <c r="H2241" s="1" t="e">
        <f t="shared" si="443"/>
        <v>#N/A</v>
      </c>
      <c r="I2241" s="1" t="e">
        <f t="shared" si="444"/>
        <v>#N/A</v>
      </c>
      <c r="J2241" s="1" t="b">
        <f t="shared" si="445"/>
        <v>0</v>
      </c>
      <c r="K2241" s="1" t="b">
        <f t="shared" si="446"/>
        <v>0</v>
      </c>
      <c r="L2241" s="1" t="b">
        <f t="shared" si="447"/>
        <v>0</v>
      </c>
      <c r="M2241" s="1" t="b">
        <f t="shared" si="455"/>
        <v>0</v>
      </c>
      <c r="N2241" s="1" t="b">
        <f t="shared" si="448"/>
        <v>0</v>
      </c>
      <c r="O2241" s="1" t="b">
        <f t="shared" si="449"/>
        <v>0</v>
      </c>
      <c r="P2241" s="1" t="b">
        <f t="shared" si="450"/>
        <v>0</v>
      </c>
      <c r="Q2241" s="1" t="b">
        <f t="shared" si="451"/>
        <v>0</v>
      </c>
      <c r="R2241" s="1" t="e">
        <f t="shared" si="452"/>
        <v>#N/A</v>
      </c>
      <c r="S2241" s="1" t="e">
        <f t="shared" si="453"/>
        <v>#N/A</v>
      </c>
    </row>
    <row r="2242" spans="1:19">
      <c r="A2242" s="1" t="str">
        <f t="shared" si="454"/>
        <v/>
      </c>
      <c r="H2242" s="1" t="e">
        <f t="shared" si="443"/>
        <v>#N/A</v>
      </c>
      <c r="I2242" s="1" t="e">
        <f t="shared" si="444"/>
        <v>#N/A</v>
      </c>
      <c r="J2242" s="1" t="b">
        <f t="shared" si="445"/>
        <v>0</v>
      </c>
      <c r="K2242" s="1" t="b">
        <f t="shared" si="446"/>
        <v>0</v>
      </c>
      <c r="L2242" s="1" t="b">
        <f t="shared" si="447"/>
        <v>0</v>
      </c>
      <c r="M2242" s="1" t="b">
        <f t="shared" si="455"/>
        <v>0</v>
      </c>
      <c r="N2242" s="1" t="b">
        <f t="shared" si="448"/>
        <v>0</v>
      </c>
      <c r="O2242" s="1" t="b">
        <f t="shared" si="449"/>
        <v>0</v>
      </c>
      <c r="P2242" s="1" t="b">
        <f t="shared" si="450"/>
        <v>0</v>
      </c>
      <c r="Q2242" s="1" t="b">
        <f t="shared" si="451"/>
        <v>0</v>
      </c>
      <c r="R2242" s="1" t="e">
        <f t="shared" si="452"/>
        <v>#N/A</v>
      </c>
      <c r="S2242" s="1" t="e">
        <f t="shared" si="453"/>
        <v>#N/A</v>
      </c>
    </row>
    <row r="2243" spans="1:19">
      <c r="A2243" s="1" t="str">
        <f t="shared" si="454"/>
        <v/>
      </c>
      <c r="H2243" s="1" t="e">
        <f t="shared" ref="H2243:H2306" si="456">IF($A2243&lt;=$F$39,B2243-$F$1,NA())</f>
        <v>#N/A</v>
      </c>
      <c r="I2243" s="1" t="e">
        <f t="shared" ref="I2243:I2306" si="457">IF($A2243&lt;=$F$39,$C2243-$F$2,NA())</f>
        <v>#N/A</v>
      </c>
      <c r="J2243" s="1" t="b">
        <f t="shared" ref="J2243:J2306" si="458">IF($A2243&lt;=$F$39,IF($I2243&lt;$F$4,FALSE,$H2243))</f>
        <v>0</v>
      </c>
      <c r="K2243" s="1" t="b">
        <f t="shared" ref="K2243:K2306" si="459">IF($A2243&lt;=$F$39,IF($I2243&lt;$F$4,FALSE,$I2243))</f>
        <v>0</v>
      </c>
      <c r="L2243" s="1" t="b">
        <f t="shared" ref="L2243:L2306" si="460">IF($A2243&lt;=$F$39,IF($I2243&lt;=$F$11,"",($I2243-$F$11)/($H2243-$F$10)))</f>
        <v>0</v>
      </c>
      <c r="M2243" s="1" t="b">
        <f t="shared" si="455"/>
        <v>0</v>
      </c>
      <c r="N2243" s="1" t="b">
        <f t="shared" ref="N2243:N2306" si="461">IF($A2243&lt;=$F$39,IF($L2243=$F$13,$J2243,""))</f>
        <v>0</v>
      </c>
      <c r="O2243" s="1" t="b">
        <f t="shared" ref="O2243:O2306" si="462">IF($A2243&lt;=$F$39,IF($L2243=$F$13,$K2243,""))</f>
        <v>0</v>
      </c>
      <c r="P2243" s="1" t="b">
        <f t="shared" ref="P2243:P2306" si="463">IF($A2243&lt;=$F$39,IF($A2243&lt;=$F$17,$H2243,NA()))</f>
        <v>0</v>
      </c>
      <c r="Q2243" s="1" t="b">
        <f t="shared" ref="Q2243:Q2306" si="464">IF($A2243&lt;=$F$39,IF($A2243&lt;=$F$17,$I2243,NA()))</f>
        <v>0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 t="str">
        <f t="shared" ref="A2244:A2307" si="467">IF(B2244=0,"",A2243+1)</f>
        <v/>
      </c>
      <c r="H2244" s="1" t="e">
        <f t="shared" si="456"/>
        <v>#N/A</v>
      </c>
      <c r="I2244" s="1" t="e">
        <f t="shared" si="457"/>
        <v>#N/A</v>
      </c>
      <c r="J2244" s="1" t="b">
        <f t="shared" si="458"/>
        <v>0</v>
      </c>
      <c r="K2244" s="1" t="b">
        <f t="shared" si="459"/>
        <v>0</v>
      </c>
      <c r="L2244" s="1" t="b">
        <f t="shared" si="460"/>
        <v>0</v>
      </c>
      <c r="M2244" s="1" t="b">
        <f t="shared" ref="M2244:M2307" si="468">IF($A2244&lt;=$F$39,IF($L2244=$F$13,$A2244,""))</f>
        <v>0</v>
      </c>
      <c r="N2244" s="1" t="b">
        <f t="shared" si="461"/>
        <v>0</v>
      </c>
      <c r="O2244" s="1" t="b">
        <f t="shared" si="462"/>
        <v>0</v>
      </c>
      <c r="P2244" s="1" t="b">
        <f t="shared" si="463"/>
        <v>0</v>
      </c>
      <c r="Q2244" s="1" t="b">
        <f t="shared" si="464"/>
        <v>0</v>
      </c>
      <c r="R2244" s="1" t="e">
        <f t="shared" si="465"/>
        <v>#N/A</v>
      </c>
      <c r="S2244" s="1" t="e">
        <f t="shared" si="466"/>
        <v>#N/A</v>
      </c>
    </row>
    <row r="2245" spans="1:19">
      <c r="A2245" s="1" t="str">
        <f t="shared" si="467"/>
        <v/>
      </c>
      <c r="H2245" s="1" t="e">
        <f t="shared" si="456"/>
        <v>#N/A</v>
      </c>
      <c r="I2245" s="1" t="e">
        <f t="shared" si="457"/>
        <v>#N/A</v>
      </c>
      <c r="J2245" s="1" t="b">
        <f t="shared" si="458"/>
        <v>0</v>
      </c>
      <c r="K2245" s="1" t="b">
        <f t="shared" si="459"/>
        <v>0</v>
      </c>
      <c r="L2245" s="1" t="b">
        <f t="shared" si="460"/>
        <v>0</v>
      </c>
      <c r="M2245" s="1" t="b">
        <f t="shared" si="468"/>
        <v>0</v>
      </c>
      <c r="N2245" s="1" t="b">
        <f t="shared" si="461"/>
        <v>0</v>
      </c>
      <c r="O2245" s="1" t="b">
        <f t="shared" si="462"/>
        <v>0</v>
      </c>
      <c r="P2245" s="1" t="b">
        <f t="shared" si="463"/>
        <v>0</v>
      </c>
      <c r="Q2245" s="1" t="b">
        <f t="shared" si="464"/>
        <v>0</v>
      </c>
      <c r="R2245" s="1" t="e">
        <f t="shared" si="465"/>
        <v>#N/A</v>
      </c>
      <c r="S2245" s="1" t="e">
        <f t="shared" si="466"/>
        <v>#N/A</v>
      </c>
    </row>
    <row r="2246" spans="1:19">
      <c r="A2246" s="1" t="str">
        <f t="shared" si="467"/>
        <v/>
      </c>
      <c r="H2246" s="1" t="e">
        <f t="shared" si="456"/>
        <v>#N/A</v>
      </c>
      <c r="I2246" s="1" t="e">
        <f t="shared" si="457"/>
        <v>#N/A</v>
      </c>
      <c r="J2246" s="1" t="b">
        <f t="shared" si="458"/>
        <v>0</v>
      </c>
      <c r="K2246" s="1" t="b">
        <f t="shared" si="459"/>
        <v>0</v>
      </c>
      <c r="L2246" s="1" t="b">
        <f t="shared" si="460"/>
        <v>0</v>
      </c>
      <c r="M2246" s="1" t="b">
        <f t="shared" si="468"/>
        <v>0</v>
      </c>
      <c r="N2246" s="1" t="b">
        <f t="shared" si="461"/>
        <v>0</v>
      </c>
      <c r="O2246" s="1" t="b">
        <f t="shared" si="462"/>
        <v>0</v>
      </c>
      <c r="P2246" s="1" t="b">
        <f t="shared" si="463"/>
        <v>0</v>
      </c>
      <c r="Q2246" s="1" t="b">
        <f t="shared" si="464"/>
        <v>0</v>
      </c>
      <c r="R2246" s="1" t="e">
        <f t="shared" si="465"/>
        <v>#N/A</v>
      </c>
      <c r="S2246" s="1" t="e">
        <f t="shared" si="466"/>
        <v>#N/A</v>
      </c>
    </row>
    <row r="2247" spans="1:19">
      <c r="A2247" s="1" t="str">
        <f t="shared" si="467"/>
        <v/>
      </c>
      <c r="H2247" s="1" t="e">
        <f t="shared" si="456"/>
        <v>#N/A</v>
      </c>
      <c r="I2247" s="1" t="e">
        <f t="shared" si="457"/>
        <v>#N/A</v>
      </c>
      <c r="J2247" s="1" t="b">
        <f t="shared" si="458"/>
        <v>0</v>
      </c>
      <c r="K2247" s="1" t="b">
        <f t="shared" si="459"/>
        <v>0</v>
      </c>
      <c r="L2247" s="1" t="b">
        <f t="shared" si="460"/>
        <v>0</v>
      </c>
      <c r="M2247" s="1" t="b">
        <f t="shared" si="468"/>
        <v>0</v>
      </c>
      <c r="N2247" s="1" t="b">
        <f t="shared" si="461"/>
        <v>0</v>
      </c>
      <c r="O2247" s="1" t="b">
        <f t="shared" si="462"/>
        <v>0</v>
      </c>
      <c r="P2247" s="1" t="b">
        <f t="shared" si="463"/>
        <v>0</v>
      </c>
      <c r="Q2247" s="1" t="b">
        <f t="shared" si="464"/>
        <v>0</v>
      </c>
      <c r="R2247" s="1" t="e">
        <f t="shared" si="465"/>
        <v>#N/A</v>
      </c>
      <c r="S2247" s="1" t="e">
        <f t="shared" si="466"/>
        <v>#N/A</v>
      </c>
    </row>
    <row r="2248" spans="1:19">
      <c r="A2248" s="1" t="str">
        <f t="shared" si="467"/>
        <v/>
      </c>
      <c r="H2248" s="1" t="e">
        <f t="shared" si="456"/>
        <v>#N/A</v>
      </c>
      <c r="I2248" s="1" t="e">
        <f t="shared" si="457"/>
        <v>#N/A</v>
      </c>
      <c r="J2248" s="1" t="b">
        <f t="shared" si="458"/>
        <v>0</v>
      </c>
      <c r="K2248" s="1" t="b">
        <f t="shared" si="459"/>
        <v>0</v>
      </c>
      <c r="L2248" s="1" t="b">
        <f t="shared" si="460"/>
        <v>0</v>
      </c>
      <c r="M2248" s="1" t="b">
        <f t="shared" si="468"/>
        <v>0</v>
      </c>
      <c r="N2248" s="1" t="b">
        <f t="shared" si="461"/>
        <v>0</v>
      </c>
      <c r="O2248" s="1" t="b">
        <f t="shared" si="462"/>
        <v>0</v>
      </c>
      <c r="P2248" s="1" t="b">
        <f t="shared" si="463"/>
        <v>0</v>
      </c>
      <c r="Q2248" s="1" t="b">
        <f t="shared" si="464"/>
        <v>0</v>
      </c>
      <c r="R2248" s="1" t="e">
        <f t="shared" si="465"/>
        <v>#N/A</v>
      </c>
      <c r="S2248" s="1" t="e">
        <f t="shared" si="466"/>
        <v>#N/A</v>
      </c>
    </row>
    <row r="2249" spans="1:19">
      <c r="A2249" s="1" t="str">
        <f t="shared" si="467"/>
        <v/>
      </c>
      <c r="H2249" s="1" t="e">
        <f t="shared" si="456"/>
        <v>#N/A</v>
      </c>
      <c r="I2249" s="1" t="e">
        <f t="shared" si="457"/>
        <v>#N/A</v>
      </c>
      <c r="J2249" s="1" t="b">
        <f t="shared" si="458"/>
        <v>0</v>
      </c>
      <c r="K2249" s="1" t="b">
        <f t="shared" si="459"/>
        <v>0</v>
      </c>
      <c r="L2249" s="1" t="b">
        <f t="shared" si="460"/>
        <v>0</v>
      </c>
      <c r="M2249" s="1" t="b">
        <f t="shared" si="468"/>
        <v>0</v>
      </c>
      <c r="N2249" s="1" t="b">
        <f t="shared" si="461"/>
        <v>0</v>
      </c>
      <c r="O2249" s="1" t="b">
        <f t="shared" si="462"/>
        <v>0</v>
      </c>
      <c r="P2249" s="1" t="b">
        <f t="shared" si="463"/>
        <v>0</v>
      </c>
      <c r="Q2249" s="1" t="b">
        <f t="shared" si="464"/>
        <v>0</v>
      </c>
      <c r="R2249" s="1" t="e">
        <f t="shared" si="465"/>
        <v>#N/A</v>
      </c>
      <c r="S2249" s="1" t="e">
        <f t="shared" si="466"/>
        <v>#N/A</v>
      </c>
    </row>
    <row r="2250" spans="1:19">
      <c r="A2250" s="1" t="str">
        <f t="shared" si="467"/>
        <v/>
      </c>
      <c r="H2250" s="1" t="e">
        <f t="shared" si="456"/>
        <v>#N/A</v>
      </c>
      <c r="I2250" s="1" t="e">
        <f t="shared" si="457"/>
        <v>#N/A</v>
      </c>
      <c r="J2250" s="1" t="b">
        <f t="shared" si="458"/>
        <v>0</v>
      </c>
      <c r="K2250" s="1" t="b">
        <f t="shared" si="459"/>
        <v>0</v>
      </c>
      <c r="L2250" s="1" t="b">
        <f t="shared" si="460"/>
        <v>0</v>
      </c>
      <c r="M2250" s="1" t="b">
        <f t="shared" si="468"/>
        <v>0</v>
      </c>
      <c r="N2250" s="1" t="b">
        <f t="shared" si="461"/>
        <v>0</v>
      </c>
      <c r="O2250" s="1" t="b">
        <f t="shared" si="462"/>
        <v>0</v>
      </c>
      <c r="P2250" s="1" t="b">
        <f t="shared" si="463"/>
        <v>0</v>
      </c>
      <c r="Q2250" s="1" t="b">
        <f t="shared" si="464"/>
        <v>0</v>
      </c>
      <c r="R2250" s="1" t="e">
        <f t="shared" si="465"/>
        <v>#N/A</v>
      </c>
      <c r="S2250" s="1" t="e">
        <f t="shared" si="466"/>
        <v>#N/A</v>
      </c>
    </row>
    <row r="2251" spans="1:19">
      <c r="A2251" s="1" t="str">
        <f t="shared" si="467"/>
        <v/>
      </c>
      <c r="H2251" s="1" t="e">
        <f t="shared" si="456"/>
        <v>#N/A</v>
      </c>
      <c r="I2251" s="1" t="e">
        <f t="shared" si="457"/>
        <v>#N/A</v>
      </c>
      <c r="J2251" s="1" t="b">
        <f t="shared" si="458"/>
        <v>0</v>
      </c>
      <c r="K2251" s="1" t="b">
        <f t="shared" si="459"/>
        <v>0</v>
      </c>
      <c r="L2251" s="1" t="b">
        <f t="shared" si="460"/>
        <v>0</v>
      </c>
      <c r="M2251" s="1" t="b">
        <f t="shared" si="468"/>
        <v>0</v>
      </c>
      <c r="N2251" s="1" t="b">
        <f t="shared" si="461"/>
        <v>0</v>
      </c>
      <c r="O2251" s="1" t="b">
        <f t="shared" si="462"/>
        <v>0</v>
      </c>
      <c r="P2251" s="1" t="b">
        <f t="shared" si="463"/>
        <v>0</v>
      </c>
      <c r="Q2251" s="1" t="b">
        <f t="shared" si="464"/>
        <v>0</v>
      </c>
      <c r="R2251" s="1" t="e">
        <f t="shared" si="465"/>
        <v>#N/A</v>
      </c>
      <c r="S2251" s="1" t="e">
        <f t="shared" si="466"/>
        <v>#N/A</v>
      </c>
    </row>
    <row r="2252" spans="1:19">
      <c r="A2252" s="1" t="str">
        <f t="shared" si="467"/>
        <v/>
      </c>
      <c r="H2252" s="1" t="e">
        <f t="shared" si="456"/>
        <v>#N/A</v>
      </c>
      <c r="I2252" s="1" t="e">
        <f t="shared" si="457"/>
        <v>#N/A</v>
      </c>
      <c r="J2252" s="1" t="b">
        <f t="shared" si="458"/>
        <v>0</v>
      </c>
      <c r="K2252" s="1" t="b">
        <f t="shared" si="459"/>
        <v>0</v>
      </c>
      <c r="L2252" s="1" t="b">
        <f t="shared" si="460"/>
        <v>0</v>
      </c>
      <c r="M2252" s="1" t="b">
        <f t="shared" si="468"/>
        <v>0</v>
      </c>
      <c r="N2252" s="1" t="b">
        <f t="shared" si="461"/>
        <v>0</v>
      </c>
      <c r="O2252" s="1" t="b">
        <f t="shared" si="462"/>
        <v>0</v>
      </c>
      <c r="P2252" s="1" t="b">
        <f t="shared" si="463"/>
        <v>0</v>
      </c>
      <c r="Q2252" s="1" t="b">
        <f t="shared" si="464"/>
        <v>0</v>
      </c>
      <c r="R2252" s="1" t="e">
        <f t="shared" si="465"/>
        <v>#N/A</v>
      </c>
      <c r="S2252" s="1" t="e">
        <f t="shared" si="466"/>
        <v>#N/A</v>
      </c>
    </row>
    <row r="2253" spans="1:19">
      <c r="A2253" s="1" t="str">
        <f t="shared" si="467"/>
        <v/>
      </c>
      <c r="H2253" s="1" t="e">
        <f t="shared" si="456"/>
        <v>#N/A</v>
      </c>
      <c r="I2253" s="1" t="e">
        <f t="shared" si="457"/>
        <v>#N/A</v>
      </c>
      <c r="J2253" s="1" t="b">
        <f t="shared" si="458"/>
        <v>0</v>
      </c>
      <c r="K2253" s="1" t="b">
        <f t="shared" si="459"/>
        <v>0</v>
      </c>
      <c r="L2253" s="1" t="b">
        <f t="shared" si="460"/>
        <v>0</v>
      </c>
      <c r="M2253" s="1" t="b">
        <f t="shared" si="468"/>
        <v>0</v>
      </c>
      <c r="N2253" s="1" t="b">
        <f t="shared" si="461"/>
        <v>0</v>
      </c>
      <c r="O2253" s="1" t="b">
        <f t="shared" si="462"/>
        <v>0</v>
      </c>
      <c r="P2253" s="1" t="b">
        <f t="shared" si="463"/>
        <v>0</v>
      </c>
      <c r="Q2253" s="1" t="b">
        <f t="shared" si="464"/>
        <v>0</v>
      </c>
      <c r="R2253" s="1" t="e">
        <f t="shared" si="465"/>
        <v>#N/A</v>
      </c>
      <c r="S2253" s="1" t="e">
        <f t="shared" si="466"/>
        <v>#N/A</v>
      </c>
    </row>
    <row r="2254" spans="1:19">
      <c r="A2254" s="1" t="str">
        <f t="shared" si="467"/>
        <v/>
      </c>
      <c r="H2254" s="1" t="e">
        <f t="shared" si="456"/>
        <v>#N/A</v>
      </c>
      <c r="I2254" s="1" t="e">
        <f t="shared" si="457"/>
        <v>#N/A</v>
      </c>
      <c r="J2254" s="1" t="b">
        <f t="shared" si="458"/>
        <v>0</v>
      </c>
      <c r="K2254" s="1" t="b">
        <f t="shared" si="459"/>
        <v>0</v>
      </c>
      <c r="L2254" s="1" t="b">
        <f t="shared" si="460"/>
        <v>0</v>
      </c>
      <c r="M2254" s="1" t="b">
        <f t="shared" si="468"/>
        <v>0</v>
      </c>
      <c r="N2254" s="1" t="b">
        <f t="shared" si="461"/>
        <v>0</v>
      </c>
      <c r="O2254" s="1" t="b">
        <f t="shared" si="462"/>
        <v>0</v>
      </c>
      <c r="P2254" s="1" t="b">
        <f t="shared" si="463"/>
        <v>0</v>
      </c>
      <c r="Q2254" s="1" t="b">
        <f t="shared" si="464"/>
        <v>0</v>
      </c>
      <c r="R2254" s="1" t="e">
        <f t="shared" si="465"/>
        <v>#N/A</v>
      </c>
      <c r="S2254" s="1" t="e">
        <f t="shared" si="466"/>
        <v>#N/A</v>
      </c>
    </row>
    <row r="2255" spans="1:19">
      <c r="A2255" s="1" t="str">
        <f t="shared" si="467"/>
        <v/>
      </c>
      <c r="H2255" s="1" t="e">
        <f t="shared" si="456"/>
        <v>#N/A</v>
      </c>
      <c r="I2255" s="1" t="e">
        <f t="shared" si="457"/>
        <v>#N/A</v>
      </c>
      <c r="J2255" s="1" t="b">
        <f t="shared" si="458"/>
        <v>0</v>
      </c>
      <c r="K2255" s="1" t="b">
        <f t="shared" si="459"/>
        <v>0</v>
      </c>
      <c r="L2255" s="1" t="b">
        <f t="shared" si="460"/>
        <v>0</v>
      </c>
      <c r="M2255" s="1" t="b">
        <f t="shared" si="468"/>
        <v>0</v>
      </c>
      <c r="N2255" s="1" t="b">
        <f t="shared" si="461"/>
        <v>0</v>
      </c>
      <c r="O2255" s="1" t="b">
        <f t="shared" si="462"/>
        <v>0</v>
      </c>
      <c r="P2255" s="1" t="b">
        <f t="shared" si="463"/>
        <v>0</v>
      </c>
      <c r="Q2255" s="1" t="b">
        <f t="shared" si="464"/>
        <v>0</v>
      </c>
      <c r="R2255" s="1" t="e">
        <f t="shared" si="465"/>
        <v>#N/A</v>
      </c>
      <c r="S2255" s="1" t="e">
        <f t="shared" si="466"/>
        <v>#N/A</v>
      </c>
    </row>
    <row r="2256" spans="1:19">
      <c r="A2256" s="1" t="str">
        <f t="shared" si="467"/>
        <v/>
      </c>
      <c r="H2256" s="1" t="e">
        <f t="shared" si="456"/>
        <v>#N/A</v>
      </c>
      <c r="I2256" s="1" t="e">
        <f t="shared" si="457"/>
        <v>#N/A</v>
      </c>
      <c r="J2256" s="1" t="b">
        <f t="shared" si="458"/>
        <v>0</v>
      </c>
      <c r="K2256" s="1" t="b">
        <f t="shared" si="459"/>
        <v>0</v>
      </c>
      <c r="L2256" s="1" t="b">
        <f t="shared" si="460"/>
        <v>0</v>
      </c>
      <c r="M2256" s="1" t="b">
        <f t="shared" si="468"/>
        <v>0</v>
      </c>
      <c r="N2256" s="1" t="b">
        <f t="shared" si="461"/>
        <v>0</v>
      </c>
      <c r="O2256" s="1" t="b">
        <f t="shared" si="462"/>
        <v>0</v>
      </c>
      <c r="P2256" s="1" t="b">
        <f t="shared" si="463"/>
        <v>0</v>
      </c>
      <c r="Q2256" s="1" t="b">
        <f t="shared" si="464"/>
        <v>0</v>
      </c>
      <c r="R2256" s="1" t="e">
        <f t="shared" si="465"/>
        <v>#N/A</v>
      </c>
      <c r="S2256" s="1" t="e">
        <f t="shared" si="466"/>
        <v>#N/A</v>
      </c>
    </row>
    <row r="2257" spans="1:19">
      <c r="A2257" s="1" t="str">
        <f t="shared" si="467"/>
        <v/>
      </c>
      <c r="H2257" s="1" t="e">
        <f t="shared" si="456"/>
        <v>#N/A</v>
      </c>
      <c r="I2257" s="1" t="e">
        <f t="shared" si="457"/>
        <v>#N/A</v>
      </c>
      <c r="J2257" s="1" t="b">
        <f t="shared" si="458"/>
        <v>0</v>
      </c>
      <c r="K2257" s="1" t="b">
        <f t="shared" si="459"/>
        <v>0</v>
      </c>
      <c r="L2257" s="1" t="b">
        <f t="shared" si="460"/>
        <v>0</v>
      </c>
      <c r="M2257" s="1" t="b">
        <f t="shared" si="468"/>
        <v>0</v>
      </c>
      <c r="N2257" s="1" t="b">
        <f t="shared" si="461"/>
        <v>0</v>
      </c>
      <c r="O2257" s="1" t="b">
        <f t="shared" si="462"/>
        <v>0</v>
      </c>
      <c r="P2257" s="1" t="b">
        <f t="shared" si="463"/>
        <v>0</v>
      </c>
      <c r="Q2257" s="1" t="b">
        <f t="shared" si="464"/>
        <v>0</v>
      </c>
      <c r="R2257" s="1" t="e">
        <f t="shared" si="465"/>
        <v>#N/A</v>
      </c>
      <c r="S2257" s="1" t="e">
        <f t="shared" si="466"/>
        <v>#N/A</v>
      </c>
    </row>
    <row r="2258" spans="1:19">
      <c r="A2258" s="1" t="str">
        <f t="shared" si="467"/>
        <v/>
      </c>
      <c r="H2258" s="1" t="e">
        <f t="shared" si="456"/>
        <v>#N/A</v>
      </c>
      <c r="I2258" s="1" t="e">
        <f t="shared" si="457"/>
        <v>#N/A</v>
      </c>
      <c r="J2258" s="1" t="b">
        <f t="shared" si="458"/>
        <v>0</v>
      </c>
      <c r="K2258" s="1" t="b">
        <f t="shared" si="459"/>
        <v>0</v>
      </c>
      <c r="L2258" s="1" t="b">
        <f t="shared" si="460"/>
        <v>0</v>
      </c>
      <c r="M2258" s="1" t="b">
        <f t="shared" si="468"/>
        <v>0</v>
      </c>
      <c r="N2258" s="1" t="b">
        <f t="shared" si="461"/>
        <v>0</v>
      </c>
      <c r="O2258" s="1" t="b">
        <f t="shared" si="462"/>
        <v>0</v>
      </c>
      <c r="P2258" s="1" t="b">
        <f t="shared" si="463"/>
        <v>0</v>
      </c>
      <c r="Q2258" s="1" t="b">
        <f t="shared" si="464"/>
        <v>0</v>
      </c>
      <c r="R2258" s="1" t="e">
        <f t="shared" si="465"/>
        <v>#N/A</v>
      </c>
      <c r="S2258" s="1" t="e">
        <f t="shared" si="466"/>
        <v>#N/A</v>
      </c>
    </row>
    <row r="2259" spans="1:19">
      <c r="A2259" s="1" t="str">
        <f t="shared" si="467"/>
        <v/>
      </c>
      <c r="H2259" s="1" t="e">
        <f t="shared" si="456"/>
        <v>#N/A</v>
      </c>
      <c r="I2259" s="1" t="e">
        <f t="shared" si="457"/>
        <v>#N/A</v>
      </c>
      <c r="J2259" s="1" t="b">
        <f t="shared" si="458"/>
        <v>0</v>
      </c>
      <c r="K2259" s="1" t="b">
        <f t="shared" si="459"/>
        <v>0</v>
      </c>
      <c r="L2259" s="1" t="b">
        <f t="shared" si="460"/>
        <v>0</v>
      </c>
      <c r="M2259" s="1" t="b">
        <f t="shared" si="468"/>
        <v>0</v>
      </c>
      <c r="N2259" s="1" t="b">
        <f t="shared" si="461"/>
        <v>0</v>
      </c>
      <c r="O2259" s="1" t="b">
        <f t="shared" si="462"/>
        <v>0</v>
      </c>
      <c r="P2259" s="1" t="b">
        <f t="shared" si="463"/>
        <v>0</v>
      </c>
      <c r="Q2259" s="1" t="b">
        <f t="shared" si="464"/>
        <v>0</v>
      </c>
      <c r="R2259" s="1" t="e">
        <f t="shared" si="465"/>
        <v>#N/A</v>
      </c>
      <c r="S2259" s="1" t="e">
        <f t="shared" si="466"/>
        <v>#N/A</v>
      </c>
    </row>
    <row r="2260" spans="1:19">
      <c r="A2260" s="1" t="str">
        <f t="shared" si="467"/>
        <v/>
      </c>
      <c r="H2260" s="1" t="e">
        <f t="shared" si="456"/>
        <v>#N/A</v>
      </c>
      <c r="I2260" s="1" t="e">
        <f t="shared" si="457"/>
        <v>#N/A</v>
      </c>
      <c r="J2260" s="1" t="b">
        <f t="shared" si="458"/>
        <v>0</v>
      </c>
      <c r="K2260" s="1" t="b">
        <f t="shared" si="459"/>
        <v>0</v>
      </c>
      <c r="L2260" s="1" t="b">
        <f t="shared" si="460"/>
        <v>0</v>
      </c>
      <c r="M2260" s="1" t="b">
        <f t="shared" si="468"/>
        <v>0</v>
      </c>
      <c r="N2260" s="1" t="b">
        <f t="shared" si="461"/>
        <v>0</v>
      </c>
      <c r="O2260" s="1" t="b">
        <f t="shared" si="462"/>
        <v>0</v>
      </c>
      <c r="P2260" s="1" t="b">
        <f t="shared" si="463"/>
        <v>0</v>
      </c>
      <c r="Q2260" s="1" t="b">
        <f t="shared" si="464"/>
        <v>0</v>
      </c>
      <c r="R2260" s="1" t="e">
        <f t="shared" si="465"/>
        <v>#N/A</v>
      </c>
      <c r="S2260" s="1" t="e">
        <f t="shared" si="466"/>
        <v>#N/A</v>
      </c>
    </row>
    <row r="2261" spans="1:19">
      <c r="A2261" s="1" t="str">
        <f t="shared" si="467"/>
        <v/>
      </c>
      <c r="H2261" s="1" t="e">
        <f t="shared" si="456"/>
        <v>#N/A</v>
      </c>
      <c r="I2261" s="1" t="e">
        <f t="shared" si="457"/>
        <v>#N/A</v>
      </c>
      <c r="J2261" s="1" t="b">
        <f t="shared" si="458"/>
        <v>0</v>
      </c>
      <c r="K2261" s="1" t="b">
        <f t="shared" si="459"/>
        <v>0</v>
      </c>
      <c r="L2261" s="1" t="b">
        <f t="shared" si="460"/>
        <v>0</v>
      </c>
      <c r="M2261" s="1" t="b">
        <f t="shared" si="468"/>
        <v>0</v>
      </c>
      <c r="N2261" s="1" t="b">
        <f t="shared" si="461"/>
        <v>0</v>
      </c>
      <c r="O2261" s="1" t="b">
        <f t="shared" si="462"/>
        <v>0</v>
      </c>
      <c r="P2261" s="1" t="b">
        <f t="shared" si="463"/>
        <v>0</v>
      </c>
      <c r="Q2261" s="1" t="b">
        <f t="shared" si="464"/>
        <v>0</v>
      </c>
      <c r="R2261" s="1" t="e">
        <f t="shared" si="465"/>
        <v>#N/A</v>
      </c>
      <c r="S2261" s="1" t="e">
        <f t="shared" si="466"/>
        <v>#N/A</v>
      </c>
    </row>
    <row r="2262" spans="1:19">
      <c r="A2262" s="1" t="str">
        <f t="shared" si="467"/>
        <v/>
      </c>
      <c r="H2262" s="1" t="e">
        <f t="shared" si="456"/>
        <v>#N/A</v>
      </c>
      <c r="I2262" s="1" t="e">
        <f t="shared" si="457"/>
        <v>#N/A</v>
      </c>
      <c r="J2262" s="1" t="b">
        <f t="shared" si="458"/>
        <v>0</v>
      </c>
      <c r="K2262" s="1" t="b">
        <f t="shared" si="459"/>
        <v>0</v>
      </c>
      <c r="L2262" s="1" t="b">
        <f t="shared" si="460"/>
        <v>0</v>
      </c>
      <c r="M2262" s="1" t="b">
        <f t="shared" si="468"/>
        <v>0</v>
      </c>
      <c r="N2262" s="1" t="b">
        <f t="shared" si="461"/>
        <v>0</v>
      </c>
      <c r="O2262" s="1" t="b">
        <f t="shared" si="462"/>
        <v>0</v>
      </c>
      <c r="P2262" s="1" t="b">
        <f t="shared" si="463"/>
        <v>0</v>
      </c>
      <c r="Q2262" s="1" t="b">
        <f t="shared" si="464"/>
        <v>0</v>
      </c>
      <c r="R2262" s="1" t="e">
        <f t="shared" si="465"/>
        <v>#N/A</v>
      </c>
      <c r="S2262" s="1" t="e">
        <f t="shared" si="466"/>
        <v>#N/A</v>
      </c>
    </row>
    <row r="2263" spans="1:19">
      <c r="A2263" s="1" t="str">
        <f t="shared" si="467"/>
        <v/>
      </c>
      <c r="H2263" s="1" t="e">
        <f t="shared" si="456"/>
        <v>#N/A</v>
      </c>
      <c r="I2263" s="1" t="e">
        <f t="shared" si="457"/>
        <v>#N/A</v>
      </c>
      <c r="J2263" s="1" t="b">
        <f t="shared" si="458"/>
        <v>0</v>
      </c>
      <c r="K2263" s="1" t="b">
        <f t="shared" si="459"/>
        <v>0</v>
      </c>
      <c r="L2263" s="1" t="b">
        <f t="shared" si="460"/>
        <v>0</v>
      </c>
      <c r="M2263" s="1" t="b">
        <f t="shared" si="468"/>
        <v>0</v>
      </c>
      <c r="N2263" s="1" t="b">
        <f t="shared" si="461"/>
        <v>0</v>
      </c>
      <c r="O2263" s="1" t="b">
        <f t="shared" si="462"/>
        <v>0</v>
      </c>
      <c r="P2263" s="1" t="b">
        <f t="shared" si="463"/>
        <v>0</v>
      </c>
      <c r="Q2263" s="1" t="b">
        <f t="shared" si="464"/>
        <v>0</v>
      </c>
      <c r="R2263" s="1" t="e">
        <f t="shared" si="465"/>
        <v>#N/A</v>
      </c>
      <c r="S2263" s="1" t="e">
        <f t="shared" si="466"/>
        <v>#N/A</v>
      </c>
    </row>
    <row r="2264" spans="1:19">
      <c r="A2264" s="1" t="str">
        <f t="shared" si="467"/>
        <v/>
      </c>
      <c r="H2264" s="1" t="e">
        <f t="shared" si="456"/>
        <v>#N/A</v>
      </c>
      <c r="I2264" s="1" t="e">
        <f t="shared" si="457"/>
        <v>#N/A</v>
      </c>
      <c r="J2264" s="1" t="b">
        <f t="shared" si="458"/>
        <v>0</v>
      </c>
      <c r="K2264" s="1" t="b">
        <f t="shared" si="459"/>
        <v>0</v>
      </c>
      <c r="L2264" s="1" t="b">
        <f t="shared" si="460"/>
        <v>0</v>
      </c>
      <c r="M2264" s="1" t="b">
        <f t="shared" si="468"/>
        <v>0</v>
      </c>
      <c r="N2264" s="1" t="b">
        <f t="shared" si="461"/>
        <v>0</v>
      </c>
      <c r="O2264" s="1" t="b">
        <f t="shared" si="462"/>
        <v>0</v>
      </c>
      <c r="P2264" s="1" t="b">
        <f t="shared" si="463"/>
        <v>0</v>
      </c>
      <c r="Q2264" s="1" t="b">
        <f t="shared" si="464"/>
        <v>0</v>
      </c>
      <c r="R2264" s="1" t="e">
        <f t="shared" si="465"/>
        <v>#N/A</v>
      </c>
      <c r="S2264" s="1" t="e">
        <f t="shared" si="466"/>
        <v>#N/A</v>
      </c>
    </row>
    <row r="2265" spans="1:19">
      <c r="A2265" s="1" t="str">
        <f t="shared" si="467"/>
        <v/>
      </c>
      <c r="H2265" s="1" t="e">
        <f t="shared" si="456"/>
        <v>#N/A</v>
      </c>
      <c r="I2265" s="1" t="e">
        <f t="shared" si="457"/>
        <v>#N/A</v>
      </c>
      <c r="J2265" s="1" t="b">
        <f t="shared" si="458"/>
        <v>0</v>
      </c>
      <c r="K2265" s="1" t="b">
        <f t="shared" si="459"/>
        <v>0</v>
      </c>
      <c r="L2265" s="1" t="b">
        <f t="shared" si="460"/>
        <v>0</v>
      </c>
      <c r="M2265" s="1" t="b">
        <f t="shared" si="468"/>
        <v>0</v>
      </c>
      <c r="N2265" s="1" t="b">
        <f t="shared" si="461"/>
        <v>0</v>
      </c>
      <c r="O2265" s="1" t="b">
        <f t="shared" si="462"/>
        <v>0</v>
      </c>
      <c r="P2265" s="1" t="b">
        <f t="shared" si="463"/>
        <v>0</v>
      </c>
      <c r="Q2265" s="1" t="b">
        <f t="shared" si="464"/>
        <v>0</v>
      </c>
      <c r="R2265" s="1" t="e">
        <f t="shared" si="465"/>
        <v>#N/A</v>
      </c>
      <c r="S2265" s="1" t="e">
        <f t="shared" si="466"/>
        <v>#N/A</v>
      </c>
    </row>
    <row r="2266" spans="1:19">
      <c r="A2266" s="1" t="str">
        <f t="shared" si="467"/>
        <v/>
      </c>
      <c r="H2266" s="1" t="e">
        <f t="shared" si="456"/>
        <v>#N/A</v>
      </c>
      <c r="I2266" s="1" t="e">
        <f t="shared" si="457"/>
        <v>#N/A</v>
      </c>
      <c r="J2266" s="1" t="b">
        <f t="shared" si="458"/>
        <v>0</v>
      </c>
      <c r="K2266" s="1" t="b">
        <f t="shared" si="459"/>
        <v>0</v>
      </c>
      <c r="L2266" s="1" t="b">
        <f t="shared" si="460"/>
        <v>0</v>
      </c>
      <c r="M2266" s="1" t="b">
        <f t="shared" si="468"/>
        <v>0</v>
      </c>
      <c r="N2266" s="1" t="b">
        <f t="shared" si="461"/>
        <v>0</v>
      </c>
      <c r="O2266" s="1" t="b">
        <f t="shared" si="462"/>
        <v>0</v>
      </c>
      <c r="P2266" s="1" t="b">
        <f t="shared" si="463"/>
        <v>0</v>
      </c>
      <c r="Q2266" s="1" t="b">
        <f t="shared" si="464"/>
        <v>0</v>
      </c>
      <c r="R2266" s="1" t="e">
        <f t="shared" si="465"/>
        <v>#N/A</v>
      </c>
      <c r="S2266" s="1" t="e">
        <f t="shared" si="466"/>
        <v>#N/A</v>
      </c>
    </row>
    <row r="2267" spans="1:19">
      <c r="A2267" s="1" t="str">
        <f t="shared" si="467"/>
        <v/>
      </c>
      <c r="H2267" s="1" t="e">
        <f t="shared" si="456"/>
        <v>#N/A</v>
      </c>
      <c r="I2267" s="1" t="e">
        <f t="shared" si="457"/>
        <v>#N/A</v>
      </c>
      <c r="J2267" s="1" t="b">
        <f t="shared" si="458"/>
        <v>0</v>
      </c>
      <c r="K2267" s="1" t="b">
        <f t="shared" si="459"/>
        <v>0</v>
      </c>
      <c r="L2267" s="1" t="b">
        <f t="shared" si="460"/>
        <v>0</v>
      </c>
      <c r="M2267" s="1" t="b">
        <f t="shared" si="468"/>
        <v>0</v>
      </c>
      <c r="N2267" s="1" t="b">
        <f t="shared" si="461"/>
        <v>0</v>
      </c>
      <c r="O2267" s="1" t="b">
        <f t="shared" si="462"/>
        <v>0</v>
      </c>
      <c r="P2267" s="1" t="b">
        <f t="shared" si="463"/>
        <v>0</v>
      </c>
      <c r="Q2267" s="1" t="b">
        <f t="shared" si="464"/>
        <v>0</v>
      </c>
      <c r="R2267" s="1" t="e">
        <f t="shared" si="465"/>
        <v>#N/A</v>
      </c>
      <c r="S2267" s="1" t="e">
        <f t="shared" si="466"/>
        <v>#N/A</v>
      </c>
    </row>
    <row r="2268" spans="1:19">
      <c r="A2268" s="1" t="str">
        <f t="shared" si="467"/>
        <v/>
      </c>
      <c r="H2268" s="1" t="e">
        <f t="shared" si="456"/>
        <v>#N/A</v>
      </c>
      <c r="I2268" s="1" t="e">
        <f t="shared" si="457"/>
        <v>#N/A</v>
      </c>
      <c r="J2268" s="1" t="b">
        <f t="shared" si="458"/>
        <v>0</v>
      </c>
      <c r="K2268" s="1" t="b">
        <f t="shared" si="459"/>
        <v>0</v>
      </c>
      <c r="L2268" s="1" t="b">
        <f t="shared" si="460"/>
        <v>0</v>
      </c>
      <c r="M2268" s="1" t="b">
        <f t="shared" si="468"/>
        <v>0</v>
      </c>
      <c r="N2268" s="1" t="b">
        <f t="shared" si="461"/>
        <v>0</v>
      </c>
      <c r="O2268" s="1" t="b">
        <f t="shared" si="462"/>
        <v>0</v>
      </c>
      <c r="P2268" s="1" t="b">
        <f t="shared" si="463"/>
        <v>0</v>
      </c>
      <c r="Q2268" s="1" t="b">
        <f t="shared" si="464"/>
        <v>0</v>
      </c>
      <c r="R2268" s="1" t="e">
        <f t="shared" si="465"/>
        <v>#N/A</v>
      </c>
      <c r="S2268" s="1" t="e">
        <f t="shared" si="466"/>
        <v>#N/A</v>
      </c>
    </row>
    <row r="2269" spans="1:19">
      <c r="A2269" s="1" t="str">
        <f t="shared" si="467"/>
        <v/>
      </c>
      <c r="H2269" s="1" t="e">
        <f t="shared" si="456"/>
        <v>#N/A</v>
      </c>
      <c r="I2269" s="1" t="e">
        <f t="shared" si="457"/>
        <v>#N/A</v>
      </c>
      <c r="J2269" s="1" t="b">
        <f t="shared" si="458"/>
        <v>0</v>
      </c>
      <c r="K2269" s="1" t="b">
        <f t="shared" si="459"/>
        <v>0</v>
      </c>
      <c r="L2269" s="1" t="b">
        <f t="shared" si="460"/>
        <v>0</v>
      </c>
      <c r="M2269" s="1" t="b">
        <f t="shared" si="468"/>
        <v>0</v>
      </c>
      <c r="N2269" s="1" t="b">
        <f t="shared" si="461"/>
        <v>0</v>
      </c>
      <c r="O2269" s="1" t="b">
        <f t="shared" si="462"/>
        <v>0</v>
      </c>
      <c r="P2269" s="1" t="b">
        <f t="shared" si="463"/>
        <v>0</v>
      </c>
      <c r="Q2269" s="1" t="b">
        <f t="shared" si="464"/>
        <v>0</v>
      </c>
      <c r="R2269" s="1" t="e">
        <f t="shared" si="465"/>
        <v>#N/A</v>
      </c>
      <c r="S2269" s="1" t="e">
        <f t="shared" si="466"/>
        <v>#N/A</v>
      </c>
    </row>
    <row r="2270" spans="1:19">
      <c r="A2270" s="1" t="str">
        <f t="shared" si="467"/>
        <v/>
      </c>
      <c r="H2270" s="1" t="e">
        <f t="shared" si="456"/>
        <v>#N/A</v>
      </c>
      <c r="I2270" s="1" t="e">
        <f t="shared" si="457"/>
        <v>#N/A</v>
      </c>
      <c r="J2270" s="1" t="b">
        <f t="shared" si="458"/>
        <v>0</v>
      </c>
      <c r="K2270" s="1" t="b">
        <f t="shared" si="459"/>
        <v>0</v>
      </c>
      <c r="L2270" s="1" t="b">
        <f t="shared" si="460"/>
        <v>0</v>
      </c>
      <c r="M2270" s="1" t="b">
        <f t="shared" si="468"/>
        <v>0</v>
      </c>
      <c r="N2270" s="1" t="b">
        <f t="shared" si="461"/>
        <v>0</v>
      </c>
      <c r="O2270" s="1" t="b">
        <f t="shared" si="462"/>
        <v>0</v>
      </c>
      <c r="P2270" s="1" t="b">
        <f t="shared" si="463"/>
        <v>0</v>
      </c>
      <c r="Q2270" s="1" t="b">
        <f t="shared" si="464"/>
        <v>0</v>
      </c>
      <c r="R2270" s="1" t="e">
        <f t="shared" si="465"/>
        <v>#N/A</v>
      </c>
      <c r="S2270" s="1" t="e">
        <f t="shared" si="466"/>
        <v>#N/A</v>
      </c>
    </row>
    <row r="2271" spans="1:19">
      <c r="A2271" s="1" t="str">
        <f t="shared" si="467"/>
        <v/>
      </c>
      <c r="H2271" s="1" t="e">
        <f t="shared" si="456"/>
        <v>#N/A</v>
      </c>
      <c r="I2271" s="1" t="e">
        <f t="shared" si="457"/>
        <v>#N/A</v>
      </c>
      <c r="J2271" s="1" t="b">
        <f t="shared" si="458"/>
        <v>0</v>
      </c>
      <c r="K2271" s="1" t="b">
        <f t="shared" si="459"/>
        <v>0</v>
      </c>
      <c r="L2271" s="1" t="b">
        <f t="shared" si="460"/>
        <v>0</v>
      </c>
      <c r="M2271" s="1" t="b">
        <f t="shared" si="468"/>
        <v>0</v>
      </c>
      <c r="N2271" s="1" t="b">
        <f t="shared" si="461"/>
        <v>0</v>
      </c>
      <c r="O2271" s="1" t="b">
        <f t="shared" si="462"/>
        <v>0</v>
      </c>
      <c r="P2271" s="1" t="b">
        <f t="shared" si="463"/>
        <v>0</v>
      </c>
      <c r="Q2271" s="1" t="b">
        <f t="shared" si="464"/>
        <v>0</v>
      </c>
      <c r="R2271" s="1" t="e">
        <f t="shared" si="465"/>
        <v>#N/A</v>
      </c>
      <c r="S2271" s="1" t="e">
        <f t="shared" si="466"/>
        <v>#N/A</v>
      </c>
    </row>
    <row r="2272" spans="1:19">
      <c r="A2272" s="1" t="str">
        <f t="shared" si="467"/>
        <v/>
      </c>
      <c r="H2272" s="1" t="e">
        <f t="shared" si="456"/>
        <v>#N/A</v>
      </c>
      <c r="I2272" s="1" t="e">
        <f t="shared" si="457"/>
        <v>#N/A</v>
      </c>
      <c r="J2272" s="1" t="b">
        <f t="shared" si="458"/>
        <v>0</v>
      </c>
      <c r="K2272" s="1" t="b">
        <f t="shared" si="459"/>
        <v>0</v>
      </c>
      <c r="L2272" s="1" t="b">
        <f t="shared" si="460"/>
        <v>0</v>
      </c>
      <c r="M2272" s="1" t="b">
        <f t="shared" si="468"/>
        <v>0</v>
      </c>
      <c r="N2272" s="1" t="b">
        <f t="shared" si="461"/>
        <v>0</v>
      </c>
      <c r="O2272" s="1" t="b">
        <f t="shared" si="462"/>
        <v>0</v>
      </c>
      <c r="P2272" s="1" t="b">
        <f t="shared" si="463"/>
        <v>0</v>
      </c>
      <c r="Q2272" s="1" t="b">
        <f t="shared" si="464"/>
        <v>0</v>
      </c>
      <c r="R2272" s="1" t="e">
        <f t="shared" si="465"/>
        <v>#N/A</v>
      </c>
      <c r="S2272" s="1" t="e">
        <f t="shared" si="466"/>
        <v>#N/A</v>
      </c>
    </row>
    <row r="2273" spans="1:19">
      <c r="A2273" s="1" t="str">
        <f t="shared" si="467"/>
        <v/>
      </c>
      <c r="H2273" s="1" t="e">
        <f t="shared" si="456"/>
        <v>#N/A</v>
      </c>
      <c r="I2273" s="1" t="e">
        <f t="shared" si="457"/>
        <v>#N/A</v>
      </c>
      <c r="J2273" s="1" t="b">
        <f t="shared" si="458"/>
        <v>0</v>
      </c>
      <c r="K2273" s="1" t="b">
        <f t="shared" si="459"/>
        <v>0</v>
      </c>
      <c r="L2273" s="1" t="b">
        <f t="shared" si="460"/>
        <v>0</v>
      </c>
      <c r="M2273" s="1" t="b">
        <f t="shared" si="468"/>
        <v>0</v>
      </c>
      <c r="N2273" s="1" t="b">
        <f t="shared" si="461"/>
        <v>0</v>
      </c>
      <c r="O2273" s="1" t="b">
        <f t="shared" si="462"/>
        <v>0</v>
      </c>
      <c r="P2273" s="1" t="b">
        <f t="shared" si="463"/>
        <v>0</v>
      </c>
      <c r="Q2273" s="1" t="b">
        <f t="shared" si="464"/>
        <v>0</v>
      </c>
      <c r="R2273" s="1" t="e">
        <f t="shared" si="465"/>
        <v>#N/A</v>
      </c>
      <c r="S2273" s="1" t="e">
        <f t="shared" si="466"/>
        <v>#N/A</v>
      </c>
    </row>
    <row r="2274" spans="1:19">
      <c r="A2274" s="1" t="str">
        <f t="shared" si="467"/>
        <v/>
      </c>
      <c r="H2274" s="1" t="e">
        <f t="shared" si="456"/>
        <v>#N/A</v>
      </c>
      <c r="I2274" s="1" t="e">
        <f t="shared" si="457"/>
        <v>#N/A</v>
      </c>
      <c r="J2274" s="1" t="b">
        <f t="shared" si="458"/>
        <v>0</v>
      </c>
      <c r="K2274" s="1" t="b">
        <f t="shared" si="459"/>
        <v>0</v>
      </c>
      <c r="L2274" s="1" t="b">
        <f t="shared" si="460"/>
        <v>0</v>
      </c>
      <c r="M2274" s="1" t="b">
        <f t="shared" si="468"/>
        <v>0</v>
      </c>
      <c r="N2274" s="1" t="b">
        <f t="shared" si="461"/>
        <v>0</v>
      </c>
      <c r="O2274" s="1" t="b">
        <f t="shared" si="462"/>
        <v>0</v>
      </c>
      <c r="P2274" s="1" t="b">
        <f t="shared" si="463"/>
        <v>0</v>
      </c>
      <c r="Q2274" s="1" t="b">
        <f t="shared" si="464"/>
        <v>0</v>
      </c>
      <c r="R2274" s="1" t="e">
        <f t="shared" si="465"/>
        <v>#N/A</v>
      </c>
      <c r="S2274" s="1" t="e">
        <f t="shared" si="466"/>
        <v>#N/A</v>
      </c>
    </row>
    <row r="2275" spans="1:19">
      <c r="A2275" s="1" t="str">
        <f t="shared" si="467"/>
        <v/>
      </c>
      <c r="H2275" s="1" t="e">
        <f t="shared" si="456"/>
        <v>#N/A</v>
      </c>
      <c r="I2275" s="1" t="e">
        <f t="shared" si="457"/>
        <v>#N/A</v>
      </c>
      <c r="J2275" s="1" t="b">
        <f t="shared" si="458"/>
        <v>0</v>
      </c>
      <c r="K2275" s="1" t="b">
        <f t="shared" si="459"/>
        <v>0</v>
      </c>
      <c r="L2275" s="1" t="b">
        <f t="shared" si="460"/>
        <v>0</v>
      </c>
      <c r="M2275" s="1" t="b">
        <f t="shared" si="468"/>
        <v>0</v>
      </c>
      <c r="N2275" s="1" t="b">
        <f t="shared" si="461"/>
        <v>0</v>
      </c>
      <c r="O2275" s="1" t="b">
        <f t="shared" si="462"/>
        <v>0</v>
      </c>
      <c r="P2275" s="1" t="b">
        <f t="shared" si="463"/>
        <v>0</v>
      </c>
      <c r="Q2275" s="1" t="b">
        <f t="shared" si="464"/>
        <v>0</v>
      </c>
      <c r="R2275" s="1" t="e">
        <f t="shared" si="465"/>
        <v>#N/A</v>
      </c>
      <c r="S2275" s="1" t="e">
        <f t="shared" si="466"/>
        <v>#N/A</v>
      </c>
    </row>
    <row r="2276" spans="1:19">
      <c r="A2276" s="1" t="str">
        <f t="shared" si="467"/>
        <v/>
      </c>
      <c r="H2276" s="1" t="e">
        <f t="shared" si="456"/>
        <v>#N/A</v>
      </c>
      <c r="I2276" s="1" t="e">
        <f t="shared" si="457"/>
        <v>#N/A</v>
      </c>
      <c r="J2276" s="1" t="b">
        <f t="shared" si="458"/>
        <v>0</v>
      </c>
      <c r="K2276" s="1" t="b">
        <f t="shared" si="459"/>
        <v>0</v>
      </c>
      <c r="L2276" s="1" t="b">
        <f t="shared" si="460"/>
        <v>0</v>
      </c>
      <c r="M2276" s="1" t="b">
        <f t="shared" si="468"/>
        <v>0</v>
      </c>
      <c r="N2276" s="1" t="b">
        <f t="shared" si="461"/>
        <v>0</v>
      </c>
      <c r="O2276" s="1" t="b">
        <f t="shared" si="462"/>
        <v>0</v>
      </c>
      <c r="P2276" s="1" t="b">
        <f t="shared" si="463"/>
        <v>0</v>
      </c>
      <c r="Q2276" s="1" t="b">
        <f t="shared" si="464"/>
        <v>0</v>
      </c>
      <c r="R2276" s="1" t="e">
        <f t="shared" si="465"/>
        <v>#N/A</v>
      </c>
      <c r="S2276" s="1" t="e">
        <f t="shared" si="466"/>
        <v>#N/A</v>
      </c>
    </row>
    <row r="2277" spans="1:19">
      <c r="A2277" s="1" t="str">
        <f t="shared" si="467"/>
        <v/>
      </c>
      <c r="H2277" s="1" t="e">
        <f t="shared" si="456"/>
        <v>#N/A</v>
      </c>
      <c r="I2277" s="1" t="e">
        <f t="shared" si="457"/>
        <v>#N/A</v>
      </c>
      <c r="J2277" s="1" t="b">
        <f t="shared" si="458"/>
        <v>0</v>
      </c>
      <c r="K2277" s="1" t="b">
        <f t="shared" si="459"/>
        <v>0</v>
      </c>
      <c r="L2277" s="1" t="b">
        <f t="shared" si="460"/>
        <v>0</v>
      </c>
      <c r="M2277" s="1" t="b">
        <f t="shared" si="468"/>
        <v>0</v>
      </c>
      <c r="N2277" s="1" t="b">
        <f t="shared" si="461"/>
        <v>0</v>
      </c>
      <c r="O2277" s="1" t="b">
        <f t="shared" si="462"/>
        <v>0</v>
      </c>
      <c r="P2277" s="1" t="b">
        <f t="shared" si="463"/>
        <v>0</v>
      </c>
      <c r="Q2277" s="1" t="b">
        <f t="shared" si="464"/>
        <v>0</v>
      </c>
      <c r="R2277" s="1" t="e">
        <f t="shared" si="465"/>
        <v>#N/A</v>
      </c>
      <c r="S2277" s="1" t="e">
        <f t="shared" si="466"/>
        <v>#N/A</v>
      </c>
    </row>
    <row r="2278" spans="1:19">
      <c r="A2278" s="1" t="str">
        <f t="shared" si="467"/>
        <v/>
      </c>
      <c r="H2278" s="1" t="e">
        <f t="shared" si="456"/>
        <v>#N/A</v>
      </c>
      <c r="I2278" s="1" t="e">
        <f t="shared" si="457"/>
        <v>#N/A</v>
      </c>
      <c r="J2278" s="1" t="b">
        <f t="shared" si="458"/>
        <v>0</v>
      </c>
      <c r="K2278" s="1" t="b">
        <f t="shared" si="459"/>
        <v>0</v>
      </c>
      <c r="L2278" s="1" t="b">
        <f t="shared" si="460"/>
        <v>0</v>
      </c>
      <c r="M2278" s="1" t="b">
        <f t="shared" si="468"/>
        <v>0</v>
      </c>
      <c r="N2278" s="1" t="b">
        <f t="shared" si="461"/>
        <v>0</v>
      </c>
      <c r="O2278" s="1" t="b">
        <f t="shared" si="462"/>
        <v>0</v>
      </c>
      <c r="P2278" s="1" t="b">
        <f t="shared" si="463"/>
        <v>0</v>
      </c>
      <c r="Q2278" s="1" t="b">
        <f t="shared" si="464"/>
        <v>0</v>
      </c>
      <c r="R2278" s="1" t="e">
        <f t="shared" si="465"/>
        <v>#N/A</v>
      </c>
      <c r="S2278" s="1" t="e">
        <f t="shared" si="466"/>
        <v>#N/A</v>
      </c>
    </row>
    <row r="2279" spans="1:19">
      <c r="A2279" s="1" t="str">
        <f t="shared" si="467"/>
        <v/>
      </c>
      <c r="H2279" s="1" t="e">
        <f t="shared" si="456"/>
        <v>#N/A</v>
      </c>
      <c r="I2279" s="1" t="e">
        <f t="shared" si="457"/>
        <v>#N/A</v>
      </c>
      <c r="J2279" s="1" t="b">
        <f t="shared" si="458"/>
        <v>0</v>
      </c>
      <c r="K2279" s="1" t="b">
        <f t="shared" si="459"/>
        <v>0</v>
      </c>
      <c r="L2279" s="1" t="b">
        <f t="shared" si="460"/>
        <v>0</v>
      </c>
      <c r="M2279" s="1" t="b">
        <f t="shared" si="468"/>
        <v>0</v>
      </c>
      <c r="N2279" s="1" t="b">
        <f t="shared" si="461"/>
        <v>0</v>
      </c>
      <c r="O2279" s="1" t="b">
        <f t="shared" si="462"/>
        <v>0</v>
      </c>
      <c r="P2279" s="1" t="b">
        <f t="shared" si="463"/>
        <v>0</v>
      </c>
      <c r="Q2279" s="1" t="b">
        <f t="shared" si="464"/>
        <v>0</v>
      </c>
      <c r="R2279" s="1" t="e">
        <f t="shared" si="465"/>
        <v>#N/A</v>
      </c>
      <c r="S2279" s="1" t="e">
        <f t="shared" si="466"/>
        <v>#N/A</v>
      </c>
    </row>
    <row r="2280" spans="1:19">
      <c r="A2280" s="1" t="str">
        <f t="shared" si="467"/>
        <v/>
      </c>
      <c r="H2280" s="1" t="e">
        <f t="shared" si="456"/>
        <v>#N/A</v>
      </c>
      <c r="I2280" s="1" t="e">
        <f t="shared" si="457"/>
        <v>#N/A</v>
      </c>
      <c r="J2280" s="1" t="b">
        <f t="shared" si="458"/>
        <v>0</v>
      </c>
      <c r="K2280" s="1" t="b">
        <f t="shared" si="459"/>
        <v>0</v>
      </c>
      <c r="L2280" s="1" t="b">
        <f t="shared" si="460"/>
        <v>0</v>
      </c>
      <c r="M2280" s="1" t="b">
        <f t="shared" si="468"/>
        <v>0</v>
      </c>
      <c r="N2280" s="1" t="b">
        <f t="shared" si="461"/>
        <v>0</v>
      </c>
      <c r="O2280" s="1" t="b">
        <f t="shared" si="462"/>
        <v>0</v>
      </c>
      <c r="P2280" s="1" t="b">
        <f t="shared" si="463"/>
        <v>0</v>
      </c>
      <c r="Q2280" s="1" t="b">
        <f t="shared" si="464"/>
        <v>0</v>
      </c>
      <c r="R2280" s="1" t="e">
        <f t="shared" si="465"/>
        <v>#N/A</v>
      </c>
      <c r="S2280" s="1" t="e">
        <f t="shared" si="466"/>
        <v>#N/A</v>
      </c>
    </row>
    <row r="2281" spans="1:19">
      <c r="A2281" s="1" t="str">
        <f t="shared" si="467"/>
        <v/>
      </c>
      <c r="H2281" s="1" t="e">
        <f t="shared" si="456"/>
        <v>#N/A</v>
      </c>
      <c r="I2281" s="1" t="e">
        <f t="shared" si="457"/>
        <v>#N/A</v>
      </c>
      <c r="J2281" s="1" t="b">
        <f t="shared" si="458"/>
        <v>0</v>
      </c>
      <c r="K2281" s="1" t="b">
        <f t="shared" si="459"/>
        <v>0</v>
      </c>
      <c r="L2281" s="1" t="b">
        <f t="shared" si="460"/>
        <v>0</v>
      </c>
      <c r="M2281" s="1" t="b">
        <f t="shared" si="468"/>
        <v>0</v>
      </c>
      <c r="N2281" s="1" t="b">
        <f t="shared" si="461"/>
        <v>0</v>
      </c>
      <c r="O2281" s="1" t="b">
        <f t="shared" si="462"/>
        <v>0</v>
      </c>
      <c r="P2281" s="1" t="b">
        <f t="shared" si="463"/>
        <v>0</v>
      </c>
      <c r="Q2281" s="1" t="b">
        <f t="shared" si="464"/>
        <v>0</v>
      </c>
      <c r="R2281" s="1" t="e">
        <f t="shared" si="465"/>
        <v>#N/A</v>
      </c>
      <c r="S2281" s="1" t="e">
        <f t="shared" si="466"/>
        <v>#N/A</v>
      </c>
    </row>
    <row r="2282" spans="1:19">
      <c r="A2282" s="1" t="str">
        <f t="shared" si="467"/>
        <v/>
      </c>
      <c r="H2282" s="1" t="e">
        <f t="shared" si="456"/>
        <v>#N/A</v>
      </c>
      <c r="I2282" s="1" t="e">
        <f t="shared" si="457"/>
        <v>#N/A</v>
      </c>
      <c r="J2282" s="1" t="b">
        <f t="shared" si="458"/>
        <v>0</v>
      </c>
      <c r="K2282" s="1" t="b">
        <f t="shared" si="459"/>
        <v>0</v>
      </c>
      <c r="L2282" s="1" t="b">
        <f t="shared" si="460"/>
        <v>0</v>
      </c>
      <c r="M2282" s="1" t="b">
        <f t="shared" si="468"/>
        <v>0</v>
      </c>
      <c r="N2282" s="1" t="b">
        <f t="shared" si="461"/>
        <v>0</v>
      </c>
      <c r="O2282" s="1" t="b">
        <f t="shared" si="462"/>
        <v>0</v>
      </c>
      <c r="P2282" s="1" t="b">
        <f t="shared" si="463"/>
        <v>0</v>
      </c>
      <c r="Q2282" s="1" t="b">
        <f t="shared" si="464"/>
        <v>0</v>
      </c>
      <c r="R2282" s="1" t="e">
        <f t="shared" si="465"/>
        <v>#N/A</v>
      </c>
      <c r="S2282" s="1" t="e">
        <f t="shared" si="466"/>
        <v>#N/A</v>
      </c>
    </row>
    <row r="2283" spans="1:19">
      <c r="A2283" s="1" t="str">
        <f t="shared" si="467"/>
        <v/>
      </c>
      <c r="H2283" s="1" t="e">
        <f t="shared" si="456"/>
        <v>#N/A</v>
      </c>
      <c r="I2283" s="1" t="e">
        <f t="shared" si="457"/>
        <v>#N/A</v>
      </c>
      <c r="J2283" s="1" t="b">
        <f t="shared" si="458"/>
        <v>0</v>
      </c>
      <c r="K2283" s="1" t="b">
        <f t="shared" si="459"/>
        <v>0</v>
      </c>
      <c r="L2283" s="1" t="b">
        <f t="shared" si="460"/>
        <v>0</v>
      </c>
      <c r="M2283" s="1" t="b">
        <f t="shared" si="468"/>
        <v>0</v>
      </c>
      <c r="N2283" s="1" t="b">
        <f t="shared" si="461"/>
        <v>0</v>
      </c>
      <c r="O2283" s="1" t="b">
        <f t="shared" si="462"/>
        <v>0</v>
      </c>
      <c r="P2283" s="1" t="b">
        <f t="shared" si="463"/>
        <v>0</v>
      </c>
      <c r="Q2283" s="1" t="b">
        <f t="shared" si="464"/>
        <v>0</v>
      </c>
      <c r="R2283" s="1" t="e">
        <f t="shared" si="465"/>
        <v>#N/A</v>
      </c>
      <c r="S2283" s="1" t="e">
        <f t="shared" si="466"/>
        <v>#N/A</v>
      </c>
    </row>
    <row r="2284" spans="1:19">
      <c r="A2284" s="1" t="str">
        <f t="shared" si="467"/>
        <v/>
      </c>
      <c r="H2284" s="1" t="e">
        <f t="shared" si="456"/>
        <v>#N/A</v>
      </c>
      <c r="I2284" s="1" t="e">
        <f t="shared" si="457"/>
        <v>#N/A</v>
      </c>
      <c r="J2284" s="1" t="b">
        <f t="shared" si="458"/>
        <v>0</v>
      </c>
      <c r="K2284" s="1" t="b">
        <f t="shared" si="459"/>
        <v>0</v>
      </c>
      <c r="L2284" s="1" t="b">
        <f t="shared" si="460"/>
        <v>0</v>
      </c>
      <c r="M2284" s="1" t="b">
        <f t="shared" si="468"/>
        <v>0</v>
      </c>
      <c r="N2284" s="1" t="b">
        <f t="shared" si="461"/>
        <v>0</v>
      </c>
      <c r="O2284" s="1" t="b">
        <f t="shared" si="462"/>
        <v>0</v>
      </c>
      <c r="P2284" s="1" t="b">
        <f t="shared" si="463"/>
        <v>0</v>
      </c>
      <c r="Q2284" s="1" t="b">
        <f t="shared" si="464"/>
        <v>0</v>
      </c>
      <c r="R2284" s="1" t="e">
        <f t="shared" si="465"/>
        <v>#N/A</v>
      </c>
      <c r="S2284" s="1" t="e">
        <f t="shared" si="466"/>
        <v>#N/A</v>
      </c>
    </row>
    <row r="2285" spans="1:19">
      <c r="A2285" s="1" t="str">
        <f t="shared" si="467"/>
        <v/>
      </c>
      <c r="H2285" s="1" t="e">
        <f t="shared" si="456"/>
        <v>#N/A</v>
      </c>
      <c r="I2285" s="1" t="e">
        <f t="shared" si="457"/>
        <v>#N/A</v>
      </c>
      <c r="J2285" s="1" t="b">
        <f t="shared" si="458"/>
        <v>0</v>
      </c>
      <c r="K2285" s="1" t="b">
        <f t="shared" si="459"/>
        <v>0</v>
      </c>
      <c r="L2285" s="1" t="b">
        <f t="shared" si="460"/>
        <v>0</v>
      </c>
      <c r="M2285" s="1" t="b">
        <f t="shared" si="468"/>
        <v>0</v>
      </c>
      <c r="N2285" s="1" t="b">
        <f t="shared" si="461"/>
        <v>0</v>
      </c>
      <c r="O2285" s="1" t="b">
        <f t="shared" si="462"/>
        <v>0</v>
      </c>
      <c r="P2285" s="1" t="b">
        <f t="shared" si="463"/>
        <v>0</v>
      </c>
      <c r="Q2285" s="1" t="b">
        <f t="shared" si="464"/>
        <v>0</v>
      </c>
      <c r="R2285" s="1" t="e">
        <f t="shared" si="465"/>
        <v>#N/A</v>
      </c>
      <c r="S2285" s="1" t="e">
        <f t="shared" si="466"/>
        <v>#N/A</v>
      </c>
    </row>
    <row r="2286" spans="1:19">
      <c r="A2286" s="1" t="str">
        <f t="shared" si="467"/>
        <v/>
      </c>
      <c r="H2286" s="1" t="e">
        <f t="shared" si="456"/>
        <v>#N/A</v>
      </c>
      <c r="I2286" s="1" t="e">
        <f t="shared" si="457"/>
        <v>#N/A</v>
      </c>
      <c r="J2286" s="1" t="b">
        <f t="shared" si="458"/>
        <v>0</v>
      </c>
      <c r="K2286" s="1" t="b">
        <f t="shared" si="459"/>
        <v>0</v>
      </c>
      <c r="L2286" s="1" t="b">
        <f t="shared" si="460"/>
        <v>0</v>
      </c>
      <c r="M2286" s="1" t="b">
        <f t="shared" si="468"/>
        <v>0</v>
      </c>
      <c r="N2286" s="1" t="b">
        <f t="shared" si="461"/>
        <v>0</v>
      </c>
      <c r="O2286" s="1" t="b">
        <f t="shared" si="462"/>
        <v>0</v>
      </c>
      <c r="P2286" s="1" t="b">
        <f t="shared" si="463"/>
        <v>0</v>
      </c>
      <c r="Q2286" s="1" t="b">
        <f t="shared" si="464"/>
        <v>0</v>
      </c>
      <c r="R2286" s="1" t="e">
        <f t="shared" si="465"/>
        <v>#N/A</v>
      </c>
      <c r="S2286" s="1" t="e">
        <f t="shared" si="466"/>
        <v>#N/A</v>
      </c>
    </row>
    <row r="2287" spans="1:19">
      <c r="A2287" s="1" t="str">
        <f t="shared" si="467"/>
        <v/>
      </c>
      <c r="H2287" s="1" t="e">
        <f t="shared" si="456"/>
        <v>#N/A</v>
      </c>
      <c r="I2287" s="1" t="e">
        <f t="shared" si="457"/>
        <v>#N/A</v>
      </c>
      <c r="J2287" s="1" t="b">
        <f t="shared" si="458"/>
        <v>0</v>
      </c>
      <c r="K2287" s="1" t="b">
        <f t="shared" si="459"/>
        <v>0</v>
      </c>
      <c r="L2287" s="1" t="b">
        <f t="shared" si="460"/>
        <v>0</v>
      </c>
      <c r="M2287" s="1" t="b">
        <f t="shared" si="468"/>
        <v>0</v>
      </c>
      <c r="N2287" s="1" t="b">
        <f t="shared" si="461"/>
        <v>0</v>
      </c>
      <c r="O2287" s="1" t="b">
        <f t="shared" si="462"/>
        <v>0</v>
      </c>
      <c r="P2287" s="1" t="b">
        <f t="shared" si="463"/>
        <v>0</v>
      </c>
      <c r="Q2287" s="1" t="b">
        <f t="shared" si="464"/>
        <v>0</v>
      </c>
      <c r="R2287" s="1" t="e">
        <f t="shared" si="465"/>
        <v>#N/A</v>
      </c>
      <c r="S2287" s="1" t="e">
        <f t="shared" si="466"/>
        <v>#N/A</v>
      </c>
    </row>
    <row r="2288" spans="1:19">
      <c r="A2288" s="1" t="str">
        <f t="shared" si="467"/>
        <v/>
      </c>
      <c r="H2288" s="1" t="e">
        <f t="shared" si="456"/>
        <v>#N/A</v>
      </c>
      <c r="I2288" s="1" t="e">
        <f t="shared" si="457"/>
        <v>#N/A</v>
      </c>
      <c r="J2288" s="1" t="b">
        <f t="shared" si="458"/>
        <v>0</v>
      </c>
      <c r="K2288" s="1" t="b">
        <f t="shared" si="459"/>
        <v>0</v>
      </c>
      <c r="L2288" s="1" t="b">
        <f t="shared" si="460"/>
        <v>0</v>
      </c>
      <c r="M2288" s="1" t="b">
        <f t="shared" si="468"/>
        <v>0</v>
      </c>
      <c r="N2288" s="1" t="b">
        <f t="shared" si="461"/>
        <v>0</v>
      </c>
      <c r="O2288" s="1" t="b">
        <f t="shared" si="462"/>
        <v>0</v>
      </c>
      <c r="P2288" s="1" t="b">
        <f t="shared" si="463"/>
        <v>0</v>
      </c>
      <c r="Q2288" s="1" t="b">
        <f t="shared" si="464"/>
        <v>0</v>
      </c>
      <c r="R2288" s="1" t="e">
        <f t="shared" si="465"/>
        <v>#N/A</v>
      </c>
      <c r="S2288" s="1" t="e">
        <f t="shared" si="466"/>
        <v>#N/A</v>
      </c>
    </row>
    <row r="2289" spans="1:19">
      <c r="A2289" s="1" t="str">
        <f t="shared" si="467"/>
        <v/>
      </c>
      <c r="H2289" s="1" t="e">
        <f t="shared" si="456"/>
        <v>#N/A</v>
      </c>
      <c r="I2289" s="1" t="e">
        <f t="shared" si="457"/>
        <v>#N/A</v>
      </c>
      <c r="J2289" s="1" t="b">
        <f t="shared" si="458"/>
        <v>0</v>
      </c>
      <c r="K2289" s="1" t="b">
        <f t="shared" si="459"/>
        <v>0</v>
      </c>
      <c r="L2289" s="1" t="b">
        <f t="shared" si="460"/>
        <v>0</v>
      </c>
      <c r="M2289" s="1" t="b">
        <f t="shared" si="468"/>
        <v>0</v>
      </c>
      <c r="N2289" s="1" t="b">
        <f t="shared" si="461"/>
        <v>0</v>
      </c>
      <c r="O2289" s="1" t="b">
        <f t="shared" si="462"/>
        <v>0</v>
      </c>
      <c r="P2289" s="1" t="b">
        <f t="shared" si="463"/>
        <v>0</v>
      </c>
      <c r="Q2289" s="1" t="b">
        <f t="shared" si="464"/>
        <v>0</v>
      </c>
      <c r="R2289" s="1" t="e">
        <f t="shared" si="465"/>
        <v>#N/A</v>
      </c>
      <c r="S2289" s="1" t="e">
        <f t="shared" si="466"/>
        <v>#N/A</v>
      </c>
    </row>
    <row r="2290" spans="1:19">
      <c r="A2290" s="1" t="str">
        <f t="shared" si="467"/>
        <v/>
      </c>
      <c r="H2290" s="1" t="e">
        <f t="shared" si="456"/>
        <v>#N/A</v>
      </c>
      <c r="I2290" s="1" t="e">
        <f t="shared" si="457"/>
        <v>#N/A</v>
      </c>
      <c r="J2290" s="1" t="b">
        <f t="shared" si="458"/>
        <v>0</v>
      </c>
      <c r="K2290" s="1" t="b">
        <f t="shared" si="459"/>
        <v>0</v>
      </c>
      <c r="L2290" s="1" t="b">
        <f t="shared" si="460"/>
        <v>0</v>
      </c>
      <c r="M2290" s="1" t="b">
        <f t="shared" si="468"/>
        <v>0</v>
      </c>
      <c r="N2290" s="1" t="b">
        <f t="shared" si="461"/>
        <v>0</v>
      </c>
      <c r="O2290" s="1" t="b">
        <f t="shared" si="462"/>
        <v>0</v>
      </c>
      <c r="P2290" s="1" t="b">
        <f t="shared" si="463"/>
        <v>0</v>
      </c>
      <c r="Q2290" s="1" t="b">
        <f t="shared" si="464"/>
        <v>0</v>
      </c>
      <c r="R2290" s="1" t="e">
        <f t="shared" si="465"/>
        <v>#N/A</v>
      </c>
      <c r="S2290" s="1" t="e">
        <f t="shared" si="466"/>
        <v>#N/A</v>
      </c>
    </row>
    <row r="2291" spans="1:19">
      <c r="A2291" s="1" t="str">
        <f t="shared" si="467"/>
        <v/>
      </c>
      <c r="H2291" s="1" t="e">
        <f t="shared" si="456"/>
        <v>#N/A</v>
      </c>
      <c r="I2291" s="1" t="e">
        <f t="shared" si="457"/>
        <v>#N/A</v>
      </c>
      <c r="J2291" s="1" t="b">
        <f t="shared" si="458"/>
        <v>0</v>
      </c>
      <c r="K2291" s="1" t="b">
        <f t="shared" si="459"/>
        <v>0</v>
      </c>
      <c r="L2291" s="1" t="b">
        <f t="shared" si="460"/>
        <v>0</v>
      </c>
      <c r="M2291" s="1" t="b">
        <f t="shared" si="468"/>
        <v>0</v>
      </c>
      <c r="N2291" s="1" t="b">
        <f t="shared" si="461"/>
        <v>0</v>
      </c>
      <c r="O2291" s="1" t="b">
        <f t="shared" si="462"/>
        <v>0</v>
      </c>
      <c r="P2291" s="1" t="b">
        <f t="shared" si="463"/>
        <v>0</v>
      </c>
      <c r="Q2291" s="1" t="b">
        <f t="shared" si="464"/>
        <v>0</v>
      </c>
      <c r="R2291" s="1" t="e">
        <f t="shared" si="465"/>
        <v>#N/A</v>
      </c>
      <c r="S2291" s="1" t="e">
        <f t="shared" si="466"/>
        <v>#N/A</v>
      </c>
    </row>
    <row r="2292" spans="1:19">
      <c r="A2292" s="1" t="str">
        <f t="shared" si="467"/>
        <v/>
      </c>
      <c r="H2292" s="1" t="e">
        <f t="shared" si="456"/>
        <v>#N/A</v>
      </c>
      <c r="I2292" s="1" t="e">
        <f t="shared" si="457"/>
        <v>#N/A</v>
      </c>
      <c r="J2292" s="1" t="b">
        <f t="shared" si="458"/>
        <v>0</v>
      </c>
      <c r="K2292" s="1" t="b">
        <f t="shared" si="459"/>
        <v>0</v>
      </c>
      <c r="L2292" s="1" t="b">
        <f t="shared" si="460"/>
        <v>0</v>
      </c>
      <c r="M2292" s="1" t="b">
        <f t="shared" si="468"/>
        <v>0</v>
      </c>
      <c r="N2292" s="1" t="b">
        <f t="shared" si="461"/>
        <v>0</v>
      </c>
      <c r="O2292" s="1" t="b">
        <f t="shared" si="462"/>
        <v>0</v>
      </c>
      <c r="P2292" s="1" t="b">
        <f t="shared" si="463"/>
        <v>0</v>
      </c>
      <c r="Q2292" s="1" t="b">
        <f t="shared" si="464"/>
        <v>0</v>
      </c>
      <c r="R2292" s="1" t="e">
        <f t="shared" si="465"/>
        <v>#N/A</v>
      </c>
      <c r="S2292" s="1" t="e">
        <f t="shared" si="466"/>
        <v>#N/A</v>
      </c>
    </row>
    <row r="2293" spans="1:19">
      <c r="A2293" s="1" t="str">
        <f t="shared" si="467"/>
        <v/>
      </c>
      <c r="H2293" s="1" t="e">
        <f t="shared" si="456"/>
        <v>#N/A</v>
      </c>
      <c r="I2293" s="1" t="e">
        <f t="shared" si="457"/>
        <v>#N/A</v>
      </c>
      <c r="J2293" s="1" t="b">
        <f t="shared" si="458"/>
        <v>0</v>
      </c>
      <c r="K2293" s="1" t="b">
        <f t="shared" si="459"/>
        <v>0</v>
      </c>
      <c r="L2293" s="1" t="b">
        <f t="shared" si="460"/>
        <v>0</v>
      </c>
      <c r="M2293" s="1" t="b">
        <f t="shared" si="468"/>
        <v>0</v>
      </c>
      <c r="N2293" s="1" t="b">
        <f t="shared" si="461"/>
        <v>0</v>
      </c>
      <c r="O2293" s="1" t="b">
        <f t="shared" si="462"/>
        <v>0</v>
      </c>
      <c r="P2293" s="1" t="b">
        <f t="shared" si="463"/>
        <v>0</v>
      </c>
      <c r="Q2293" s="1" t="b">
        <f t="shared" si="464"/>
        <v>0</v>
      </c>
      <c r="R2293" s="1" t="e">
        <f t="shared" si="465"/>
        <v>#N/A</v>
      </c>
      <c r="S2293" s="1" t="e">
        <f t="shared" si="466"/>
        <v>#N/A</v>
      </c>
    </row>
    <row r="2294" spans="1:19">
      <c r="A2294" s="1" t="str">
        <f t="shared" si="467"/>
        <v/>
      </c>
      <c r="H2294" s="1" t="e">
        <f t="shared" si="456"/>
        <v>#N/A</v>
      </c>
      <c r="I2294" s="1" t="e">
        <f t="shared" si="457"/>
        <v>#N/A</v>
      </c>
      <c r="J2294" s="1" t="b">
        <f t="shared" si="458"/>
        <v>0</v>
      </c>
      <c r="K2294" s="1" t="b">
        <f t="shared" si="459"/>
        <v>0</v>
      </c>
      <c r="L2294" s="1" t="b">
        <f t="shared" si="460"/>
        <v>0</v>
      </c>
      <c r="M2294" s="1" t="b">
        <f t="shared" si="468"/>
        <v>0</v>
      </c>
      <c r="N2294" s="1" t="b">
        <f t="shared" si="461"/>
        <v>0</v>
      </c>
      <c r="O2294" s="1" t="b">
        <f t="shared" si="462"/>
        <v>0</v>
      </c>
      <c r="P2294" s="1" t="b">
        <f t="shared" si="463"/>
        <v>0</v>
      </c>
      <c r="Q2294" s="1" t="b">
        <f t="shared" si="464"/>
        <v>0</v>
      </c>
      <c r="R2294" s="1" t="e">
        <f t="shared" si="465"/>
        <v>#N/A</v>
      </c>
      <c r="S2294" s="1" t="e">
        <f t="shared" si="466"/>
        <v>#N/A</v>
      </c>
    </row>
    <row r="2295" spans="1:19">
      <c r="A2295" s="1" t="str">
        <f t="shared" si="467"/>
        <v/>
      </c>
      <c r="H2295" s="1" t="e">
        <f t="shared" si="456"/>
        <v>#N/A</v>
      </c>
      <c r="I2295" s="1" t="e">
        <f t="shared" si="457"/>
        <v>#N/A</v>
      </c>
      <c r="J2295" s="1" t="b">
        <f t="shared" si="458"/>
        <v>0</v>
      </c>
      <c r="K2295" s="1" t="b">
        <f t="shared" si="459"/>
        <v>0</v>
      </c>
      <c r="L2295" s="1" t="b">
        <f t="shared" si="460"/>
        <v>0</v>
      </c>
      <c r="M2295" s="1" t="b">
        <f t="shared" si="468"/>
        <v>0</v>
      </c>
      <c r="N2295" s="1" t="b">
        <f t="shared" si="461"/>
        <v>0</v>
      </c>
      <c r="O2295" s="1" t="b">
        <f t="shared" si="462"/>
        <v>0</v>
      </c>
      <c r="P2295" s="1" t="b">
        <f t="shared" si="463"/>
        <v>0</v>
      </c>
      <c r="Q2295" s="1" t="b">
        <f t="shared" si="464"/>
        <v>0</v>
      </c>
      <c r="R2295" s="1" t="e">
        <f t="shared" si="465"/>
        <v>#N/A</v>
      </c>
      <c r="S2295" s="1" t="e">
        <f t="shared" si="466"/>
        <v>#N/A</v>
      </c>
    </row>
    <row r="2296" spans="1:19">
      <c r="A2296" s="1" t="str">
        <f t="shared" si="467"/>
        <v/>
      </c>
      <c r="H2296" s="1" t="e">
        <f t="shared" si="456"/>
        <v>#N/A</v>
      </c>
      <c r="I2296" s="1" t="e">
        <f t="shared" si="457"/>
        <v>#N/A</v>
      </c>
      <c r="J2296" s="1" t="b">
        <f t="shared" si="458"/>
        <v>0</v>
      </c>
      <c r="K2296" s="1" t="b">
        <f t="shared" si="459"/>
        <v>0</v>
      </c>
      <c r="L2296" s="1" t="b">
        <f t="shared" si="460"/>
        <v>0</v>
      </c>
      <c r="M2296" s="1" t="b">
        <f t="shared" si="468"/>
        <v>0</v>
      </c>
      <c r="N2296" s="1" t="b">
        <f t="shared" si="461"/>
        <v>0</v>
      </c>
      <c r="O2296" s="1" t="b">
        <f t="shared" si="462"/>
        <v>0</v>
      </c>
      <c r="P2296" s="1" t="b">
        <f t="shared" si="463"/>
        <v>0</v>
      </c>
      <c r="Q2296" s="1" t="b">
        <f t="shared" si="464"/>
        <v>0</v>
      </c>
      <c r="R2296" s="1" t="e">
        <f t="shared" si="465"/>
        <v>#N/A</v>
      </c>
      <c r="S2296" s="1" t="e">
        <f t="shared" si="466"/>
        <v>#N/A</v>
      </c>
    </row>
    <row r="2297" spans="1:19">
      <c r="A2297" s="1" t="str">
        <f t="shared" si="467"/>
        <v/>
      </c>
      <c r="H2297" s="1" t="e">
        <f t="shared" si="456"/>
        <v>#N/A</v>
      </c>
      <c r="I2297" s="1" t="e">
        <f t="shared" si="457"/>
        <v>#N/A</v>
      </c>
      <c r="J2297" s="1" t="b">
        <f t="shared" si="458"/>
        <v>0</v>
      </c>
      <c r="K2297" s="1" t="b">
        <f t="shared" si="459"/>
        <v>0</v>
      </c>
      <c r="L2297" s="1" t="b">
        <f t="shared" si="460"/>
        <v>0</v>
      </c>
      <c r="M2297" s="1" t="b">
        <f t="shared" si="468"/>
        <v>0</v>
      </c>
      <c r="N2297" s="1" t="b">
        <f t="shared" si="461"/>
        <v>0</v>
      </c>
      <c r="O2297" s="1" t="b">
        <f t="shared" si="462"/>
        <v>0</v>
      </c>
      <c r="P2297" s="1" t="b">
        <f t="shared" si="463"/>
        <v>0</v>
      </c>
      <c r="Q2297" s="1" t="b">
        <f t="shared" si="464"/>
        <v>0</v>
      </c>
      <c r="R2297" s="1" t="e">
        <f t="shared" si="465"/>
        <v>#N/A</v>
      </c>
      <c r="S2297" s="1" t="e">
        <f t="shared" si="466"/>
        <v>#N/A</v>
      </c>
    </row>
    <row r="2298" spans="1:19">
      <c r="A2298" s="1" t="str">
        <f t="shared" si="467"/>
        <v/>
      </c>
      <c r="H2298" s="1" t="e">
        <f t="shared" si="456"/>
        <v>#N/A</v>
      </c>
      <c r="I2298" s="1" t="e">
        <f t="shared" si="457"/>
        <v>#N/A</v>
      </c>
      <c r="J2298" s="1" t="b">
        <f t="shared" si="458"/>
        <v>0</v>
      </c>
      <c r="K2298" s="1" t="b">
        <f t="shared" si="459"/>
        <v>0</v>
      </c>
      <c r="L2298" s="1" t="b">
        <f t="shared" si="460"/>
        <v>0</v>
      </c>
      <c r="M2298" s="1" t="b">
        <f t="shared" si="468"/>
        <v>0</v>
      </c>
      <c r="N2298" s="1" t="b">
        <f t="shared" si="461"/>
        <v>0</v>
      </c>
      <c r="O2298" s="1" t="b">
        <f t="shared" si="462"/>
        <v>0</v>
      </c>
      <c r="P2298" s="1" t="b">
        <f t="shared" si="463"/>
        <v>0</v>
      </c>
      <c r="Q2298" s="1" t="b">
        <f t="shared" si="464"/>
        <v>0</v>
      </c>
      <c r="R2298" s="1" t="e">
        <f t="shared" si="465"/>
        <v>#N/A</v>
      </c>
      <c r="S2298" s="1" t="e">
        <f t="shared" si="466"/>
        <v>#N/A</v>
      </c>
    </row>
    <row r="2299" spans="1:19">
      <c r="A2299" s="1" t="str">
        <f t="shared" si="467"/>
        <v/>
      </c>
      <c r="H2299" s="1" t="e">
        <f t="shared" si="456"/>
        <v>#N/A</v>
      </c>
      <c r="I2299" s="1" t="e">
        <f t="shared" si="457"/>
        <v>#N/A</v>
      </c>
      <c r="J2299" s="1" t="b">
        <f t="shared" si="458"/>
        <v>0</v>
      </c>
      <c r="K2299" s="1" t="b">
        <f t="shared" si="459"/>
        <v>0</v>
      </c>
      <c r="L2299" s="1" t="b">
        <f t="shared" si="460"/>
        <v>0</v>
      </c>
      <c r="M2299" s="1" t="b">
        <f t="shared" si="468"/>
        <v>0</v>
      </c>
      <c r="N2299" s="1" t="b">
        <f t="shared" si="461"/>
        <v>0</v>
      </c>
      <c r="O2299" s="1" t="b">
        <f t="shared" si="462"/>
        <v>0</v>
      </c>
      <c r="P2299" s="1" t="b">
        <f t="shared" si="463"/>
        <v>0</v>
      </c>
      <c r="Q2299" s="1" t="b">
        <f t="shared" si="464"/>
        <v>0</v>
      </c>
      <c r="R2299" s="1" t="e">
        <f t="shared" si="465"/>
        <v>#N/A</v>
      </c>
      <c r="S2299" s="1" t="e">
        <f t="shared" si="466"/>
        <v>#N/A</v>
      </c>
    </row>
    <row r="2300" spans="1:19">
      <c r="A2300" s="1" t="str">
        <f t="shared" si="467"/>
        <v/>
      </c>
      <c r="H2300" s="1" t="e">
        <f t="shared" si="456"/>
        <v>#N/A</v>
      </c>
      <c r="I2300" s="1" t="e">
        <f t="shared" si="457"/>
        <v>#N/A</v>
      </c>
      <c r="J2300" s="1" t="b">
        <f t="shared" si="458"/>
        <v>0</v>
      </c>
      <c r="K2300" s="1" t="b">
        <f t="shared" si="459"/>
        <v>0</v>
      </c>
      <c r="L2300" s="1" t="b">
        <f t="shared" si="460"/>
        <v>0</v>
      </c>
      <c r="M2300" s="1" t="b">
        <f t="shared" si="468"/>
        <v>0</v>
      </c>
      <c r="N2300" s="1" t="b">
        <f t="shared" si="461"/>
        <v>0</v>
      </c>
      <c r="O2300" s="1" t="b">
        <f t="shared" si="462"/>
        <v>0</v>
      </c>
      <c r="P2300" s="1" t="b">
        <f t="shared" si="463"/>
        <v>0</v>
      </c>
      <c r="Q2300" s="1" t="b">
        <f t="shared" si="464"/>
        <v>0</v>
      </c>
      <c r="R2300" s="1" t="e">
        <f t="shared" si="465"/>
        <v>#N/A</v>
      </c>
      <c r="S2300" s="1" t="e">
        <f t="shared" si="466"/>
        <v>#N/A</v>
      </c>
    </row>
    <row r="2301" spans="1:19">
      <c r="A2301" s="1" t="str">
        <f t="shared" si="467"/>
        <v/>
      </c>
      <c r="H2301" s="1" t="e">
        <f t="shared" si="456"/>
        <v>#N/A</v>
      </c>
      <c r="I2301" s="1" t="e">
        <f t="shared" si="457"/>
        <v>#N/A</v>
      </c>
      <c r="J2301" s="1" t="b">
        <f t="shared" si="458"/>
        <v>0</v>
      </c>
      <c r="K2301" s="1" t="b">
        <f t="shared" si="459"/>
        <v>0</v>
      </c>
      <c r="L2301" s="1" t="b">
        <f t="shared" si="460"/>
        <v>0</v>
      </c>
      <c r="M2301" s="1" t="b">
        <f t="shared" si="468"/>
        <v>0</v>
      </c>
      <c r="N2301" s="1" t="b">
        <f t="shared" si="461"/>
        <v>0</v>
      </c>
      <c r="O2301" s="1" t="b">
        <f t="shared" si="462"/>
        <v>0</v>
      </c>
      <c r="P2301" s="1" t="b">
        <f t="shared" si="463"/>
        <v>0</v>
      </c>
      <c r="Q2301" s="1" t="b">
        <f t="shared" si="464"/>
        <v>0</v>
      </c>
      <c r="R2301" s="1" t="e">
        <f t="shared" si="465"/>
        <v>#N/A</v>
      </c>
      <c r="S2301" s="1" t="e">
        <f t="shared" si="466"/>
        <v>#N/A</v>
      </c>
    </row>
    <row r="2302" spans="1:19">
      <c r="A2302" s="1" t="str">
        <f t="shared" si="467"/>
        <v/>
      </c>
      <c r="H2302" s="1" t="e">
        <f t="shared" si="456"/>
        <v>#N/A</v>
      </c>
      <c r="I2302" s="1" t="e">
        <f t="shared" si="457"/>
        <v>#N/A</v>
      </c>
      <c r="J2302" s="1" t="b">
        <f t="shared" si="458"/>
        <v>0</v>
      </c>
      <c r="K2302" s="1" t="b">
        <f t="shared" si="459"/>
        <v>0</v>
      </c>
      <c r="L2302" s="1" t="b">
        <f t="shared" si="460"/>
        <v>0</v>
      </c>
      <c r="M2302" s="1" t="b">
        <f t="shared" si="468"/>
        <v>0</v>
      </c>
      <c r="N2302" s="1" t="b">
        <f t="shared" si="461"/>
        <v>0</v>
      </c>
      <c r="O2302" s="1" t="b">
        <f t="shared" si="462"/>
        <v>0</v>
      </c>
      <c r="P2302" s="1" t="b">
        <f t="shared" si="463"/>
        <v>0</v>
      </c>
      <c r="Q2302" s="1" t="b">
        <f t="shared" si="464"/>
        <v>0</v>
      </c>
      <c r="R2302" s="1" t="e">
        <f t="shared" si="465"/>
        <v>#N/A</v>
      </c>
      <c r="S2302" s="1" t="e">
        <f t="shared" si="466"/>
        <v>#N/A</v>
      </c>
    </row>
    <row r="2303" spans="1:19">
      <c r="A2303" s="1" t="str">
        <f t="shared" si="467"/>
        <v/>
      </c>
      <c r="H2303" s="1" t="e">
        <f t="shared" si="456"/>
        <v>#N/A</v>
      </c>
      <c r="I2303" s="1" t="e">
        <f t="shared" si="457"/>
        <v>#N/A</v>
      </c>
      <c r="J2303" s="1" t="b">
        <f t="shared" si="458"/>
        <v>0</v>
      </c>
      <c r="K2303" s="1" t="b">
        <f t="shared" si="459"/>
        <v>0</v>
      </c>
      <c r="L2303" s="1" t="b">
        <f t="shared" si="460"/>
        <v>0</v>
      </c>
      <c r="M2303" s="1" t="b">
        <f t="shared" si="468"/>
        <v>0</v>
      </c>
      <c r="N2303" s="1" t="b">
        <f t="shared" si="461"/>
        <v>0</v>
      </c>
      <c r="O2303" s="1" t="b">
        <f t="shared" si="462"/>
        <v>0</v>
      </c>
      <c r="P2303" s="1" t="b">
        <f t="shared" si="463"/>
        <v>0</v>
      </c>
      <c r="Q2303" s="1" t="b">
        <f t="shared" si="464"/>
        <v>0</v>
      </c>
      <c r="R2303" s="1" t="e">
        <f t="shared" si="465"/>
        <v>#N/A</v>
      </c>
      <c r="S2303" s="1" t="e">
        <f t="shared" si="466"/>
        <v>#N/A</v>
      </c>
    </row>
    <row r="2304" spans="1:19">
      <c r="A2304" s="1" t="str">
        <f t="shared" si="467"/>
        <v/>
      </c>
      <c r="H2304" s="1" t="e">
        <f t="shared" si="456"/>
        <v>#N/A</v>
      </c>
      <c r="I2304" s="1" t="e">
        <f t="shared" si="457"/>
        <v>#N/A</v>
      </c>
      <c r="J2304" s="1" t="b">
        <f t="shared" si="458"/>
        <v>0</v>
      </c>
      <c r="K2304" s="1" t="b">
        <f t="shared" si="459"/>
        <v>0</v>
      </c>
      <c r="L2304" s="1" t="b">
        <f t="shared" si="460"/>
        <v>0</v>
      </c>
      <c r="M2304" s="1" t="b">
        <f t="shared" si="468"/>
        <v>0</v>
      </c>
      <c r="N2304" s="1" t="b">
        <f t="shared" si="461"/>
        <v>0</v>
      </c>
      <c r="O2304" s="1" t="b">
        <f t="shared" si="462"/>
        <v>0</v>
      </c>
      <c r="P2304" s="1" t="b">
        <f t="shared" si="463"/>
        <v>0</v>
      </c>
      <c r="Q2304" s="1" t="b">
        <f t="shared" si="464"/>
        <v>0</v>
      </c>
      <c r="R2304" s="1" t="e">
        <f t="shared" si="465"/>
        <v>#N/A</v>
      </c>
      <c r="S2304" s="1" t="e">
        <f t="shared" si="466"/>
        <v>#N/A</v>
      </c>
    </row>
    <row r="2305" spans="1:19">
      <c r="A2305" s="1" t="str">
        <f t="shared" si="467"/>
        <v/>
      </c>
      <c r="H2305" s="1" t="e">
        <f t="shared" si="456"/>
        <v>#N/A</v>
      </c>
      <c r="I2305" s="1" t="e">
        <f t="shared" si="457"/>
        <v>#N/A</v>
      </c>
      <c r="J2305" s="1" t="b">
        <f t="shared" si="458"/>
        <v>0</v>
      </c>
      <c r="K2305" s="1" t="b">
        <f t="shared" si="459"/>
        <v>0</v>
      </c>
      <c r="L2305" s="1" t="b">
        <f t="shared" si="460"/>
        <v>0</v>
      </c>
      <c r="M2305" s="1" t="b">
        <f t="shared" si="468"/>
        <v>0</v>
      </c>
      <c r="N2305" s="1" t="b">
        <f t="shared" si="461"/>
        <v>0</v>
      </c>
      <c r="O2305" s="1" t="b">
        <f t="shared" si="462"/>
        <v>0</v>
      </c>
      <c r="P2305" s="1" t="b">
        <f t="shared" si="463"/>
        <v>0</v>
      </c>
      <c r="Q2305" s="1" t="b">
        <f t="shared" si="464"/>
        <v>0</v>
      </c>
      <c r="R2305" s="1" t="e">
        <f t="shared" si="465"/>
        <v>#N/A</v>
      </c>
      <c r="S2305" s="1" t="e">
        <f t="shared" si="466"/>
        <v>#N/A</v>
      </c>
    </row>
    <row r="2306" spans="1:19">
      <c r="A2306" s="1" t="str">
        <f t="shared" si="467"/>
        <v/>
      </c>
      <c r="H2306" s="1" t="e">
        <f t="shared" si="456"/>
        <v>#N/A</v>
      </c>
      <c r="I2306" s="1" t="e">
        <f t="shared" si="457"/>
        <v>#N/A</v>
      </c>
      <c r="J2306" s="1" t="b">
        <f t="shared" si="458"/>
        <v>0</v>
      </c>
      <c r="K2306" s="1" t="b">
        <f t="shared" si="459"/>
        <v>0</v>
      </c>
      <c r="L2306" s="1" t="b">
        <f t="shared" si="460"/>
        <v>0</v>
      </c>
      <c r="M2306" s="1" t="b">
        <f t="shared" si="468"/>
        <v>0</v>
      </c>
      <c r="N2306" s="1" t="b">
        <f t="shared" si="461"/>
        <v>0</v>
      </c>
      <c r="O2306" s="1" t="b">
        <f t="shared" si="462"/>
        <v>0</v>
      </c>
      <c r="P2306" s="1" t="b">
        <f t="shared" si="463"/>
        <v>0</v>
      </c>
      <c r="Q2306" s="1" t="b">
        <f t="shared" si="464"/>
        <v>0</v>
      </c>
      <c r="R2306" s="1" t="e">
        <f t="shared" si="465"/>
        <v>#N/A</v>
      </c>
      <c r="S2306" s="1" t="e">
        <f t="shared" si="466"/>
        <v>#N/A</v>
      </c>
    </row>
    <row r="2307" spans="1:19">
      <c r="A2307" s="1" t="str">
        <f t="shared" si="467"/>
        <v/>
      </c>
      <c r="H2307" s="1" t="e">
        <f t="shared" ref="H2307:H2370" si="469">IF($A2307&lt;=$F$39,B2307-$F$1,NA())</f>
        <v>#N/A</v>
      </c>
      <c r="I2307" s="1" t="e">
        <f t="shared" ref="I2307:I2370" si="470">IF($A2307&lt;=$F$39,$C2307-$F$2,NA())</f>
        <v>#N/A</v>
      </c>
      <c r="J2307" s="1" t="b">
        <f t="shared" ref="J2307:J2370" si="471">IF($A2307&lt;=$F$39,IF($I2307&lt;$F$4,FALSE,$H2307))</f>
        <v>0</v>
      </c>
      <c r="K2307" s="1" t="b">
        <f t="shared" ref="K2307:K2370" si="472">IF($A2307&lt;=$F$39,IF($I2307&lt;$F$4,FALSE,$I2307))</f>
        <v>0</v>
      </c>
      <c r="L2307" s="1" t="b">
        <f t="shared" ref="L2307:L2370" si="473">IF($A2307&lt;=$F$39,IF($I2307&lt;=$F$11,"",($I2307-$F$11)/($H2307-$F$10)))</f>
        <v>0</v>
      </c>
      <c r="M2307" s="1" t="b">
        <f t="shared" si="468"/>
        <v>0</v>
      </c>
      <c r="N2307" s="1" t="b">
        <f t="shared" ref="N2307:N2370" si="474">IF($A2307&lt;=$F$39,IF($L2307=$F$13,$J2307,""))</f>
        <v>0</v>
      </c>
      <c r="O2307" s="1" t="b">
        <f t="shared" ref="O2307:O2370" si="475">IF($A2307&lt;=$F$39,IF($L2307=$F$13,$K2307,""))</f>
        <v>0</v>
      </c>
      <c r="P2307" s="1" t="b">
        <f t="shared" ref="P2307:P2370" si="476">IF($A2307&lt;=$F$39,IF($A2307&lt;=$F$17,$H2307,NA()))</f>
        <v>0</v>
      </c>
      <c r="Q2307" s="1" t="b">
        <f t="shared" ref="Q2307:Q2370" si="477">IF($A2307&lt;=$F$39,IF($A2307&lt;=$F$17,$I2307,NA()))</f>
        <v>0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 t="str">
        <f t="shared" ref="A2308:A2371" si="480">IF(B2308=0,"",A2307+1)</f>
        <v/>
      </c>
      <c r="H2308" s="1" t="e">
        <f t="shared" si="469"/>
        <v>#N/A</v>
      </c>
      <c r="I2308" s="1" t="e">
        <f t="shared" si="470"/>
        <v>#N/A</v>
      </c>
      <c r="J2308" s="1" t="b">
        <f t="shared" si="471"/>
        <v>0</v>
      </c>
      <c r="K2308" s="1" t="b">
        <f t="shared" si="472"/>
        <v>0</v>
      </c>
      <c r="L2308" s="1" t="b">
        <f t="shared" si="473"/>
        <v>0</v>
      </c>
      <c r="M2308" s="1" t="b">
        <f t="shared" ref="M2308:M2371" si="481">IF($A2308&lt;=$F$39,IF($L2308=$F$13,$A2308,""))</f>
        <v>0</v>
      </c>
      <c r="N2308" s="1" t="b">
        <f t="shared" si="474"/>
        <v>0</v>
      </c>
      <c r="O2308" s="1" t="b">
        <f t="shared" si="475"/>
        <v>0</v>
      </c>
      <c r="P2308" s="1" t="b">
        <f t="shared" si="476"/>
        <v>0</v>
      </c>
      <c r="Q2308" s="1" t="b">
        <f t="shared" si="477"/>
        <v>0</v>
      </c>
      <c r="R2308" s="1" t="e">
        <f t="shared" si="478"/>
        <v>#N/A</v>
      </c>
      <c r="S2308" s="1" t="e">
        <f t="shared" si="479"/>
        <v>#N/A</v>
      </c>
    </row>
    <row r="2309" spans="1:19">
      <c r="A2309" s="1" t="str">
        <f t="shared" si="480"/>
        <v/>
      </c>
      <c r="H2309" s="1" t="e">
        <f t="shared" si="469"/>
        <v>#N/A</v>
      </c>
      <c r="I2309" s="1" t="e">
        <f t="shared" si="470"/>
        <v>#N/A</v>
      </c>
      <c r="J2309" s="1" t="b">
        <f t="shared" si="471"/>
        <v>0</v>
      </c>
      <c r="K2309" s="1" t="b">
        <f t="shared" si="472"/>
        <v>0</v>
      </c>
      <c r="L2309" s="1" t="b">
        <f t="shared" si="473"/>
        <v>0</v>
      </c>
      <c r="M2309" s="1" t="b">
        <f t="shared" si="481"/>
        <v>0</v>
      </c>
      <c r="N2309" s="1" t="b">
        <f t="shared" si="474"/>
        <v>0</v>
      </c>
      <c r="O2309" s="1" t="b">
        <f t="shared" si="475"/>
        <v>0</v>
      </c>
      <c r="P2309" s="1" t="b">
        <f t="shared" si="476"/>
        <v>0</v>
      </c>
      <c r="Q2309" s="1" t="b">
        <f t="shared" si="477"/>
        <v>0</v>
      </c>
      <c r="R2309" s="1" t="e">
        <f t="shared" si="478"/>
        <v>#N/A</v>
      </c>
      <c r="S2309" s="1" t="e">
        <f t="shared" si="479"/>
        <v>#N/A</v>
      </c>
    </row>
    <row r="2310" spans="1:19">
      <c r="A2310" s="1" t="str">
        <f t="shared" si="480"/>
        <v/>
      </c>
      <c r="H2310" s="1" t="e">
        <f t="shared" si="469"/>
        <v>#N/A</v>
      </c>
      <c r="I2310" s="1" t="e">
        <f t="shared" si="470"/>
        <v>#N/A</v>
      </c>
      <c r="J2310" s="1" t="b">
        <f t="shared" si="471"/>
        <v>0</v>
      </c>
      <c r="K2310" s="1" t="b">
        <f t="shared" si="472"/>
        <v>0</v>
      </c>
      <c r="L2310" s="1" t="b">
        <f t="shared" si="473"/>
        <v>0</v>
      </c>
      <c r="M2310" s="1" t="b">
        <f t="shared" si="481"/>
        <v>0</v>
      </c>
      <c r="N2310" s="1" t="b">
        <f t="shared" si="474"/>
        <v>0</v>
      </c>
      <c r="O2310" s="1" t="b">
        <f t="shared" si="475"/>
        <v>0</v>
      </c>
      <c r="P2310" s="1" t="b">
        <f t="shared" si="476"/>
        <v>0</v>
      </c>
      <c r="Q2310" s="1" t="b">
        <f t="shared" si="477"/>
        <v>0</v>
      </c>
      <c r="R2310" s="1" t="e">
        <f t="shared" si="478"/>
        <v>#N/A</v>
      </c>
      <c r="S2310" s="1" t="e">
        <f t="shared" si="479"/>
        <v>#N/A</v>
      </c>
    </row>
    <row r="2311" spans="1:19">
      <c r="A2311" s="1" t="str">
        <f t="shared" si="480"/>
        <v/>
      </c>
      <c r="H2311" s="1" t="e">
        <f t="shared" si="469"/>
        <v>#N/A</v>
      </c>
      <c r="I2311" s="1" t="e">
        <f t="shared" si="470"/>
        <v>#N/A</v>
      </c>
      <c r="J2311" s="1" t="b">
        <f t="shared" si="471"/>
        <v>0</v>
      </c>
      <c r="K2311" s="1" t="b">
        <f t="shared" si="472"/>
        <v>0</v>
      </c>
      <c r="L2311" s="1" t="b">
        <f t="shared" si="473"/>
        <v>0</v>
      </c>
      <c r="M2311" s="1" t="b">
        <f t="shared" si="481"/>
        <v>0</v>
      </c>
      <c r="N2311" s="1" t="b">
        <f t="shared" si="474"/>
        <v>0</v>
      </c>
      <c r="O2311" s="1" t="b">
        <f t="shared" si="475"/>
        <v>0</v>
      </c>
      <c r="P2311" s="1" t="b">
        <f t="shared" si="476"/>
        <v>0</v>
      </c>
      <c r="Q2311" s="1" t="b">
        <f t="shared" si="477"/>
        <v>0</v>
      </c>
      <c r="R2311" s="1" t="e">
        <f t="shared" si="478"/>
        <v>#N/A</v>
      </c>
      <c r="S2311" s="1" t="e">
        <f t="shared" si="479"/>
        <v>#N/A</v>
      </c>
    </row>
    <row r="2312" spans="1:19">
      <c r="A2312" s="1" t="str">
        <f t="shared" si="480"/>
        <v/>
      </c>
      <c r="H2312" s="1" t="e">
        <f t="shared" si="469"/>
        <v>#N/A</v>
      </c>
      <c r="I2312" s="1" t="e">
        <f t="shared" si="470"/>
        <v>#N/A</v>
      </c>
      <c r="J2312" s="1" t="b">
        <f t="shared" si="471"/>
        <v>0</v>
      </c>
      <c r="K2312" s="1" t="b">
        <f t="shared" si="472"/>
        <v>0</v>
      </c>
      <c r="L2312" s="1" t="b">
        <f t="shared" si="473"/>
        <v>0</v>
      </c>
      <c r="M2312" s="1" t="b">
        <f t="shared" si="481"/>
        <v>0</v>
      </c>
      <c r="N2312" s="1" t="b">
        <f t="shared" si="474"/>
        <v>0</v>
      </c>
      <c r="O2312" s="1" t="b">
        <f t="shared" si="475"/>
        <v>0</v>
      </c>
      <c r="P2312" s="1" t="b">
        <f t="shared" si="476"/>
        <v>0</v>
      </c>
      <c r="Q2312" s="1" t="b">
        <f t="shared" si="477"/>
        <v>0</v>
      </c>
      <c r="R2312" s="1" t="e">
        <f t="shared" si="478"/>
        <v>#N/A</v>
      </c>
      <c r="S2312" s="1" t="e">
        <f t="shared" si="479"/>
        <v>#N/A</v>
      </c>
    </row>
    <row r="2313" spans="1:19">
      <c r="A2313" s="1" t="str">
        <f t="shared" si="480"/>
        <v/>
      </c>
      <c r="H2313" s="1" t="e">
        <f t="shared" si="469"/>
        <v>#N/A</v>
      </c>
      <c r="I2313" s="1" t="e">
        <f t="shared" si="470"/>
        <v>#N/A</v>
      </c>
      <c r="J2313" s="1" t="b">
        <f t="shared" si="471"/>
        <v>0</v>
      </c>
      <c r="K2313" s="1" t="b">
        <f t="shared" si="472"/>
        <v>0</v>
      </c>
      <c r="L2313" s="1" t="b">
        <f t="shared" si="473"/>
        <v>0</v>
      </c>
      <c r="M2313" s="1" t="b">
        <f t="shared" si="481"/>
        <v>0</v>
      </c>
      <c r="N2313" s="1" t="b">
        <f t="shared" si="474"/>
        <v>0</v>
      </c>
      <c r="O2313" s="1" t="b">
        <f t="shared" si="475"/>
        <v>0</v>
      </c>
      <c r="P2313" s="1" t="b">
        <f t="shared" si="476"/>
        <v>0</v>
      </c>
      <c r="Q2313" s="1" t="b">
        <f t="shared" si="477"/>
        <v>0</v>
      </c>
      <c r="R2313" s="1" t="e">
        <f t="shared" si="478"/>
        <v>#N/A</v>
      </c>
      <c r="S2313" s="1" t="e">
        <f t="shared" si="479"/>
        <v>#N/A</v>
      </c>
    </row>
    <row r="2314" spans="1:19">
      <c r="A2314" s="1" t="str">
        <f t="shared" si="480"/>
        <v/>
      </c>
      <c r="H2314" s="1" t="e">
        <f t="shared" si="469"/>
        <v>#N/A</v>
      </c>
      <c r="I2314" s="1" t="e">
        <f t="shared" si="470"/>
        <v>#N/A</v>
      </c>
      <c r="J2314" s="1" t="b">
        <f t="shared" si="471"/>
        <v>0</v>
      </c>
      <c r="K2314" s="1" t="b">
        <f t="shared" si="472"/>
        <v>0</v>
      </c>
      <c r="L2314" s="1" t="b">
        <f t="shared" si="473"/>
        <v>0</v>
      </c>
      <c r="M2314" s="1" t="b">
        <f t="shared" si="481"/>
        <v>0</v>
      </c>
      <c r="N2314" s="1" t="b">
        <f t="shared" si="474"/>
        <v>0</v>
      </c>
      <c r="O2314" s="1" t="b">
        <f t="shared" si="475"/>
        <v>0</v>
      </c>
      <c r="P2314" s="1" t="b">
        <f t="shared" si="476"/>
        <v>0</v>
      </c>
      <c r="Q2314" s="1" t="b">
        <f t="shared" si="477"/>
        <v>0</v>
      </c>
      <c r="R2314" s="1" t="e">
        <f t="shared" si="478"/>
        <v>#N/A</v>
      </c>
      <c r="S2314" s="1" t="e">
        <f t="shared" si="479"/>
        <v>#N/A</v>
      </c>
    </row>
    <row r="2315" spans="1:19">
      <c r="A2315" s="1" t="str">
        <f t="shared" si="480"/>
        <v/>
      </c>
      <c r="H2315" s="1" t="e">
        <f t="shared" si="469"/>
        <v>#N/A</v>
      </c>
      <c r="I2315" s="1" t="e">
        <f t="shared" si="470"/>
        <v>#N/A</v>
      </c>
      <c r="J2315" s="1" t="b">
        <f t="shared" si="471"/>
        <v>0</v>
      </c>
      <c r="K2315" s="1" t="b">
        <f t="shared" si="472"/>
        <v>0</v>
      </c>
      <c r="L2315" s="1" t="b">
        <f t="shared" si="473"/>
        <v>0</v>
      </c>
      <c r="M2315" s="1" t="b">
        <f t="shared" si="481"/>
        <v>0</v>
      </c>
      <c r="N2315" s="1" t="b">
        <f t="shared" si="474"/>
        <v>0</v>
      </c>
      <c r="O2315" s="1" t="b">
        <f t="shared" si="475"/>
        <v>0</v>
      </c>
      <c r="P2315" s="1" t="b">
        <f t="shared" si="476"/>
        <v>0</v>
      </c>
      <c r="Q2315" s="1" t="b">
        <f t="shared" si="477"/>
        <v>0</v>
      </c>
      <c r="R2315" s="1" t="e">
        <f t="shared" si="478"/>
        <v>#N/A</v>
      </c>
      <c r="S2315" s="1" t="e">
        <f t="shared" si="479"/>
        <v>#N/A</v>
      </c>
    </row>
    <row r="2316" spans="1:19">
      <c r="A2316" s="1" t="str">
        <f t="shared" si="480"/>
        <v/>
      </c>
      <c r="H2316" s="1" t="e">
        <f t="shared" si="469"/>
        <v>#N/A</v>
      </c>
      <c r="I2316" s="1" t="e">
        <f t="shared" si="470"/>
        <v>#N/A</v>
      </c>
      <c r="J2316" s="1" t="b">
        <f t="shared" si="471"/>
        <v>0</v>
      </c>
      <c r="K2316" s="1" t="b">
        <f t="shared" si="472"/>
        <v>0</v>
      </c>
      <c r="L2316" s="1" t="b">
        <f t="shared" si="473"/>
        <v>0</v>
      </c>
      <c r="M2316" s="1" t="b">
        <f t="shared" si="481"/>
        <v>0</v>
      </c>
      <c r="N2316" s="1" t="b">
        <f t="shared" si="474"/>
        <v>0</v>
      </c>
      <c r="O2316" s="1" t="b">
        <f t="shared" si="475"/>
        <v>0</v>
      </c>
      <c r="P2316" s="1" t="b">
        <f t="shared" si="476"/>
        <v>0</v>
      </c>
      <c r="Q2316" s="1" t="b">
        <f t="shared" si="477"/>
        <v>0</v>
      </c>
      <c r="R2316" s="1" t="e">
        <f t="shared" si="478"/>
        <v>#N/A</v>
      </c>
      <c r="S2316" s="1" t="e">
        <f t="shared" si="479"/>
        <v>#N/A</v>
      </c>
    </row>
    <row r="2317" spans="1:19">
      <c r="A2317" s="1" t="str">
        <f t="shared" si="480"/>
        <v/>
      </c>
      <c r="H2317" s="1" t="e">
        <f t="shared" si="469"/>
        <v>#N/A</v>
      </c>
      <c r="I2317" s="1" t="e">
        <f t="shared" si="470"/>
        <v>#N/A</v>
      </c>
      <c r="J2317" s="1" t="b">
        <f t="shared" si="471"/>
        <v>0</v>
      </c>
      <c r="K2317" s="1" t="b">
        <f t="shared" si="472"/>
        <v>0</v>
      </c>
      <c r="L2317" s="1" t="b">
        <f t="shared" si="473"/>
        <v>0</v>
      </c>
      <c r="M2317" s="1" t="b">
        <f t="shared" si="481"/>
        <v>0</v>
      </c>
      <c r="N2317" s="1" t="b">
        <f t="shared" si="474"/>
        <v>0</v>
      </c>
      <c r="O2317" s="1" t="b">
        <f t="shared" si="475"/>
        <v>0</v>
      </c>
      <c r="P2317" s="1" t="b">
        <f t="shared" si="476"/>
        <v>0</v>
      </c>
      <c r="Q2317" s="1" t="b">
        <f t="shared" si="477"/>
        <v>0</v>
      </c>
      <c r="R2317" s="1" t="e">
        <f t="shared" si="478"/>
        <v>#N/A</v>
      </c>
      <c r="S2317" s="1" t="e">
        <f t="shared" si="479"/>
        <v>#N/A</v>
      </c>
    </row>
    <row r="2318" spans="1:19">
      <c r="A2318" s="1" t="str">
        <f t="shared" si="480"/>
        <v/>
      </c>
      <c r="H2318" s="1" t="e">
        <f t="shared" si="469"/>
        <v>#N/A</v>
      </c>
      <c r="I2318" s="1" t="e">
        <f t="shared" si="470"/>
        <v>#N/A</v>
      </c>
      <c r="J2318" s="1" t="b">
        <f t="shared" si="471"/>
        <v>0</v>
      </c>
      <c r="K2318" s="1" t="b">
        <f t="shared" si="472"/>
        <v>0</v>
      </c>
      <c r="L2318" s="1" t="b">
        <f t="shared" si="473"/>
        <v>0</v>
      </c>
      <c r="M2318" s="1" t="b">
        <f t="shared" si="481"/>
        <v>0</v>
      </c>
      <c r="N2318" s="1" t="b">
        <f t="shared" si="474"/>
        <v>0</v>
      </c>
      <c r="O2318" s="1" t="b">
        <f t="shared" si="475"/>
        <v>0</v>
      </c>
      <c r="P2318" s="1" t="b">
        <f t="shared" si="476"/>
        <v>0</v>
      </c>
      <c r="Q2318" s="1" t="b">
        <f t="shared" si="477"/>
        <v>0</v>
      </c>
      <c r="R2318" s="1" t="e">
        <f t="shared" si="478"/>
        <v>#N/A</v>
      </c>
      <c r="S2318" s="1" t="e">
        <f t="shared" si="479"/>
        <v>#N/A</v>
      </c>
    </row>
    <row r="2319" spans="1:19">
      <c r="A2319" s="1" t="str">
        <f t="shared" si="480"/>
        <v/>
      </c>
      <c r="H2319" s="1" t="e">
        <f t="shared" si="469"/>
        <v>#N/A</v>
      </c>
      <c r="I2319" s="1" t="e">
        <f t="shared" si="470"/>
        <v>#N/A</v>
      </c>
      <c r="J2319" s="1" t="b">
        <f t="shared" si="471"/>
        <v>0</v>
      </c>
      <c r="K2319" s="1" t="b">
        <f t="shared" si="472"/>
        <v>0</v>
      </c>
      <c r="L2319" s="1" t="b">
        <f t="shared" si="473"/>
        <v>0</v>
      </c>
      <c r="M2319" s="1" t="b">
        <f t="shared" si="481"/>
        <v>0</v>
      </c>
      <c r="N2319" s="1" t="b">
        <f t="shared" si="474"/>
        <v>0</v>
      </c>
      <c r="O2319" s="1" t="b">
        <f t="shared" si="475"/>
        <v>0</v>
      </c>
      <c r="P2319" s="1" t="b">
        <f t="shared" si="476"/>
        <v>0</v>
      </c>
      <c r="Q2319" s="1" t="b">
        <f t="shared" si="477"/>
        <v>0</v>
      </c>
      <c r="R2319" s="1" t="e">
        <f t="shared" si="478"/>
        <v>#N/A</v>
      </c>
      <c r="S2319" s="1" t="e">
        <f t="shared" si="479"/>
        <v>#N/A</v>
      </c>
    </row>
    <row r="2320" spans="1:19">
      <c r="A2320" s="1" t="str">
        <f t="shared" si="480"/>
        <v/>
      </c>
      <c r="H2320" s="1" t="e">
        <f t="shared" si="469"/>
        <v>#N/A</v>
      </c>
      <c r="I2320" s="1" t="e">
        <f t="shared" si="470"/>
        <v>#N/A</v>
      </c>
      <c r="J2320" s="1" t="b">
        <f t="shared" si="471"/>
        <v>0</v>
      </c>
      <c r="K2320" s="1" t="b">
        <f t="shared" si="472"/>
        <v>0</v>
      </c>
      <c r="L2320" s="1" t="b">
        <f t="shared" si="473"/>
        <v>0</v>
      </c>
      <c r="M2320" s="1" t="b">
        <f t="shared" si="481"/>
        <v>0</v>
      </c>
      <c r="N2320" s="1" t="b">
        <f t="shared" si="474"/>
        <v>0</v>
      </c>
      <c r="O2320" s="1" t="b">
        <f t="shared" si="475"/>
        <v>0</v>
      </c>
      <c r="P2320" s="1" t="b">
        <f t="shared" si="476"/>
        <v>0</v>
      </c>
      <c r="Q2320" s="1" t="b">
        <f t="shared" si="477"/>
        <v>0</v>
      </c>
      <c r="R2320" s="1" t="e">
        <f t="shared" si="478"/>
        <v>#N/A</v>
      </c>
      <c r="S2320" s="1" t="e">
        <f t="shared" si="479"/>
        <v>#N/A</v>
      </c>
    </row>
    <row r="2321" spans="1:19">
      <c r="A2321" s="1" t="str">
        <f t="shared" si="480"/>
        <v/>
      </c>
      <c r="H2321" s="1" t="e">
        <f t="shared" si="469"/>
        <v>#N/A</v>
      </c>
      <c r="I2321" s="1" t="e">
        <f t="shared" si="470"/>
        <v>#N/A</v>
      </c>
      <c r="J2321" s="1" t="b">
        <f t="shared" si="471"/>
        <v>0</v>
      </c>
      <c r="K2321" s="1" t="b">
        <f t="shared" si="472"/>
        <v>0</v>
      </c>
      <c r="L2321" s="1" t="b">
        <f t="shared" si="473"/>
        <v>0</v>
      </c>
      <c r="M2321" s="1" t="b">
        <f t="shared" si="481"/>
        <v>0</v>
      </c>
      <c r="N2321" s="1" t="b">
        <f t="shared" si="474"/>
        <v>0</v>
      </c>
      <c r="O2321" s="1" t="b">
        <f t="shared" si="475"/>
        <v>0</v>
      </c>
      <c r="P2321" s="1" t="b">
        <f t="shared" si="476"/>
        <v>0</v>
      </c>
      <c r="Q2321" s="1" t="b">
        <f t="shared" si="477"/>
        <v>0</v>
      </c>
      <c r="R2321" s="1" t="e">
        <f t="shared" si="478"/>
        <v>#N/A</v>
      </c>
      <c r="S2321" s="1" t="e">
        <f t="shared" si="479"/>
        <v>#N/A</v>
      </c>
    </row>
    <row r="2322" spans="1:19">
      <c r="A2322" s="1" t="str">
        <f t="shared" si="480"/>
        <v/>
      </c>
      <c r="H2322" s="1" t="e">
        <f t="shared" si="469"/>
        <v>#N/A</v>
      </c>
      <c r="I2322" s="1" t="e">
        <f t="shared" si="470"/>
        <v>#N/A</v>
      </c>
      <c r="J2322" s="1" t="b">
        <f t="shared" si="471"/>
        <v>0</v>
      </c>
      <c r="K2322" s="1" t="b">
        <f t="shared" si="472"/>
        <v>0</v>
      </c>
      <c r="L2322" s="1" t="b">
        <f t="shared" si="473"/>
        <v>0</v>
      </c>
      <c r="M2322" s="1" t="b">
        <f t="shared" si="481"/>
        <v>0</v>
      </c>
      <c r="N2322" s="1" t="b">
        <f t="shared" si="474"/>
        <v>0</v>
      </c>
      <c r="O2322" s="1" t="b">
        <f t="shared" si="475"/>
        <v>0</v>
      </c>
      <c r="P2322" s="1" t="b">
        <f t="shared" si="476"/>
        <v>0</v>
      </c>
      <c r="Q2322" s="1" t="b">
        <f t="shared" si="477"/>
        <v>0</v>
      </c>
      <c r="R2322" s="1" t="e">
        <f t="shared" si="478"/>
        <v>#N/A</v>
      </c>
      <c r="S2322" s="1" t="e">
        <f t="shared" si="479"/>
        <v>#N/A</v>
      </c>
    </row>
    <row r="2323" spans="1:19">
      <c r="A2323" s="1" t="str">
        <f t="shared" si="480"/>
        <v/>
      </c>
      <c r="H2323" s="1" t="e">
        <f t="shared" si="469"/>
        <v>#N/A</v>
      </c>
      <c r="I2323" s="1" t="e">
        <f t="shared" si="470"/>
        <v>#N/A</v>
      </c>
      <c r="J2323" s="1" t="b">
        <f t="shared" si="471"/>
        <v>0</v>
      </c>
      <c r="K2323" s="1" t="b">
        <f t="shared" si="472"/>
        <v>0</v>
      </c>
      <c r="L2323" s="1" t="b">
        <f t="shared" si="473"/>
        <v>0</v>
      </c>
      <c r="M2323" s="1" t="b">
        <f t="shared" si="481"/>
        <v>0</v>
      </c>
      <c r="N2323" s="1" t="b">
        <f t="shared" si="474"/>
        <v>0</v>
      </c>
      <c r="O2323" s="1" t="b">
        <f t="shared" si="475"/>
        <v>0</v>
      </c>
      <c r="P2323" s="1" t="b">
        <f t="shared" si="476"/>
        <v>0</v>
      </c>
      <c r="Q2323" s="1" t="b">
        <f t="shared" si="477"/>
        <v>0</v>
      </c>
      <c r="R2323" s="1" t="e">
        <f t="shared" si="478"/>
        <v>#N/A</v>
      </c>
      <c r="S2323" s="1" t="e">
        <f t="shared" si="479"/>
        <v>#N/A</v>
      </c>
    </row>
    <row r="2324" spans="1:19">
      <c r="A2324" s="1" t="str">
        <f t="shared" si="480"/>
        <v/>
      </c>
      <c r="H2324" s="1" t="e">
        <f t="shared" si="469"/>
        <v>#N/A</v>
      </c>
      <c r="I2324" s="1" t="e">
        <f t="shared" si="470"/>
        <v>#N/A</v>
      </c>
      <c r="J2324" s="1" t="b">
        <f t="shared" si="471"/>
        <v>0</v>
      </c>
      <c r="K2324" s="1" t="b">
        <f t="shared" si="472"/>
        <v>0</v>
      </c>
      <c r="L2324" s="1" t="b">
        <f t="shared" si="473"/>
        <v>0</v>
      </c>
      <c r="M2324" s="1" t="b">
        <f t="shared" si="481"/>
        <v>0</v>
      </c>
      <c r="N2324" s="1" t="b">
        <f t="shared" si="474"/>
        <v>0</v>
      </c>
      <c r="O2324" s="1" t="b">
        <f t="shared" si="475"/>
        <v>0</v>
      </c>
      <c r="P2324" s="1" t="b">
        <f t="shared" si="476"/>
        <v>0</v>
      </c>
      <c r="Q2324" s="1" t="b">
        <f t="shared" si="477"/>
        <v>0</v>
      </c>
      <c r="R2324" s="1" t="e">
        <f t="shared" si="478"/>
        <v>#N/A</v>
      </c>
      <c r="S2324" s="1" t="e">
        <f t="shared" si="479"/>
        <v>#N/A</v>
      </c>
    </row>
    <row r="2325" spans="1:19">
      <c r="A2325" s="1" t="str">
        <f t="shared" si="480"/>
        <v/>
      </c>
      <c r="H2325" s="1" t="e">
        <f t="shared" si="469"/>
        <v>#N/A</v>
      </c>
      <c r="I2325" s="1" t="e">
        <f t="shared" si="470"/>
        <v>#N/A</v>
      </c>
      <c r="J2325" s="1" t="b">
        <f t="shared" si="471"/>
        <v>0</v>
      </c>
      <c r="K2325" s="1" t="b">
        <f t="shared" si="472"/>
        <v>0</v>
      </c>
      <c r="L2325" s="1" t="b">
        <f t="shared" si="473"/>
        <v>0</v>
      </c>
      <c r="M2325" s="1" t="b">
        <f t="shared" si="481"/>
        <v>0</v>
      </c>
      <c r="N2325" s="1" t="b">
        <f t="shared" si="474"/>
        <v>0</v>
      </c>
      <c r="O2325" s="1" t="b">
        <f t="shared" si="475"/>
        <v>0</v>
      </c>
      <c r="P2325" s="1" t="b">
        <f t="shared" si="476"/>
        <v>0</v>
      </c>
      <c r="Q2325" s="1" t="b">
        <f t="shared" si="477"/>
        <v>0</v>
      </c>
      <c r="R2325" s="1" t="e">
        <f t="shared" si="478"/>
        <v>#N/A</v>
      </c>
      <c r="S2325" s="1" t="e">
        <f t="shared" si="479"/>
        <v>#N/A</v>
      </c>
    </row>
    <row r="2326" spans="1:19">
      <c r="A2326" s="1" t="str">
        <f t="shared" si="480"/>
        <v/>
      </c>
      <c r="H2326" s="1" t="e">
        <f t="shared" si="469"/>
        <v>#N/A</v>
      </c>
      <c r="I2326" s="1" t="e">
        <f t="shared" si="470"/>
        <v>#N/A</v>
      </c>
      <c r="J2326" s="1" t="b">
        <f t="shared" si="471"/>
        <v>0</v>
      </c>
      <c r="K2326" s="1" t="b">
        <f t="shared" si="472"/>
        <v>0</v>
      </c>
      <c r="L2326" s="1" t="b">
        <f t="shared" si="473"/>
        <v>0</v>
      </c>
      <c r="M2326" s="1" t="b">
        <f t="shared" si="481"/>
        <v>0</v>
      </c>
      <c r="N2326" s="1" t="b">
        <f t="shared" si="474"/>
        <v>0</v>
      </c>
      <c r="O2326" s="1" t="b">
        <f t="shared" si="475"/>
        <v>0</v>
      </c>
      <c r="P2326" s="1" t="b">
        <f t="shared" si="476"/>
        <v>0</v>
      </c>
      <c r="Q2326" s="1" t="b">
        <f t="shared" si="477"/>
        <v>0</v>
      </c>
      <c r="R2326" s="1" t="e">
        <f t="shared" si="478"/>
        <v>#N/A</v>
      </c>
      <c r="S2326" s="1" t="e">
        <f t="shared" si="479"/>
        <v>#N/A</v>
      </c>
    </row>
    <row r="2327" spans="1:19">
      <c r="A2327" s="1" t="str">
        <f t="shared" si="480"/>
        <v/>
      </c>
      <c r="H2327" s="1" t="e">
        <f t="shared" si="469"/>
        <v>#N/A</v>
      </c>
      <c r="I2327" s="1" t="e">
        <f t="shared" si="470"/>
        <v>#N/A</v>
      </c>
      <c r="J2327" s="1" t="b">
        <f t="shared" si="471"/>
        <v>0</v>
      </c>
      <c r="K2327" s="1" t="b">
        <f t="shared" si="472"/>
        <v>0</v>
      </c>
      <c r="L2327" s="1" t="b">
        <f t="shared" si="473"/>
        <v>0</v>
      </c>
      <c r="M2327" s="1" t="b">
        <f t="shared" si="481"/>
        <v>0</v>
      </c>
      <c r="N2327" s="1" t="b">
        <f t="shared" si="474"/>
        <v>0</v>
      </c>
      <c r="O2327" s="1" t="b">
        <f t="shared" si="475"/>
        <v>0</v>
      </c>
      <c r="P2327" s="1" t="b">
        <f t="shared" si="476"/>
        <v>0</v>
      </c>
      <c r="Q2327" s="1" t="b">
        <f t="shared" si="477"/>
        <v>0</v>
      </c>
      <c r="R2327" s="1" t="e">
        <f t="shared" si="478"/>
        <v>#N/A</v>
      </c>
      <c r="S2327" s="1" t="e">
        <f t="shared" si="479"/>
        <v>#N/A</v>
      </c>
    </row>
    <row r="2328" spans="1:19">
      <c r="A2328" s="1" t="str">
        <f t="shared" si="480"/>
        <v/>
      </c>
      <c r="H2328" s="1" t="e">
        <f t="shared" si="469"/>
        <v>#N/A</v>
      </c>
      <c r="I2328" s="1" t="e">
        <f t="shared" si="470"/>
        <v>#N/A</v>
      </c>
      <c r="J2328" s="1" t="b">
        <f t="shared" si="471"/>
        <v>0</v>
      </c>
      <c r="K2328" s="1" t="b">
        <f t="shared" si="472"/>
        <v>0</v>
      </c>
      <c r="L2328" s="1" t="b">
        <f t="shared" si="473"/>
        <v>0</v>
      </c>
      <c r="M2328" s="1" t="b">
        <f t="shared" si="481"/>
        <v>0</v>
      </c>
      <c r="N2328" s="1" t="b">
        <f t="shared" si="474"/>
        <v>0</v>
      </c>
      <c r="O2328" s="1" t="b">
        <f t="shared" si="475"/>
        <v>0</v>
      </c>
      <c r="P2328" s="1" t="b">
        <f t="shared" si="476"/>
        <v>0</v>
      </c>
      <c r="Q2328" s="1" t="b">
        <f t="shared" si="477"/>
        <v>0</v>
      </c>
      <c r="R2328" s="1" t="e">
        <f t="shared" si="478"/>
        <v>#N/A</v>
      </c>
      <c r="S2328" s="1" t="e">
        <f t="shared" si="479"/>
        <v>#N/A</v>
      </c>
    </row>
    <row r="2329" spans="1:19">
      <c r="A2329" s="1" t="str">
        <f t="shared" si="480"/>
        <v/>
      </c>
      <c r="H2329" s="1" t="e">
        <f t="shared" si="469"/>
        <v>#N/A</v>
      </c>
      <c r="I2329" s="1" t="e">
        <f t="shared" si="470"/>
        <v>#N/A</v>
      </c>
      <c r="J2329" s="1" t="b">
        <f t="shared" si="471"/>
        <v>0</v>
      </c>
      <c r="K2329" s="1" t="b">
        <f t="shared" si="472"/>
        <v>0</v>
      </c>
      <c r="L2329" s="1" t="b">
        <f t="shared" si="473"/>
        <v>0</v>
      </c>
      <c r="M2329" s="1" t="b">
        <f t="shared" si="481"/>
        <v>0</v>
      </c>
      <c r="N2329" s="1" t="b">
        <f t="shared" si="474"/>
        <v>0</v>
      </c>
      <c r="O2329" s="1" t="b">
        <f t="shared" si="475"/>
        <v>0</v>
      </c>
      <c r="P2329" s="1" t="b">
        <f t="shared" si="476"/>
        <v>0</v>
      </c>
      <c r="Q2329" s="1" t="b">
        <f t="shared" si="477"/>
        <v>0</v>
      </c>
      <c r="R2329" s="1" t="e">
        <f t="shared" si="478"/>
        <v>#N/A</v>
      </c>
      <c r="S2329" s="1" t="e">
        <f t="shared" si="479"/>
        <v>#N/A</v>
      </c>
    </row>
    <row r="2330" spans="1:19">
      <c r="A2330" s="1" t="str">
        <f t="shared" si="480"/>
        <v/>
      </c>
      <c r="H2330" s="1" t="e">
        <f t="shared" si="469"/>
        <v>#N/A</v>
      </c>
      <c r="I2330" s="1" t="e">
        <f t="shared" si="470"/>
        <v>#N/A</v>
      </c>
      <c r="J2330" s="1" t="b">
        <f t="shared" si="471"/>
        <v>0</v>
      </c>
      <c r="K2330" s="1" t="b">
        <f t="shared" si="472"/>
        <v>0</v>
      </c>
      <c r="L2330" s="1" t="b">
        <f t="shared" si="473"/>
        <v>0</v>
      </c>
      <c r="M2330" s="1" t="b">
        <f t="shared" si="481"/>
        <v>0</v>
      </c>
      <c r="N2330" s="1" t="b">
        <f t="shared" si="474"/>
        <v>0</v>
      </c>
      <c r="O2330" s="1" t="b">
        <f t="shared" si="475"/>
        <v>0</v>
      </c>
      <c r="P2330" s="1" t="b">
        <f t="shared" si="476"/>
        <v>0</v>
      </c>
      <c r="Q2330" s="1" t="b">
        <f t="shared" si="477"/>
        <v>0</v>
      </c>
      <c r="R2330" s="1" t="e">
        <f t="shared" si="478"/>
        <v>#N/A</v>
      </c>
      <c r="S2330" s="1" t="e">
        <f t="shared" si="479"/>
        <v>#N/A</v>
      </c>
    </row>
    <row r="2331" spans="1:19">
      <c r="A2331" s="1" t="str">
        <f t="shared" si="480"/>
        <v/>
      </c>
      <c r="H2331" s="1" t="e">
        <f t="shared" si="469"/>
        <v>#N/A</v>
      </c>
      <c r="I2331" s="1" t="e">
        <f t="shared" si="470"/>
        <v>#N/A</v>
      </c>
      <c r="J2331" s="1" t="b">
        <f t="shared" si="471"/>
        <v>0</v>
      </c>
      <c r="K2331" s="1" t="b">
        <f t="shared" si="472"/>
        <v>0</v>
      </c>
      <c r="L2331" s="1" t="b">
        <f t="shared" si="473"/>
        <v>0</v>
      </c>
      <c r="M2331" s="1" t="b">
        <f t="shared" si="481"/>
        <v>0</v>
      </c>
      <c r="N2331" s="1" t="b">
        <f t="shared" si="474"/>
        <v>0</v>
      </c>
      <c r="O2331" s="1" t="b">
        <f t="shared" si="475"/>
        <v>0</v>
      </c>
      <c r="P2331" s="1" t="b">
        <f t="shared" si="476"/>
        <v>0</v>
      </c>
      <c r="Q2331" s="1" t="b">
        <f t="shared" si="477"/>
        <v>0</v>
      </c>
      <c r="R2331" s="1" t="e">
        <f t="shared" si="478"/>
        <v>#N/A</v>
      </c>
      <c r="S2331" s="1" t="e">
        <f t="shared" si="479"/>
        <v>#N/A</v>
      </c>
    </row>
    <row r="2332" spans="1:19">
      <c r="A2332" s="1" t="str">
        <f t="shared" si="480"/>
        <v/>
      </c>
      <c r="H2332" s="1" t="e">
        <f t="shared" si="469"/>
        <v>#N/A</v>
      </c>
      <c r="I2332" s="1" t="e">
        <f t="shared" si="470"/>
        <v>#N/A</v>
      </c>
      <c r="J2332" s="1" t="b">
        <f t="shared" si="471"/>
        <v>0</v>
      </c>
      <c r="K2332" s="1" t="b">
        <f t="shared" si="472"/>
        <v>0</v>
      </c>
      <c r="L2332" s="1" t="b">
        <f t="shared" si="473"/>
        <v>0</v>
      </c>
      <c r="M2332" s="1" t="b">
        <f t="shared" si="481"/>
        <v>0</v>
      </c>
      <c r="N2332" s="1" t="b">
        <f t="shared" si="474"/>
        <v>0</v>
      </c>
      <c r="O2332" s="1" t="b">
        <f t="shared" si="475"/>
        <v>0</v>
      </c>
      <c r="P2332" s="1" t="b">
        <f t="shared" si="476"/>
        <v>0</v>
      </c>
      <c r="Q2332" s="1" t="b">
        <f t="shared" si="477"/>
        <v>0</v>
      </c>
      <c r="R2332" s="1" t="e">
        <f t="shared" si="478"/>
        <v>#N/A</v>
      </c>
      <c r="S2332" s="1" t="e">
        <f t="shared" si="479"/>
        <v>#N/A</v>
      </c>
    </row>
    <row r="2333" spans="1:19">
      <c r="A2333" s="1" t="str">
        <f t="shared" si="480"/>
        <v/>
      </c>
      <c r="H2333" s="1" t="e">
        <f t="shared" si="469"/>
        <v>#N/A</v>
      </c>
      <c r="I2333" s="1" t="e">
        <f t="shared" si="470"/>
        <v>#N/A</v>
      </c>
      <c r="J2333" s="1" t="b">
        <f t="shared" si="471"/>
        <v>0</v>
      </c>
      <c r="K2333" s="1" t="b">
        <f t="shared" si="472"/>
        <v>0</v>
      </c>
      <c r="L2333" s="1" t="b">
        <f t="shared" si="473"/>
        <v>0</v>
      </c>
      <c r="M2333" s="1" t="b">
        <f t="shared" si="481"/>
        <v>0</v>
      </c>
      <c r="N2333" s="1" t="b">
        <f t="shared" si="474"/>
        <v>0</v>
      </c>
      <c r="O2333" s="1" t="b">
        <f t="shared" si="475"/>
        <v>0</v>
      </c>
      <c r="P2333" s="1" t="b">
        <f t="shared" si="476"/>
        <v>0</v>
      </c>
      <c r="Q2333" s="1" t="b">
        <f t="shared" si="477"/>
        <v>0</v>
      </c>
      <c r="R2333" s="1" t="e">
        <f t="shared" si="478"/>
        <v>#N/A</v>
      </c>
      <c r="S2333" s="1" t="e">
        <f t="shared" si="479"/>
        <v>#N/A</v>
      </c>
    </row>
    <row r="2334" spans="1:19">
      <c r="A2334" s="1" t="str">
        <f t="shared" si="480"/>
        <v/>
      </c>
      <c r="H2334" s="1" t="e">
        <f t="shared" si="469"/>
        <v>#N/A</v>
      </c>
      <c r="I2334" s="1" t="e">
        <f t="shared" si="470"/>
        <v>#N/A</v>
      </c>
      <c r="J2334" s="1" t="b">
        <f t="shared" si="471"/>
        <v>0</v>
      </c>
      <c r="K2334" s="1" t="b">
        <f t="shared" si="472"/>
        <v>0</v>
      </c>
      <c r="L2334" s="1" t="b">
        <f t="shared" si="473"/>
        <v>0</v>
      </c>
      <c r="M2334" s="1" t="b">
        <f t="shared" si="481"/>
        <v>0</v>
      </c>
      <c r="N2334" s="1" t="b">
        <f t="shared" si="474"/>
        <v>0</v>
      </c>
      <c r="O2334" s="1" t="b">
        <f t="shared" si="475"/>
        <v>0</v>
      </c>
      <c r="P2334" s="1" t="b">
        <f t="shared" si="476"/>
        <v>0</v>
      </c>
      <c r="Q2334" s="1" t="b">
        <f t="shared" si="477"/>
        <v>0</v>
      </c>
      <c r="R2334" s="1" t="e">
        <f t="shared" si="478"/>
        <v>#N/A</v>
      </c>
      <c r="S2334" s="1" t="e">
        <f t="shared" si="479"/>
        <v>#N/A</v>
      </c>
    </row>
    <row r="2335" spans="1:19">
      <c r="A2335" s="1" t="str">
        <f t="shared" si="480"/>
        <v/>
      </c>
      <c r="H2335" s="1" t="e">
        <f t="shared" si="469"/>
        <v>#N/A</v>
      </c>
      <c r="I2335" s="1" t="e">
        <f t="shared" si="470"/>
        <v>#N/A</v>
      </c>
      <c r="J2335" s="1" t="b">
        <f t="shared" si="471"/>
        <v>0</v>
      </c>
      <c r="K2335" s="1" t="b">
        <f t="shared" si="472"/>
        <v>0</v>
      </c>
      <c r="L2335" s="1" t="b">
        <f t="shared" si="473"/>
        <v>0</v>
      </c>
      <c r="M2335" s="1" t="b">
        <f t="shared" si="481"/>
        <v>0</v>
      </c>
      <c r="N2335" s="1" t="b">
        <f t="shared" si="474"/>
        <v>0</v>
      </c>
      <c r="O2335" s="1" t="b">
        <f t="shared" si="475"/>
        <v>0</v>
      </c>
      <c r="P2335" s="1" t="b">
        <f t="shared" si="476"/>
        <v>0</v>
      </c>
      <c r="Q2335" s="1" t="b">
        <f t="shared" si="477"/>
        <v>0</v>
      </c>
      <c r="R2335" s="1" t="e">
        <f t="shared" si="478"/>
        <v>#N/A</v>
      </c>
      <c r="S2335" s="1" t="e">
        <f t="shared" si="479"/>
        <v>#N/A</v>
      </c>
    </row>
    <row r="2336" spans="1:19">
      <c r="A2336" s="1" t="str">
        <f t="shared" si="480"/>
        <v/>
      </c>
      <c r="H2336" s="1" t="e">
        <f t="shared" si="469"/>
        <v>#N/A</v>
      </c>
      <c r="I2336" s="1" t="e">
        <f t="shared" si="470"/>
        <v>#N/A</v>
      </c>
      <c r="J2336" s="1" t="b">
        <f t="shared" si="471"/>
        <v>0</v>
      </c>
      <c r="K2336" s="1" t="b">
        <f t="shared" si="472"/>
        <v>0</v>
      </c>
      <c r="L2336" s="1" t="b">
        <f t="shared" si="473"/>
        <v>0</v>
      </c>
      <c r="M2336" s="1" t="b">
        <f t="shared" si="481"/>
        <v>0</v>
      </c>
      <c r="N2336" s="1" t="b">
        <f t="shared" si="474"/>
        <v>0</v>
      </c>
      <c r="O2336" s="1" t="b">
        <f t="shared" si="475"/>
        <v>0</v>
      </c>
      <c r="P2336" s="1" t="b">
        <f t="shared" si="476"/>
        <v>0</v>
      </c>
      <c r="Q2336" s="1" t="b">
        <f t="shared" si="477"/>
        <v>0</v>
      </c>
      <c r="R2336" s="1" t="e">
        <f t="shared" si="478"/>
        <v>#N/A</v>
      </c>
      <c r="S2336" s="1" t="e">
        <f t="shared" si="479"/>
        <v>#N/A</v>
      </c>
    </row>
    <row r="2337" spans="1:19">
      <c r="A2337" s="1" t="str">
        <f t="shared" si="480"/>
        <v/>
      </c>
      <c r="H2337" s="1" t="e">
        <f t="shared" si="469"/>
        <v>#N/A</v>
      </c>
      <c r="I2337" s="1" t="e">
        <f t="shared" si="470"/>
        <v>#N/A</v>
      </c>
      <c r="J2337" s="1" t="b">
        <f t="shared" si="471"/>
        <v>0</v>
      </c>
      <c r="K2337" s="1" t="b">
        <f t="shared" si="472"/>
        <v>0</v>
      </c>
      <c r="L2337" s="1" t="b">
        <f t="shared" si="473"/>
        <v>0</v>
      </c>
      <c r="M2337" s="1" t="b">
        <f t="shared" si="481"/>
        <v>0</v>
      </c>
      <c r="N2337" s="1" t="b">
        <f t="shared" si="474"/>
        <v>0</v>
      </c>
      <c r="O2337" s="1" t="b">
        <f t="shared" si="475"/>
        <v>0</v>
      </c>
      <c r="P2337" s="1" t="b">
        <f t="shared" si="476"/>
        <v>0</v>
      </c>
      <c r="Q2337" s="1" t="b">
        <f t="shared" si="477"/>
        <v>0</v>
      </c>
      <c r="R2337" s="1" t="e">
        <f t="shared" si="478"/>
        <v>#N/A</v>
      </c>
      <c r="S2337" s="1" t="e">
        <f t="shared" si="479"/>
        <v>#N/A</v>
      </c>
    </row>
    <row r="2338" spans="1:19">
      <c r="A2338" s="1" t="str">
        <f t="shared" si="480"/>
        <v/>
      </c>
      <c r="H2338" s="1" t="e">
        <f t="shared" si="469"/>
        <v>#N/A</v>
      </c>
      <c r="I2338" s="1" t="e">
        <f t="shared" si="470"/>
        <v>#N/A</v>
      </c>
      <c r="J2338" s="1" t="b">
        <f t="shared" si="471"/>
        <v>0</v>
      </c>
      <c r="K2338" s="1" t="b">
        <f t="shared" si="472"/>
        <v>0</v>
      </c>
      <c r="L2338" s="1" t="b">
        <f t="shared" si="473"/>
        <v>0</v>
      </c>
      <c r="M2338" s="1" t="b">
        <f t="shared" si="481"/>
        <v>0</v>
      </c>
      <c r="N2338" s="1" t="b">
        <f t="shared" si="474"/>
        <v>0</v>
      </c>
      <c r="O2338" s="1" t="b">
        <f t="shared" si="475"/>
        <v>0</v>
      </c>
      <c r="P2338" s="1" t="b">
        <f t="shared" si="476"/>
        <v>0</v>
      </c>
      <c r="Q2338" s="1" t="b">
        <f t="shared" si="477"/>
        <v>0</v>
      </c>
      <c r="R2338" s="1" t="e">
        <f t="shared" si="478"/>
        <v>#N/A</v>
      </c>
      <c r="S2338" s="1" t="e">
        <f t="shared" si="479"/>
        <v>#N/A</v>
      </c>
    </row>
    <row r="2339" spans="1:19">
      <c r="A2339" s="1" t="str">
        <f t="shared" si="480"/>
        <v/>
      </c>
      <c r="H2339" s="1" t="e">
        <f t="shared" si="469"/>
        <v>#N/A</v>
      </c>
      <c r="I2339" s="1" t="e">
        <f t="shared" si="470"/>
        <v>#N/A</v>
      </c>
      <c r="J2339" s="1" t="b">
        <f t="shared" si="471"/>
        <v>0</v>
      </c>
      <c r="K2339" s="1" t="b">
        <f t="shared" si="472"/>
        <v>0</v>
      </c>
      <c r="L2339" s="1" t="b">
        <f t="shared" si="473"/>
        <v>0</v>
      </c>
      <c r="M2339" s="1" t="b">
        <f t="shared" si="481"/>
        <v>0</v>
      </c>
      <c r="N2339" s="1" t="b">
        <f t="shared" si="474"/>
        <v>0</v>
      </c>
      <c r="O2339" s="1" t="b">
        <f t="shared" si="475"/>
        <v>0</v>
      </c>
      <c r="P2339" s="1" t="b">
        <f t="shared" si="476"/>
        <v>0</v>
      </c>
      <c r="Q2339" s="1" t="b">
        <f t="shared" si="477"/>
        <v>0</v>
      </c>
      <c r="R2339" s="1" t="e">
        <f t="shared" si="478"/>
        <v>#N/A</v>
      </c>
      <c r="S2339" s="1" t="e">
        <f t="shared" si="479"/>
        <v>#N/A</v>
      </c>
    </row>
    <row r="2340" spans="1:19">
      <c r="A2340" s="1" t="str">
        <f t="shared" si="480"/>
        <v/>
      </c>
      <c r="H2340" s="1" t="e">
        <f t="shared" si="469"/>
        <v>#N/A</v>
      </c>
      <c r="I2340" s="1" t="e">
        <f t="shared" si="470"/>
        <v>#N/A</v>
      </c>
      <c r="J2340" s="1" t="b">
        <f t="shared" si="471"/>
        <v>0</v>
      </c>
      <c r="K2340" s="1" t="b">
        <f t="shared" si="472"/>
        <v>0</v>
      </c>
      <c r="L2340" s="1" t="b">
        <f t="shared" si="473"/>
        <v>0</v>
      </c>
      <c r="M2340" s="1" t="b">
        <f t="shared" si="481"/>
        <v>0</v>
      </c>
      <c r="N2340" s="1" t="b">
        <f t="shared" si="474"/>
        <v>0</v>
      </c>
      <c r="O2340" s="1" t="b">
        <f t="shared" si="475"/>
        <v>0</v>
      </c>
      <c r="P2340" s="1" t="b">
        <f t="shared" si="476"/>
        <v>0</v>
      </c>
      <c r="Q2340" s="1" t="b">
        <f t="shared" si="477"/>
        <v>0</v>
      </c>
      <c r="R2340" s="1" t="e">
        <f t="shared" si="478"/>
        <v>#N/A</v>
      </c>
      <c r="S2340" s="1" t="e">
        <f t="shared" si="479"/>
        <v>#N/A</v>
      </c>
    </row>
    <row r="2341" spans="1:19">
      <c r="A2341" s="1" t="str">
        <f t="shared" si="480"/>
        <v/>
      </c>
      <c r="H2341" s="1" t="e">
        <f t="shared" si="469"/>
        <v>#N/A</v>
      </c>
      <c r="I2341" s="1" t="e">
        <f t="shared" si="470"/>
        <v>#N/A</v>
      </c>
      <c r="J2341" s="1" t="b">
        <f t="shared" si="471"/>
        <v>0</v>
      </c>
      <c r="K2341" s="1" t="b">
        <f t="shared" si="472"/>
        <v>0</v>
      </c>
      <c r="L2341" s="1" t="b">
        <f t="shared" si="473"/>
        <v>0</v>
      </c>
      <c r="M2341" s="1" t="b">
        <f t="shared" si="481"/>
        <v>0</v>
      </c>
      <c r="N2341" s="1" t="b">
        <f t="shared" si="474"/>
        <v>0</v>
      </c>
      <c r="O2341" s="1" t="b">
        <f t="shared" si="475"/>
        <v>0</v>
      </c>
      <c r="P2341" s="1" t="b">
        <f t="shared" si="476"/>
        <v>0</v>
      </c>
      <c r="Q2341" s="1" t="b">
        <f t="shared" si="477"/>
        <v>0</v>
      </c>
      <c r="R2341" s="1" t="e">
        <f t="shared" si="478"/>
        <v>#N/A</v>
      </c>
      <c r="S2341" s="1" t="e">
        <f t="shared" si="479"/>
        <v>#N/A</v>
      </c>
    </row>
    <row r="2342" spans="1:19">
      <c r="A2342" s="1" t="str">
        <f t="shared" si="480"/>
        <v/>
      </c>
      <c r="H2342" s="1" t="e">
        <f t="shared" si="469"/>
        <v>#N/A</v>
      </c>
      <c r="I2342" s="1" t="e">
        <f t="shared" si="470"/>
        <v>#N/A</v>
      </c>
      <c r="J2342" s="1" t="b">
        <f t="shared" si="471"/>
        <v>0</v>
      </c>
      <c r="K2342" s="1" t="b">
        <f t="shared" si="472"/>
        <v>0</v>
      </c>
      <c r="L2342" s="1" t="b">
        <f t="shared" si="473"/>
        <v>0</v>
      </c>
      <c r="M2342" s="1" t="b">
        <f t="shared" si="481"/>
        <v>0</v>
      </c>
      <c r="N2342" s="1" t="b">
        <f t="shared" si="474"/>
        <v>0</v>
      </c>
      <c r="O2342" s="1" t="b">
        <f t="shared" si="475"/>
        <v>0</v>
      </c>
      <c r="P2342" s="1" t="b">
        <f t="shared" si="476"/>
        <v>0</v>
      </c>
      <c r="Q2342" s="1" t="b">
        <f t="shared" si="477"/>
        <v>0</v>
      </c>
      <c r="R2342" s="1" t="e">
        <f t="shared" si="478"/>
        <v>#N/A</v>
      </c>
      <c r="S2342" s="1" t="e">
        <f t="shared" si="479"/>
        <v>#N/A</v>
      </c>
    </row>
    <row r="2343" spans="1:19">
      <c r="A2343" s="1" t="str">
        <f t="shared" si="480"/>
        <v/>
      </c>
      <c r="H2343" s="1" t="e">
        <f t="shared" si="469"/>
        <v>#N/A</v>
      </c>
      <c r="I2343" s="1" t="e">
        <f t="shared" si="470"/>
        <v>#N/A</v>
      </c>
      <c r="J2343" s="1" t="b">
        <f t="shared" si="471"/>
        <v>0</v>
      </c>
      <c r="K2343" s="1" t="b">
        <f t="shared" si="472"/>
        <v>0</v>
      </c>
      <c r="L2343" s="1" t="b">
        <f t="shared" si="473"/>
        <v>0</v>
      </c>
      <c r="M2343" s="1" t="b">
        <f t="shared" si="481"/>
        <v>0</v>
      </c>
      <c r="N2343" s="1" t="b">
        <f t="shared" si="474"/>
        <v>0</v>
      </c>
      <c r="O2343" s="1" t="b">
        <f t="shared" si="475"/>
        <v>0</v>
      </c>
      <c r="P2343" s="1" t="b">
        <f t="shared" si="476"/>
        <v>0</v>
      </c>
      <c r="Q2343" s="1" t="b">
        <f t="shared" si="477"/>
        <v>0</v>
      </c>
      <c r="R2343" s="1" t="e">
        <f t="shared" si="478"/>
        <v>#N/A</v>
      </c>
      <c r="S2343" s="1" t="e">
        <f t="shared" si="479"/>
        <v>#N/A</v>
      </c>
    </row>
    <row r="2344" spans="1:19">
      <c r="A2344" s="1" t="str">
        <f t="shared" si="480"/>
        <v/>
      </c>
      <c r="H2344" s="1" t="e">
        <f t="shared" si="469"/>
        <v>#N/A</v>
      </c>
      <c r="I2344" s="1" t="e">
        <f t="shared" si="470"/>
        <v>#N/A</v>
      </c>
      <c r="J2344" s="1" t="b">
        <f t="shared" si="471"/>
        <v>0</v>
      </c>
      <c r="K2344" s="1" t="b">
        <f t="shared" si="472"/>
        <v>0</v>
      </c>
      <c r="L2344" s="1" t="b">
        <f t="shared" si="473"/>
        <v>0</v>
      </c>
      <c r="M2344" s="1" t="b">
        <f t="shared" si="481"/>
        <v>0</v>
      </c>
      <c r="N2344" s="1" t="b">
        <f t="shared" si="474"/>
        <v>0</v>
      </c>
      <c r="O2344" s="1" t="b">
        <f t="shared" si="475"/>
        <v>0</v>
      </c>
      <c r="P2344" s="1" t="b">
        <f t="shared" si="476"/>
        <v>0</v>
      </c>
      <c r="Q2344" s="1" t="b">
        <f t="shared" si="477"/>
        <v>0</v>
      </c>
      <c r="R2344" s="1" t="e">
        <f t="shared" si="478"/>
        <v>#N/A</v>
      </c>
      <c r="S2344" s="1" t="e">
        <f t="shared" si="479"/>
        <v>#N/A</v>
      </c>
    </row>
    <row r="2345" spans="1:19">
      <c r="A2345" s="1" t="str">
        <f t="shared" si="480"/>
        <v/>
      </c>
      <c r="H2345" s="1" t="e">
        <f t="shared" si="469"/>
        <v>#N/A</v>
      </c>
      <c r="I2345" s="1" t="e">
        <f t="shared" si="470"/>
        <v>#N/A</v>
      </c>
      <c r="J2345" s="1" t="b">
        <f t="shared" si="471"/>
        <v>0</v>
      </c>
      <c r="K2345" s="1" t="b">
        <f t="shared" si="472"/>
        <v>0</v>
      </c>
      <c r="L2345" s="1" t="b">
        <f t="shared" si="473"/>
        <v>0</v>
      </c>
      <c r="M2345" s="1" t="b">
        <f t="shared" si="481"/>
        <v>0</v>
      </c>
      <c r="N2345" s="1" t="b">
        <f t="shared" si="474"/>
        <v>0</v>
      </c>
      <c r="O2345" s="1" t="b">
        <f t="shared" si="475"/>
        <v>0</v>
      </c>
      <c r="P2345" s="1" t="b">
        <f t="shared" si="476"/>
        <v>0</v>
      </c>
      <c r="Q2345" s="1" t="b">
        <f t="shared" si="477"/>
        <v>0</v>
      </c>
      <c r="R2345" s="1" t="e">
        <f t="shared" si="478"/>
        <v>#N/A</v>
      </c>
      <c r="S2345" s="1" t="e">
        <f t="shared" si="479"/>
        <v>#N/A</v>
      </c>
    </row>
    <row r="2346" spans="1:19">
      <c r="A2346" s="1" t="str">
        <f t="shared" si="480"/>
        <v/>
      </c>
      <c r="H2346" s="1" t="e">
        <f t="shared" si="469"/>
        <v>#N/A</v>
      </c>
      <c r="I2346" s="1" t="e">
        <f t="shared" si="470"/>
        <v>#N/A</v>
      </c>
      <c r="J2346" s="1" t="b">
        <f t="shared" si="471"/>
        <v>0</v>
      </c>
      <c r="K2346" s="1" t="b">
        <f t="shared" si="472"/>
        <v>0</v>
      </c>
      <c r="L2346" s="1" t="b">
        <f t="shared" si="473"/>
        <v>0</v>
      </c>
      <c r="M2346" s="1" t="b">
        <f t="shared" si="481"/>
        <v>0</v>
      </c>
      <c r="N2346" s="1" t="b">
        <f t="shared" si="474"/>
        <v>0</v>
      </c>
      <c r="O2346" s="1" t="b">
        <f t="shared" si="475"/>
        <v>0</v>
      </c>
      <c r="P2346" s="1" t="b">
        <f t="shared" si="476"/>
        <v>0</v>
      </c>
      <c r="Q2346" s="1" t="b">
        <f t="shared" si="477"/>
        <v>0</v>
      </c>
      <c r="R2346" s="1" t="e">
        <f t="shared" si="478"/>
        <v>#N/A</v>
      </c>
      <c r="S2346" s="1" t="e">
        <f t="shared" si="479"/>
        <v>#N/A</v>
      </c>
    </row>
    <row r="2347" spans="1:19">
      <c r="A2347" s="1" t="str">
        <f t="shared" si="480"/>
        <v/>
      </c>
      <c r="H2347" s="1" t="e">
        <f t="shared" si="469"/>
        <v>#N/A</v>
      </c>
      <c r="I2347" s="1" t="e">
        <f t="shared" si="470"/>
        <v>#N/A</v>
      </c>
      <c r="J2347" s="1" t="b">
        <f t="shared" si="471"/>
        <v>0</v>
      </c>
      <c r="K2347" s="1" t="b">
        <f t="shared" si="472"/>
        <v>0</v>
      </c>
      <c r="L2347" s="1" t="b">
        <f t="shared" si="473"/>
        <v>0</v>
      </c>
      <c r="M2347" s="1" t="b">
        <f t="shared" si="481"/>
        <v>0</v>
      </c>
      <c r="N2347" s="1" t="b">
        <f t="shared" si="474"/>
        <v>0</v>
      </c>
      <c r="O2347" s="1" t="b">
        <f t="shared" si="475"/>
        <v>0</v>
      </c>
      <c r="P2347" s="1" t="b">
        <f t="shared" si="476"/>
        <v>0</v>
      </c>
      <c r="Q2347" s="1" t="b">
        <f t="shared" si="477"/>
        <v>0</v>
      </c>
      <c r="R2347" s="1" t="e">
        <f t="shared" si="478"/>
        <v>#N/A</v>
      </c>
      <c r="S2347" s="1" t="e">
        <f t="shared" si="479"/>
        <v>#N/A</v>
      </c>
    </row>
    <row r="2348" spans="1:19">
      <c r="A2348" s="1" t="str">
        <f t="shared" si="480"/>
        <v/>
      </c>
      <c r="H2348" s="1" t="e">
        <f t="shared" si="469"/>
        <v>#N/A</v>
      </c>
      <c r="I2348" s="1" t="e">
        <f t="shared" si="470"/>
        <v>#N/A</v>
      </c>
      <c r="J2348" s="1" t="b">
        <f t="shared" si="471"/>
        <v>0</v>
      </c>
      <c r="K2348" s="1" t="b">
        <f t="shared" si="472"/>
        <v>0</v>
      </c>
      <c r="L2348" s="1" t="b">
        <f t="shared" si="473"/>
        <v>0</v>
      </c>
      <c r="M2348" s="1" t="b">
        <f t="shared" si="481"/>
        <v>0</v>
      </c>
      <c r="N2348" s="1" t="b">
        <f t="shared" si="474"/>
        <v>0</v>
      </c>
      <c r="O2348" s="1" t="b">
        <f t="shared" si="475"/>
        <v>0</v>
      </c>
      <c r="P2348" s="1" t="b">
        <f t="shared" si="476"/>
        <v>0</v>
      </c>
      <c r="Q2348" s="1" t="b">
        <f t="shared" si="477"/>
        <v>0</v>
      </c>
      <c r="R2348" s="1" t="e">
        <f t="shared" si="478"/>
        <v>#N/A</v>
      </c>
      <c r="S2348" s="1" t="e">
        <f t="shared" si="479"/>
        <v>#N/A</v>
      </c>
    </row>
    <row r="2349" spans="1:19">
      <c r="A2349" s="1" t="str">
        <f t="shared" si="480"/>
        <v/>
      </c>
      <c r="H2349" s="1" t="e">
        <f t="shared" si="469"/>
        <v>#N/A</v>
      </c>
      <c r="I2349" s="1" t="e">
        <f t="shared" si="470"/>
        <v>#N/A</v>
      </c>
      <c r="J2349" s="1" t="b">
        <f t="shared" si="471"/>
        <v>0</v>
      </c>
      <c r="K2349" s="1" t="b">
        <f t="shared" si="472"/>
        <v>0</v>
      </c>
      <c r="L2349" s="1" t="b">
        <f t="shared" si="473"/>
        <v>0</v>
      </c>
      <c r="M2349" s="1" t="b">
        <f t="shared" si="481"/>
        <v>0</v>
      </c>
      <c r="N2349" s="1" t="b">
        <f t="shared" si="474"/>
        <v>0</v>
      </c>
      <c r="O2349" s="1" t="b">
        <f t="shared" si="475"/>
        <v>0</v>
      </c>
      <c r="P2349" s="1" t="b">
        <f t="shared" si="476"/>
        <v>0</v>
      </c>
      <c r="Q2349" s="1" t="b">
        <f t="shared" si="477"/>
        <v>0</v>
      </c>
      <c r="R2349" s="1" t="e">
        <f t="shared" si="478"/>
        <v>#N/A</v>
      </c>
      <c r="S2349" s="1" t="e">
        <f t="shared" si="479"/>
        <v>#N/A</v>
      </c>
    </row>
    <row r="2350" spans="1:19">
      <c r="A2350" s="1" t="str">
        <f t="shared" si="480"/>
        <v/>
      </c>
      <c r="H2350" s="1" t="e">
        <f t="shared" si="469"/>
        <v>#N/A</v>
      </c>
      <c r="I2350" s="1" t="e">
        <f t="shared" si="470"/>
        <v>#N/A</v>
      </c>
      <c r="J2350" s="1" t="b">
        <f t="shared" si="471"/>
        <v>0</v>
      </c>
      <c r="K2350" s="1" t="b">
        <f t="shared" si="472"/>
        <v>0</v>
      </c>
      <c r="L2350" s="1" t="b">
        <f t="shared" si="473"/>
        <v>0</v>
      </c>
      <c r="M2350" s="1" t="b">
        <f t="shared" si="481"/>
        <v>0</v>
      </c>
      <c r="N2350" s="1" t="b">
        <f t="shared" si="474"/>
        <v>0</v>
      </c>
      <c r="O2350" s="1" t="b">
        <f t="shared" si="475"/>
        <v>0</v>
      </c>
      <c r="P2350" s="1" t="b">
        <f t="shared" si="476"/>
        <v>0</v>
      </c>
      <c r="Q2350" s="1" t="b">
        <f t="shared" si="477"/>
        <v>0</v>
      </c>
      <c r="R2350" s="1" t="e">
        <f t="shared" si="478"/>
        <v>#N/A</v>
      </c>
      <c r="S2350" s="1" t="e">
        <f t="shared" si="479"/>
        <v>#N/A</v>
      </c>
    </row>
    <row r="2351" spans="1:19">
      <c r="A2351" s="1" t="str">
        <f t="shared" si="480"/>
        <v/>
      </c>
      <c r="H2351" s="1" t="e">
        <f t="shared" si="469"/>
        <v>#N/A</v>
      </c>
      <c r="I2351" s="1" t="e">
        <f t="shared" si="470"/>
        <v>#N/A</v>
      </c>
      <c r="J2351" s="1" t="b">
        <f t="shared" si="471"/>
        <v>0</v>
      </c>
      <c r="K2351" s="1" t="b">
        <f t="shared" si="472"/>
        <v>0</v>
      </c>
      <c r="L2351" s="1" t="b">
        <f t="shared" si="473"/>
        <v>0</v>
      </c>
      <c r="M2351" s="1" t="b">
        <f t="shared" si="481"/>
        <v>0</v>
      </c>
      <c r="N2351" s="1" t="b">
        <f t="shared" si="474"/>
        <v>0</v>
      </c>
      <c r="O2351" s="1" t="b">
        <f t="shared" si="475"/>
        <v>0</v>
      </c>
      <c r="P2351" s="1" t="b">
        <f t="shared" si="476"/>
        <v>0</v>
      </c>
      <c r="Q2351" s="1" t="b">
        <f t="shared" si="477"/>
        <v>0</v>
      </c>
      <c r="R2351" s="1" t="e">
        <f t="shared" si="478"/>
        <v>#N/A</v>
      </c>
      <c r="S2351" s="1" t="e">
        <f t="shared" si="479"/>
        <v>#N/A</v>
      </c>
    </row>
    <row r="2352" spans="1:19">
      <c r="A2352" s="1" t="str">
        <f t="shared" si="480"/>
        <v/>
      </c>
      <c r="H2352" s="1" t="e">
        <f t="shared" si="469"/>
        <v>#N/A</v>
      </c>
      <c r="I2352" s="1" t="e">
        <f t="shared" si="470"/>
        <v>#N/A</v>
      </c>
      <c r="J2352" s="1" t="b">
        <f t="shared" si="471"/>
        <v>0</v>
      </c>
      <c r="K2352" s="1" t="b">
        <f t="shared" si="472"/>
        <v>0</v>
      </c>
      <c r="L2352" s="1" t="b">
        <f t="shared" si="473"/>
        <v>0</v>
      </c>
      <c r="M2352" s="1" t="b">
        <f t="shared" si="481"/>
        <v>0</v>
      </c>
      <c r="N2352" s="1" t="b">
        <f t="shared" si="474"/>
        <v>0</v>
      </c>
      <c r="O2352" s="1" t="b">
        <f t="shared" si="475"/>
        <v>0</v>
      </c>
      <c r="P2352" s="1" t="b">
        <f t="shared" si="476"/>
        <v>0</v>
      </c>
      <c r="Q2352" s="1" t="b">
        <f t="shared" si="477"/>
        <v>0</v>
      </c>
      <c r="R2352" s="1" t="e">
        <f t="shared" si="478"/>
        <v>#N/A</v>
      </c>
      <c r="S2352" s="1" t="e">
        <f t="shared" si="479"/>
        <v>#N/A</v>
      </c>
    </row>
    <row r="2353" spans="1:19">
      <c r="A2353" s="1" t="str">
        <f t="shared" si="480"/>
        <v/>
      </c>
      <c r="H2353" s="1" t="e">
        <f t="shared" si="469"/>
        <v>#N/A</v>
      </c>
      <c r="I2353" s="1" t="e">
        <f t="shared" si="470"/>
        <v>#N/A</v>
      </c>
      <c r="J2353" s="1" t="b">
        <f t="shared" si="471"/>
        <v>0</v>
      </c>
      <c r="K2353" s="1" t="b">
        <f t="shared" si="472"/>
        <v>0</v>
      </c>
      <c r="L2353" s="1" t="b">
        <f t="shared" si="473"/>
        <v>0</v>
      </c>
      <c r="M2353" s="1" t="b">
        <f t="shared" si="481"/>
        <v>0</v>
      </c>
      <c r="N2353" s="1" t="b">
        <f t="shared" si="474"/>
        <v>0</v>
      </c>
      <c r="O2353" s="1" t="b">
        <f t="shared" si="475"/>
        <v>0</v>
      </c>
      <c r="P2353" s="1" t="b">
        <f t="shared" si="476"/>
        <v>0</v>
      </c>
      <c r="Q2353" s="1" t="b">
        <f t="shared" si="477"/>
        <v>0</v>
      </c>
      <c r="R2353" s="1" t="e">
        <f t="shared" si="478"/>
        <v>#N/A</v>
      </c>
      <c r="S2353" s="1" t="e">
        <f t="shared" si="479"/>
        <v>#N/A</v>
      </c>
    </row>
    <row r="2354" spans="1:19">
      <c r="A2354" s="1" t="str">
        <f t="shared" si="480"/>
        <v/>
      </c>
      <c r="H2354" s="1" t="e">
        <f t="shared" si="469"/>
        <v>#N/A</v>
      </c>
      <c r="I2354" s="1" t="e">
        <f t="shared" si="470"/>
        <v>#N/A</v>
      </c>
      <c r="J2354" s="1" t="b">
        <f t="shared" si="471"/>
        <v>0</v>
      </c>
      <c r="K2354" s="1" t="b">
        <f t="shared" si="472"/>
        <v>0</v>
      </c>
      <c r="L2354" s="1" t="b">
        <f t="shared" si="473"/>
        <v>0</v>
      </c>
      <c r="M2354" s="1" t="b">
        <f t="shared" si="481"/>
        <v>0</v>
      </c>
      <c r="N2354" s="1" t="b">
        <f t="shared" si="474"/>
        <v>0</v>
      </c>
      <c r="O2354" s="1" t="b">
        <f t="shared" si="475"/>
        <v>0</v>
      </c>
      <c r="P2354" s="1" t="b">
        <f t="shared" si="476"/>
        <v>0</v>
      </c>
      <c r="Q2354" s="1" t="b">
        <f t="shared" si="477"/>
        <v>0</v>
      </c>
      <c r="R2354" s="1" t="e">
        <f t="shared" si="478"/>
        <v>#N/A</v>
      </c>
      <c r="S2354" s="1" t="e">
        <f t="shared" si="479"/>
        <v>#N/A</v>
      </c>
    </row>
    <row r="2355" spans="1:19">
      <c r="A2355" s="1" t="str">
        <f t="shared" si="480"/>
        <v/>
      </c>
      <c r="H2355" s="1" t="e">
        <f t="shared" si="469"/>
        <v>#N/A</v>
      </c>
      <c r="I2355" s="1" t="e">
        <f t="shared" si="470"/>
        <v>#N/A</v>
      </c>
      <c r="J2355" s="1" t="b">
        <f t="shared" si="471"/>
        <v>0</v>
      </c>
      <c r="K2355" s="1" t="b">
        <f t="shared" si="472"/>
        <v>0</v>
      </c>
      <c r="L2355" s="1" t="b">
        <f t="shared" si="473"/>
        <v>0</v>
      </c>
      <c r="M2355" s="1" t="b">
        <f t="shared" si="481"/>
        <v>0</v>
      </c>
      <c r="N2355" s="1" t="b">
        <f t="shared" si="474"/>
        <v>0</v>
      </c>
      <c r="O2355" s="1" t="b">
        <f t="shared" si="475"/>
        <v>0</v>
      </c>
      <c r="P2355" s="1" t="b">
        <f t="shared" si="476"/>
        <v>0</v>
      </c>
      <c r="Q2355" s="1" t="b">
        <f t="shared" si="477"/>
        <v>0</v>
      </c>
      <c r="R2355" s="1" t="e">
        <f t="shared" si="478"/>
        <v>#N/A</v>
      </c>
      <c r="S2355" s="1" t="e">
        <f t="shared" si="479"/>
        <v>#N/A</v>
      </c>
    </row>
    <row r="2356" spans="1:19">
      <c r="A2356" s="1" t="str">
        <f t="shared" si="480"/>
        <v/>
      </c>
      <c r="H2356" s="1" t="e">
        <f t="shared" si="469"/>
        <v>#N/A</v>
      </c>
      <c r="I2356" s="1" t="e">
        <f t="shared" si="470"/>
        <v>#N/A</v>
      </c>
      <c r="J2356" s="1" t="b">
        <f t="shared" si="471"/>
        <v>0</v>
      </c>
      <c r="K2356" s="1" t="b">
        <f t="shared" si="472"/>
        <v>0</v>
      </c>
      <c r="L2356" s="1" t="b">
        <f t="shared" si="473"/>
        <v>0</v>
      </c>
      <c r="M2356" s="1" t="b">
        <f t="shared" si="481"/>
        <v>0</v>
      </c>
      <c r="N2356" s="1" t="b">
        <f t="shared" si="474"/>
        <v>0</v>
      </c>
      <c r="O2356" s="1" t="b">
        <f t="shared" si="475"/>
        <v>0</v>
      </c>
      <c r="P2356" s="1" t="b">
        <f t="shared" si="476"/>
        <v>0</v>
      </c>
      <c r="Q2356" s="1" t="b">
        <f t="shared" si="477"/>
        <v>0</v>
      </c>
      <c r="R2356" s="1" t="e">
        <f t="shared" si="478"/>
        <v>#N/A</v>
      </c>
      <c r="S2356" s="1" t="e">
        <f t="shared" si="479"/>
        <v>#N/A</v>
      </c>
    </row>
    <row r="2357" spans="1:19">
      <c r="A2357" s="1" t="str">
        <f t="shared" si="480"/>
        <v/>
      </c>
      <c r="H2357" s="1" t="e">
        <f t="shared" si="469"/>
        <v>#N/A</v>
      </c>
      <c r="I2357" s="1" t="e">
        <f t="shared" si="470"/>
        <v>#N/A</v>
      </c>
      <c r="J2357" s="1" t="b">
        <f t="shared" si="471"/>
        <v>0</v>
      </c>
      <c r="K2357" s="1" t="b">
        <f t="shared" si="472"/>
        <v>0</v>
      </c>
      <c r="L2357" s="1" t="b">
        <f t="shared" si="473"/>
        <v>0</v>
      </c>
      <c r="M2357" s="1" t="b">
        <f t="shared" si="481"/>
        <v>0</v>
      </c>
      <c r="N2357" s="1" t="b">
        <f t="shared" si="474"/>
        <v>0</v>
      </c>
      <c r="O2357" s="1" t="b">
        <f t="shared" si="475"/>
        <v>0</v>
      </c>
      <c r="P2357" s="1" t="b">
        <f t="shared" si="476"/>
        <v>0</v>
      </c>
      <c r="Q2357" s="1" t="b">
        <f t="shared" si="477"/>
        <v>0</v>
      </c>
      <c r="R2357" s="1" t="e">
        <f t="shared" si="478"/>
        <v>#N/A</v>
      </c>
      <c r="S2357" s="1" t="e">
        <f t="shared" si="479"/>
        <v>#N/A</v>
      </c>
    </row>
    <row r="2358" spans="1:19">
      <c r="A2358" s="1" t="str">
        <f t="shared" si="480"/>
        <v/>
      </c>
      <c r="H2358" s="1" t="e">
        <f t="shared" si="469"/>
        <v>#N/A</v>
      </c>
      <c r="I2358" s="1" t="e">
        <f t="shared" si="470"/>
        <v>#N/A</v>
      </c>
      <c r="J2358" s="1" t="b">
        <f t="shared" si="471"/>
        <v>0</v>
      </c>
      <c r="K2358" s="1" t="b">
        <f t="shared" si="472"/>
        <v>0</v>
      </c>
      <c r="L2358" s="1" t="b">
        <f t="shared" si="473"/>
        <v>0</v>
      </c>
      <c r="M2358" s="1" t="b">
        <f t="shared" si="481"/>
        <v>0</v>
      </c>
      <c r="N2358" s="1" t="b">
        <f t="shared" si="474"/>
        <v>0</v>
      </c>
      <c r="O2358" s="1" t="b">
        <f t="shared" si="475"/>
        <v>0</v>
      </c>
      <c r="P2358" s="1" t="b">
        <f t="shared" si="476"/>
        <v>0</v>
      </c>
      <c r="Q2358" s="1" t="b">
        <f t="shared" si="477"/>
        <v>0</v>
      </c>
      <c r="R2358" s="1" t="e">
        <f t="shared" si="478"/>
        <v>#N/A</v>
      </c>
      <c r="S2358" s="1" t="e">
        <f t="shared" si="479"/>
        <v>#N/A</v>
      </c>
    </row>
    <row r="2359" spans="1:19">
      <c r="A2359" s="1" t="str">
        <f t="shared" si="480"/>
        <v/>
      </c>
      <c r="H2359" s="1" t="e">
        <f t="shared" si="469"/>
        <v>#N/A</v>
      </c>
      <c r="I2359" s="1" t="e">
        <f t="shared" si="470"/>
        <v>#N/A</v>
      </c>
      <c r="J2359" s="1" t="b">
        <f t="shared" si="471"/>
        <v>0</v>
      </c>
      <c r="K2359" s="1" t="b">
        <f t="shared" si="472"/>
        <v>0</v>
      </c>
      <c r="L2359" s="1" t="b">
        <f t="shared" si="473"/>
        <v>0</v>
      </c>
      <c r="M2359" s="1" t="b">
        <f t="shared" si="481"/>
        <v>0</v>
      </c>
      <c r="N2359" s="1" t="b">
        <f t="shared" si="474"/>
        <v>0</v>
      </c>
      <c r="O2359" s="1" t="b">
        <f t="shared" si="475"/>
        <v>0</v>
      </c>
      <c r="P2359" s="1" t="b">
        <f t="shared" si="476"/>
        <v>0</v>
      </c>
      <c r="Q2359" s="1" t="b">
        <f t="shared" si="477"/>
        <v>0</v>
      </c>
      <c r="R2359" s="1" t="e">
        <f t="shared" si="478"/>
        <v>#N/A</v>
      </c>
      <c r="S2359" s="1" t="e">
        <f t="shared" si="479"/>
        <v>#N/A</v>
      </c>
    </row>
    <row r="2360" spans="1:19">
      <c r="A2360" s="1" t="str">
        <f t="shared" si="480"/>
        <v/>
      </c>
      <c r="H2360" s="1" t="e">
        <f t="shared" si="469"/>
        <v>#N/A</v>
      </c>
      <c r="I2360" s="1" t="e">
        <f t="shared" si="470"/>
        <v>#N/A</v>
      </c>
      <c r="J2360" s="1" t="b">
        <f t="shared" si="471"/>
        <v>0</v>
      </c>
      <c r="K2360" s="1" t="b">
        <f t="shared" si="472"/>
        <v>0</v>
      </c>
      <c r="L2360" s="1" t="b">
        <f t="shared" si="473"/>
        <v>0</v>
      </c>
      <c r="M2360" s="1" t="b">
        <f t="shared" si="481"/>
        <v>0</v>
      </c>
      <c r="N2360" s="1" t="b">
        <f t="shared" si="474"/>
        <v>0</v>
      </c>
      <c r="O2360" s="1" t="b">
        <f t="shared" si="475"/>
        <v>0</v>
      </c>
      <c r="P2360" s="1" t="b">
        <f t="shared" si="476"/>
        <v>0</v>
      </c>
      <c r="Q2360" s="1" t="b">
        <f t="shared" si="477"/>
        <v>0</v>
      </c>
      <c r="R2360" s="1" t="e">
        <f t="shared" si="478"/>
        <v>#N/A</v>
      </c>
      <c r="S2360" s="1" t="e">
        <f t="shared" si="479"/>
        <v>#N/A</v>
      </c>
    </row>
    <row r="2361" spans="1:19">
      <c r="A2361" s="1" t="str">
        <f t="shared" si="480"/>
        <v/>
      </c>
      <c r="H2361" s="1" t="e">
        <f t="shared" si="469"/>
        <v>#N/A</v>
      </c>
      <c r="I2361" s="1" t="e">
        <f t="shared" si="470"/>
        <v>#N/A</v>
      </c>
      <c r="J2361" s="1" t="b">
        <f t="shared" si="471"/>
        <v>0</v>
      </c>
      <c r="K2361" s="1" t="b">
        <f t="shared" si="472"/>
        <v>0</v>
      </c>
      <c r="L2361" s="1" t="b">
        <f t="shared" si="473"/>
        <v>0</v>
      </c>
      <c r="M2361" s="1" t="b">
        <f t="shared" si="481"/>
        <v>0</v>
      </c>
      <c r="N2361" s="1" t="b">
        <f t="shared" si="474"/>
        <v>0</v>
      </c>
      <c r="O2361" s="1" t="b">
        <f t="shared" si="475"/>
        <v>0</v>
      </c>
      <c r="P2361" s="1" t="b">
        <f t="shared" si="476"/>
        <v>0</v>
      </c>
      <c r="Q2361" s="1" t="b">
        <f t="shared" si="477"/>
        <v>0</v>
      </c>
      <c r="R2361" s="1" t="e">
        <f t="shared" si="478"/>
        <v>#N/A</v>
      </c>
      <c r="S2361" s="1" t="e">
        <f t="shared" si="479"/>
        <v>#N/A</v>
      </c>
    </row>
    <row r="2362" spans="1:19">
      <c r="A2362" s="1" t="str">
        <f t="shared" si="480"/>
        <v/>
      </c>
      <c r="H2362" s="1" t="e">
        <f t="shared" si="469"/>
        <v>#N/A</v>
      </c>
      <c r="I2362" s="1" t="e">
        <f t="shared" si="470"/>
        <v>#N/A</v>
      </c>
      <c r="J2362" s="1" t="b">
        <f t="shared" si="471"/>
        <v>0</v>
      </c>
      <c r="K2362" s="1" t="b">
        <f t="shared" si="472"/>
        <v>0</v>
      </c>
      <c r="L2362" s="1" t="b">
        <f t="shared" si="473"/>
        <v>0</v>
      </c>
      <c r="M2362" s="1" t="b">
        <f t="shared" si="481"/>
        <v>0</v>
      </c>
      <c r="N2362" s="1" t="b">
        <f t="shared" si="474"/>
        <v>0</v>
      </c>
      <c r="O2362" s="1" t="b">
        <f t="shared" si="475"/>
        <v>0</v>
      </c>
      <c r="P2362" s="1" t="b">
        <f t="shared" si="476"/>
        <v>0</v>
      </c>
      <c r="Q2362" s="1" t="b">
        <f t="shared" si="477"/>
        <v>0</v>
      </c>
      <c r="R2362" s="1" t="e">
        <f t="shared" si="478"/>
        <v>#N/A</v>
      </c>
      <c r="S2362" s="1" t="e">
        <f t="shared" si="479"/>
        <v>#N/A</v>
      </c>
    </row>
    <row r="2363" spans="1:19">
      <c r="A2363" s="1" t="str">
        <f t="shared" si="480"/>
        <v/>
      </c>
      <c r="H2363" s="1" t="e">
        <f t="shared" si="469"/>
        <v>#N/A</v>
      </c>
      <c r="I2363" s="1" t="e">
        <f t="shared" si="470"/>
        <v>#N/A</v>
      </c>
      <c r="J2363" s="1" t="b">
        <f t="shared" si="471"/>
        <v>0</v>
      </c>
      <c r="K2363" s="1" t="b">
        <f t="shared" si="472"/>
        <v>0</v>
      </c>
      <c r="L2363" s="1" t="b">
        <f t="shared" si="473"/>
        <v>0</v>
      </c>
      <c r="M2363" s="1" t="b">
        <f t="shared" si="481"/>
        <v>0</v>
      </c>
      <c r="N2363" s="1" t="b">
        <f t="shared" si="474"/>
        <v>0</v>
      </c>
      <c r="O2363" s="1" t="b">
        <f t="shared" si="475"/>
        <v>0</v>
      </c>
      <c r="P2363" s="1" t="b">
        <f t="shared" si="476"/>
        <v>0</v>
      </c>
      <c r="Q2363" s="1" t="b">
        <f t="shared" si="477"/>
        <v>0</v>
      </c>
      <c r="R2363" s="1" t="e">
        <f t="shared" si="478"/>
        <v>#N/A</v>
      </c>
      <c r="S2363" s="1" t="e">
        <f t="shared" si="479"/>
        <v>#N/A</v>
      </c>
    </row>
    <row r="2364" spans="1:19">
      <c r="A2364" s="1" t="str">
        <f t="shared" si="480"/>
        <v/>
      </c>
      <c r="H2364" s="1" t="e">
        <f t="shared" si="469"/>
        <v>#N/A</v>
      </c>
      <c r="I2364" s="1" t="e">
        <f t="shared" si="470"/>
        <v>#N/A</v>
      </c>
      <c r="J2364" s="1" t="b">
        <f t="shared" si="471"/>
        <v>0</v>
      </c>
      <c r="K2364" s="1" t="b">
        <f t="shared" si="472"/>
        <v>0</v>
      </c>
      <c r="L2364" s="1" t="b">
        <f t="shared" si="473"/>
        <v>0</v>
      </c>
      <c r="M2364" s="1" t="b">
        <f t="shared" si="481"/>
        <v>0</v>
      </c>
      <c r="N2364" s="1" t="b">
        <f t="shared" si="474"/>
        <v>0</v>
      </c>
      <c r="O2364" s="1" t="b">
        <f t="shared" si="475"/>
        <v>0</v>
      </c>
      <c r="P2364" s="1" t="b">
        <f t="shared" si="476"/>
        <v>0</v>
      </c>
      <c r="Q2364" s="1" t="b">
        <f t="shared" si="477"/>
        <v>0</v>
      </c>
      <c r="R2364" s="1" t="e">
        <f t="shared" si="478"/>
        <v>#N/A</v>
      </c>
      <c r="S2364" s="1" t="e">
        <f t="shared" si="479"/>
        <v>#N/A</v>
      </c>
    </row>
    <row r="2365" spans="1:19">
      <c r="A2365" s="1" t="str">
        <f t="shared" si="480"/>
        <v/>
      </c>
      <c r="H2365" s="1" t="e">
        <f t="shared" si="469"/>
        <v>#N/A</v>
      </c>
      <c r="I2365" s="1" t="e">
        <f t="shared" si="470"/>
        <v>#N/A</v>
      </c>
      <c r="J2365" s="1" t="b">
        <f t="shared" si="471"/>
        <v>0</v>
      </c>
      <c r="K2365" s="1" t="b">
        <f t="shared" si="472"/>
        <v>0</v>
      </c>
      <c r="L2365" s="1" t="b">
        <f t="shared" si="473"/>
        <v>0</v>
      </c>
      <c r="M2365" s="1" t="b">
        <f t="shared" si="481"/>
        <v>0</v>
      </c>
      <c r="N2365" s="1" t="b">
        <f t="shared" si="474"/>
        <v>0</v>
      </c>
      <c r="O2365" s="1" t="b">
        <f t="shared" si="475"/>
        <v>0</v>
      </c>
      <c r="P2365" s="1" t="b">
        <f t="shared" si="476"/>
        <v>0</v>
      </c>
      <c r="Q2365" s="1" t="b">
        <f t="shared" si="477"/>
        <v>0</v>
      </c>
      <c r="R2365" s="1" t="e">
        <f t="shared" si="478"/>
        <v>#N/A</v>
      </c>
      <c r="S2365" s="1" t="e">
        <f t="shared" si="479"/>
        <v>#N/A</v>
      </c>
    </row>
    <row r="2366" spans="1:19">
      <c r="A2366" s="1" t="str">
        <f t="shared" si="480"/>
        <v/>
      </c>
      <c r="H2366" s="1" t="e">
        <f t="shared" si="469"/>
        <v>#N/A</v>
      </c>
      <c r="I2366" s="1" t="e">
        <f t="shared" si="470"/>
        <v>#N/A</v>
      </c>
      <c r="J2366" s="1" t="b">
        <f t="shared" si="471"/>
        <v>0</v>
      </c>
      <c r="K2366" s="1" t="b">
        <f t="shared" si="472"/>
        <v>0</v>
      </c>
      <c r="L2366" s="1" t="b">
        <f t="shared" si="473"/>
        <v>0</v>
      </c>
      <c r="M2366" s="1" t="b">
        <f t="shared" si="481"/>
        <v>0</v>
      </c>
      <c r="N2366" s="1" t="b">
        <f t="shared" si="474"/>
        <v>0</v>
      </c>
      <c r="O2366" s="1" t="b">
        <f t="shared" si="475"/>
        <v>0</v>
      </c>
      <c r="P2366" s="1" t="b">
        <f t="shared" si="476"/>
        <v>0</v>
      </c>
      <c r="Q2366" s="1" t="b">
        <f t="shared" si="477"/>
        <v>0</v>
      </c>
      <c r="R2366" s="1" t="e">
        <f t="shared" si="478"/>
        <v>#N/A</v>
      </c>
      <c r="S2366" s="1" t="e">
        <f t="shared" si="479"/>
        <v>#N/A</v>
      </c>
    </row>
    <row r="2367" spans="1:19">
      <c r="A2367" s="1" t="str">
        <f t="shared" si="480"/>
        <v/>
      </c>
      <c r="H2367" s="1" t="e">
        <f t="shared" si="469"/>
        <v>#N/A</v>
      </c>
      <c r="I2367" s="1" t="e">
        <f t="shared" si="470"/>
        <v>#N/A</v>
      </c>
      <c r="J2367" s="1" t="b">
        <f t="shared" si="471"/>
        <v>0</v>
      </c>
      <c r="K2367" s="1" t="b">
        <f t="shared" si="472"/>
        <v>0</v>
      </c>
      <c r="L2367" s="1" t="b">
        <f t="shared" si="473"/>
        <v>0</v>
      </c>
      <c r="M2367" s="1" t="b">
        <f t="shared" si="481"/>
        <v>0</v>
      </c>
      <c r="N2367" s="1" t="b">
        <f t="shared" si="474"/>
        <v>0</v>
      </c>
      <c r="O2367" s="1" t="b">
        <f t="shared" si="475"/>
        <v>0</v>
      </c>
      <c r="P2367" s="1" t="b">
        <f t="shared" si="476"/>
        <v>0</v>
      </c>
      <c r="Q2367" s="1" t="b">
        <f t="shared" si="477"/>
        <v>0</v>
      </c>
      <c r="R2367" s="1" t="e">
        <f t="shared" si="478"/>
        <v>#N/A</v>
      </c>
      <c r="S2367" s="1" t="e">
        <f t="shared" si="479"/>
        <v>#N/A</v>
      </c>
    </row>
    <row r="2368" spans="1:19">
      <c r="A2368" s="1" t="str">
        <f t="shared" si="480"/>
        <v/>
      </c>
      <c r="H2368" s="1" t="e">
        <f t="shared" si="469"/>
        <v>#N/A</v>
      </c>
      <c r="I2368" s="1" t="e">
        <f t="shared" si="470"/>
        <v>#N/A</v>
      </c>
      <c r="J2368" s="1" t="b">
        <f t="shared" si="471"/>
        <v>0</v>
      </c>
      <c r="K2368" s="1" t="b">
        <f t="shared" si="472"/>
        <v>0</v>
      </c>
      <c r="L2368" s="1" t="b">
        <f t="shared" si="473"/>
        <v>0</v>
      </c>
      <c r="M2368" s="1" t="b">
        <f t="shared" si="481"/>
        <v>0</v>
      </c>
      <c r="N2368" s="1" t="b">
        <f t="shared" si="474"/>
        <v>0</v>
      </c>
      <c r="O2368" s="1" t="b">
        <f t="shared" si="475"/>
        <v>0</v>
      </c>
      <c r="P2368" s="1" t="b">
        <f t="shared" si="476"/>
        <v>0</v>
      </c>
      <c r="Q2368" s="1" t="b">
        <f t="shared" si="477"/>
        <v>0</v>
      </c>
      <c r="R2368" s="1" t="e">
        <f t="shared" si="478"/>
        <v>#N/A</v>
      </c>
      <c r="S2368" s="1" t="e">
        <f t="shared" si="479"/>
        <v>#N/A</v>
      </c>
    </row>
    <row r="2369" spans="1:19">
      <c r="A2369" s="1" t="str">
        <f t="shared" si="480"/>
        <v/>
      </c>
      <c r="H2369" s="1" t="e">
        <f t="shared" si="469"/>
        <v>#N/A</v>
      </c>
      <c r="I2369" s="1" t="e">
        <f t="shared" si="470"/>
        <v>#N/A</v>
      </c>
      <c r="J2369" s="1" t="b">
        <f t="shared" si="471"/>
        <v>0</v>
      </c>
      <c r="K2369" s="1" t="b">
        <f t="shared" si="472"/>
        <v>0</v>
      </c>
      <c r="L2369" s="1" t="b">
        <f t="shared" si="473"/>
        <v>0</v>
      </c>
      <c r="M2369" s="1" t="b">
        <f t="shared" si="481"/>
        <v>0</v>
      </c>
      <c r="N2369" s="1" t="b">
        <f t="shared" si="474"/>
        <v>0</v>
      </c>
      <c r="O2369" s="1" t="b">
        <f t="shared" si="475"/>
        <v>0</v>
      </c>
      <c r="P2369" s="1" t="b">
        <f t="shared" si="476"/>
        <v>0</v>
      </c>
      <c r="Q2369" s="1" t="b">
        <f t="shared" si="477"/>
        <v>0</v>
      </c>
      <c r="R2369" s="1" t="e">
        <f t="shared" si="478"/>
        <v>#N/A</v>
      </c>
      <c r="S2369" s="1" t="e">
        <f t="shared" si="479"/>
        <v>#N/A</v>
      </c>
    </row>
    <row r="2370" spans="1:19">
      <c r="A2370" s="1" t="str">
        <f t="shared" si="480"/>
        <v/>
      </c>
      <c r="H2370" s="1" t="e">
        <f t="shared" si="469"/>
        <v>#N/A</v>
      </c>
      <c r="I2370" s="1" t="e">
        <f t="shared" si="470"/>
        <v>#N/A</v>
      </c>
      <c r="J2370" s="1" t="b">
        <f t="shared" si="471"/>
        <v>0</v>
      </c>
      <c r="K2370" s="1" t="b">
        <f t="shared" si="472"/>
        <v>0</v>
      </c>
      <c r="L2370" s="1" t="b">
        <f t="shared" si="473"/>
        <v>0</v>
      </c>
      <c r="M2370" s="1" t="b">
        <f t="shared" si="481"/>
        <v>0</v>
      </c>
      <c r="N2370" s="1" t="b">
        <f t="shared" si="474"/>
        <v>0</v>
      </c>
      <c r="O2370" s="1" t="b">
        <f t="shared" si="475"/>
        <v>0</v>
      </c>
      <c r="P2370" s="1" t="b">
        <f t="shared" si="476"/>
        <v>0</v>
      </c>
      <c r="Q2370" s="1" t="b">
        <f t="shared" si="477"/>
        <v>0</v>
      </c>
      <c r="R2370" s="1" t="e">
        <f t="shared" si="478"/>
        <v>#N/A</v>
      </c>
      <c r="S2370" s="1" t="e">
        <f t="shared" si="479"/>
        <v>#N/A</v>
      </c>
    </row>
    <row r="2371" spans="1:19">
      <c r="A2371" s="1" t="str">
        <f t="shared" si="480"/>
        <v/>
      </c>
      <c r="H2371" s="1" t="e">
        <f t="shared" ref="H2371:H2434" si="482">IF($A2371&lt;=$F$39,B2371-$F$1,NA())</f>
        <v>#N/A</v>
      </c>
      <c r="I2371" s="1" t="e">
        <f t="shared" ref="I2371:I2434" si="483">IF($A2371&lt;=$F$39,$C2371-$F$2,NA())</f>
        <v>#N/A</v>
      </c>
      <c r="J2371" s="1" t="b">
        <f t="shared" ref="J2371:J2434" si="484">IF($A2371&lt;=$F$39,IF($I2371&lt;$F$4,FALSE,$H2371))</f>
        <v>0</v>
      </c>
      <c r="K2371" s="1" t="b">
        <f t="shared" ref="K2371:K2434" si="485">IF($A2371&lt;=$F$39,IF($I2371&lt;$F$4,FALSE,$I2371))</f>
        <v>0</v>
      </c>
      <c r="L2371" s="1" t="b">
        <f t="shared" ref="L2371:L2434" si="486">IF($A2371&lt;=$F$39,IF($I2371&lt;=$F$11,"",($I2371-$F$11)/($H2371-$F$10)))</f>
        <v>0</v>
      </c>
      <c r="M2371" s="1" t="b">
        <f t="shared" si="481"/>
        <v>0</v>
      </c>
      <c r="N2371" s="1" t="b">
        <f t="shared" ref="N2371:N2434" si="487">IF($A2371&lt;=$F$39,IF($L2371=$F$13,$J2371,""))</f>
        <v>0</v>
      </c>
      <c r="O2371" s="1" t="b">
        <f t="shared" ref="O2371:O2434" si="488">IF($A2371&lt;=$F$39,IF($L2371=$F$13,$K2371,""))</f>
        <v>0</v>
      </c>
      <c r="P2371" s="1" t="b">
        <f t="shared" ref="P2371:P2434" si="489">IF($A2371&lt;=$F$39,IF($A2371&lt;=$F$17,$H2371,NA()))</f>
        <v>0</v>
      </c>
      <c r="Q2371" s="1" t="b">
        <f t="shared" ref="Q2371:Q2434" si="490">IF($A2371&lt;=$F$39,IF($A2371&lt;=$F$17,$I2371,NA()))</f>
        <v>0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 t="str">
        <f t="shared" ref="A2372:A2435" si="493">IF(B2372=0,"",A2371+1)</f>
        <v/>
      </c>
      <c r="H2372" s="1" t="e">
        <f t="shared" si="482"/>
        <v>#N/A</v>
      </c>
      <c r="I2372" s="1" t="e">
        <f t="shared" si="483"/>
        <v>#N/A</v>
      </c>
      <c r="J2372" s="1" t="b">
        <f t="shared" si="484"/>
        <v>0</v>
      </c>
      <c r="K2372" s="1" t="b">
        <f t="shared" si="485"/>
        <v>0</v>
      </c>
      <c r="L2372" s="1" t="b">
        <f t="shared" si="486"/>
        <v>0</v>
      </c>
      <c r="M2372" s="1" t="b">
        <f t="shared" ref="M2372:M2435" si="494">IF($A2372&lt;=$F$39,IF($L2372=$F$13,$A2372,""))</f>
        <v>0</v>
      </c>
      <c r="N2372" s="1" t="b">
        <f t="shared" si="487"/>
        <v>0</v>
      </c>
      <c r="O2372" s="1" t="b">
        <f t="shared" si="488"/>
        <v>0</v>
      </c>
      <c r="P2372" s="1" t="b">
        <f t="shared" si="489"/>
        <v>0</v>
      </c>
      <c r="Q2372" s="1" t="b">
        <f t="shared" si="490"/>
        <v>0</v>
      </c>
      <c r="R2372" s="1" t="e">
        <f t="shared" si="491"/>
        <v>#N/A</v>
      </c>
      <c r="S2372" s="1" t="e">
        <f t="shared" si="492"/>
        <v>#N/A</v>
      </c>
    </row>
    <row r="2373" spans="1:19">
      <c r="A2373" s="1" t="str">
        <f t="shared" si="493"/>
        <v/>
      </c>
      <c r="H2373" s="1" t="e">
        <f t="shared" si="482"/>
        <v>#N/A</v>
      </c>
      <c r="I2373" s="1" t="e">
        <f t="shared" si="483"/>
        <v>#N/A</v>
      </c>
      <c r="J2373" s="1" t="b">
        <f t="shared" si="484"/>
        <v>0</v>
      </c>
      <c r="K2373" s="1" t="b">
        <f t="shared" si="485"/>
        <v>0</v>
      </c>
      <c r="L2373" s="1" t="b">
        <f t="shared" si="486"/>
        <v>0</v>
      </c>
      <c r="M2373" s="1" t="b">
        <f t="shared" si="494"/>
        <v>0</v>
      </c>
      <c r="N2373" s="1" t="b">
        <f t="shared" si="487"/>
        <v>0</v>
      </c>
      <c r="O2373" s="1" t="b">
        <f t="shared" si="488"/>
        <v>0</v>
      </c>
      <c r="P2373" s="1" t="b">
        <f t="shared" si="489"/>
        <v>0</v>
      </c>
      <c r="Q2373" s="1" t="b">
        <f t="shared" si="490"/>
        <v>0</v>
      </c>
      <c r="R2373" s="1" t="e">
        <f t="shared" si="491"/>
        <v>#N/A</v>
      </c>
      <c r="S2373" s="1" t="e">
        <f t="shared" si="492"/>
        <v>#N/A</v>
      </c>
    </row>
    <row r="2374" spans="1:19">
      <c r="A2374" s="1" t="str">
        <f t="shared" si="493"/>
        <v/>
      </c>
      <c r="H2374" s="1" t="e">
        <f t="shared" si="482"/>
        <v>#N/A</v>
      </c>
      <c r="I2374" s="1" t="e">
        <f t="shared" si="483"/>
        <v>#N/A</v>
      </c>
      <c r="J2374" s="1" t="b">
        <f t="shared" si="484"/>
        <v>0</v>
      </c>
      <c r="K2374" s="1" t="b">
        <f t="shared" si="485"/>
        <v>0</v>
      </c>
      <c r="L2374" s="1" t="b">
        <f t="shared" si="486"/>
        <v>0</v>
      </c>
      <c r="M2374" s="1" t="b">
        <f t="shared" si="494"/>
        <v>0</v>
      </c>
      <c r="N2374" s="1" t="b">
        <f t="shared" si="487"/>
        <v>0</v>
      </c>
      <c r="O2374" s="1" t="b">
        <f t="shared" si="488"/>
        <v>0</v>
      </c>
      <c r="P2374" s="1" t="b">
        <f t="shared" si="489"/>
        <v>0</v>
      </c>
      <c r="Q2374" s="1" t="b">
        <f t="shared" si="490"/>
        <v>0</v>
      </c>
      <c r="R2374" s="1" t="e">
        <f t="shared" si="491"/>
        <v>#N/A</v>
      </c>
      <c r="S2374" s="1" t="e">
        <f t="shared" si="492"/>
        <v>#N/A</v>
      </c>
    </row>
    <row r="2375" spans="1:19">
      <c r="A2375" s="1" t="str">
        <f t="shared" si="493"/>
        <v/>
      </c>
      <c r="H2375" s="1" t="e">
        <f t="shared" si="482"/>
        <v>#N/A</v>
      </c>
      <c r="I2375" s="1" t="e">
        <f t="shared" si="483"/>
        <v>#N/A</v>
      </c>
      <c r="J2375" s="1" t="b">
        <f t="shared" si="484"/>
        <v>0</v>
      </c>
      <c r="K2375" s="1" t="b">
        <f t="shared" si="485"/>
        <v>0</v>
      </c>
      <c r="L2375" s="1" t="b">
        <f t="shared" si="486"/>
        <v>0</v>
      </c>
      <c r="M2375" s="1" t="b">
        <f t="shared" si="494"/>
        <v>0</v>
      </c>
      <c r="N2375" s="1" t="b">
        <f t="shared" si="487"/>
        <v>0</v>
      </c>
      <c r="O2375" s="1" t="b">
        <f t="shared" si="488"/>
        <v>0</v>
      </c>
      <c r="P2375" s="1" t="b">
        <f t="shared" si="489"/>
        <v>0</v>
      </c>
      <c r="Q2375" s="1" t="b">
        <f t="shared" si="490"/>
        <v>0</v>
      </c>
      <c r="R2375" s="1" t="e">
        <f t="shared" si="491"/>
        <v>#N/A</v>
      </c>
      <c r="S2375" s="1" t="e">
        <f t="shared" si="492"/>
        <v>#N/A</v>
      </c>
    </row>
    <row r="2376" spans="1:19">
      <c r="A2376" s="1" t="str">
        <f t="shared" si="493"/>
        <v/>
      </c>
      <c r="H2376" s="1" t="e">
        <f t="shared" si="482"/>
        <v>#N/A</v>
      </c>
      <c r="I2376" s="1" t="e">
        <f t="shared" si="483"/>
        <v>#N/A</v>
      </c>
      <c r="J2376" s="1" t="b">
        <f t="shared" si="484"/>
        <v>0</v>
      </c>
      <c r="K2376" s="1" t="b">
        <f t="shared" si="485"/>
        <v>0</v>
      </c>
      <c r="L2376" s="1" t="b">
        <f t="shared" si="486"/>
        <v>0</v>
      </c>
      <c r="M2376" s="1" t="b">
        <f t="shared" si="494"/>
        <v>0</v>
      </c>
      <c r="N2376" s="1" t="b">
        <f t="shared" si="487"/>
        <v>0</v>
      </c>
      <c r="O2376" s="1" t="b">
        <f t="shared" si="488"/>
        <v>0</v>
      </c>
      <c r="P2376" s="1" t="b">
        <f t="shared" si="489"/>
        <v>0</v>
      </c>
      <c r="Q2376" s="1" t="b">
        <f t="shared" si="490"/>
        <v>0</v>
      </c>
      <c r="R2376" s="1" t="e">
        <f t="shared" si="491"/>
        <v>#N/A</v>
      </c>
      <c r="S2376" s="1" t="e">
        <f t="shared" si="492"/>
        <v>#N/A</v>
      </c>
    </row>
    <row r="2377" spans="1:19">
      <c r="A2377" s="1" t="str">
        <f t="shared" si="493"/>
        <v/>
      </c>
      <c r="H2377" s="1" t="e">
        <f t="shared" si="482"/>
        <v>#N/A</v>
      </c>
      <c r="I2377" s="1" t="e">
        <f t="shared" si="483"/>
        <v>#N/A</v>
      </c>
      <c r="J2377" s="1" t="b">
        <f t="shared" si="484"/>
        <v>0</v>
      </c>
      <c r="K2377" s="1" t="b">
        <f t="shared" si="485"/>
        <v>0</v>
      </c>
      <c r="L2377" s="1" t="b">
        <f t="shared" si="486"/>
        <v>0</v>
      </c>
      <c r="M2377" s="1" t="b">
        <f t="shared" si="494"/>
        <v>0</v>
      </c>
      <c r="N2377" s="1" t="b">
        <f t="shared" si="487"/>
        <v>0</v>
      </c>
      <c r="O2377" s="1" t="b">
        <f t="shared" si="488"/>
        <v>0</v>
      </c>
      <c r="P2377" s="1" t="b">
        <f t="shared" si="489"/>
        <v>0</v>
      </c>
      <c r="Q2377" s="1" t="b">
        <f t="shared" si="490"/>
        <v>0</v>
      </c>
      <c r="R2377" s="1" t="e">
        <f t="shared" si="491"/>
        <v>#N/A</v>
      </c>
      <c r="S2377" s="1" t="e">
        <f t="shared" si="492"/>
        <v>#N/A</v>
      </c>
    </row>
    <row r="2378" spans="1:19">
      <c r="A2378" s="1" t="str">
        <f t="shared" si="493"/>
        <v/>
      </c>
      <c r="H2378" s="1" t="e">
        <f t="shared" si="482"/>
        <v>#N/A</v>
      </c>
      <c r="I2378" s="1" t="e">
        <f t="shared" si="483"/>
        <v>#N/A</v>
      </c>
      <c r="J2378" s="1" t="b">
        <f t="shared" si="484"/>
        <v>0</v>
      </c>
      <c r="K2378" s="1" t="b">
        <f t="shared" si="485"/>
        <v>0</v>
      </c>
      <c r="L2378" s="1" t="b">
        <f t="shared" si="486"/>
        <v>0</v>
      </c>
      <c r="M2378" s="1" t="b">
        <f t="shared" si="494"/>
        <v>0</v>
      </c>
      <c r="N2378" s="1" t="b">
        <f t="shared" si="487"/>
        <v>0</v>
      </c>
      <c r="O2378" s="1" t="b">
        <f t="shared" si="488"/>
        <v>0</v>
      </c>
      <c r="P2378" s="1" t="b">
        <f t="shared" si="489"/>
        <v>0</v>
      </c>
      <c r="Q2378" s="1" t="b">
        <f t="shared" si="490"/>
        <v>0</v>
      </c>
      <c r="R2378" s="1" t="e">
        <f t="shared" si="491"/>
        <v>#N/A</v>
      </c>
      <c r="S2378" s="1" t="e">
        <f t="shared" si="492"/>
        <v>#N/A</v>
      </c>
    </row>
    <row r="2379" spans="1:19">
      <c r="A2379" s="1" t="str">
        <f t="shared" si="493"/>
        <v/>
      </c>
      <c r="H2379" s="1" t="e">
        <f t="shared" si="482"/>
        <v>#N/A</v>
      </c>
      <c r="I2379" s="1" t="e">
        <f t="shared" si="483"/>
        <v>#N/A</v>
      </c>
      <c r="J2379" s="1" t="b">
        <f t="shared" si="484"/>
        <v>0</v>
      </c>
      <c r="K2379" s="1" t="b">
        <f t="shared" si="485"/>
        <v>0</v>
      </c>
      <c r="L2379" s="1" t="b">
        <f t="shared" si="486"/>
        <v>0</v>
      </c>
      <c r="M2379" s="1" t="b">
        <f t="shared" si="494"/>
        <v>0</v>
      </c>
      <c r="N2379" s="1" t="b">
        <f t="shared" si="487"/>
        <v>0</v>
      </c>
      <c r="O2379" s="1" t="b">
        <f t="shared" si="488"/>
        <v>0</v>
      </c>
      <c r="P2379" s="1" t="b">
        <f t="shared" si="489"/>
        <v>0</v>
      </c>
      <c r="Q2379" s="1" t="b">
        <f t="shared" si="490"/>
        <v>0</v>
      </c>
      <c r="R2379" s="1" t="e">
        <f t="shared" si="491"/>
        <v>#N/A</v>
      </c>
      <c r="S2379" s="1" t="e">
        <f t="shared" si="492"/>
        <v>#N/A</v>
      </c>
    </row>
    <row r="2380" spans="1:19">
      <c r="A2380" s="1" t="str">
        <f t="shared" si="493"/>
        <v/>
      </c>
      <c r="H2380" s="1" t="e">
        <f t="shared" si="482"/>
        <v>#N/A</v>
      </c>
      <c r="I2380" s="1" t="e">
        <f t="shared" si="483"/>
        <v>#N/A</v>
      </c>
      <c r="J2380" s="1" t="b">
        <f t="shared" si="484"/>
        <v>0</v>
      </c>
      <c r="K2380" s="1" t="b">
        <f t="shared" si="485"/>
        <v>0</v>
      </c>
      <c r="L2380" s="1" t="b">
        <f t="shared" si="486"/>
        <v>0</v>
      </c>
      <c r="M2380" s="1" t="b">
        <f t="shared" si="494"/>
        <v>0</v>
      </c>
      <c r="N2380" s="1" t="b">
        <f t="shared" si="487"/>
        <v>0</v>
      </c>
      <c r="O2380" s="1" t="b">
        <f t="shared" si="488"/>
        <v>0</v>
      </c>
      <c r="P2380" s="1" t="b">
        <f t="shared" si="489"/>
        <v>0</v>
      </c>
      <c r="Q2380" s="1" t="b">
        <f t="shared" si="490"/>
        <v>0</v>
      </c>
      <c r="R2380" s="1" t="e">
        <f t="shared" si="491"/>
        <v>#N/A</v>
      </c>
      <c r="S2380" s="1" t="e">
        <f t="shared" si="492"/>
        <v>#N/A</v>
      </c>
    </row>
    <row r="2381" spans="1:19">
      <c r="A2381" s="1" t="str">
        <f t="shared" si="493"/>
        <v/>
      </c>
      <c r="H2381" s="1" t="e">
        <f t="shared" si="482"/>
        <v>#N/A</v>
      </c>
      <c r="I2381" s="1" t="e">
        <f t="shared" si="483"/>
        <v>#N/A</v>
      </c>
      <c r="J2381" s="1" t="b">
        <f t="shared" si="484"/>
        <v>0</v>
      </c>
      <c r="K2381" s="1" t="b">
        <f t="shared" si="485"/>
        <v>0</v>
      </c>
      <c r="L2381" s="1" t="b">
        <f t="shared" si="486"/>
        <v>0</v>
      </c>
      <c r="M2381" s="1" t="b">
        <f t="shared" si="494"/>
        <v>0</v>
      </c>
      <c r="N2381" s="1" t="b">
        <f t="shared" si="487"/>
        <v>0</v>
      </c>
      <c r="O2381" s="1" t="b">
        <f t="shared" si="488"/>
        <v>0</v>
      </c>
      <c r="P2381" s="1" t="b">
        <f t="shared" si="489"/>
        <v>0</v>
      </c>
      <c r="Q2381" s="1" t="b">
        <f t="shared" si="490"/>
        <v>0</v>
      </c>
      <c r="R2381" s="1" t="e">
        <f t="shared" si="491"/>
        <v>#N/A</v>
      </c>
      <c r="S2381" s="1" t="e">
        <f t="shared" si="492"/>
        <v>#N/A</v>
      </c>
    </row>
    <row r="2382" spans="1:19">
      <c r="A2382" s="1" t="str">
        <f t="shared" si="493"/>
        <v/>
      </c>
      <c r="H2382" s="1" t="e">
        <f t="shared" si="482"/>
        <v>#N/A</v>
      </c>
      <c r="I2382" s="1" t="e">
        <f t="shared" si="483"/>
        <v>#N/A</v>
      </c>
      <c r="J2382" s="1" t="b">
        <f t="shared" si="484"/>
        <v>0</v>
      </c>
      <c r="K2382" s="1" t="b">
        <f t="shared" si="485"/>
        <v>0</v>
      </c>
      <c r="L2382" s="1" t="b">
        <f t="shared" si="486"/>
        <v>0</v>
      </c>
      <c r="M2382" s="1" t="b">
        <f t="shared" si="494"/>
        <v>0</v>
      </c>
      <c r="N2382" s="1" t="b">
        <f t="shared" si="487"/>
        <v>0</v>
      </c>
      <c r="O2382" s="1" t="b">
        <f t="shared" si="488"/>
        <v>0</v>
      </c>
      <c r="P2382" s="1" t="b">
        <f t="shared" si="489"/>
        <v>0</v>
      </c>
      <c r="Q2382" s="1" t="b">
        <f t="shared" si="490"/>
        <v>0</v>
      </c>
      <c r="R2382" s="1" t="e">
        <f t="shared" si="491"/>
        <v>#N/A</v>
      </c>
      <c r="S2382" s="1" t="e">
        <f t="shared" si="492"/>
        <v>#N/A</v>
      </c>
    </row>
    <row r="2383" spans="1:19">
      <c r="A2383" s="1" t="str">
        <f t="shared" si="493"/>
        <v/>
      </c>
      <c r="H2383" s="1" t="e">
        <f t="shared" si="482"/>
        <v>#N/A</v>
      </c>
      <c r="I2383" s="1" t="e">
        <f t="shared" si="483"/>
        <v>#N/A</v>
      </c>
      <c r="J2383" s="1" t="b">
        <f t="shared" si="484"/>
        <v>0</v>
      </c>
      <c r="K2383" s="1" t="b">
        <f t="shared" si="485"/>
        <v>0</v>
      </c>
      <c r="L2383" s="1" t="b">
        <f t="shared" si="486"/>
        <v>0</v>
      </c>
      <c r="M2383" s="1" t="b">
        <f t="shared" si="494"/>
        <v>0</v>
      </c>
      <c r="N2383" s="1" t="b">
        <f t="shared" si="487"/>
        <v>0</v>
      </c>
      <c r="O2383" s="1" t="b">
        <f t="shared" si="488"/>
        <v>0</v>
      </c>
      <c r="P2383" s="1" t="b">
        <f t="shared" si="489"/>
        <v>0</v>
      </c>
      <c r="Q2383" s="1" t="b">
        <f t="shared" si="490"/>
        <v>0</v>
      </c>
      <c r="R2383" s="1" t="e">
        <f t="shared" si="491"/>
        <v>#N/A</v>
      </c>
      <c r="S2383" s="1" t="e">
        <f t="shared" si="492"/>
        <v>#N/A</v>
      </c>
    </row>
    <row r="2384" spans="1:19">
      <c r="A2384" s="1" t="str">
        <f t="shared" si="493"/>
        <v/>
      </c>
      <c r="H2384" s="1" t="e">
        <f t="shared" si="482"/>
        <v>#N/A</v>
      </c>
      <c r="I2384" s="1" t="e">
        <f t="shared" si="483"/>
        <v>#N/A</v>
      </c>
      <c r="J2384" s="1" t="b">
        <f t="shared" si="484"/>
        <v>0</v>
      </c>
      <c r="K2384" s="1" t="b">
        <f t="shared" si="485"/>
        <v>0</v>
      </c>
      <c r="L2384" s="1" t="b">
        <f t="shared" si="486"/>
        <v>0</v>
      </c>
      <c r="M2384" s="1" t="b">
        <f t="shared" si="494"/>
        <v>0</v>
      </c>
      <c r="N2384" s="1" t="b">
        <f t="shared" si="487"/>
        <v>0</v>
      </c>
      <c r="O2384" s="1" t="b">
        <f t="shared" si="488"/>
        <v>0</v>
      </c>
      <c r="P2384" s="1" t="b">
        <f t="shared" si="489"/>
        <v>0</v>
      </c>
      <c r="Q2384" s="1" t="b">
        <f t="shared" si="490"/>
        <v>0</v>
      </c>
      <c r="R2384" s="1" t="e">
        <f t="shared" si="491"/>
        <v>#N/A</v>
      </c>
      <c r="S2384" s="1" t="e">
        <f t="shared" si="492"/>
        <v>#N/A</v>
      </c>
    </row>
    <row r="2385" spans="1:19">
      <c r="A2385" s="1" t="str">
        <f t="shared" si="493"/>
        <v/>
      </c>
      <c r="H2385" s="1" t="e">
        <f t="shared" si="482"/>
        <v>#N/A</v>
      </c>
      <c r="I2385" s="1" t="e">
        <f t="shared" si="483"/>
        <v>#N/A</v>
      </c>
      <c r="J2385" s="1" t="b">
        <f t="shared" si="484"/>
        <v>0</v>
      </c>
      <c r="K2385" s="1" t="b">
        <f t="shared" si="485"/>
        <v>0</v>
      </c>
      <c r="L2385" s="1" t="b">
        <f t="shared" si="486"/>
        <v>0</v>
      </c>
      <c r="M2385" s="1" t="b">
        <f t="shared" si="494"/>
        <v>0</v>
      </c>
      <c r="N2385" s="1" t="b">
        <f t="shared" si="487"/>
        <v>0</v>
      </c>
      <c r="O2385" s="1" t="b">
        <f t="shared" si="488"/>
        <v>0</v>
      </c>
      <c r="P2385" s="1" t="b">
        <f t="shared" si="489"/>
        <v>0</v>
      </c>
      <c r="Q2385" s="1" t="b">
        <f t="shared" si="490"/>
        <v>0</v>
      </c>
      <c r="R2385" s="1" t="e">
        <f t="shared" si="491"/>
        <v>#N/A</v>
      </c>
      <c r="S2385" s="1" t="e">
        <f t="shared" si="492"/>
        <v>#N/A</v>
      </c>
    </row>
    <row r="2386" spans="1:19">
      <c r="A2386" s="1" t="str">
        <f t="shared" si="493"/>
        <v/>
      </c>
      <c r="H2386" s="1" t="e">
        <f t="shared" si="482"/>
        <v>#N/A</v>
      </c>
      <c r="I2386" s="1" t="e">
        <f t="shared" si="483"/>
        <v>#N/A</v>
      </c>
      <c r="J2386" s="1" t="b">
        <f t="shared" si="484"/>
        <v>0</v>
      </c>
      <c r="K2386" s="1" t="b">
        <f t="shared" si="485"/>
        <v>0</v>
      </c>
      <c r="L2386" s="1" t="b">
        <f t="shared" si="486"/>
        <v>0</v>
      </c>
      <c r="M2386" s="1" t="b">
        <f t="shared" si="494"/>
        <v>0</v>
      </c>
      <c r="N2386" s="1" t="b">
        <f t="shared" si="487"/>
        <v>0</v>
      </c>
      <c r="O2386" s="1" t="b">
        <f t="shared" si="488"/>
        <v>0</v>
      </c>
      <c r="P2386" s="1" t="b">
        <f t="shared" si="489"/>
        <v>0</v>
      </c>
      <c r="Q2386" s="1" t="b">
        <f t="shared" si="490"/>
        <v>0</v>
      </c>
      <c r="R2386" s="1" t="e">
        <f t="shared" si="491"/>
        <v>#N/A</v>
      </c>
      <c r="S2386" s="1" t="e">
        <f t="shared" si="492"/>
        <v>#N/A</v>
      </c>
    </row>
    <row r="2387" spans="1:19">
      <c r="A2387" s="1" t="str">
        <f t="shared" si="493"/>
        <v/>
      </c>
      <c r="H2387" s="1" t="e">
        <f t="shared" si="482"/>
        <v>#N/A</v>
      </c>
      <c r="I2387" s="1" t="e">
        <f t="shared" si="483"/>
        <v>#N/A</v>
      </c>
      <c r="J2387" s="1" t="b">
        <f t="shared" si="484"/>
        <v>0</v>
      </c>
      <c r="K2387" s="1" t="b">
        <f t="shared" si="485"/>
        <v>0</v>
      </c>
      <c r="L2387" s="1" t="b">
        <f t="shared" si="486"/>
        <v>0</v>
      </c>
      <c r="M2387" s="1" t="b">
        <f t="shared" si="494"/>
        <v>0</v>
      </c>
      <c r="N2387" s="1" t="b">
        <f t="shared" si="487"/>
        <v>0</v>
      </c>
      <c r="O2387" s="1" t="b">
        <f t="shared" si="488"/>
        <v>0</v>
      </c>
      <c r="P2387" s="1" t="b">
        <f t="shared" si="489"/>
        <v>0</v>
      </c>
      <c r="Q2387" s="1" t="b">
        <f t="shared" si="490"/>
        <v>0</v>
      </c>
      <c r="R2387" s="1" t="e">
        <f t="shared" si="491"/>
        <v>#N/A</v>
      </c>
      <c r="S2387" s="1" t="e">
        <f t="shared" si="492"/>
        <v>#N/A</v>
      </c>
    </row>
    <row r="2388" spans="1:19">
      <c r="A2388" s="1" t="str">
        <f t="shared" si="493"/>
        <v/>
      </c>
      <c r="H2388" s="1" t="e">
        <f t="shared" si="482"/>
        <v>#N/A</v>
      </c>
      <c r="I2388" s="1" t="e">
        <f t="shared" si="483"/>
        <v>#N/A</v>
      </c>
      <c r="J2388" s="1" t="b">
        <f t="shared" si="484"/>
        <v>0</v>
      </c>
      <c r="K2388" s="1" t="b">
        <f t="shared" si="485"/>
        <v>0</v>
      </c>
      <c r="L2388" s="1" t="b">
        <f t="shared" si="486"/>
        <v>0</v>
      </c>
      <c r="M2388" s="1" t="b">
        <f t="shared" si="494"/>
        <v>0</v>
      </c>
      <c r="N2388" s="1" t="b">
        <f t="shared" si="487"/>
        <v>0</v>
      </c>
      <c r="O2388" s="1" t="b">
        <f t="shared" si="488"/>
        <v>0</v>
      </c>
      <c r="P2388" s="1" t="b">
        <f t="shared" si="489"/>
        <v>0</v>
      </c>
      <c r="Q2388" s="1" t="b">
        <f t="shared" si="490"/>
        <v>0</v>
      </c>
      <c r="R2388" s="1" t="e">
        <f t="shared" si="491"/>
        <v>#N/A</v>
      </c>
      <c r="S2388" s="1" t="e">
        <f t="shared" si="492"/>
        <v>#N/A</v>
      </c>
    </row>
    <row r="2389" spans="1:19">
      <c r="A2389" s="1" t="str">
        <f t="shared" si="493"/>
        <v/>
      </c>
      <c r="H2389" s="1" t="e">
        <f t="shared" si="482"/>
        <v>#N/A</v>
      </c>
      <c r="I2389" s="1" t="e">
        <f t="shared" si="483"/>
        <v>#N/A</v>
      </c>
      <c r="J2389" s="1" t="b">
        <f t="shared" si="484"/>
        <v>0</v>
      </c>
      <c r="K2389" s="1" t="b">
        <f t="shared" si="485"/>
        <v>0</v>
      </c>
      <c r="L2389" s="1" t="b">
        <f t="shared" si="486"/>
        <v>0</v>
      </c>
      <c r="M2389" s="1" t="b">
        <f t="shared" si="494"/>
        <v>0</v>
      </c>
      <c r="N2389" s="1" t="b">
        <f t="shared" si="487"/>
        <v>0</v>
      </c>
      <c r="O2389" s="1" t="b">
        <f t="shared" si="488"/>
        <v>0</v>
      </c>
      <c r="P2389" s="1" t="b">
        <f t="shared" si="489"/>
        <v>0</v>
      </c>
      <c r="Q2389" s="1" t="b">
        <f t="shared" si="490"/>
        <v>0</v>
      </c>
      <c r="R2389" s="1" t="e">
        <f t="shared" si="491"/>
        <v>#N/A</v>
      </c>
      <c r="S2389" s="1" t="e">
        <f t="shared" si="492"/>
        <v>#N/A</v>
      </c>
    </row>
    <row r="2390" spans="1:19">
      <c r="A2390" s="1" t="str">
        <f t="shared" si="493"/>
        <v/>
      </c>
      <c r="H2390" s="1" t="e">
        <f t="shared" si="482"/>
        <v>#N/A</v>
      </c>
      <c r="I2390" s="1" t="e">
        <f t="shared" si="483"/>
        <v>#N/A</v>
      </c>
      <c r="J2390" s="1" t="b">
        <f t="shared" si="484"/>
        <v>0</v>
      </c>
      <c r="K2390" s="1" t="b">
        <f t="shared" si="485"/>
        <v>0</v>
      </c>
      <c r="L2390" s="1" t="b">
        <f t="shared" si="486"/>
        <v>0</v>
      </c>
      <c r="M2390" s="1" t="b">
        <f t="shared" si="494"/>
        <v>0</v>
      </c>
      <c r="N2390" s="1" t="b">
        <f t="shared" si="487"/>
        <v>0</v>
      </c>
      <c r="O2390" s="1" t="b">
        <f t="shared" si="488"/>
        <v>0</v>
      </c>
      <c r="P2390" s="1" t="b">
        <f t="shared" si="489"/>
        <v>0</v>
      </c>
      <c r="Q2390" s="1" t="b">
        <f t="shared" si="490"/>
        <v>0</v>
      </c>
      <c r="R2390" s="1" t="e">
        <f t="shared" si="491"/>
        <v>#N/A</v>
      </c>
      <c r="S2390" s="1" t="e">
        <f t="shared" si="492"/>
        <v>#N/A</v>
      </c>
    </row>
    <row r="2391" spans="1:19">
      <c r="A2391" s="1" t="str">
        <f t="shared" si="493"/>
        <v/>
      </c>
      <c r="H2391" s="1" t="e">
        <f t="shared" si="482"/>
        <v>#N/A</v>
      </c>
      <c r="I2391" s="1" t="e">
        <f t="shared" si="483"/>
        <v>#N/A</v>
      </c>
      <c r="J2391" s="1" t="b">
        <f t="shared" si="484"/>
        <v>0</v>
      </c>
      <c r="K2391" s="1" t="b">
        <f t="shared" si="485"/>
        <v>0</v>
      </c>
      <c r="L2391" s="1" t="b">
        <f t="shared" si="486"/>
        <v>0</v>
      </c>
      <c r="M2391" s="1" t="b">
        <f t="shared" si="494"/>
        <v>0</v>
      </c>
      <c r="N2391" s="1" t="b">
        <f t="shared" si="487"/>
        <v>0</v>
      </c>
      <c r="O2391" s="1" t="b">
        <f t="shared" si="488"/>
        <v>0</v>
      </c>
      <c r="P2391" s="1" t="b">
        <f t="shared" si="489"/>
        <v>0</v>
      </c>
      <c r="Q2391" s="1" t="b">
        <f t="shared" si="490"/>
        <v>0</v>
      </c>
      <c r="R2391" s="1" t="e">
        <f t="shared" si="491"/>
        <v>#N/A</v>
      </c>
      <c r="S2391" s="1" t="e">
        <f t="shared" si="492"/>
        <v>#N/A</v>
      </c>
    </row>
    <row r="2392" spans="1:19">
      <c r="A2392" s="1" t="str">
        <f t="shared" si="493"/>
        <v/>
      </c>
      <c r="H2392" s="1" t="e">
        <f t="shared" si="482"/>
        <v>#N/A</v>
      </c>
      <c r="I2392" s="1" t="e">
        <f t="shared" si="483"/>
        <v>#N/A</v>
      </c>
      <c r="J2392" s="1" t="b">
        <f t="shared" si="484"/>
        <v>0</v>
      </c>
      <c r="K2392" s="1" t="b">
        <f t="shared" si="485"/>
        <v>0</v>
      </c>
      <c r="L2392" s="1" t="b">
        <f t="shared" si="486"/>
        <v>0</v>
      </c>
      <c r="M2392" s="1" t="b">
        <f t="shared" si="494"/>
        <v>0</v>
      </c>
      <c r="N2392" s="1" t="b">
        <f t="shared" si="487"/>
        <v>0</v>
      </c>
      <c r="O2392" s="1" t="b">
        <f t="shared" si="488"/>
        <v>0</v>
      </c>
      <c r="P2392" s="1" t="b">
        <f t="shared" si="489"/>
        <v>0</v>
      </c>
      <c r="Q2392" s="1" t="b">
        <f t="shared" si="490"/>
        <v>0</v>
      </c>
      <c r="R2392" s="1" t="e">
        <f t="shared" si="491"/>
        <v>#N/A</v>
      </c>
      <c r="S2392" s="1" t="e">
        <f t="shared" si="492"/>
        <v>#N/A</v>
      </c>
    </row>
    <row r="2393" spans="1:19">
      <c r="A2393" s="1" t="str">
        <f t="shared" si="493"/>
        <v/>
      </c>
      <c r="H2393" s="1" t="e">
        <f t="shared" si="482"/>
        <v>#N/A</v>
      </c>
      <c r="I2393" s="1" t="e">
        <f t="shared" si="483"/>
        <v>#N/A</v>
      </c>
      <c r="J2393" s="1" t="b">
        <f t="shared" si="484"/>
        <v>0</v>
      </c>
      <c r="K2393" s="1" t="b">
        <f t="shared" si="485"/>
        <v>0</v>
      </c>
      <c r="L2393" s="1" t="b">
        <f t="shared" si="486"/>
        <v>0</v>
      </c>
      <c r="M2393" s="1" t="b">
        <f t="shared" si="494"/>
        <v>0</v>
      </c>
      <c r="N2393" s="1" t="b">
        <f t="shared" si="487"/>
        <v>0</v>
      </c>
      <c r="O2393" s="1" t="b">
        <f t="shared" si="488"/>
        <v>0</v>
      </c>
      <c r="P2393" s="1" t="b">
        <f t="shared" si="489"/>
        <v>0</v>
      </c>
      <c r="Q2393" s="1" t="b">
        <f t="shared" si="490"/>
        <v>0</v>
      </c>
      <c r="R2393" s="1" t="e">
        <f t="shared" si="491"/>
        <v>#N/A</v>
      </c>
      <c r="S2393" s="1" t="e">
        <f t="shared" si="492"/>
        <v>#N/A</v>
      </c>
    </row>
    <row r="2394" spans="1:19">
      <c r="A2394" s="1" t="str">
        <f t="shared" si="493"/>
        <v/>
      </c>
      <c r="H2394" s="1" t="e">
        <f t="shared" si="482"/>
        <v>#N/A</v>
      </c>
      <c r="I2394" s="1" t="e">
        <f t="shared" si="483"/>
        <v>#N/A</v>
      </c>
      <c r="J2394" s="1" t="b">
        <f t="shared" si="484"/>
        <v>0</v>
      </c>
      <c r="K2394" s="1" t="b">
        <f t="shared" si="485"/>
        <v>0</v>
      </c>
      <c r="L2394" s="1" t="b">
        <f t="shared" si="486"/>
        <v>0</v>
      </c>
      <c r="M2394" s="1" t="b">
        <f t="shared" si="494"/>
        <v>0</v>
      </c>
      <c r="N2394" s="1" t="b">
        <f t="shared" si="487"/>
        <v>0</v>
      </c>
      <c r="O2394" s="1" t="b">
        <f t="shared" si="488"/>
        <v>0</v>
      </c>
      <c r="P2394" s="1" t="b">
        <f t="shared" si="489"/>
        <v>0</v>
      </c>
      <c r="Q2394" s="1" t="b">
        <f t="shared" si="490"/>
        <v>0</v>
      </c>
      <c r="R2394" s="1" t="e">
        <f t="shared" si="491"/>
        <v>#N/A</v>
      </c>
      <c r="S2394" s="1" t="e">
        <f t="shared" si="492"/>
        <v>#N/A</v>
      </c>
    </row>
    <row r="2395" spans="1:19">
      <c r="A2395" s="1" t="str">
        <f t="shared" si="493"/>
        <v/>
      </c>
      <c r="H2395" s="1" t="e">
        <f t="shared" si="482"/>
        <v>#N/A</v>
      </c>
      <c r="I2395" s="1" t="e">
        <f t="shared" si="483"/>
        <v>#N/A</v>
      </c>
      <c r="J2395" s="1" t="b">
        <f t="shared" si="484"/>
        <v>0</v>
      </c>
      <c r="K2395" s="1" t="b">
        <f t="shared" si="485"/>
        <v>0</v>
      </c>
      <c r="L2395" s="1" t="b">
        <f t="shared" si="486"/>
        <v>0</v>
      </c>
      <c r="M2395" s="1" t="b">
        <f t="shared" si="494"/>
        <v>0</v>
      </c>
      <c r="N2395" s="1" t="b">
        <f t="shared" si="487"/>
        <v>0</v>
      </c>
      <c r="O2395" s="1" t="b">
        <f t="shared" si="488"/>
        <v>0</v>
      </c>
      <c r="P2395" s="1" t="b">
        <f t="shared" si="489"/>
        <v>0</v>
      </c>
      <c r="Q2395" s="1" t="b">
        <f t="shared" si="490"/>
        <v>0</v>
      </c>
      <c r="R2395" s="1" t="e">
        <f t="shared" si="491"/>
        <v>#N/A</v>
      </c>
      <c r="S2395" s="1" t="e">
        <f t="shared" si="492"/>
        <v>#N/A</v>
      </c>
    </row>
    <row r="2396" spans="1:19">
      <c r="A2396" s="1" t="str">
        <f t="shared" si="493"/>
        <v/>
      </c>
      <c r="H2396" s="1" t="e">
        <f t="shared" si="482"/>
        <v>#N/A</v>
      </c>
      <c r="I2396" s="1" t="e">
        <f t="shared" si="483"/>
        <v>#N/A</v>
      </c>
      <c r="J2396" s="1" t="b">
        <f t="shared" si="484"/>
        <v>0</v>
      </c>
      <c r="K2396" s="1" t="b">
        <f t="shared" si="485"/>
        <v>0</v>
      </c>
      <c r="L2396" s="1" t="b">
        <f t="shared" si="486"/>
        <v>0</v>
      </c>
      <c r="M2396" s="1" t="b">
        <f t="shared" si="494"/>
        <v>0</v>
      </c>
      <c r="N2396" s="1" t="b">
        <f t="shared" si="487"/>
        <v>0</v>
      </c>
      <c r="O2396" s="1" t="b">
        <f t="shared" si="488"/>
        <v>0</v>
      </c>
      <c r="P2396" s="1" t="b">
        <f t="shared" si="489"/>
        <v>0</v>
      </c>
      <c r="Q2396" s="1" t="b">
        <f t="shared" si="490"/>
        <v>0</v>
      </c>
      <c r="R2396" s="1" t="e">
        <f t="shared" si="491"/>
        <v>#N/A</v>
      </c>
      <c r="S2396" s="1" t="e">
        <f t="shared" si="492"/>
        <v>#N/A</v>
      </c>
    </row>
    <row r="2397" spans="1:19">
      <c r="A2397" s="1" t="str">
        <f t="shared" si="493"/>
        <v/>
      </c>
      <c r="H2397" s="1" t="e">
        <f t="shared" si="482"/>
        <v>#N/A</v>
      </c>
      <c r="I2397" s="1" t="e">
        <f t="shared" si="483"/>
        <v>#N/A</v>
      </c>
      <c r="J2397" s="1" t="b">
        <f t="shared" si="484"/>
        <v>0</v>
      </c>
      <c r="K2397" s="1" t="b">
        <f t="shared" si="485"/>
        <v>0</v>
      </c>
      <c r="L2397" s="1" t="b">
        <f t="shared" si="486"/>
        <v>0</v>
      </c>
      <c r="M2397" s="1" t="b">
        <f t="shared" si="494"/>
        <v>0</v>
      </c>
      <c r="N2397" s="1" t="b">
        <f t="shared" si="487"/>
        <v>0</v>
      </c>
      <c r="O2397" s="1" t="b">
        <f t="shared" si="488"/>
        <v>0</v>
      </c>
      <c r="P2397" s="1" t="b">
        <f t="shared" si="489"/>
        <v>0</v>
      </c>
      <c r="Q2397" s="1" t="b">
        <f t="shared" si="490"/>
        <v>0</v>
      </c>
      <c r="R2397" s="1" t="e">
        <f t="shared" si="491"/>
        <v>#N/A</v>
      </c>
      <c r="S2397" s="1" t="e">
        <f t="shared" si="492"/>
        <v>#N/A</v>
      </c>
    </row>
    <row r="2398" spans="1:19">
      <c r="A2398" s="1" t="str">
        <f t="shared" si="493"/>
        <v/>
      </c>
      <c r="H2398" s="1" t="e">
        <f t="shared" si="482"/>
        <v>#N/A</v>
      </c>
      <c r="I2398" s="1" t="e">
        <f t="shared" si="483"/>
        <v>#N/A</v>
      </c>
      <c r="J2398" s="1" t="b">
        <f t="shared" si="484"/>
        <v>0</v>
      </c>
      <c r="K2398" s="1" t="b">
        <f t="shared" si="485"/>
        <v>0</v>
      </c>
      <c r="L2398" s="1" t="b">
        <f t="shared" si="486"/>
        <v>0</v>
      </c>
      <c r="M2398" s="1" t="b">
        <f t="shared" si="494"/>
        <v>0</v>
      </c>
      <c r="N2398" s="1" t="b">
        <f t="shared" si="487"/>
        <v>0</v>
      </c>
      <c r="O2398" s="1" t="b">
        <f t="shared" si="488"/>
        <v>0</v>
      </c>
      <c r="P2398" s="1" t="b">
        <f t="shared" si="489"/>
        <v>0</v>
      </c>
      <c r="Q2398" s="1" t="b">
        <f t="shared" si="490"/>
        <v>0</v>
      </c>
      <c r="R2398" s="1" t="e">
        <f t="shared" si="491"/>
        <v>#N/A</v>
      </c>
      <c r="S2398" s="1" t="e">
        <f t="shared" si="492"/>
        <v>#N/A</v>
      </c>
    </row>
    <row r="2399" spans="1:19">
      <c r="A2399" s="1" t="str">
        <f t="shared" si="493"/>
        <v/>
      </c>
      <c r="H2399" s="1" t="e">
        <f t="shared" si="482"/>
        <v>#N/A</v>
      </c>
      <c r="I2399" s="1" t="e">
        <f t="shared" si="483"/>
        <v>#N/A</v>
      </c>
      <c r="J2399" s="1" t="b">
        <f t="shared" si="484"/>
        <v>0</v>
      </c>
      <c r="K2399" s="1" t="b">
        <f t="shared" si="485"/>
        <v>0</v>
      </c>
      <c r="L2399" s="1" t="b">
        <f t="shared" si="486"/>
        <v>0</v>
      </c>
      <c r="M2399" s="1" t="b">
        <f t="shared" si="494"/>
        <v>0</v>
      </c>
      <c r="N2399" s="1" t="b">
        <f t="shared" si="487"/>
        <v>0</v>
      </c>
      <c r="O2399" s="1" t="b">
        <f t="shared" si="488"/>
        <v>0</v>
      </c>
      <c r="P2399" s="1" t="b">
        <f t="shared" si="489"/>
        <v>0</v>
      </c>
      <c r="Q2399" s="1" t="b">
        <f t="shared" si="490"/>
        <v>0</v>
      </c>
      <c r="R2399" s="1" t="e">
        <f t="shared" si="491"/>
        <v>#N/A</v>
      </c>
      <c r="S2399" s="1" t="e">
        <f t="shared" si="492"/>
        <v>#N/A</v>
      </c>
    </row>
    <row r="2400" spans="1:19">
      <c r="A2400" s="1" t="str">
        <f t="shared" si="493"/>
        <v/>
      </c>
      <c r="H2400" s="1" t="e">
        <f t="shared" si="482"/>
        <v>#N/A</v>
      </c>
      <c r="I2400" s="1" t="e">
        <f t="shared" si="483"/>
        <v>#N/A</v>
      </c>
      <c r="J2400" s="1" t="b">
        <f t="shared" si="484"/>
        <v>0</v>
      </c>
      <c r="K2400" s="1" t="b">
        <f t="shared" si="485"/>
        <v>0</v>
      </c>
      <c r="L2400" s="1" t="b">
        <f t="shared" si="486"/>
        <v>0</v>
      </c>
      <c r="M2400" s="1" t="b">
        <f t="shared" si="494"/>
        <v>0</v>
      </c>
      <c r="N2400" s="1" t="b">
        <f t="shared" si="487"/>
        <v>0</v>
      </c>
      <c r="O2400" s="1" t="b">
        <f t="shared" si="488"/>
        <v>0</v>
      </c>
      <c r="P2400" s="1" t="b">
        <f t="shared" si="489"/>
        <v>0</v>
      </c>
      <c r="Q2400" s="1" t="b">
        <f t="shared" si="490"/>
        <v>0</v>
      </c>
      <c r="R2400" s="1" t="e">
        <f t="shared" si="491"/>
        <v>#N/A</v>
      </c>
      <c r="S2400" s="1" t="e">
        <f t="shared" si="492"/>
        <v>#N/A</v>
      </c>
    </row>
    <row r="2401" spans="1:19">
      <c r="A2401" s="1" t="str">
        <f t="shared" si="493"/>
        <v/>
      </c>
      <c r="H2401" s="1" t="e">
        <f t="shared" si="482"/>
        <v>#N/A</v>
      </c>
      <c r="I2401" s="1" t="e">
        <f t="shared" si="483"/>
        <v>#N/A</v>
      </c>
      <c r="J2401" s="1" t="b">
        <f t="shared" si="484"/>
        <v>0</v>
      </c>
      <c r="K2401" s="1" t="b">
        <f t="shared" si="485"/>
        <v>0</v>
      </c>
      <c r="L2401" s="1" t="b">
        <f t="shared" si="486"/>
        <v>0</v>
      </c>
      <c r="M2401" s="1" t="b">
        <f t="shared" si="494"/>
        <v>0</v>
      </c>
      <c r="N2401" s="1" t="b">
        <f t="shared" si="487"/>
        <v>0</v>
      </c>
      <c r="O2401" s="1" t="b">
        <f t="shared" si="488"/>
        <v>0</v>
      </c>
      <c r="P2401" s="1" t="b">
        <f t="shared" si="489"/>
        <v>0</v>
      </c>
      <c r="Q2401" s="1" t="b">
        <f t="shared" si="490"/>
        <v>0</v>
      </c>
      <c r="R2401" s="1" t="e">
        <f t="shared" si="491"/>
        <v>#N/A</v>
      </c>
      <c r="S2401" s="1" t="e">
        <f t="shared" si="492"/>
        <v>#N/A</v>
      </c>
    </row>
    <row r="2402" spans="1:19">
      <c r="A2402" s="1" t="str">
        <f t="shared" si="493"/>
        <v/>
      </c>
      <c r="H2402" s="1" t="e">
        <f t="shared" si="482"/>
        <v>#N/A</v>
      </c>
      <c r="I2402" s="1" t="e">
        <f t="shared" si="483"/>
        <v>#N/A</v>
      </c>
      <c r="J2402" s="1" t="b">
        <f t="shared" si="484"/>
        <v>0</v>
      </c>
      <c r="K2402" s="1" t="b">
        <f t="shared" si="485"/>
        <v>0</v>
      </c>
      <c r="L2402" s="1" t="b">
        <f t="shared" si="486"/>
        <v>0</v>
      </c>
      <c r="M2402" s="1" t="b">
        <f t="shared" si="494"/>
        <v>0</v>
      </c>
      <c r="N2402" s="1" t="b">
        <f t="shared" si="487"/>
        <v>0</v>
      </c>
      <c r="O2402" s="1" t="b">
        <f t="shared" si="488"/>
        <v>0</v>
      </c>
      <c r="P2402" s="1" t="b">
        <f t="shared" si="489"/>
        <v>0</v>
      </c>
      <c r="Q2402" s="1" t="b">
        <f t="shared" si="490"/>
        <v>0</v>
      </c>
      <c r="R2402" s="1" t="e">
        <f t="shared" si="491"/>
        <v>#N/A</v>
      </c>
      <c r="S2402" s="1" t="e">
        <f t="shared" si="492"/>
        <v>#N/A</v>
      </c>
    </row>
    <row r="2403" spans="1:19">
      <c r="A2403" s="1" t="str">
        <f t="shared" si="493"/>
        <v/>
      </c>
      <c r="H2403" s="1" t="e">
        <f t="shared" si="482"/>
        <v>#N/A</v>
      </c>
      <c r="I2403" s="1" t="e">
        <f t="shared" si="483"/>
        <v>#N/A</v>
      </c>
      <c r="J2403" s="1" t="b">
        <f t="shared" si="484"/>
        <v>0</v>
      </c>
      <c r="K2403" s="1" t="b">
        <f t="shared" si="485"/>
        <v>0</v>
      </c>
      <c r="L2403" s="1" t="b">
        <f t="shared" si="486"/>
        <v>0</v>
      </c>
      <c r="M2403" s="1" t="b">
        <f t="shared" si="494"/>
        <v>0</v>
      </c>
      <c r="N2403" s="1" t="b">
        <f t="shared" si="487"/>
        <v>0</v>
      </c>
      <c r="O2403" s="1" t="b">
        <f t="shared" si="488"/>
        <v>0</v>
      </c>
      <c r="P2403" s="1" t="b">
        <f t="shared" si="489"/>
        <v>0</v>
      </c>
      <c r="Q2403" s="1" t="b">
        <f t="shared" si="490"/>
        <v>0</v>
      </c>
      <c r="R2403" s="1" t="e">
        <f t="shared" si="491"/>
        <v>#N/A</v>
      </c>
      <c r="S2403" s="1" t="e">
        <f t="shared" si="492"/>
        <v>#N/A</v>
      </c>
    </row>
    <row r="2404" spans="1:19">
      <c r="A2404" s="1" t="str">
        <f t="shared" si="493"/>
        <v/>
      </c>
      <c r="H2404" s="1" t="e">
        <f t="shared" si="482"/>
        <v>#N/A</v>
      </c>
      <c r="I2404" s="1" t="e">
        <f t="shared" si="483"/>
        <v>#N/A</v>
      </c>
      <c r="J2404" s="1" t="b">
        <f t="shared" si="484"/>
        <v>0</v>
      </c>
      <c r="K2404" s="1" t="b">
        <f t="shared" si="485"/>
        <v>0</v>
      </c>
      <c r="L2404" s="1" t="b">
        <f t="shared" si="486"/>
        <v>0</v>
      </c>
      <c r="M2404" s="1" t="b">
        <f t="shared" si="494"/>
        <v>0</v>
      </c>
      <c r="N2404" s="1" t="b">
        <f t="shared" si="487"/>
        <v>0</v>
      </c>
      <c r="O2404" s="1" t="b">
        <f t="shared" si="488"/>
        <v>0</v>
      </c>
      <c r="P2404" s="1" t="b">
        <f t="shared" si="489"/>
        <v>0</v>
      </c>
      <c r="Q2404" s="1" t="b">
        <f t="shared" si="490"/>
        <v>0</v>
      </c>
      <c r="R2404" s="1" t="e">
        <f t="shared" si="491"/>
        <v>#N/A</v>
      </c>
      <c r="S2404" s="1" t="e">
        <f t="shared" si="492"/>
        <v>#N/A</v>
      </c>
    </row>
    <row r="2405" spans="1:19">
      <c r="A2405" s="1" t="str">
        <f t="shared" si="493"/>
        <v/>
      </c>
      <c r="H2405" s="1" t="e">
        <f t="shared" si="482"/>
        <v>#N/A</v>
      </c>
      <c r="I2405" s="1" t="e">
        <f t="shared" si="483"/>
        <v>#N/A</v>
      </c>
      <c r="J2405" s="1" t="b">
        <f t="shared" si="484"/>
        <v>0</v>
      </c>
      <c r="K2405" s="1" t="b">
        <f t="shared" si="485"/>
        <v>0</v>
      </c>
      <c r="L2405" s="1" t="b">
        <f t="shared" si="486"/>
        <v>0</v>
      </c>
      <c r="M2405" s="1" t="b">
        <f t="shared" si="494"/>
        <v>0</v>
      </c>
      <c r="N2405" s="1" t="b">
        <f t="shared" si="487"/>
        <v>0</v>
      </c>
      <c r="O2405" s="1" t="b">
        <f t="shared" si="488"/>
        <v>0</v>
      </c>
      <c r="P2405" s="1" t="b">
        <f t="shared" si="489"/>
        <v>0</v>
      </c>
      <c r="Q2405" s="1" t="b">
        <f t="shared" si="490"/>
        <v>0</v>
      </c>
      <c r="R2405" s="1" t="e">
        <f t="shared" si="491"/>
        <v>#N/A</v>
      </c>
      <c r="S2405" s="1" t="e">
        <f t="shared" si="492"/>
        <v>#N/A</v>
      </c>
    </row>
    <row r="2406" spans="1:19">
      <c r="A2406" s="1" t="str">
        <f t="shared" si="493"/>
        <v/>
      </c>
      <c r="H2406" s="1" t="e">
        <f t="shared" si="482"/>
        <v>#N/A</v>
      </c>
      <c r="I2406" s="1" t="e">
        <f t="shared" si="483"/>
        <v>#N/A</v>
      </c>
      <c r="J2406" s="1" t="b">
        <f t="shared" si="484"/>
        <v>0</v>
      </c>
      <c r="K2406" s="1" t="b">
        <f t="shared" si="485"/>
        <v>0</v>
      </c>
      <c r="L2406" s="1" t="b">
        <f t="shared" si="486"/>
        <v>0</v>
      </c>
      <c r="M2406" s="1" t="b">
        <f t="shared" si="494"/>
        <v>0</v>
      </c>
      <c r="N2406" s="1" t="b">
        <f t="shared" si="487"/>
        <v>0</v>
      </c>
      <c r="O2406" s="1" t="b">
        <f t="shared" si="488"/>
        <v>0</v>
      </c>
      <c r="P2406" s="1" t="b">
        <f t="shared" si="489"/>
        <v>0</v>
      </c>
      <c r="Q2406" s="1" t="b">
        <f t="shared" si="490"/>
        <v>0</v>
      </c>
      <c r="R2406" s="1" t="e">
        <f t="shared" si="491"/>
        <v>#N/A</v>
      </c>
      <c r="S2406" s="1" t="e">
        <f t="shared" si="492"/>
        <v>#N/A</v>
      </c>
    </row>
    <row r="2407" spans="1:19">
      <c r="A2407" s="1" t="str">
        <f t="shared" si="493"/>
        <v/>
      </c>
      <c r="H2407" s="1" t="e">
        <f t="shared" si="482"/>
        <v>#N/A</v>
      </c>
      <c r="I2407" s="1" t="e">
        <f t="shared" si="483"/>
        <v>#N/A</v>
      </c>
      <c r="J2407" s="1" t="b">
        <f t="shared" si="484"/>
        <v>0</v>
      </c>
      <c r="K2407" s="1" t="b">
        <f t="shared" si="485"/>
        <v>0</v>
      </c>
      <c r="L2407" s="1" t="b">
        <f t="shared" si="486"/>
        <v>0</v>
      </c>
      <c r="M2407" s="1" t="b">
        <f t="shared" si="494"/>
        <v>0</v>
      </c>
      <c r="N2407" s="1" t="b">
        <f t="shared" si="487"/>
        <v>0</v>
      </c>
      <c r="O2407" s="1" t="b">
        <f t="shared" si="488"/>
        <v>0</v>
      </c>
      <c r="P2407" s="1" t="b">
        <f t="shared" si="489"/>
        <v>0</v>
      </c>
      <c r="Q2407" s="1" t="b">
        <f t="shared" si="490"/>
        <v>0</v>
      </c>
      <c r="R2407" s="1" t="e">
        <f t="shared" si="491"/>
        <v>#N/A</v>
      </c>
      <c r="S2407" s="1" t="e">
        <f t="shared" si="492"/>
        <v>#N/A</v>
      </c>
    </row>
    <row r="2408" spans="1:19">
      <c r="A2408" s="1" t="str">
        <f t="shared" si="493"/>
        <v/>
      </c>
      <c r="H2408" s="1" t="e">
        <f t="shared" si="482"/>
        <v>#N/A</v>
      </c>
      <c r="I2408" s="1" t="e">
        <f t="shared" si="483"/>
        <v>#N/A</v>
      </c>
      <c r="J2408" s="1" t="b">
        <f t="shared" si="484"/>
        <v>0</v>
      </c>
      <c r="K2408" s="1" t="b">
        <f t="shared" si="485"/>
        <v>0</v>
      </c>
      <c r="L2408" s="1" t="b">
        <f t="shared" si="486"/>
        <v>0</v>
      </c>
      <c r="M2408" s="1" t="b">
        <f t="shared" si="494"/>
        <v>0</v>
      </c>
      <c r="N2408" s="1" t="b">
        <f t="shared" si="487"/>
        <v>0</v>
      </c>
      <c r="O2408" s="1" t="b">
        <f t="shared" si="488"/>
        <v>0</v>
      </c>
      <c r="P2408" s="1" t="b">
        <f t="shared" si="489"/>
        <v>0</v>
      </c>
      <c r="Q2408" s="1" t="b">
        <f t="shared" si="490"/>
        <v>0</v>
      </c>
      <c r="R2408" s="1" t="e">
        <f t="shared" si="491"/>
        <v>#N/A</v>
      </c>
      <c r="S2408" s="1" t="e">
        <f t="shared" si="492"/>
        <v>#N/A</v>
      </c>
    </row>
    <row r="2409" spans="1:19">
      <c r="A2409" s="1" t="str">
        <f t="shared" si="493"/>
        <v/>
      </c>
      <c r="H2409" s="1" t="e">
        <f t="shared" si="482"/>
        <v>#N/A</v>
      </c>
      <c r="I2409" s="1" t="e">
        <f t="shared" si="483"/>
        <v>#N/A</v>
      </c>
      <c r="J2409" s="1" t="b">
        <f t="shared" si="484"/>
        <v>0</v>
      </c>
      <c r="K2409" s="1" t="b">
        <f t="shared" si="485"/>
        <v>0</v>
      </c>
      <c r="L2409" s="1" t="b">
        <f t="shared" si="486"/>
        <v>0</v>
      </c>
      <c r="M2409" s="1" t="b">
        <f t="shared" si="494"/>
        <v>0</v>
      </c>
      <c r="N2409" s="1" t="b">
        <f t="shared" si="487"/>
        <v>0</v>
      </c>
      <c r="O2409" s="1" t="b">
        <f t="shared" si="488"/>
        <v>0</v>
      </c>
      <c r="P2409" s="1" t="b">
        <f t="shared" si="489"/>
        <v>0</v>
      </c>
      <c r="Q2409" s="1" t="b">
        <f t="shared" si="490"/>
        <v>0</v>
      </c>
      <c r="R2409" s="1" t="e">
        <f t="shared" si="491"/>
        <v>#N/A</v>
      </c>
      <c r="S2409" s="1" t="e">
        <f t="shared" si="492"/>
        <v>#N/A</v>
      </c>
    </row>
    <row r="2410" spans="1:19">
      <c r="A2410" s="1" t="str">
        <f t="shared" si="493"/>
        <v/>
      </c>
      <c r="H2410" s="1" t="e">
        <f t="shared" si="482"/>
        <v>#N/A</v>
      </c>
      <c r="I2410" s="1" t="e">
        <f t="shared" si="483"/>
        <v>#N/A</v>
      </c>
      <c r="J2410" s="1" t="b">
        <f t="shared" si="484"/>
        <v>0</v>
      </c>
      <c r="K2410" s="1" t="b">
        <f t="shared" si="485"/>
        <v>0</v>
      </c>
      <c r="L2410" s="1" t="b">
        <f t="shared" si="486"/>
        <v>0</v>
      </c>
      <c r="M2410" s="1" t="b">
        <f t="shared" si="494"/>
        <v>0</v>
      </c>
      <c r="N2410" s="1" t="b">
        <f t="shared" si="487"/>
        <v>0</v>
      </c>
      <c r="O2410" s="1" t="b">
        <f t="shared" si="488"/>
        <v>0</v>
      </c>
      <c r="P2410" s="1" t="b">
        <f t="shared" si="489"/>
        <v>0</v>
      </c>
      <c r="Q2410" s="1" t="b">
        <f t="shared" si="490"/>
        <v>0</v>
      </c>
      <c r="R2410" s="1" t="e">
        <f t="shared" si="491"/>
        <v>#N/A</v>
      </c>
      <c r="S2410" s="1" t="e">
        <f t="shared" si="492"/>
        <v>#N/A</v>
      </c>
    </row>
    <row r="2411" spans="1:19">
      <c r="A2411" s="1" t="str">
        <f t="shared" si="493"/>
        <v/>
      </c>
      <c r="H2411" s="1" t="e">
        <f t="shared" si="482"/>
        <v>#N/A</v>
      </c>
      <c r="I2411" s="1" t="e">
        <f t="shared" si="483"/>
        <v>#N/A</v>
      </c>
      <c r="J2411" s="1" t="b">
        <f t="shared" si="484"/>
        <v>0</v>
      </c>
      <c r="K2411" s="1" t="b">
        <f t="shared" si="485"/>
        <v>0</v>
      </c>
      <c r="L2411" s="1" t="b">
        <f t="shared" si="486"/>
        <v>0</v>
      </c>
      <c r="M2411" s="1" t="b">
        <f t="shared" si="494"/>
        <v>0</v>
      </c>
      <c r="N2411" s="1" t="b">
        <f t="shared" si="487"/>
        <v>0</v>
      </c>
      <c r="O2411" s="1" t="b">
        <f t="shared" si="488"/>
        <v>0</v>
      </c>
      <c r="P2411" s="1" t="b">
        <f t="shared" si="489"/>
        <v>0</v>
      </c>
      <c r="Q2411" s="1" t="b">
        <f t="shared" si="490"/>
        <v>0</v>
      </c>
      <c r="R2411" s="1" t="e">
        <f t="shared" si="491"/>
        <v>#N/A</v>
      </c>
      <c r="S2411" s="1" t="e">
        <f t="shared" si="492"/>
        <v>#N/A</v>
      </c>
    </row>
    <row r="2412" spans="1:19">
      <c r="A2412" s="1" t="str">
        <f t="shared" si="493"/>
        <v/>
      </c>
      <c r="H2412" s="1" t="e">
        <f t="shared" si="482"/>
        <v>#N/A</v>
      </c>
      <c r="I2412" s="1" t="e">
        <f t="shared" si="483"/>
        <v>#N/A</v>
      </c>
      <c r="J2412" s="1" t="b">
        <f t="shared" si="484"/>
        <v>0</v>
      </c>
      <c r="K2412" s="1" t="b">
        <f t="shared" si="485"/>
        <v>0</v>
      </c>
      <c r="L2412" s="1" t="b">
        <f t="shared" si="486"/>
        <v>0</v>
      </c>
      <c r="M2412" s="1" t="b">
        <f t="shared" si="494"/>
        <v>0</v>
      </c>
      <c r="N2412" s="1" t="b">
        <f t="shared" si="487"/>
        <v>0</v>
      </c>
      <c r="O2412" s="1" t="b">
        <f t="shared" si="488"/>
        <v>0</v>
      </c>
      <c r="P2412" s="1" t="b">
        <f t="shared" si="489"/>
        <v>0</v>
      </c>
      <c r="Q2412" s="1" t="b">
        <f t="shared" si="490"/>
        <v>0</v>
      </c>
      <c r="R2412" s="1" t="e">
        <f t="shared" si="491"/>
        <v>#N/A</v>
      </c>
      <c r="S2412" s="1" t="e">
        <f t="shared" si="492"/>
        <v>#N/A</v>
      </c>
    </row>
    <row r="2413" spans="1:19">
      <c r="A2413" s="1" t="str">
        <f t="shared" si="493"/>
        <v/>
      </c>
      <c r="H2413" s="1" t="e">
        <f t="shared" si="482"/>
        <v>#N/A</v>
      </c>
      <c r="I2413" s="1" t="e">
        <f t="shared" si="483"/>
        <v>#N/A</v>
      </c>
      <c r="J2413" s="1" t="b">
        <f t="shared" si="484"/>
        <v>0</v>
      </c>
      <c r="K2413" s="1" t="b">
        <f t="shared" si="485"/>
        <v>0</v>
      </c>
      <c r="L2413" s="1" t="b">
        <f t="shared" si="486"/>
        <v>0</v>
      </c>
      <c r="M2413" s="1" t="b">
        <f t="shared" si="494"/>
        <v>0</v>
      </c>
      <c r="N2413" s="1" t="b">
        <f t="shared" si="487"/>
        <v>0</v>
      </c>
      <c r="O2413" s="1" t="b">
        <f t="shared" si="488"/>
        <v>0</v>
      </c>
      <c r="P2413" s="1" t="b">
        <f t="shared" si="489"/>
        <v>0</v>
      </c>
      <c r="Q2413" s="1" t="b">
        <f t="shared" si="490"/>
        <v>0</v>
      </c>
      <c r="R2413" s="1" t="e">
        <f t="shared" si="491"/>
        <v>#N/A</v>
      </c>
      <c r="S2413" s="1" t="e">
        <f t="shared" si="492"/>
        <v>#N/A</v>
      </c>
    </row>
    <row r="2414" spans="1:19">
      <c r="A2414" s="1" t="str">
        <f t="shared" si="493"/>
        <v/>
      </c>
      <c r="H2414" s="1" t="e">
        <f t="shared" si="482"/>
        <v>#N/A</v>
      </c>
      <c r="I2414" s="1" t="e">
        <f t="shared" si="483"/>
        <v>#N/A</v>
      </c>
      <c r="J2414" s="1" t="b">
        <f t="shared" si="484"/>
        <v>0</v>
      </c>
      <c r="K2414" s="1" t="b">
        <f t="shared" si="485"/>
        <v>0</v>
      </c>
      <c r="L2414" s="1" t="b">
        <f t="shared" si="486"/>
        <v>0</v>
      </c>
      <c r="M2414" s="1" t="b">
        <f t="shared" si="494"/>
        <v>0</v>
      </c>
      <c r="N2414" s="1" t="b">
        <f t="shared" si="487"/>
        <v>0</v>
      </c>
      <c r="O2414" s="1" t="b">
        <f t="shared" si="488"/>
        <v>0</v>
      </c>
      <c r="P2414" s="1" t="b">
        <f t="shared" si="489"/>
        <v>0</v>
      </c>
      <c r="Q2414" s="1" t="b">
        <f t="shared" si="490"/>
        <v>0</v>
      </c>
      <c r="R2414" s="1" t="e">
        <f t="shared" si="491"/>
        <v>#N/A</v>
      </c>
      <c r="S2414" s="1" t="e">
        <f t="shared" si="492"/>
        <v>#N/A</v>
      </c>
    </row>
    <row r="2415" spans="1:19">
      <c r="A2415" s="1" t="str">
        <f t="shared" si="493"/>
        <v/>
      </c>
      <c r="H2415" s="1" t="e">
        <f t="shared" si="482"/>
        <v>#N/A</v>
      </c>
      <c r="I2415" s="1" t="e">
        <f t="shared" si="483"/>
        <v>#N/A</v>
      </c>
      <c r="J2415" s="1" t="b">
        <f t="shared" si="484"/>
        <v>0</v>
      </c>
      <c r="K2415" s="1" t="b">
        <f t="shared" si="485"/>
        <v>0</v>
      </c>
      <c r="L2415" s="1" t="b">
        <f t="shared" si="486"/>
        <v>0</v>
      </c>
      <c r="M2415" s="1" t="b">
        <f t="shared" si="494"/>
        <v>0</v>
      </c>
      <c r="N2415" s="1" t="b">
        <f t="shared" si="487"/>
        <v>0</v>
      </c>
      <c r="O2415" s="1" t="b">
        <f t="shared" si="488"/>
        <v>0</v>
      </c>
      <c r="P2415" s="1" t="b">
        <f t="shared" si="489"/>
        <v>0</v>
      </c>
      <c r="Q2415" s="1" t="b">
        <f t="shared" si="490"/>
        <v>0</v>
      </c>
      <c r="R2415" s="1" t="e">
        <f t="shared" si="491"/>
        <v>#N/A</v>
      </c>
      <c r="S2415" s="1" t="e">
        <f t="shared" si="492"/>
        <v>#N/A</v>
      </c>
    </row>
    <row r="2416" spans="1:19">
      <c r="A2416" s="1" t="str">
        <f t="shared" si="493"/>
        <v/>
      </c>
      <c r="H2416" s="1" t="e">
        <f t="shared" si="482"/>
        <v>#N/A</v>
      </c>
      <c r="I2416" s="1" t="e">
        <f t="shared" si="483"/>
        <v>#N/A</v>
      </c>
      <c r="J2416" s="1" t="b">
        <f t="shared" si="484"/>
        <v>0</v>
      </c>
      <c r="K2416" s="1" t="b">
        <f t="shared" si="485"/>
        <v>0</v>
      </c>
      <c r="L2416" s="1" t="b">
        <f t="shared" si="486"/>
        <v>0</v>
      </c>
      <c r="M2416" s="1" t="b">
        <f t="shared" si="494"/>
        <v>0</v>
      </c>
      <c r="N2416" s="1" t="b">
        <f t="shared" si="487"/>
        <v>0</v>
      </c>
      <c r="O2416" s="1" t="b">
        <f t="shared" si="488"/>
        <v>0</v>
      </c>
      <c r="P2416" s="1" t="b">
        <f t="shared" si="489"/>
        <v>0</v>
      </c>
      <c r="Q2416" s="1" t="b">
        <f t="shared" si="490"/>
        <v>0</v>
      </c>
      <c r="R2416" s="1" t="e">
        <f t="shared" si="491"/>
        <v>#N/A</v>
      </c>
      <c r="S2416" s="1" t="e">
        <f t="shared" si="492"/>
        <v>#N/A</v>
      </c>
    </row>
    <row r="2417" spans="1:19">
      <c r="A2417" s="1" t="str">
        <f t="shared" si="493"/>
        <v/>
      </c>
      <c r="H2417" s="1" t="e">
        <f t="shared" si="482"/>
        <v>#N/A</v>
      </c>
      <c r="I2417" s="1" t="e">
        <f t="shared" si="483"/>
        <v>#N/A</v>
      </c>
      <c r="J2417" s="1" t="b">
        <f t="shared" si="484"/>
        <v>0</v>
      </c>
      <c r="K2417" s="1" t="b">
        <f t="shared" si="485"/>
        <v>0</v>
      </c>
      <c r="L2417" s="1" t="b">
        <f t="shared" si="486"/>
        <v>0</v>
      </c>
      <c r="M2417" s="1" t="b">
        <f t="shared" si="494"/>
        <v>0</v>
      </c>
      <c r="N2417" s="1" t="b">
        <f t="shared" si="487"/>
        <v>0</v>
      </c>
      <c r="O2417" s="1" t="b">
        <f t="shared" si="488"/>
        <v>0</v>
      </c>
      <c r="P2417" s="1" t="b">
        <f t="shared" si="489"/>
        <v>0</v>
      </c>
      <c r="Q2417" s="1" t="b">
        <f t="shared" si="490"/>
        <v>0</v>
      </c>
      <c r="R2417" s="1" t="e">
        <f t="shared" si="491"/>
        <v>#N/A</v>
      </c>
      <c r="S2417" s="1" t="e">
        <f t="shared" si="492"/>
        <v>#N/A</v>
      </c>
    </row>
    <row r="2418" spans="1:19">
      <c r="A2418" s="1" t="str">
        <f t="shared" si="493"/>
        <v/>
      </c>
      <c r="H2418" s="1" t="e">
        <f t="shared" si="482"/>
        <v>#N/A</v>
      </c>
      <c r="I2418" s="1" t="e">
        <f t="shared" si="483"/>
        <v>#N/A</v>
      </c>
      <c r="J2418" s="1" t="b">
        <f t="shared" si="484"/>
        <v>0</v>
      </c>
      <c r="K2418" s="1" t="b">
        <f t="shared" si="485"/>
        <v>0</v>
      </c>
      <c r="L2418" s="1" t="b">
        <f t="shared" si="486"/>
        <v>0</v>
      </c>
      <c r="M2418" s="1" t="b">
        <f t="shared" si="494"/>
        <v>0</v>
      </c>
      <c r="N2418" s="1" t="b">
        <f t="shared" si="487"/>
        <v>0</v>
      </c>
      <c r="O2418" s="1" t="b">
        <f t="shared" si="488"/>
        <v>0</v>
      </c>
      <c r="P2418" s="1" t="b">
        <f t="shared" si="489"/>
        <v>0</v>
      </c>
      <c r="Q2418" s="1" t="b">
        <f t="shared" si="490"/>
        <v>0</v>
      </c>
      <c r="R2418" s="1" t="e">
        <f t="shared" si="491"/>
        <v>#N/A</v>
      </c>
      <c r="S2418" s="1" t="e">
        <f t="shared" si="492"/>
        <v>#N/A</v>
      </c>
    </row>
    <row r="2419" spans="1:19">
      <c r="A2419" s="1" t="str">
        <f t="shared" si="493"/>
        <v/>
      </c>
      <c r="H2419" s="1" t="e">
        <f t="shared" si="482"/>
        <v>#N/A</v>
      </c>
      <c r="I2419" s="1" t="e">
        <f t="shared" si="483"/>
        <v>#N/A</v>
      </c>
      <c r="J2419" s="1" t="b">
        <f t="shared" si="484"/>
        <v>0</v>
      </c>
      <c r="K2419" s="1" t="b">
        <f t="shared" si="485"/>
        <v>0</v>
      </c>
      <c r="L2419" s="1" t="b">
        <f t="shared" si="486"/>
        <v>0</v>
      </c>
      <c r="M2419" s="1" t="b">
        <f t="shared" si="494"/>
        <v>0</v>
      </c>
      <c r="N2419" s="1" t="b">
        <f t="shared" si="487"/>
        <v>0</v>
      </c>
      <c r="O2419" s="1" t="b">
        <f t="shared" si="488"/>
        <v>0</v>
      </c>
      <c r="P2419" s="1" t="b">
        <f t="shared" si="489"/>
        <v>0</v>
      </c>
      <c r="Q2419" s="1" t="b">
        <f t="shared" si="490"/>
        <v>0</v>
      </c>
      <c r="R2419" s="1" t="e">
        <f t="shared" si="491"/>
        <v>#N/A</v>
      </c>
      <c r="S2419" s="1" t="e">
        <f t="shared" si="492"/>
        <v>#N/A</v>
      </c>
    </row>
    <row r="2420" spans="1:19">
      <c r="A2420" s="1" t="str">
        <f t="shared" si="493"/>
        <v/>
      </c>
      <c r="H2420" s="1" t="e">
        <f t="shared" si="482"/>
        <v>#N/A</v>
      </c>
      <c r="I2420" s="1" t="e">
        <f t="shared" si="483"/>
        <v>#N/A</v>
      </c>
      <c r="J2420" s="1" t="b">
        <f t="shared" si="484"/>
        <v>0</v>
      </c>
      <c r="K2420" s="1" t="b">
        <f t="shared" si="485"/>
        <v>0</v>
      </c>
      <c r="L2420" s="1" t="b">
        <f t="shared" si="486"/>
        <v>0</v>
      </c>
      <c r="M2420" s="1" t="b">
        <f t="shared" si="494"/>
        <v>0</v>
      </c>
      <c r="N2420" s="1" t="b">
        <f t="shared" si="487"/>
        <v>0</v>
      </c>
      <c r="O2420" s="1" t="b">
        <f t="shared" si="488"/>
        <v>0</v>
      </c>
      <c r="P2420" s="1" t="b">
        <f t="shared" si="489"/>
        <v>0</v>
      </c>
      <c r="Q2420" s="1" t="b">
        <f t="shared" si="490"/>
        <v>0</v>
      </c>
      <c r="R2420" s="1" t="e">
        <f t="shared" si="491"/>
        <v>#N/A</v>
      </c>
      <c r="S2420" s="1" t="e">
        <f t="shared" si="492"/>
        <v>#N/A</v>
      </c>
    </row>
    <row r="2421" spans="1:19">
      <c r="A2421" s="1" t="str">
        <f t="shared" si="493"/>
        <v/>
      </c>
      <c r="H2421" s="1" t="e">
        <f t="shared" si="482"/>
        <v>#N/A</v>
      </c>
      <c r="I2421" s="1" t="e">
        <f t="shared" si="483"/>
        <v>#N/A</v>
      </c>
      <c r="J2421" s="1" t="b">
        <f t="shared" si="484"/>
        <v>0</v>
      </c>
      <c r="K2421" s="1" t="b">
        <f t="shared" si="485"/>
        <v>0</v>
      </c>
      <c r="L2421" s="1" t="b">
        <f t="shared" si="486"/>
        <v>0</v>
      </c>
      <c r="M2421" s="1" t="b">
        <f t="shared" si="494"/>
        <v>0</v>
      </c>
      <c r="N2421" s="1" t="b">
        <f t="shared" si="487"/>
        <v>0</v>
      </c>
      <c r="O2421" s="1" t="b">
        <f t="shared" si="488"/>
        <v>0</v>
      </c>
      <c r="P2421" s="1" t="b">
        <f t="shared" si="489"/>
        <v>0</v>
      </c>
      <c r="Q2421" s="1" t="b">
        <f t="shared" si="490"/>
        <v>0</v>
      </c>
      <c r="R2421" s="1" t="e">
        <f t="shared" si="491"/>
        <v>#N/A</v>
      </c>
      <c r="S2421" s="1" t="e">
        <f t="shared" si="492"/>
        <v>#N/A</v>
      </c>
    </row>
    <row r="2422" spans="1:19">
      <c r="A2422" s="1" t="str">
        <f t="shared" si="493"/>
        <v/>
      </c>
      <c r="H2422" s="1" t="e">
        <f t="shared" si="482"/>
        <v>#N/A</v>
      </c>
      <c r="I2422" s="1" t="e">
        <f t="shared" si="483"/>
        <v>#N/A</v>
      </c>
      <c r="J2422" s="1" t="b">
        <f t="shared" si="484"/>
        <v>0</v>
      </c>
      <c r="K2422" s="1" t="b">
        <f t="shared" si="485"/>
        <v>0</v>
      </c>
      <c r="L2422" s="1" t="b">
        <f t="shared" si="486"/>
        <v>0</v>
      </c>
      <c r="M2422" s="1" t="b">
        <f t="shared" si="494"/>
        <v>0</v>
      </c>
      <c r="N2422" s="1" t="b">
        <f t="shared" si="487"/>
        <v>0</v>
      </c>
      <c r="O2422" s="1" t="b">
        <f t="shared" si="488"/>
        <v>0</v>
      </c>
      <c r="P2422" s="1" t="b">
        <f t="shared" si="489"/>
        <v>0</v>
      </c>
      <c r="Q2422" s="1" t="b">
        <f t="shared" si="490"/>
        <v>0</v>
      </c>
      <c r="R2422" s="1" t="e">
        <f t="shared" si="491"/>
        <v>#N/A</v>
      </c>
      <c r="S2422" s="1" t="e">
        <f t="shared" si="492"/>
        <v>#N/A</v>
      </c>
    </row>
    <row r="2423" spans="1:19">
      <c r="A2423" s="1" t="str">
        <f t="shared" si="493"/>
        <v/>
      </c>
      <c r="H2423" s="1" t="e">
        <f t="shared" si="482"/>
        <v>#N/A</v>
      </c>
      <c r="I2423" s="1" t="e">
        <f t="shared" si="483"/>
        <v>#N/A</v>
      </c>
      <c r="J2423" s="1" t="b">
        <f t="shared" si="484"/>
        <v>0</v>
      </c>
      <c r="K2423" s="1" t="b">
        <f t="shared" si="485"/>
        <v>0</v>
      </c>
      <c r="L2423" s="1" t="b">
        <f t="shared" si="486"/>
        <v>0</v>
      </c>
      <c r="M2423" s="1" t="b">
        <f t="shared" si="494"/>
        <v>0</v>
      </c>
      <c r="N2423" s="1" t="b">
        <f t="shared" si="487"/>
        <v>0</v>
      </c>
      <c r="O2423" s="1" t="b">
        <f t="shared" si="488"/>
        <v>0</v>
      </c>
      <c r="P2423" s="1" t="b">
        <f t="shared" si="489"/>
        <v>0</v>
      </c>
      <c r="Q2423" s="1" t="b">
        <f t="shared" si="490"/>
        <v>0</v>
      </c>
      <c r="R2423" s="1" t="e">
        <f t="shared" si="491"/>
        <v>#N/A</v>
      </c>
      <c r="S2423" s="1" t="e">
        <f t="shared" si="492"/>
        <v>#N/A</v>
      </c>
    </row>
    <row r="2424" spans="1:19">
      <c r="A2424" s="1" t="str">
        <f t="shared" si="493"/>
        <v/>
      </c>
      <c r="H2424" s="1" t="e">
        <f t="shared" si="482"/>
        <v>#N/A</v>
      </c>
      <c r="I2424" s="1" t="e">
        <f t="shared" si="483"/>
        <v>#N/A</v>
      </c>
      <c r="J2424" s="1" t="b">
        <f t="shared" si="484"/>
        <v>0</v>
      </c>
      <c r="K2424" s="1" t="b">
        <f t="shared" si="485"/>
        <v>0</v>
      </c>
      <c r="L2424" s="1" t="b">
        <f t="shared" si="486"/>
        <v>0</v>
      </c>
      <c r="M2424" s="1" t="b">
        <f t="shared" si="494"/>
        <v>0</v>
      </c>
      <c r="N2424" s="1" t="b">
        <f t="shared" si="487"/>
        <v>0</v>
      </c>
      <c r="O2424" s="1" t="b">
        <f t="shared" si="488"/>
        <v>0</v>
      </c>
      <c r="P2424" s="1" t="b">
        <f t="shared" si="489"/>
        <v>0</v>
      </c>
      <c r="Q2424" s="1" t="b">
        <f t="shared" si="490"/>
        <v>0</v>
      </c>
      <c r="R2424" s="1" t="e">
        <f t="shared" si="491"/>
        <v>#N/A</v>
      </c>
      <c r="S2424" s="1" t="e">
        <f t="shared" si="492"/>
        <v>#N/A</v>
      </c>
    </row>
    <row r="2425" spans="1:19">
      <c r="A2425" s="1" t="str">
        <f t="shared" si="493"/>
        <v/>
      </c>
      <c r="H2425" s="1" t="e">
        <f t="shared" si="482"/>
        <v>#N/A</v>
      </c>
      <c r="I2425" s="1" t="e">
        <f t="shared" si="483"/>
        <v>#N/A</v>
      </c>
      <c r="J2425" s="1" t="b">
        <f t="shared" si="484"/>
        <v>0</v>
      </c>
      <c r="K2425" s="1" t="b">
        <f t="shared" si="485"/>
        <v>0</v>
      </c>
      <c r="L2425" s="1" t="b">
        <f t="shared" si="486"/>
        <v>0</v>
      </c>
      <c r="M2425" s="1" t="b">
        <f t="shared" si="494"/>
        <v>0</v>
      </c>
      <c r="N2425" s="1" t="b">
        <f t="shared" si="487"/>
        <v>0</v>
      </c>
      <c r="O2425" s="1" t="b">
        <f t="shared" si="488"/>
        <v>0</v>
      </c>
      <c r="P2425" s="1" t="b">
        <f t="shared" si="489"/>
        <v>0</v>
      </c>
      <c r="Q2425" s="1" t="b">
        <f t="shared" si="490"/>
        <v>0</v>
      </c>
      <c r="R2425" s="1" t="e">
        <f t="shared" si="491"/>
        <v>#N/A</v>
      </c>
      <c r="S2425" s="1" t="e">
        <f t="shared" si="492"/>
        <v>#N/A</v>
      </c>
    </row>
    <row r="2426" spans="1:19">
      <c r="A2426" s="1" t="str">
        <f t="shared" si="493"/>
        <v/>
      </c>
      <c r="H2426" s="1" t="e">
        <f t="shared" si="482"/>
        <v>#N/A</v>
      </c>
      <c r="I2426" s="1" t="e">
        <f t="shared" si="483"/>
        <v>#N/A</v>
      </c>
      <c r="J2426" s="1" t="b">
        <f t="shared" si="484"/>
        <v>0</v>
      </c>
      <c r="K2426" s="1" t="b">
        <f t="shared" si="485"/>
        <v>0</v>
      </c>
      <c r="L2426" s="1" t="b">
        <f t="shared" si="486"/>
        <v>0</v>
      </c>
      <c r="M2426" s="1" t="b">
        <f t="shared" si="494"/>
        <v>0</v>
      </c>
      <c r="N2426" s="1" t="b">
        <f t="shared" si="487"/>
        <v>0</v>
      </c>
      <c r="O2426" s="1" t="b">
        <f t="shared" si="488"/>
        <v>0</v>
      </c>
      <c r="P2426" s="1" t="b">
        <f t="shared" si="489"/>
        <v>0</v>
      </c>
      <c r="Q2426" s="1" t="b">
        <f t="shared" si="490"/>
        <v>0</v>
      </c>
      <c r="R2426" s="1" t="e">
        <f t="shared" si="491"/>
        <v>#N/A</v>
      </c>
      <c r="S2426" s="1" t="e">
        <f t="shared" si="492"/>
        <v>#N/A</v>
      </c>
    </row>
    <row r="2427" spans="1:19">
      <c r="A2427" s="1" t="str">
        <f t="shared" si="493"/>
        <v/>
      </c>
      <c r="H2427" s="1" t="e">
        <f t="shared" si="482"/>
        <v>#N/A</v>
      </c>
      <c r="I2427" s="1" t="e">
        <f t="shared" si="483"/>
        <v>#N/A</v>
      </c>
      <c r="J2427" s="1" t="b">
        <f t="shared" si="484"/>
        <v>0</v>
      </c>
      <c r="K2427" s="1" t="b">
        <f t="shared" si="485"/>
        <v>0</v>
      </c>
      <c r="L2427" s="1" t="b">
        <f t="shared" si="486"/>
        <v>0</v>
      </c>
      <c r="M2427" s="1" t="b">
        <f t="shared" si="494"/>
        <v>0</v>
      </c>
      <c r="N2427" s="1" t="b">
        <f t="shared" si="487"/>
        <v>0</v>
      </c>
      <c r="O2427" s="1" t="b">
        <f t="shared" si="488"/>
        <v>0</v>
      </c>
      <c r="P2427" s="1" t="b">
        <f t="shared" si="489"/>
        <v>0</v>
      </c>
      <c r="Q2427" s="1" t="b">
        <f t="shared" si="490"/>
        <v>0</v>
      </c>
      <c r="R2427" s="1" t="e">
        <f t="shared" si="491"/>
        <v>#N/A</v>
      </c>
      <c r="S2427" s="1" t="e">
        <f t="shared" si="492"/>
        <v>#N/A</v>
      </c>
    </row>
    <row r="2428" spans="1:19">
      <c r="A2428" s="1" t="str">
        <f t="shared" si="493"/>
        <v/>
      </c>
      <c r="H2428" s="1" t="e">
        <f t="shared" si="482"/>
        <v>#N/A</v>
      </c>
      <c r="I2428" s="1" t="e">
        <f t="shared" si="483"/>
        <v>#N/A</v>
      </c>
      <c r="J2428" s="1" t="b">
        <f t="shared" si="484"/>
        <v>0</v>
      </c>
      <c r="K2428" s="1" t="b">
        <f t="shared" si="485"/>
        <v>0</v>
      </c>
      <c r="L2428" s="1" t="b">
        <f t="shared" si="486"/>
        <v>0</v>
      </c>
      <c r="M2428" s="1" t="b">
        <f t="shared" si="494"/>
        <v>0</v>
      </c>
      <c r="N2428" s="1" t="b">
        <f t="shared" si="487"/>
        <v>0</v>
      </c>
      <c r="O2428" s="1" t="b">
        <f t="shared" si="488"/>
        <v>0</v>
      </c>
      <c r="P2428" s="1" t="b">
        <f t="shared" si="489"/>
        <v>0</v>
      </c>
      <c r="Q2428" s="1" t="b">
        <f t="shared" si="490"/>
        <v>0</v>
      </c>
      <c r="R2428" s="1" t="e">
        <f t="shared" si="491"/>
        <v>#N/A</v>
      </c>
      <c r="S2428" s="1" t="e">
        <f t="shared" si="492"/>
        <v>#N/A</v>
      </c>
    </row>
    <row r="2429" spans="1:19">
      <c r="A2429" s="1" t="str">
        <f t="shared" si="493"/>
        <v/>
      </c>
      <c r="H2429" s="1" t="e">
        <f t="shared" si="482"/>
        <v>#N/A</v>
      </c>
      <c r="I2429" s="1" t="e">
        <f t="shared" si="483"/>
        <v>#N/A</v>
      </c>
      <c r="J2429" s="1" t="b">
        <f t="shared" si="484"/>
        <v>0</v>
      </c>
      <c r="K2429" s="1" t="b">
        <f t="shared" si="485"/>
        <v>0</v>
      </c>
      <c r="L2429" s="1" t="b">
        <f t="shared" si="486"/>
        <v>0</v>
      </c>
      <c r="M2429" s="1" t="b">
        <f t="shared" si="494"/>
        <v>0</v>
      </c>
      <c r="N2429" s="1" t="b">
        <f t="shared" si="487"/>
        <v>0</v>
      </c>
      <c r="O2429" s="1" t="b">
        <f t="shared" si="488"/>
        <v>0</v>
      </c>
      <c r="P2429" s="1" t="b">
        <f t="shared" si="489"/>
        <v>0</v>
      </c>
      <c r="Q2429" s="1" t="b">
        <f t="shared" si="490"/>
        <v>0</v>
      </c>
      <c r="R2429" s="1" t="e">
        <f t="shared" si="491"/>
        <v>#N/A</v>
      </c>
      <c r="S2429" s="1" t="e">
        <f t="shared" si="492"/>
        <v>#N/A</v>
      </c>
    </row>
    <row r="2430" spans="1:19">
      <c r="A2430" s="1" t="str">
        <f t="shared" si="493"/>
        <v/>
      </c>
      <c r="H2430" s="1" t="e">
        <f t="shared" si="482"/>
        <v>#N/A</v>
      </c>
      <c r="I2430" s="1" t="e">
        <f t="shared" si="483"/>
        <v>#N/A</v>
      </c>
      <c r="J2430" s="1" t="b">
        <f t="shared" si="484"/>
        <v>0</v>
      </c>
      <c r="K2430" s="1" t="b">
        <f t="shared" si="485"/>
        <v>0</v>
      </c>
      <c r="L2430" s="1" t="b">
        <f t="shared" si="486"/>
        <v>0</v>
      </c>
      <c r="M2430" s="1" t="b">
        <f t="shared" si="494"/>
        <v>0</v>
      </c>
      <c r="N2430" s="1" t="b">
        <f t="shared" si="487"/>
        <v>0</v>
      </c>
      <c r="O2430" s="1" t="b">
        <f t="shared" si="488"/>
        <v>0</v>
      </c>
      <c r="P2430" s="1" t="b">
        <f t="shared" si="489"/>
        <v>0</v>
      </c>
      <c r="Q2430" s="1" t="b">
        <f t="shared" si="490"/>
        <v>0</v>
      </c>
      <c r="R2430" s="1" t="e">
        <f t="shared" si="491"/>
        <v>#N/A</v>
      </c>
      <c r="S2430" s="1" t="e">
        <f t="shared" si="492"/>
        <v>#N/A</v>
      </c>
    </row>
    <row r="2431" spans="1:19">
      <c r="A2431" s="1" t="str">
        <f t="shared" si="493"/>
        <v/>
      </c>
      <c r="H2431" s="1" t="e">
        <f t="shared" si="482"/>
        <v>#N/A</v>
      </c>
      <c r="I2431" s="1" t="e">
        <f t="shared" si="483"/>
        <v>#N/A</v>
      </c>
      <c r="J2431" s="1" t="b">
        <f t="shared" si="484"/>
        <v>0</v>
      </c>
      <c r="K2431" s="1" t="b">
        <f t="shared" si="485"/>
        <v>0</v>
      </c>
      <c r="L2431" s="1" t="b">
        <f t="shared" si="486"/>
        <v>0</v>
      </c>
      <c r="M2431" s="1" t="b">
        <f t="shared" si="494"/>
        <v>0</v>
      </c>
      <c r="N2431" s="1" t="b">
        <f t="shared" si="487"/>
        <v>0</v>
      </c>
      <c r="O2431" s="1" t="b">
        <f t="shared" si="488"/>
        <v>0</v>
      </c>
      <c r="P2431" s="1" t="b">
        <f t="shared" si="489"/>
        <v>0</v>
      </c>
      <c r="Q2431" s="1" t="b">
        <f t="shared" si="490"/>
        <v>0</v>
      </c>
      <c r="R2431" s="1" t="e">
        <f t="shared" si="491"/>
        <v>#N/A</v>
      </c>
      <c r="S2431" s="1" t="e">
        <f t="shared" si="492"/>
        <v>#N/A</v>
      </c>
    </row>
    <row r="2432" spans="1:19">
      <c r="A2432" s="1" t="str">
        <f t="shared" si="493"/>
        <v/>
      </c>
      <c r="H2432" s="1" t="e">
        <f t="shared" si="482"/>
        <v>#N/A</v>
      </c>
      <c r="I2432" s="1" t="e">
        <f t="shared" si="483"/>
        <v>#N/A</v>
      </c>
      <c r="J2432" s="1" t="b">
        <f t="shared" si="484"/>
        <v>0</v>
      </c>
      <c r="K2432" s="1" t="b">
        <f t="shared" si="485"/>
        <v>0</v>
      </c>
      <c r="L2432" s="1" t="b">
        <f t="shared" si="486"/>
        <v>0</v>
      </c>
      <c r="M2432" s="1" t="b">
        <f t="shared" si="494"/>
        <v>0</v>
      </c>
      <c r="N2432" s="1" t="b">
        <f t="shared" si="487"/>
        <v>0</v>
      </c>
      <c r="O2432" s="1" t="b">
        <f t="shared" si="488"/>
        <v>0</v>
      </c>
      <c r="P2432" s="1" t="b">
        <f t="shared" si="489"/>
        <v>0</v>
      </c>
      <c r="Q2432" s="1" t="b">
        <f t="shared" si="490"/>
        <v>0</v>
      </c>
      <c r="R2432" s="1" t="e">
        <f t="shared" si="491"/>
        <v>#N/A</v>
      </c>
      <c r="S2432" s="1" t="e">
        <f t="shared" si="492"/>
        <v>#N/A</v>
      </c>
    </row>
    <row r="2433" spans="1:19">
      <c r="A2433" s="1" t="str">
        <f t="shared" si="493"/>
        <v/>
      </c>
      <c r="H2433" s="1" t="e">
        <f t="shared" si="482"/>
        <v>#N/A</v>
      </c>
      <c r="I2433" s="1" t="e">
        <f t="shared" si="483"/>
        <v>#N/A</v>
      </c>
      <c r="J2433" s="1" t="b">
        <f t="shared" si="484"/>
        <v>0</v>
      </c>
      <c r="K2433" s="1" t="b">
        <f t="shared" si="485"/>
        <v>0</v>
      </c>
      <c r="L2433" s="1" t="b">
        <f t="shared" si="486"/>
        <v>0</v>
      </c>
      <c r="M2433" s="1" t="b">
        <f t="shared" si="494"/>
        <v>0</v>
      </c>
      <c r="N2433" s="1" t="b">
        <f t="shared" si="487"/>
        <v>0</v>
      </c>
      <c r="O2433" s="1" t="b">
        <f t="shared" si="488"/>
        <v>0</v>
      </c>
      <c r="P2433" s="1" t="b">
        <f t="shared" si="489"/>
        <v>0</v>
      </c>
      <c r="Q2433" s="1" t="b">
        <f t="shared" si="490"/>
        <v>0</v>
      </c>
      <c r="R2433" s="1" t="e">
        <f t="shared" si="491"/>
        <v>#N/A</v>
      </c>
      <c r="S2433" s="1" t="e">
        <f t="shared" si="492"/>
        <v>#N/A</v>
      </c>
    </row>
    <row r="2434" spans="1:19">
      <c r="A2434" s="1" t="str">
        <f t="shared" si="493"/>
        <v/>
      </c>
      <c r="H2434" s="1" t="e">
        <f t="shared" si="482"/>
        <v>#N/A</v>
      </c>
      <c r="I2434" s="1" t="e">
        <f t="shared" si="483"/>
        <v>#N/A</v>
      </c>
      <c r="J2434" s="1" t="b">
        <f t="shared" si="484"/>
        <v>0</v>
      </c>
      <c r="K2434" s="1" t="b">
        <f t="shared" si="485"/>
        <v>0</v>
      </c>
      <c r="L2434" s="1" t="b">
        <f t="shared" si="486"/>
        <v>0</v>
      </c>
      <c r="M2434" s="1" t="b">
        <f t="shared" si="494"/>
        <v>0</v>
      </c>
      <c r="N2434" s="1" t="b">
        <f t="shared" si="487"/>
        <v>0</v>
      </c>
      <c r="O2434" s="1" t="b">
        <f t="shared" si="488"/>
        <v>0</v>
      </c>
      <c r="P2434" s="1" t="b">
        <f t="shared" si="489"/>
        <v>0</v>
      </c>
      <c r="Q2434" s="1" t="b">
        <f t="shared" si="490"/>
        <v>0</v>
      </c>
      <c r="R2434" s="1" t="e">
        <f t="shared" si="491"/>
        <v>#N/A</v>
      </c>
      <c r="S2434" s="1" t="e">
        <f t="shared" si="492"/>
        <v>#N/A</v>
      </c>
    </row>
    <row r="2435" spans="1:19">
      <c r="A2435" s="1" t="str">
        <f t="shared" si="493"/>
        <v/>
      </c>
      <c r="H2435" s="1" t="e">
        <f t="shared" ref="H2435:H2498" si="495">IF($A2435&lt;=$F$39,B2435-$F$1,NA())</f>
        <v>#N/A</v>
      </c>
      <c r="I2435" s="1" t="e">
        <f t="shared" ref="I2435:I2498" si="496">IF($A2435&lt;=$F$39,$C2435-$F$2,NA())</f>
        <v>#N/A</v>
      </c>
      <c r="J2435" s="1" t="b">
        <f t="shared" ref="J2435:J2498" si="497">IF($A2435&lt;=$F$39,IF($I2435&lt;$F$4,FALSE,$H2435))</f>
        <v>0</v>
      </c>
      <c r="K2435" s="1" t="b">
        <f t="shared" ref="K2435:K2498" si="498">IF($A2435&lt;=$F$39,IF($I2435&lt;$F$4,FALSE,$I2435))</f>
        <v>0</v>
      </c>
      <c r="L2435" s="1" t="b">
        <f t="shared" ref="L2435:L2498" si="499">IF($A2435&lt;=$F$39,IF($I2435&lt;=$F$11,"",($I2435-$F$11)/($H2435-$F$10)))</f>
        <v>0</v>
      </c>
      <c r="M2435" s="1" t="b">
        <f t="shared" si="494"/>
        <v>0</v>
      </c>
      <c r="N2435" s="1" t="b">
        <f t="shared" ref="N2435:N2498" si="500">IF($A2435&lt;=$F$39,IF($L2435=$F$13,$J2435,""))</f>
        <v>0</v>
      </c>
      <c r="O2435" s="1" t="b">
        <f t="shared" ref="O2435:O2498" si="501">IF($A2435&lt;=$F$39,IF($L2435=$F$13,$K2435,""))</f>
        <v>0</v>
      </c>
      <c r="P2435" s="1" t="b">
        <f t="shared" ref="P2435:P2498" si="502">IF($A2435&lt;=$F$39,IF($A2435&lt;=$F$17,$H2435,NA()))</f>
        <v>0</v>
      </c>
      <c r="Q2435" s="1" t="b">
        <f t="shared" ref="Q2435:Q2498" si="503">IF($A2435&lt;=$F$39,IF($A2435&lt;=$F$17,$I2435,NA()))</f>
        <v>0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 t="str">
        <f t="shared" ref="A2436:A2499" si="506">IF(B2436=0,"",A2435+1)</f>
        <v/>
      </c>
      <c r="H2436" s="1" t="e">
        <f t="shared" si="495"/>
        <v>#N/A</v>
      </c>
      <c r="I2436" s="1" t="e">
        <f t="shared" si="496"/>
        <v>#N/A</v>
      </c>
      <c r="J2436" s="1" t="b">
        <f t="shared" si="497"/>
        <v>0</v>
      </c>
      <c r="K2436" s="1" t="b">
        <f t="shared" si="498"/>
        <v>0</v>
      </c>
      <c r="L2436" s="1" t="b">
        <f t="shared" si="499"/>
        <v>0</v>
      </c>
      <c r="M2436" s="1" t="b">
        <f t="shared" ref="M2436:M2499" si="507">IF($A2436&lt;=$F$39,IF($L2436=$F$13,$A2436,""))</f>
        <v>0</v>
      </c>
      <c r="N2436" s="1" t="b">
        <f t="shared" si="500"/>
        <v>0</v>
      </c>
      <c r="O2436" s="1" t="b">
        <f t="shared" si="501"/>
        <v>0</v>
      </c>
      <c r="P2436" s="1" t="b">
        <f t="shared" si="502"/>
        <v>0</v>
      </c>
      <c r="Q2436" s="1" t="b">
        <f t="shared" si="503"/>
        <v>0</v>
      </c>
      <c r="R2436" s="1" t="e">
        <f t="shared" si="504"/>
        <v>#N/A</v>
      </c>
      <c r="S2436" s="1" t="e">
        <f t="shared" si="505"/>
        <v>#N/A</v>
      </c>
    </row>
    <row r="2437" spans="1:19">
      <c r="A2437" s="1" t="str">
        <f t="shared" si="506"/>
        <v/>
      </c>
      <c r="H2437" s="1" t="e">
        <f t="shared" si="495"/>
        <v>#N/A</v>
      </c>
      <c r="I2437" s="1" t="e">
        <f t="shared" si="496"/>
        <v>#N/A</v>
      </c>
      <c r="J2437" s="1" t="b">
        <f t="shared" si="497"/>
        <v>0</v>
      </c>
      <c r="K2437" s="1" t="b">
        <f t="shared" si="498"/>
        <v>0</v>
      </c>
      <c r="L2437" s="1" t="b">
        <f t="shared" si="499"/>
        <v>0</v>
      </c>
      <c r="M2437" s="1" t="b">
        <f t="shared" si="507"/>
        <v>0</v>
      </c>
      <c r="N2437" s="1" t="b">
        <f t="shared" si="500"/>
        <v>0</v>
      </c>
      <c r="O2437" s="1" t="b">
        <f t="shared" si="501"/>
        <v>0</v>
      </c>
      <c r="P2437" s="1" t="b">
        <f t="shared" si="502"/>
        <v>0</v>
      </c>
      <c r="Q2437" s="1" t="b">
        <f t="shared" si="503"/>
        <v>0</v>
      </c>
      <c r="R2437" s="1" t="e">
        <f t="shared" si="504"/>
        <v>#N/A</v>
      </c>
      <c r="S2437" s="1" t="e">
        <f t="shared" si="505"/>
        <v>#N/A</v>
      </c>
    </row>
    <row r="2438" spans="1:19">
      <c r="A2438" s="1" t="str">
        <f t="shared" si="506"/>
        <v/>
      </c>
      <c r="H2438" s="1" t="e">
        <f t="shared" si="495"/>
        <v>#N/A</v>
      </c>
      <c r="I2438" s="1" t="e">
        <f t="shared" si="496"/>
        <v>#N/A</v>
      </c>
      <c r="J2438" s="1" t="b">
        <f t="shared" si="497"/>
        <v>0</v>
      </c>
      <c r="K2438" s="1" t="b">
        <f t="shared" si="498"/>
        <v>0</v>
      </c>
      <c r="L2438" s="1" t="b">
        <f t="shared" si="499"/>
        <v>0</v>
      </c>
      <c r="M2438" s="1" t="b">
        <f t="shared" si="507"/>
        <v>0</v>
      </c>
      <c r="N2438" s="1" t="b">
        <f t="shared" si="500"/>
        <v>0</v>
      </c>
      <c r="O2438" s="1" t="b">
        <f t="shared" si="501"/>
        <v>0</v>
      </c>
      <c r="P2438" s="1" t="b">
        <f t="shared" si="502"/>
        <v>0</v>
      </c>
      <c r="Q2438" s="1" t="b">
        <f t="shared" si="503"/>
        <v>0</v>
      </c>
      <c r="R2438" s="1" t="e">
        <f t="shared" si="504"/>
        <v>#N/A</v>
      </c>
      <c r="S2438" s="1" t="e">
        <f t="shared" si="505"/>
        <v>#N/A</v>
      </c>
    </row>
    <row r="2439" spans="1:19">
      <c r="A2439" s="1" t="str">
        <f t="shared" si="506"/>
        <v/>
      </c>
      <c r="H2439" s="1" t="e">
        <f t="shared" si="495"/>
        <v>#N/A</v>
      </c>
      <c r="I2439" s="1" t="e">
        <f t="shared" si="496"/>
        <v>#N/A</v>
      </c>
      <c r="J2439" s="1" t="b">
        <f t="shared" si="497"/>
        <v>0</v>
      </c>
      <c r="K2439" s="1" t="b">
        <f t="shared" si="498"/>
        <v>0</v>
      </c>
      <c r="L2439" s="1" t="b">
        <f t="shared" si="499"/>
        <v>0</v>
      </c>
      <c r="M2439" s="1" t="b">
        <f t="shared" si="507"/>
        <v>0</v>
      </c>
      <c r="N2439" s="1" t="b">
        <f t="shared" si="500"/>
        <v>0</v>
      </c>
      <c r="O2439" s="1" t="b">
        <f t="shared" si="501"/>
        <v>0</v>
      </c>
      <c r="P2439" s="1" t="b">
        <f t="shared" si="502"/>
        <v>0</v>
      </c>
      <c r="Q2439" s="1" t="b">
        <f t="shared" si="503"/>
        <v>0</v>
      </c>
      <c r="R2439" s="1" t="e">
        <f t="shared" si="504"/>
        <v>#N/A</v>
      </c>
      <c r="S2439" s="1" t="e">
        <f t="shared" si="505"/>
        <v>#N/A</v>
      </c>
    </row>
    <row r="2440" spans="1:19">
      <c r="A2440" s="1" t="str">
        <f t="shared" si="506"/>
        <v/>
      </c>
      <c r="H2440" s="1" t="e">
        <f t="shared" si="495"/>
        <v>#N/A</v>
      </c>
      <c r="I2440" s="1" t="e">
        <f t="shared" si="496"/>
        <v>#N/A</v>
      </c>
      <c r="J2440" s="1" t="b">
        <f t="shared" si="497"/>
        <v>0</v>
      </c>
      <c r="K2440" s="1" t="b">
        <f t="shared" si="498"/>
        <v>0</v>
      </c>
      <c r="L2440" s="1" t="b">
        <f t="shared" si="499"/>
        <v>0</v>
      </c>
      <c r="M2440" s="1" t="b">
        <f t="shared" si="507"/>
        <v>0</v>
      </c>
      <c r="N2440" s="1" t="b">
        <f t="shared" si="500"/>
        <v>0</v>
      </c>
      <c r="O2440" s="1" t="b">
        <f t="shared" si="501"/>
        <v>0</v>
      </c>
      <c r="P2440" s="1" t="b">
        <f t="shared" si="502"/>
        <v>0</v>
      </c>
      <c r="Q2440" s="1" t="b">
        <f t="shared" si="503"/>
        <v>0</v>
      </c>
      <c r="R2440" s="1" t="e">
        <f t="shared" si="504"/>
        <v>#N/A</v>
      </c>
      <c r="S2440" s="1" t="e">
        <f t="shared" si="505"/>
        <v>#N/A</v>
      </c>
    </row>
    <row r="2441" spans="1:19">
      <c r="A2441" s="1" t="str">
        <f t="shared" si="506"/>
        <v/>
      </c>
      <c r="H2441" s="1" t="e">
        <f t="shared" si="495"/>
        <v>#N/A</v>
      </c>
      <c r="I2441" s="1" t="e">
        <f t="shared" si="496"/>
        <v>#N/A</v>
      </c>
      <c r="J2441" s="1" t="b">
        <f t="shared" si="497"/>
        <v>0</v>
      </c>
      <c r="K2441" s="1" t="b">
        <f t="shared" si="498"/>
        <v>0</v>
      </c>
      <c r="L2441" s="1" t="b">
        <f t="shared" si="499"/>
        <v>0</v>
      </c>
      <c r="M2441" s="1" t="b">
        <f t="shared" si="507"/>
        <v>0</v>
      </c>
      <c r="N2441" s="1" t="b">
        <f t="shared" si="500"/>
        <v>0</v>
      </c>
      <c r="O2441" s="1" t="b">
        <f t="shared" si="501"/>
        <v>0</v>
      </c>
      <c r="P2441" s="1" t="b">
        <f t="shared" si="502"/>
        <v>0</v>
      </c>
      <c r="Q2441" s="1" t="b">
        <f t="shared" si="503"/>
        <v>0</v>
      </c>
      <c r="R2441" s="1" t="e">
        <f t="shared" si="504"/>
        <v>#N/A</v>
      </c>
      <c r="S2441" s="1" t="e">
        <f t="shared" si="505"/>
        <v>#N/A</v>
      </c>
    </row>
    <row r="2442" spans="1:19">
      <c r="A2442" s="1" t="str">
        <f t="shared" si="506"/>
        <v/>
      </c>
      <c r="H2442" s="1" t="e">
        <f t="shared" si="495"/>
        <v>#N/A</v>
      </c>
      <c r="I2442" s="1" t="e">
        <f t="shared" si="496"/>
        <v>#N/A</v>
      </c>
      <c r="J2442" s="1" t="b">
        <f t="shared" si="497"/>
        <v>0</v>
      </c>
      <c r="K2442" s="1" t="b">
        <f t="shared" si="498"/>
        <v>0</v>
      </c>
      <c r="L2442" s="1" t="b">
        <f t="shared" si="499"/>
        <v>0</v>
      </c>
      <c r="M2442" s="1" t="b">
        <f t="shared" si="507"/>
        <v>0</v>
      </c>
      <c r="N2442" s="1" t="b">
        <f t="shared" si="500"/>
        <v>0</v>
      </c>
      <c r="O2442" s="1" t="b">
        <f t="shared" si="501"/>
        <v>0</v>
      </c>
      <c r="P2442" s="1" t="b">
        <f t="shared" si="502"/>
        <v>0</v>
      </c>
      <c r="Q2442" s="1" t="b">
        <f t="shared" si="503"/>
        <v>0</v>
      </c>
      <c r="R2442" s="1" t="e">
        <f t="shared" si="504"/>
        <v>#N/A</v>
      </c>
      <c r="S2442" s="1" t="e">
        <f t="shared" si="505"/>
        <v>#N/A</v>
      </c>
    </row>
    <row r="2443" spans="1:19">
      <c r="A2443" s="1" t="str">
        <f t="shared" si="506"/>
        <v/>
      </c>
      <c r="H2443" s="1" t="e">
        <f t="shared" si="495"/>
        <v>#N/A</v>
      </c>
      <c r="I2443" s="1" t="e">
        <f t="shared" si="496"/>
        <v>#N/A</v>
      </c>
      <c r="J2443" s="1" t="b">
        <f t="shared" si="497"/>
        <v>0</v>
      </c>
      <c r="K2443" s="1" t="b">
        <f t="shared" si="498"/>
        <v>0</v>
      </c>
      <c r="L2443" s="1" t="b">
        <f t="shared" si="499"/>
        <v>0</v>
      </c>
      <c r="M2443" s="1" t="b">
        <f t="shared" si="507"/>
        <v>0</v>
      </c>
      <c r="N2443" s="1" t="b">
        <f t="shared" si="500"/>
        <v>0</v>
      </c>
      <c r="O2443" s="1" t="b">
        <f t="shared" si="501"/>
        <v>0</v>
      </c>
      <c r="P2443" s="1" t="b">
        <f t="shared" si="502"/>
        <v>0</v>
      </c>
      <c r="Q2443" s="1" t="b">
        <f t="shared" si="503"/>
        <v>0</v>
      </c>
      <c r="R2443" s="1" t="e">
        <f t="shared" si="504"/>
        <v>#N/A</v>
      </c>
      <c r="S2443" s="1" t="e">
        <f t="shared" si="505"/>
        <v>#N/A</v>
      </c>
    </row>
    <row r="2444" spans="1:19">
      <c r="A2444" s="1" t="str">
        <f t="shared" si="506"/>
        <v/>
      </c>
      <c r="H2444" s="1" t="e">
        <f t="shared" si="495"/>
        <v>#N/A</v>
      </c>
      <c r="I2444" s="1" t="e">
        <f t="shared" si="496"/>
        <v>#N/A</v>
      </c>
      <c r="J2444" s="1" t="b">
        <f t="shared" si="497"/>
        <v>0</v>
      </c>
      <c r="K2444" s="1" t="b">
        <f t="shared" si="498"/>
        <v>0</v>
      </c>
      <c r="L2444" s="1" t="b">
        <f t="shared" si="499"/>
        <v>0</v>
      </c>
      <c r="M2444" s="1" t="b">
        <f t="shared" si="507"/>
        <v>0</v>
      </c>
      <c r="N2444" s="1" t="b">
        <f t="shared" si="500"/>
        <v>0</v>
      </c>
      <c r="O2444" s="1" t="b">
        <f t="shared" si="501"/>
        <v>0</v>
      </c>
      <c r="P2444" s="1" t="b">
        <f t="shared" si="502"/>
        <v>0</v>
      </c>
      <c r="Q2444" s="1" t="b">
        <f t="shared" si="503"/>
        <v>0</v>
      </c>
      <c r="R2444" s="1" t="e">
        <f t="shared" si="504"/>
        <v>#N/A</v>
      </c>
      <c r="S2444" s="1" t="e">
        <f t="shared" si="505"/>
        <v>#N/A</v>
      </c>
    </row>
    <row r="2445" spans="1:19">
      <c r="A2445" s="1" t="str">
        <f t="shared" si="506"/>
        <v/>
      </c>
      <c r="H2445" s="1" t="e">
        <f t="shared" si="495"/>
        <v>#N/A</v>
      </c>
      <c r="I2445" s="1" t="e">
        <f t="shared" si="496"/>
        <v>#N/A</v>
      </c>
      <c r="J2445" s="1" t="b">
        <f t="shared" si="497"/>
        <v>0</v>
      </c>
      <c r="K2445" s="1" t="b">
        <f t="shared" si="498"/>
        <v>0</v>
      </c>
      <c r="L2445" s="1" t="b">
        <f t="shared" si="499"/>
        <v>0</v>
      </c>
      <c r="M2445" s="1" t="b">
        <f t="shared" si="507"/>
        <v>0</v>
      </c>
      <c r="N2445" s="1" t="b">
        <f t="shared" si="500"/>
        <v>0</v>
      </c>
      <c r="O2445" s="1" t="b">
        <f t="shared" si="501"/>
        <v>0</v>
      </c>
      <c r="P2445" s="1" t="b">
        <f t="shared" si="502"/>
        <v>0</v>
      </c>
      <c r="Q2445" s="1" t="b">
        <f t="shared" si="503"/>
        <v>0</v>
      </c>
      <c r="R2445" s="1" t="e">
        <f t="shared" si="504"/>
        <v>#N/A</v>
      </c>
      <c r="S2445" s="1" t="e">
        <f t="shared" si="505"/>
        <v>#N/A</v>
      </c>
    </row>
    <row r="2446" spans="1:19">
      <c r="A2446" s="1" t="str">
        <f t="shared" si="506"/>
        <v/>
      </c>
      <c r="H2446" s="1" t="e">
        <f t="shared" si="495"/>
        <v>#N/A</v>
      </c>
      <c r="I2446" s="1" t="e">
        <f t="shared" si="496"/>
        <v>#N/A</v>
      </c>
      <c r="J2446" s="1" t="b">
        <f t="shared" si="497"/>
        <v>0</v>
      </c>
      <c r="K2446" s="1" t="b">
        <f t="shared" si="498"/>
        <v>0</v>
      </c>
      <c r="L2446" s="1" t="b">
        <f t="shared" si="499"/>
        <v>0</v>
      </c>
      <c r="M2446" s="1" t="b">
        <f t="shared" si="507"/>
        <v>0</v>
      </c>
      <c r="N2446" s="1" t="b">
        <f t="shared" si="500"/>
        <v>0</v>
      </c>
      <c r="O2446" s="1" t="b">
        <f t="shared" si="501"/>
        <v>0</v>
      </c>
      <c r="P2446" s="1" t="b">
        <f t="shared" si="502"/>
        <v>0</v>
      </c>
      <c r="Q2446" s="1" t="b">
        <f t="shared" si="503"/>
        <v>0</v>
      </c>
      <c r="R2446" s="1" t="e">
        <f t="shared" si="504"/>
        <v>#N/A</v>
      </c>
      <c r="S2446" s="1" t="e">
        <f t="shared" si="505"/>
        <v>#N/A</v>
      </c>
    </row>
    <row r="2447" spans="1:19">
      <c r="A2447" s="1" t="str">
        <f t="shared" si="506"/>
        <v/>
      </c>
      <c r="H2447" s="1" t="e">
        <f t="shared" si="495"/>
        <v>#N/A</v>
      </c>
      <c r="I2447" s="1" t="e">
        <f t="shared" si="496"/>
        <v>#N/A</v>
      </c>
      <c r="J2447" s="1" t="b">
        <f t="shared" si="497"/>
        <v>0</v>
      </c>
      <c r="K2447" s="1" t="b">
        <f t="shared" si="498"/>
        <v>0</v>
      </c>
      <c r="L2447" s="1" t="b">
        <f t="shared" si="499"/>
        <v>0</v>
      </c>
      <c r="M2447" s="1" t="b">
        <f t="shared" si="507"/>
        <v>0</v>
      </c>
      <c r="N2447" s="1" t="b">
        <f t="shared" si="500"/>
        <v>0</v>
      </c>
      <c r="O2447" s="1" t="b">
        <f t="shared" si="501"/>
        <v>0</v>
      </c>
      <c r="P2447" s="1" t="b">
        <f t="shared" si="502"/>
        <v>0</v>
      </c>
      <c r="Q2447" s="1" t="b">
        <f t="shared" si="503"/>
        <v>0</v>
      </c>
      <c r="R2447" s="1" t="e">
        <f t="shared" si="504"/>
        <v>#N/A</v>
      </c>
      <c r="S2447" s="1" t="e">
        <f t="shared" si="505"/>
        <v>#N/A</v>
      </c>
    </row>
    <row r="2448" spans="1:19">
      <c r="A2448" s="1" t="str">
        <f t="shared" si="506"/>
        <v/>
      </c>
      <c r="H2448" s="1" t="e">
        <f t="shared" si="495"/>
        <v>#N/A</v>
      </c>
      <c r="I2448" s="1" t="e">
        <f t="shared" si="496"/>
        <v>#N/A</v>
      </c>
      <c r="J2448" s="1" t="b">
        <f t="shared" si="497"/>
        <v>0</v>
      </c>
      <c r="K2448" s="1" t="b">
        <f t="shared" si="498"/>
        <v>0</v>
      </c>
      <c r="L2448" s="1" t="b">
        <f t="shared" si="499"/>
        <v>0</v>
      </c>
      <c r="M2448" s="1" t="b">
        <f t="shared" si="507"/>
        <v>0</v>
      </c>
      <c r="N2448" s="1" t="b">
        <f t="shared" si="500"/>
        <v>0</v>
      </c>
      <c r="O2448" s="1" t="b">
        <f t="shared" si="501"/>
        <v>0</v>
      </c>
      <c r="P2448" s="1" t="b">
        <f t="shared" si="502"/>
        <v>0</v>
      </c>
      <c r="Q2448" s="1" t="b">
        <f t="shared" si="503"/>
        <v>0</v>
      </c>
      <c r="R2448" s="1" t="e">
        <f t="shared" si="504"/>
        <v>#N/A</v>
      </c>
      <c r="S2448" s="1" t="e">
        <f t="shared" si="505"/>
        <v>#N/A</v>
      </c>
    </row>
    <row r="2449" spans="1:19">
      <c r="A2449" s="1" t="str">
        <f t="shared" si="506"/>
        <v/>
      </c>
      <c r="H2449" s="1" t="e">
        <f t="shared" si="495"/>
        <v>#N/A</v>
      </c>
      <c r="I2449" s="1" t="e">
        <f t="shared" si="496"/>
        <v>#N/A</v>
      </c>
      <c r="J2449" s="1" t="b">
        <f t="shared" si="497"/>
        <v>0</v>
      </c>
      <c r="K2449" s="1" t="b">
        <f t="shared" si="498"/>
        <v>0</v>
      </c>
      <c r="L2449" s="1" t="b">
        <f t="shared" si="499"/>
        <v>0</v>
      </c>
      <c r="M2449" s="1" t="b">
        <f t="shared" si="507"/>
        <v>0</v>
      </c>
      <c r="N2449" s="1" t="b">
        <f t="shared" si="500"/>
        <v>0</v>
      </c>
      <c r="O2449" s="1" t="b">
        <f t="shared" si="501"/>
        <v>0</v>
      </c>
      <c r="P2449" s="1" t="b">
        <f t="shared" si="502"/>
        <v>0</v>
      </c>
      <c r="Q2449" s="1" t="b">
        <f t="shared" si="503"/>
        <v>0</v>
      </c>
      <c r="R2449" s="1" t="e">
        <f t="shared" si="504"/>
        <v>#N/A</v>
      </c>
      <c r="S2449" s="1" t="e">
        <f t="shared" si="505"/>
        <v>#N/A</v>
      </c>
    </row>
    <row r="2450" spans="1:19">
      <c r="A2450" s="1" t="str">
        <f t="shared" si="506"/>
        <v/>
      </c>
      <c r="H2450" s="1" t="e">
        <f t="shared" si="495"/>
        <v>#N/A</v>
      </c>
      <c r="I2450" s="1" t="e">
        <f t="shared" si="496"/>
        <v>#N/A</v>
      </c>
      <c r="J2450" s="1" t="b">
        <f t="shared" si="497"/>
        <v>0</v>
      </c>
      <c r="K2450" s="1" t="b">
        <f t="shared" si="498"/>
        <v>0</v>
      </c>
      <c r="L2450" s="1" t="b">
        <f t="shared" si="499"/>
        <v>0</v>
      </c>
      <c r="M2450" s="1" t="b">
        <f t="shared" si="507"/>
        <v>0</v>
      </c>
      <c r="N2450" s="1" t="b">
        <f t="shared" si="500"/>
        <v>0</v>
      </c>
      <c r="O2450" s="1" t="b">
        <f t="shared" si="501"/>
        <v>0</v>
      </c>
      <c r="P2450" s="1" t="b">
        <f t="shared" si="502"/>
        <v>0</v>
      </c>
      <c r="Q2450" s="1" t="b">
        <f t="shared" si="503"/>
        <v>0</v>
      </c>
      <c r="R2450" s="1" t="e">
        <f t="shared" si="504"/>
        <v>#N/A</v>
      </c>
      <c r="S2450" s="1" t="e">
        <f t="shared" si="505"/>
        <v>#N/A</v>
      </c>
    </row>
    <row r="2451" spans="1:19">
      <c r="A2451" s="1" t="str">
        <f t="shared" si="506"/>
        <v/>
      </c>
      <c r="H2451" s="1" t="e">
        <f t="shared" si="495"/>
        <v>#N/A</v>
      </c>
      <c r="I2451" s="1" t="e">
        <f t="shared" si="496"/>
        <v>#N/A</v>
      </c>
      <c r="J2451" s="1" t="b">
        <f t="shared" si="497"/>
        <v>0</v>
      </c>
      <c r="K2451" s="1" t="b">
        <f t="shared" si="498"/>
        <v>0</v>
      </c>
      <c r="L2451" s="1" t="b">
        <f t="shared" si="499"/>
        <v>0</v>
      </c>
      <c r="M2451" s="1" t="b">
        <f t="shared" si="507"/>
        <v>0</v>
      </c>
      <c r="N2451" s="1" t="b">
        <f t="shared" si="500"/>
        <v>0</v>
      </c>
      <c r="O2451" s="1" t="b">
        <f t="shared" si="501"/>
        <v>0</v>
      </c>
      <c r="P2451" s="1" t="b">
        <f t="shared" si="502"/>
        <v>0</v>
      </c>
      <c r="Q2451" s="1" t="b">
        <f t="shared" si="503"/>
        <v>0</v>
      </c>
      <c r="R2451" s="1" t="e">
        <f t="shared" si="504"/>
        <v>#N/A</v>
      </c>
      <c r="S2451" s="1" t="e">
        <f t="shared" si="505"/>
        <v>#N/A</v>
      </c>
    </row>
    <row r="2452" spans="1:19">
      <c r="A2452" s="1" t="str">
        <f t="shared" si="506"/>
        <v/>
      </c>
      <c r="H2452" s="1" t="e">
        <f t="shared" si="495"/>
        <v>#N/A</v>
      </c>
      <c r="I2452" s="1" t="e">
        <f t="shared" si="496"/>
        <v>#N/A</v>
      </c>
      <c r="J2452" s="1" t="b">
        <f t="shared" si="497"/>
        <v>0</v>
      </c>
      <c r="K2452" s="1" t="b">
        <f t="shared" si="498"/>
        <v>0</v>
      </c>
      <c r="L2452" s="1" t="b">
        <f t="shared" si="499"/>
        <v>0</v>
      </c>
      <c r="M2452" s="1" t="b">
        <f t="shared" si="507"/>
        <v>0</v>
      </c>
      <c r="N2452" s="1" t="b">
        <f t="shared" si="500"/>
        <v>0</v>
      </c>
      <c r="O2452" s="1" t="b">
        <f t="shared" si="501"/>
        <v>0</v>
      </c>
      <c r="P2452" s="1" t="b">
        <f t="shared" si="502"/>
        <v>0</v>
      </c>
      <c r="Q2452" s="1" t="b">
        <f t="shared" si="503"/>
        <v>0</v>
      </c>
      <c r="R2452" s="1" t="e">
        <f t="shared" si="504"/>
        <v>#N/A</v>
      </c>
      <c r="S2452" s="1" t="e">
        <f t="shared" si="505"/>
        <v>#N/A</v>
      </c>
    </row>
    <row r="2453" spans="1:19">
      <c r="A2453" s="1" t="str">
        <f t="shared" si="506"/>
        <v/>
      </c>
      <c r="H2453" s="1" t="e">
        <f t="shared" si="495"/>
        <v>#N/A</v>
      </c>
      <c r="I2453" s="1" t="e">
        <f t="shared" si="496"/>
        <v>#N/A</v>
      </c>
      <c r="J2453" s="1" t="b">
        <f t="shared" si="497"/>
        <v>0</v>
      </c>
      <c r="K2453" s="1" t="b">
        <f t="shared" si="498"/>
        <v>0</v>
      </c>
      <c r="L2453" s="1" t="b">
        <f t="shared" si="499"/>
        <v>0</v>
      </c>
      <c r="M2453" s="1" t="b">
        <f t="shared" si="507"/>
        <v>0</v>
      </c>
      <c r="N2453" s="1" t="b">
        <f t="shared" si="500"/>
        <v>0</v>
      </c>
      <c r="O2453" s="1" t="b">
        <f t="shared" si="501"/>
        <v>0</v>
      </c>
      <c r="P2453" s="1" t="b">
        <f t="shared" si="502"/>
        <v>0</v>
      </c>
      <c r="Q2453" s="1" t="b">
        <f t="shared" si="503"/>
        <v>0</v>
      </c>
      <c r="R2453" s="1" t="e">
        <f t="shared" si="504"/>
        <v>#N/A</v>
      </c>
      <c r="S2453" s="1" t="e">
        <f t="shared" si="505"/>
        <v>#N/A</v>
      </c>
    </row>
    <row r="2454" spans="1:19">
      <c r="A2454" s="1" t="str">
        <f t="shared" si="506"/>
        <v/>
      </c>
      <c r="H2454" s="1" t="e">
        <f t="shared" si="495"/>
        <v>#N/A</v>
      </c>
      <c r="I2454" s="1" t="e">
        <f t="shared" si="496"/>
        <v>#N/A</v>
      </c>
      <c r="J2454" s="1" t="b">
        <f t="shared" si="497"/>
        <v>0</v>
      </c>
      <c r="K2454" s="1" t="b">
        <f t="shared" si="498"/>
        <v>0</v>
      </c>
      <c r="L2454" s="1" t="b">
        <f t="shared" si="499"/>
        <v>0</v>
      </c>
      <c r="M2454" s="1" t="b">
        <f t="shared" si="507"/>
        <v>0</v>
      </c>
      <c r="N2454" s="1" t="b">
        <f t="shared" si="500"/>
        <v>0</v>
      </c>
      <c r="O2454" s="1" t="b">
        <f t="shared" si="501"/>
        <v>0</v>
      </c>
      <c r="P2454" s="1" t="b">
        <f t="shared" si="502"/>
        <v>0</v>
      </c>
      <c r="Q2454" s="1" t="b">
        <f t="shared" si="503"/>
        <v>0</v>
      </c>
      <c r="R2454" s="1" t="e">
        <f t="shared" si="504"/>
        <v>#N/A</v>
      </c>
      <c r="S2454" s="1" t="e">
        <f t="shared" si="505"/>
        <v>#N/A</v>
      </c>
    </row>
    <row r="2455" spans="1:19">
      <c r="A2455" s="1" t="str">
        <f t="shared" si="506"/>
        <v/>
      </c>
      <c r="H2455" s="1" t="e">
        <f t="shared" si="495"/>
        <v>#N/A</v>
      </c>
      <c r="I2455" s="1" t="e">
        <f t="shared" si="496"/>
        <v>#N/A</v>
      </c>
      <c r="J2455" s="1" t="b">
        <f t="shared" si="497"/>
        <v>0</v>
      </c>
      <c r="K2455" s="1" t="b">
        <f t="shared" si="498"/>
        <v>0</v>
      </c>
      <c r="L2455" s="1" t="b">
        <f t="shared" si="499"/>
        <v>0</v>
      </c>
      <c r="M2455" s="1" t="b">
        <f t="shared" si="507"/>
        <v>0</v>
      </c>
      <c r="N2455" s="1" t="b">
        <f t="shared" si="500"/>
        <v>0</v>
      </c>
      <c r="O2455" s="1" t="b">
        <f t="shared" si="501"/>
        <v>0</v>
      </c>
      <c r="P2455" s="1" t="b">
        <f t="shared" si="502"/>
        <v>0</v>
      </c>
      <c r="Q2455" s="1" t="b">
        <f t="shared" si="503"/>
        <v>0</v>
      </c>
      <c r="R2455" s="1" t="e">
        <f t="shared" si="504"/>
        <v>#N/A</v>
      </c>
      <c r="S2455" s="1" t="e">
        <f t="shared" si="505"/>
        <v>#N/A</v>
      </c>
    </row>
    <row r="2456" spans="1:19">
      <c r="A2456" s="1" t="str">
        <f t="shared" si="506"/>
        <v/>
      </c>
      <c r="H2456" s="1" t="e">
        <f t="shared" si="495"/>
        <v>#N/A</v>
      </c>
      <c r="I2456" s="1" t="e">
        <f t="shared" si="496"/>
        <v>#N/A</v>
      </c>
      <c r="J2456" s="1" t="b">
        <f t="shared" si="497"/>
        <v>0</v>
      </c>
      <c r="K2456" s="1" t="b">
        <f t="shared" si="498"/>
        <v>0</v>
      </c>
      <c r="L2456" s="1" t="b">
        <f t="shared" si="499"/>
        <v>0</v>
      </c>
      <c r="M2456" s="1" t="b">
        <f t="shared" si="507"/>
        <v>0</v>
      </c>
      <c r="N2456" s="1" t="b">
        <f t="shared" si="500"/>
        <v>0</v>
      </c>
      <c r="O2456" s="1" t="b">
        <f t="shared" si="501"/>
        <v>0</v>
      </c>
      <c r="P2456" s="1" t="b">
        <f t="shared" si="502"/>
        <v>0</v>
      </c>
      <c r="Q2456" s="1" t="b">
        <f t="shared" si="503"/>
        <v>0</v>
      </c>
      <c r="R2456" s="1" t="e">
        <f t="shared" si="504"/>
        <v>#N/A</v>
      </c>
      <c r="S2456" s="1" t="e">
        <f t="shared" si="505"/>
        <v>#N/A</v>
      </c>
    </row>
    <row r="2457" spans="1:19">
      <c r="A2457" s="1" t="str">
        <f t="shared" si="506"/>
        <v/>
      </c>
      <c r="H2457" s="1" t="e">
        <f t="shared" si="495"/>
        <v>#N/A</v>
      </c>
      <c r="I2457" s="1" t="e">
        <f t="shared" si="496"/>
        <v>#N/A</v>
      </c>
      <c r="J2457" s="1" t="b">
        <f t="shared" si="497"/>
        <v>0</v>
      </c>
      <c r="K2457" s="1" t="b">
        <f t="shared" si="498"/>
        <v>0</v>
      </c>
      <c r="L2457" s="1" t="b">
        <f t="shared" si="499"/>
        <v>0</v>
      </c>
      <c r="M2457" s="1" t="b">
        <f t="shared" si="507"/>
        <v>0</v>
      </c>
      <c r="N2457" s="1" t="b">
        <f t="shared" si="500"/>
        <v>0</v>
      </c>
      <c r="O2457" s="1" t="b">
        <f t="shared" si="501"/>
        <v>0</v>
      </c>
      <c r="P2457" s="1" t="b">
        <f t="shared" si="502"/>
        <v>0</v>
      </c>
      <c r="Q2457" s="1" t="b">
        <f t="shared" si="503"/>
        <v>0</v>
      </c>
      <c r="R2457" s="1" t="e">
        <f t="shared" si="504"/>
        <v>#N/A</v>
      </c>
      <c r="S2457" s="1" t="e">
        <f t="shared" si="505"/>
        <v>#N/A</v>
      </c>
    </row>
    <row r="2458" spans="1:19">
      <c r="A2458" s="1" t="str">
        <f t="shared" si="506"/>
        <v/>
      </c>
      <c r="H2458" s="1" t="e">
        <f t="shared" si="495"/>
        <v>#N/A</v>
      </c>
      <c r="I2458" s="1" t="e">
        <f t="shared" si="496"/>
        <v>#N/A</v>
      </c>
      <c r="J2458" s="1" t="b">
        <f t="shared" si="497"/>
        <v>0</v>
      </c>
      <c r="K2458" s="1" t="b">
        <f t="shared" si="498"/>
        <v>0</v>
      </c>
      <c r="L2458" s="1" t="b">
        <f t="shared" si="499"/>
        <v>0</v>
      </c>
      <c r="M2458" s="1" t="b">
        <f t="shared" si="507"/>
        <v>0</v>
      </c>
      <c r="N2458" s="1" t="b">
        <f t="shared" si="500"/>
        <v>0</v>
      </c>
      <c r="O2458" s="1" t="b">
        <f t="shared" si="501"/>
        <v>0</v>
      </c>
      <c r="P2458" s="1" t="b">
        <f t="shared" si="502"/>
        <v>0</v>
      </c>
      <c r="Q2458" s="1" t="b">
        <f t="shared" si="503"/>
        <v>0</v>
      </c>
      <c r="R2458" s="1" t="e">
        <f t="shared" si="504"/>
        <v>#N/A</v>
      </c>
      <c r="S2458" s="1" t="e">
        <f t="shared" si="505"/>
        <v>#N/A</v>
      </c>
    </row>
    <row r="2459" spans="1:19">
      <c r="A2459" s="1" t="str">
        <f t="shared" si="506"/>
        <v/>
      </c>
      <c r="H2459" s="1" t="e">
        <f t="shared" si="495"/>
        <v>#N/A</v>
      </c>
      <c r="I2459" s="1" t="e">
        <f t="shared" si="496"/>
        <v>#N/A</v>
      </c>
      <c r="J2459" s="1" t="b">
        <f t="shared" si="497"/>
        <v>0</v>
      </c>
      <c r="K2459" s="1" t="b">
        <f t="shared" si="498"/>
        <v>0</v>
      </c>
      <c r="L2459" s="1" t="b">
        <f t="shared" si="499"/>
        <v>0</v>
      </c>
      <c r="M2459" s="1" t="b">
        <f t="shared" si="507"/>
        <v>0</v>
      </c>
      <c r="N2459" s="1" t="b">
        <f t="shared" si="500"/>
        <v>0</v>
      </c>
      <c r="O2459" s="1" t="b">
        <f t="shared" si="501"/>
        <v>0</v>
      </c>
      <c r="P2459" s="1" t="b">
        <f t="shared" si="502"/>
        <v>0</v>
      </c>
      <c r="Q2459" s="1" t="b">
        <f t="shared" si="503"/>
        <v>0</v>
      </c>
      <c r="R2459" s="1" t="e">
        <f t="shared" si="504"/>
        <v>#N/A</v>
      </c>
      <c r="S2459" s="1" t="e">
        <f t="shared" si="505"/>
        <v>#N/A</v>
      </c>
    </row>
    <row r="2460" spans="1:19">
      <c r="A2460" s="1" t="str">
        <f t="shared" si="506"/>
        <v/>
      </c>
      <c r="H2460" s="1" t="e">
        <f t="shared" si="495"/>
        <v>#N/A</v>
      </c>
      <c r="I2460" s="1" t="e">
        <f t="shared" si="496"/>
        <v>#N/A</v>
      </c>
      <c r="J2460" s="1" t="b">
        <f t="shared" si="497"/>
        <v>0</v>
      </c>
      <c r="K2460" s="1" t="b">
        <f t="shared" si="498"/>
        <v>0</v>
      </c>
      <c r="L2460" s="1" t="b">
        <f t="shared" si="499"/>
        <v>0</v>
      </c>
      <c r="M2460" s="1" t="b">
        <f t="shared" si="507"/>
        <v>0</v>
      </c>
      <c r="N2460" s="1" t="b">
        <f t="shared" si="500"/>
        <v>0</v>
      </c>
      <c r="O2460" s="1" t="b">
        <f t="shared" si="501"/>
        <v>0</v>
      </c>
      <c r="P2460" s="1" t="b">
        <f t="shared" si="502"/>
        <v>0</v>
      </c>
      <c r="Q2460" s="1" t="b">
        <f t="shared" si="503"/>
        <v>0</v>
      </c>
      <c r="R2460" s="1" t="e">
        <f t="shared" si="504"/>
        <v>#N/A</v>
      </c>
      <c r="S2460" s="1" t="e">
        <f t="shared" si="505"/>
        <v>#N/A</v>
      </c>
    </row>
    <row r="2461" spans="1:19">
      <c r="A2461" s="1" t="str">
        <f t="shared" si="506"/>
        <v/>
      </c>
      <c r="H2461" s="1" t="e">
        <f t="shared" si="495"/>
        <v>#N/A</v>
      </c>
      <c r="I2461" s="1" t="e">
        <f t="shared" si="496"/>
        <v>#N/A</v>
      </c>
      <c r="J2461" s="1" t="b">
        <f t="shared" si="497"/>
        <v>0</v>
      </c>
      <c r="K2461" s="1" t="b">
        <f t="shared" si="498"/>
        <v>0</v>
      </c>
      <c r="L2461" s="1" t="b">
        <f t="shared" si="499"/>
        <v>0</v>
      </c>
      <c r="M2461" s="1" t="b">
        <f t="shared" si="507"/>
        <v>0</v>
      </c>
      <c r="N2461" s="1" t="b">
        <f t="shared" si="500"/>
        <v>0</v>
      </c>
      <c r="O2461" s="1" t="b">
        <f t="shared" si="501"/>
        <v>0</v>
      </c>
      <c r="P2461" s="1" t="b">
        <f t="shared" si="502"/>
        <v>0</v>
      </c>
      <c r="Q2461" s="1" t="b">
        <f t="shared" si="503"/>
        <v>0</v>
      </c>
      <c r="R2461" s="1" t="e">
        <f t="shared" si="504"/>
        <v>#N/A</v>
      </c>
      <c r="S2461" s="1" t="e">
        <f t="shared" si="505"/>
        <v>#N/A</v>
      </c>
    </row>
    <row r="2462" spans="1:19">
      <c r="A2462" s="1" t="str">
        <f t="shared" si="506"/>
        <v/>
      </c>
      <c r="H2462" s="1" t="e">
        <f t="shared" si="495"/>
        <v>#N/A</v>
      </c>
      <c r="I2462" s="1" t="e">
        <f t="shared" si="496"/>
        <v>#N/A</v>
      </c>
      <c r="J2462" s="1" t="b">
        <f t="shared" si="497"/>
        <v>0</v>
      </c>
      <c r="K2462" s="1" t="b">
        <f t="shared" si="498"/>
        <v>0</v>
      </c>
      <c r="L2462" s="1" t="b">
        <f t="shared" si="499"/>
        <v>0</v>
      </c>
      <c r="M2462" s="1" t="b">
        <f t="shared" si="507"/>
        <v>0</v>
      </c>
      <c r="N2462" s="1" t="b">
        <f t="shared" si="500"/>
        <v>0</v>
      </c>
      <c r="O2462" s="1" t="b">
        <f t="shared" si="501"/>
        <v>0</v>
      </c>
      <c r="P2462" s="1" t="b">
        <f t="shared" si="502"/>
        <v>0</v>
      </c>
      <c r="Q2462" s="1" t="b">
        <f t="shared" si="503"/>
        <v>0</v>
      </c>
      <c r="R2462" s="1" t="e">
        <f t="shared" si="504"/>
        <v>#N/A</v>
      </c>
      <c r="S2462" s="1" t="e">
        <f t="shared" si="505"/>
        <v>#N/A</v>
      </c>
    </row>
    <row r="2463" spans="1:19">
      <c r="A2463" s="1" t="str">
        <f t="shared" si="506"/>
        <v/>
      </c>
      <c r="H2463" s="1" t="e">
        <f t="shared" si="495"/>
        <v>#N/A</v>
      </c>
      <c r="I2463" s="1" t="e">
        <f t="shared" si="496"/>
        <v>#N/A</v>
      </c>
      <c r="J2463" s="1" t="b">
        <f t="shared" si="497"/>
        <v>0</v>
      </c>
      <c r="K2463" s="1" t="b">
        <f t="shared" si="498"/>
        <v>0</v>
      </c>
      <c r="L2463" s="1" t="b">
        <f t="shared" si="499"/>
        <v>0</v>
      </c>
      <c r="M2463" s="1" t="b">
        <f t="shared" si="507"/>
        <v>0</v>
      </c>
      <c r="N2463" s="1" t="b">
        <f t="shared" si="500"/>
        <v>0</v>
      </c>
      <c r="O2463" s="1" t="b">
        <f t="shared" si="501"/>
        <v>0</v>
      </c>
      <c r="P2463" s="1" t="b">
        <f t="shared" si="502"/>
        <v>0</v>
      </c>
      <c r="Q2463" s="1" t="b">
        <f t="shared" si="503"/>
        <v>0</v>
      </c>
      <c r="R2463" s="1" t="e">
        <f t="shared" si="504"/>
        <v>#N/A</v>
      </c>
      <c r="S2463" s="1" t="e">
        <f t="shared" si="505"/>
        <v>#N/A</v>
      </c>
    </row>
    <row r="2464" spans="1:19">
      <c r="A2464" s="1" t="str">
        <f t="shared" si="506"/>
        <v/>
      </c>
      <c r="H2464" s="1" t="e">
        <f t="shared" si="495"/>
        <v>#N/A</v>
      </c>
      <c r="I2464" s="1" t="e">
        <f t="shared" si="496"/>
        <v>#N/A</v>
      </c>
      <c r="J2464" s="1" t="b">
        <f t="shared" si="497"/>
        <v>0</v>
      </c>
      <c r="K2464" s="1" t="b">
        <f t="shared" si="498"/>
        <v>0</v>
      </c>
      <c r="L2464" s="1" t="b">
        <f t="shared" si="499"/>
        <v>0</v>
      </c>
      <c r="M2464" s="1" t="b">
        <f t="shared" si="507"/>
        <v>0</v>
      </c>
      <c r="N2464" s="1" t="b">
        <f t="shared" si="500"/>
        <v>0</v>
      </c>
      <c r="O2464" s="1" t="b">
        <f t="shared" si="501"/>
        <v>0</v>
      </c>
      <c r="P2464" s="1" t="b">
        <f t="shared" si="502"/>
        <v>0</v>
      </c>
      <c r="Q2464" s="1" t="b">
        <f t="shared" si="503"/>
        <v>0</v>
      </c>
      <c r="R2464" s="1" t="e">
        <f t="shared" si="504"/>
        <v>#N/A</v>
      </c>
      <c r="S2464" s="1" t="e">
        <f t="shared" si="505"/>
        <v>#N/A</v>
      </c>
    </row>
    <row r="2465" spans="1:19">
      <c r="A2465" s="1" t="str">
        <f t="shared" si="506"/>
        <v/>
      </c>
      <c r="H2465" s="1" t="e">
        <f t="shared" si="495"/>
        <v>#N/A</v>
      </c>
      <c r="I2465" s="1" t="e">
        <f t="shared" si="496"/>
        <v>#N/A</v>
      </c>
      <c r="J2465" s="1" t="b">
        <f t="shared" si="497"/>
        <v>0</v>
      </c>
      <c r="K2465" s="1" t="b">
        <f t="shared" si="498"/>
        <v>0</v>
      </c>
      <c r="L2465" s="1" t="b">
        <f t="shared" si="499"/>
        <v>0</v>
      </c>
      <c r="M2465" s="1" t="b">
        <f t="shared" si="507"/>
        <v>0</v>
      </c>
      <c r="N2465" s="1" t="b">
        <f t="shared" si="500"/>
        <v>0</v>
      </c>
      <c r="O2465" s="1" t="b">
        <f t="shared" si="501"/>
        <v>0</v>
      </c>
      <c r="P2465" s="1" t="b">
        <f t="shared" si="502"/>
        <v>0</v>
      </c>
      <c r="Q2465" s="1" t="b">
        <f t="shared" si="503"/>
        <v>0</v>
      </c>
      <c r="R2465" s="1" t="e">
        <f t="shared" si="504"/>
        <v>#N/A</v>
      </c>
      <c r="S2465" s="1" t="e">
        <f t="shared" si="505"/>
        <v>#N/A</v>
      </c>
    </row>
    <row r="2466" spans="1:19">
      <c r="A2466" s="1" t="str">
        <f t="shared" si="506"/>
        <v/>
      </c>
      <c r="H2466" s="1" t="e">
        <f t="shared" si="495"/>
        <v>#N/A</v>
      </c>
      <c r="I2466" s="1" t="e">
        <f t="shared" si="496"/>
        <v>#N/A</v>
      </c>
      <c r="J2466" s="1" t="b">
        <f t="shared" si="497"/>
        <v>0</v>
      </c>
      <c r="K2466" s="1" t="b">
        <f t="shared" si="498"/>
        <v>0</v>
      </c>
      <c r="L2466" s="1" t="b">
        <f t="shared" si="499"/>
        <v>0</v>
      </c>
      <c r="M2466" s="1" t="b">
        <f t="shared" si="507"/>
        <v>0</v>
      </c>
      <c r="N2466" s="1" t="b">
        <f t="shared" si="500"/>
        <v>0</v>
      </c>
      <c r="O2466" s="1" t="b">
        <f t="shared" si="501"/>
        <v>0</v>
      </c>
      <c r="P2466" s="1" t="b">
        <f t="shared" si="502"/>
        <v>0</v>
      </c>
      <c r="Q2466" s="1" t="b">
        <f t="shared" si="503"/>
        <v>0</v>
      </c>
      <c r="R2466" s="1" t="e">
        <f t="shared" si="504"/>
        <v>#N/A</v>
      </c>
      <c r="S2466" s="1" t="e">
        <f t="shared" si="505"/>
        <v>#N/A</v>
      </c>
    </row>
    <row r="2467" spans="1:19">
      <c r="A2467" s="1" t="str">
        <f t="shared" si="506"/>
        <v/>
      </c>
      <c r="H2467" s="1" t="e">
        <f t="shared" si="495"/>
        <v>#N/A</v>
      </c>
      <c r="I2467" s="1" t="e">
        <f t="shared" si="496"/>
        <v>#N/A</v>
      </c>
      <c r="J2467" s="1" t="b">
        <f t="shared" si="497"/>
        <v>0</v>
      </c>
      <c r="K2467" s="1" t="b">
        <f t="shared" si="498"/>
        <v>0</v>
      </c>
      <c r="L2467" s="1" t="b">
        <f t="shared" si="499"/>
        <v>0</v>
      </c>
      <c r="M2467" s="1" t="b">
        <f t="shared" si="507"/>
        <v>0</v>
      </c>
      <c r="N2467" s="1" t="b">
        <f t="shared" si="500"/>
        <v>0</v>
      </c>
      <c r="O2467" s="1" t="b">
        <f t="shared" si="501"/>
        <v>0</v>
      </c>
      <c r="P2467" s="1" t="b">
        <f t="shared" si="502"/>
        <v>0</v>
      </c>
      <c r="Q2467" s="1" t="b">
        <f t="shared" si="503"/>
        <v>0</v>
      </c>
      <c r="R2467" s="1" t="e">
        <f t="shared" si="504"/>
        <v>#N/A</v>
      </c>
      <c r="S2467" s="1" t="e">
        <f t="shared" si="505"/>
        <v>#N/A</v>
      </c>
    </row>
    <row r="2468" spans="1:19">
      <c r="A2468" s="1" t="str">
        <f t="shared" si="506"/>
        <v/>
      </c>
      <c r="H2468" s="1" t="e">
        <f t="shared" si="495"/>
        <v>#N/A</v>
      </c>
      <c r="I2468" s="1" t="e">
        <f t="shared" si="496"/>
        <v>#N/A</v>
      </c>
      <c r="J2468" s="1" t="b">
        <f t="shared" si="497"/>
        <v>0</v>
      </c>
      <c r="K2468" s="1" t="b">
        <f t="shared" si="498"/>
        <v>0</v>
      </c>
      <c r="L2468" s="1" t="b">
        <f t="shared" si="499"/>
        <v>0</v>
      </c>
      <c r="M2468" s="1" t="b">
        <f t="shared" si="507"/>
        <v>0</v>
      </c>
      <c r="N2468" s="1" t="b">
        <f t="shared" si="500"/>
        <v>0</v>
      </c>
      <c r="O2468" s="1" t="b">
        <f t="shared" si="501"/>
        <v>0</v>
      </c>
      <c r="P2468" s="1" t="b">
        <f t="shared" si="502"/>
        <v>0</v>
      </c>
      <c r="Q2468" s="1" t="b">
        <f t="shared" si="503"/>
        <v>0</v>
      </c>
      <c r="R2468" s="1" t="e">
        <f t="shared" si="504"/>
        <v>#N/A</v>
      </c>
      <c r="S2468" s="1" t="e">
        <f t="shared" si="505"/>
        <v>#N/A</v>
      </c>
    </row>
    <row r="2469" spans="1:19">
      <c r="A2469" s="1" t="str">
        <f t="shared" si="506"/>
        <v/>
      </c>
      <c r="H2469" s="1" t="e">
        <f t="shared" si="495"/>
        <v>#N/A</v>
      </c>
      <c r="I2469" s="1" t="e">
        <f t="shared" si="496"/>
        <v>#N/A</v>
      </c>
      <c r="J2469" s="1" t="b">
        <f t="shared" si="497"/>
        <v>0</v>
      </c>
      <c r="K2469" s="1" t="b">
        <f t="shared" si="498"/>
        <v>0</v>
      </c>
      <c r="L2469" s="1" t="b">
        <f t="shared" si="499"/>
        <v>0</v>
      </c>
      <c r="M2469" s="1" t="b">
        <f t="shared" si="507"/>
        <v>0</v>
      </c>
      <c r="N2469" s="1" t="b">
        <f t="shared" si="500"/>
        <v>0</v>
      </c>
      <c r="O2469" s="1" t="b">
        <f t="shared" si="501"/>
        <v>0</v>
      </c>
      <c r="P2469" s="1" t="b">
        <f t="shared" si="502"/>
        <v>0</v>
      </c>
      <c r="Q2469" s="1" t="b">
        <f t="shared" si="503"/>
        <v>0</v>
      </c>
      <c r="R2469" s="1" t="e">
        <f t="shared" si="504"/>
        <v>#N/A</v>
      </c>
      <c r="S2469" s="1" t="e">
        <f t="shared" si="505"/>
        <v>#N/A</v>
      </c>
    </row>
    <row r="2470" spans="1:19">
      <c r="A2470" s="1" t="str">
        <f t="shared" si="506"/>
        <v/>
      </c>
      <c r="H2470" s="1" t="e">
        <f t="shared" si="495"/>
        <v>#N/A</v>
      </c>
      <c r="I2470" s="1" t="e">
        <f t="shared" si="496"/>
        <v>#N/A</v>
      </c>
      <c r="J2470" s="1" t="b">
        <f t="shared" si="497"/>
        <v>0</v>
      </c>
      <c r="K2470" s="1" t="b">
        <f t="shared" si="498"/>
        <v>0</v>
      </c>
      <c r="L2470" s="1" t="b">
        <f t="shared" si="499"/>
        <v>0</v>
      </c>
      <c r="M2470" s="1" t="b">
        <f t="shared" si="507"/>
        <v>0</v>
      </c>
      <c r="N2470" s="1" t="b">
        <f t="shared" si="500"/>
        <v>0</v>
      </c>
      <c r="O2470" s="1" t="b">
        <f t="shared" si="501"/>
        <v>0</v>
      </c>
      <c r="P2470" s="1" t="b">
        <f t="shared" si="502"/>
        <v>0</v>
      </c>
      <c r="Q2470" s="1" t="b">
        <f t="shared" si="503"/>
        <v>0</v>
      </c>
      <c r="R2470" s="1" t="e">
        <f t="shared" si="504"/>
        <v>#N/A</v>
      </c>
      <c r="S2470" s="1" t="e">
        <f t="shared" si="505"/>
        <v>#N/A</v>
      </c>
    </row>
    <row r="2471" spans="1:19">
      <c r="A2471" s="1" t="str">
        <f t="shared" si="506"/>
        <v/>
      </c>
      <c r="H2471" s="1" t="e">
        <f t="shared" si="495"/>
        <v>#N/A</v>
      </c>
      <c r="I2471" s="1" t="e">
        <f t="shared" si="496"/>
        <v>#N/A</v>
      </c>
      <c r="J2471" s="1" t="b">
        <f t="shared" si="497"/>
        <v>0</v>
      </c>
      <c r="K2471" s="1" t="b">
        <f t="shared" si="498"/>
        <v>0</v>
      </c>
      <c r="L2471" s="1" t="b">
        <f t="shared" si="499"/>
        <v>0</v>
      </c>
      <c r="M2471" s="1" t="b">
        <f t="shared" si="507"/>
        <v>0</v>
      </c>
      <c r="N2471" s="1" t="b">
        <f t="shared" si="500"/>
        <v>0</v>
      </c>
      <c r="O2471" s="1" t="b">
        <f t="shared" si="501"/>
        <v>0</v>
      </c>
      <c r="P2471" s="1" t="b">
        <f t="shared" si="502"/>
        <v>0</v>
      </c>
      <c r="Q2471" s="1" t="b">
        <f t="shared" si="503"/>
        <v>0</v>
      </c>
      <c r="R2471" s="1" t="e">
        <f t="shared" si="504"/>
        <v>#N/A</v>
      </c>
      <c r="S2471" s="1" t="e">
        <f t="shared" si="505"/>
        <v>#N/A</v>
      </c>
    </row>
    <row r="2472" spans="1:19">
      <c r="A2472" s="1" t="str">
        <f t="shared" si="506"/>
        <v/>
      </c>
      <c r="H2472" s="1" t="e">
        <f t="shared" si="495"/>
        <v>#N/A</v>
      </c>
      <c r="I2472" s="1" t="e">
        <f t="shared" si="496"/>
        <v>#N/A</v>
      </c>
      <c r="J2472" s="1" t="b">
        <f t="shared" si="497"/>
        <v>0</v>
      </c>
      <c r="K2472" s="1" t="b">
        <f t="shared" si="498"/>
        <v>0</v>
      </c>
      <c r="L2472" s="1" t="b">
        <f t="shared" si="499"/>
        <v>0</v>
      </c>
      <c r="M2472" s="1" t="b">
        <f t="shared" si="507"/>
        <v>0</v>
      </c>
      <c r="N2472" s="1" t="b">
        <f t="shared" si="500"/>
        <v>0</v>
      </c>
      <c r="O2472" s="1" t="b">
        <f t="shared" si="501"/>
        <v>0</v>
      </c>
      <c r="P2472" s="1" t="b">
        <f t="shared" si="502"/>
        <v>0</v>
      </c>
      <c r="Q2472" s="1" t="b">
        <f t="shared" si="503"/>
        <v>0</v>
      </c>
      <c r="R2472" s="1" t="e">
        <f t="shared" si="504"/>
        <v>#N/A</v>
      </c>
      <c r="S2472" s="1" t="e">
        <f t="shared" si="505"/>
        <v>#N/A</v>
      </c>
    </row>
    <row r="2473" spans="1:19">
      <c r="A2473" s="1" t="str">
        <f t="shared" si="506"/>
        <v/>
      </c>
      <c r="H2473" s="1" t="e">
        <f t="shared" si="495"/>
        <v>#N/A</v>
      </c>
      <c r="I2473" s="1" t="e">
        <f t="shared" si="496"/>
        <v>#N/A</v>
      </c>
      <c r="J2473" s="1" t="b">
        <f t="shared" si="497"/>
        <v>0</v>
      </c>
      <c r="K2473" s="1" t="b">
        <f t="shared" si="498"/>
        <v>0</v>
      </c>
      <c r="L2473" s="1" t="b">
        <f t="shared" si="499"/>
        <v>0</v>
      </c>
      <c r="M2473" s="1" t="b">
        <f t="shared" si="507"/>
        <v>0</v>
      </c>
      <c r="N2473" s="1" t="b">
        <f t="shared" si="500"/>
        <v>0</v>
      </c>
      <c r="O2473" s="1" t="b">
        <f t="shared" si="501"/>
        <v>0</v>
      </c>
      <c r="P2473" s="1" t="b">
        <f t="shared" si="502"/>
        <v>0</v>
      </c>
      <c r="Q2473" s="1" t="b">
        <f t="shared" si="503"/>
        <v>0</v>
      </c>
      <c r="R2473" s="1" t="e">
        <f t="shared" si="504"/>
        <v>#N/A</v>
      </c>
      <c r="S2473" s="1" t="e">
        <f t="shared" si="505"/>
        <v>#N/A</v>
      </c>
    </row>
    <row r="2474" spans="1:19">
      <c r="A2474" s="1" t="str">
        <f t="shared" si="506"/>
        <v/>
      </c>
      <c r="H2474" s="1" t="e">
        <f t="shared" si="495"/>
        <v>#N/A</v>
      </c>
      <c r="I2474" s="1" t="e">
        <f t="shared" si="496"/>
        <v>#N/A</v>
      </c>
      <c r="J2474" s="1" t="b">
        <f t="shared" si="497"/>
        <v>0</v>
      </c>
      <c r="K2474" s="1" t="b">
        <f t="shared" si="498"/>
        <v>0</v>
      </c>
      <c r="L2474" s="1" t="b">
        <f t="shared" si="499"/>
        <v>0</v>
      </c>
      <c r="M2474" s="1" t="b">
        <f t="shared" si="507"/>
        <v>0</v>
      </c>
      <c r="N2474" s="1" t="b">
        <f t="shared" si="500"/>
        <v>0</v>
      </c>
      <c r="O2474" s="1" t="b">
        <f t="shared" si="501"/>
        <v>0</v>
      </c>
      <c r="P2474" s="1" t="b">
        <f t="shared" si="502"/>
        <v>0</v>
      </c>
      <c r="Q2474" s="1" t="b">
        <f t="shared" si="503"/>
        <v>0</v>
      </c>
      <c r="R2474" s="1" t="e">
        <f t="shared" si="504"/>
        <v>#N/A</v>
      </c>
      <c r="S2474" s="1" t="e">
        <f t="shared" si="505"/>
        <v>#N/A</v>
      </c>
    </row>
    <row r="2475" spans="1:19">
      <c r="A2475" s="1" t="str">
        <f t="shared" si="506"/>
        <v/>
      </c>
      <c r="H2475" s="1" t="e">
        <f t="shared" si="495"/>
        <v>#N/A</v>
      </c>
      <c r="I2475" s="1" t="e">
        <f t="shared" si="496"/>
        <v>#N/A</v>
      </c>
      <c r="J2475" s="1" t="b">
        <f t="shared" si="497"/>
        <v>0</v>
      </c>
      <c r="K2475" s="1" t="b">
        <f t="shared" si="498"/>
        <v>0</v>
      </c>
      <c r="L2475" s="1" t="b">
        <f t="shared" si="499"/>
        <v>0</v>
      </c>
      <c r="M2475" s="1" t="b">
        <f t="shared" si="507"/>
        <v>0</v>
      </c>
      <c r="N2475" s="1" t="b">
        <f t="shared" si="500"/>
        <v>0</v>
      </c>
      <c r="O2475" s="1" t="b">
        <f t="shared" si="501"/>
        <v>0</v>
      </c>
      <c r="P2475" s="1" t="b">
        <f t="shared" si="502"/>
        <v>0</v>
      </c>
      <c r="Q2475" s="1" t="b">
        <f t="shared" si="503"/>
        <v>0</v>
      </c>
      <c r="R2475" s="1" t="e">
        <f t="shared" si="504"/>
        <v>#N/A</v>
      </c>
      <c r="S2475" s="1" t="e">
        <f t="shared" si="505"/>
        <v>#N/A</v>
      </c>
    </row>
    <row r="2476" spans="1:19">
      <c r="A2476" s="1" t="str">
        <f t="shared" si="506"/>
        <v/>
      </c>
      <c r="H2476" s="1" t="e">
        <f t="shared" si="495"/>
        <v>#N/A</v>
      </c>
      <c r="I2476" s="1" t="e">
        <f t="shared" si="496"/>
        <v>#N/A</v>
      </c>
      <c r="J2476" s="1" t="b">
        <f t="shared" si="497"/>
        <v>0</v>
      </c>
      <c r="K2476" s="1" t="b">
        <f t="shared" si="498"/>
        <v>0</v>
      </c>
      <c r="L2476" s="1" t="b">
        <f t="shared" si="499"/>
        <v>0</v>
      </c>
      <c r="M2476" s="1" t="b">
        <f t="shared" si="507"/>
        <v>0</v>
      </c>
      <c r="N2476" s="1" t="b">
        <f t="shared" si="500"/>
        <v>0</v>
      </c>
      <c r="O2476" s="1" t="b">
        <f t="shared" si="501"/>
        <v>0</v>
      </c>
      <c r="P2476" s="1" t="b">
        <f t="shared" si="502"/>
        <v>0</v>
      </c>
      <c r="Q2476" s="1" t="b">
        <f t="shared" si="503"/>
        <v>0</v>
      </c>
      <c r="R2476" s="1" t="e">
        <f t="shared" si="504"/>
        <v>#N/A</v>
      </c>
      <c r="S2476" s="1" t="e">
        <f t="shared" si="505"/>
        <v>#N/A</v>
      </c>
    </row>
    <row r="2477" spans="1:19">
      <c r="A2477" s="1" t="str">
        <f t="shared" si="506"/>
        <v/>
      </c>
      <c r="H2477" s="1" t="e">
        <f t="shared" si="495"/>
        <v>#N/A</v>
      </c>
      <c r="I2477" s="1" t="e">
        <f t="shared" si="496"/>
        <v>#N/A</v>
      </c>
      <c r="J2477" s="1" t="b">
        <f t="shared" si="497"/>
        <v>0</v>
      </c>
      <c r="K2477" s="1" t="b">
        <f t="shared" si="498"/>
        <v>0</v>
      </c>
      <c r="L2477" s="1" t="b">
        <f t="shared" si="499"/>
        <v>0</v>
      </c>
      <c r="M2477" s="1" t="b">
        <f t="shared" si="507"/>
        <v>0</v>
      </c>
      <c r="N2477" s="1" t="b">
        <f t="shared" si="500"/>
        <v>0</v>
      </c>
      <c r="O2477" s="1" t="b">
        <f t="shared" si="501"/>
        <v>0</v>
      </c>
      <c r="P2477" s="1" t="b">
        <f t="shared" si="502"/>
        <v>0</v>
      </c>
      <c r="Q2477" s="1" t="b">
        <f t="shared" si="503"/>
        <v>0</v>
      </c>
      <c r="R2477" s="1" t="e">
        <f t="shared" si="504"/>
        <v>#N/A</v>
      </c>
      <c r="S2477" s="1" t="e">
        <f t="shared" si="505"/>
        <v>#N/A</v>
      </c>
    </row>
    <row r="2478" spans="1:19">
      <c r="A2478" s="1" t="str">
        <f t="shared" si="506"/>
        <v/>
      </c>
      <c r="H2478" s="1" t="e">
        <f t="shared" si="495"/>
        <v>#N/A</v>
      </c>
      <c r="I2478" s="1" t="e">
        <f t="shared" si="496"/>
        <v>#N/A</v>
      </c>
      <c r="J2478" s="1" t="b">
        <f t="shared" si="497"/>
        <v>0</v>
      </c>
      <c r="K2478" s="1" t="b">
        <f t="shared" si="498"/>
        <v>0</v>
      </c>
      <c r="L2478" s="1" t="b">
        <f t="shared" si="499"/>
        <v>0</v>
      </c>
      <c r="M2478" s="1" t="b">
        <f t="shared" si="507"/>
        <v>0</v>
      </c>
      <c r="N2478" s="1" t="b">
        <f t="shared" si="500"/>
        <v>0</v>
      </c>
      <c r="O2478" s="1" t="b">
        <f t="shared" si="501"/>
        <v>0</v>
      </c>
      <c r="P2478" s="1" t="b">
        <f t="shared" si="502"/>
        <v>0</v>
      </c>
      <c r="Q2478" s="1" t="b">
        <f t="shared" si="503"/>
        <v>0</v>
      </c>
      <c r="R2478" s="1" t="e">
        <f t="shared" si="504"/>
        <v>#N/A</v>
      </c>
      <c r="S2478" s="1" t="e">
        <f t="shared" si="505"/>
        <v>#N/A</v>
      </c>
    </row>
    <row r="2479" spans="1:19">
      <c r="A2479" s="1" t="str">
        <f t="shared" si="506"/>
        <v/>
      </c>
      <c r="H2479" s="1" t="e">
        <f t="shared" si="495"/>
        <v>#N/A</v>
      </c>
      <c r="I2479" s="1" t="e">
        <f t="shared" si="496"/>
        <v>#N/A</v>
      </c>
      <c r="J2479" s="1" t="b">
        <f t="shared" si="497"/>
        <v>0</v>
      </c>
      <c r="K2479" s="1" t="b">
        <f t="shared" si="498"/>
        <v>0</v>
      </c>
      <c r="L2479" s="1" t="b">
        <f t="shared" si="499"/>
        <v>0</v>
      </c>
      <c r="M2479" s="1" t="b">
        <f t="shared" si="507"/>
        <v>0</v>
      </c>
      <c r="N2479" s="1" t="b">
        <f t="shared" si="500"/>
        <v>0</v>
      </c>
      <c r="O2479" s="1" t="b">
        <f t="shared" si="501"/>
        <v>0</v>
      </c>
      <c r="P2479" s="1" t="b">
        <f t="shared" si="502"/>
        <v>0</v>
      </c>
      <c r="Q2479" s="1" t="b">
        <f t="shared" si="503"/>
        <v>0</v>
      </c>
      <c r="R2479" s="1" t="e">
        <f t="shared" si="504"/>
        <v>#N/A</v>
      </c>
      <c r="S2479" s="1" t="e">
        <f t="shared" si="505"/>
        <v>#N/A</v>
      </c>
    </row>
    <row r="2480" spans="1:19">
      <c r="A2480" s="1" t="str">
        <f t="shared" si="506"/>
        <v/>
      </c>
      <c r="H2480" s="1" t="e">
        <f t="shared" si="495"/>
        <v>#N/A</v>
      </c>
      <c r="I2480" s="1" t="e">
        <f t="shared" si="496"/>
        <v>#N/A</v>
      </c>
      <c r="J2480" s="1" t="b">
        <f t="shared" si="497"/>
        <v>0</v>
      </c>
      <c r="K2480" s="1" t="b">
        <f t="shared" si="498"/>
        <v>0</v>
      </c>
      <c r="L2480" s="1" t="b">
        <f t="shared" si="499"/>
        <v>0</v>
      </c>
      <c r="M2480" s="1" t="b">
        <f t="shared" si="507"/>
        <v>0</v>
      </c>
      <c r="N2480" s="1" t="b">
        <f t="shared" si="500"/>
        <v>0</v>
      </c>
      <c r="O2480" s="1" t="b">
        <f t="shared" si="501"/>
        <v>0</v>
      </c>
      <c r="P2480" s="1" t="b">
        <f t="shared" si="502"/>
        <v>0</v>
      </c>
      <c r="Q2480" s="1" t="b">
        <f t="shared" si="503"/>
        <v>0</v>
      </c>
      <c r="R2480" s="1" t="e">
        <f t="shared" si="504"/>
        <v>#N/A</v>
      </c>
      <c r="S2480" s="1" t="e">
        <f t="shared" si="505"/>
        <v>#N/A</v>
      </c>
    </row>
    <row r="2481" spans="1:19">
      <c r="A2481" s="1" t="str">
        <f t="shared" si="506"/>
        <v/>
      </c>
      <c r="H2481" s="1" t="e">
        <f t="shared" si="495"/>
        <v>#N/A</v>
      </c>
      <c r="I2481" s="1" t="e">
        <f t="shared" si="496"/>
        <v>#N/A</v>
      </c>
      <c r="J2481" s="1" t="b">
        <f t="shared" si="497"/>
        <v>0</v>
      </c>
      <c r="K2481" s="1" t="b">
        <f t="shared" si="498"/>
        <v>0</v>
      </c>
      <c r="L2481" s="1" t="b">
        <f t="shared" si="499"/>
        <v>0</v>
      </c>
      <c r="M2481" s="1" t="b">
        <f t="shared" si="507"/>
        <v>0</v>
      </c>
      <c r="N2481" s="1" t="b">
        <f t="shared" si="500"/>
        <v>0</v>
      </c>
      <c r="O2481" s="1" t="b">
        <f t="shared" si="501"/>
        <v>0</v>
      </c>
      <c r="P2481" s="1" t="b">
        <f t="shared" si="502"/>
        <v>0</v>
      </c>
      <c r="Q2481" s="1" t="b">
        <f t="shared" si="503"/>
        <v>0</v>
      </c>
      <c r="R2481" s="1" t="e">
        <f t="shared" si="504"/>
        <v>#N/A</v>
      </c>
      <c r="S2481" s="1" t="e">
        <f t="shared" si="505"/>
        <v>#N/A</v>
      </c>
    </row>
    <row r="2482" spans="1:19">
      <c r="A2482" s="1" t="str">
        <f t="shared" si="506"/>
        <v/>
      </c>
      <c r="H2482" s="1" t="e">
        <f t="shared" si="495"/>
        <v>#N/A</v>
      </c>
      <c r="I2482" s="1" t="e">
        <f t="shared" si="496"/>
        <v>#N/A</v>
      </c>
      <c r="J2482" s="1" t="b">
        <f t="shared" si="497"/>
        <v>0</v>
      </c>
      <c r="K2482" s="1" t="b">
        <f t="shared" si="498"/>
        <v>0</v>
      </c>
      <c r="L2482" s="1" t="b">
        <f t="shared" si="499"/>
        <v>0</v>
      </c>
      <c r="M2482" s="1" t="b">
        <f t="shared" si="507"/>
        <v>0</v>
      </c>
      <c r="N2482" s="1" t="b">
        <f t="shared" si="500"/>
        <v>0</v>
      </c>
      <c r="O2482" s="1" t="b">
        <f t="shared" si="501"/>
        <v>0</v>
      </c>
      <c r="P2482" s="1" t="b">
        <f t="shared" si="502"/>
        <v>0</v>
      </c>
      <c r="Q2482" s="1" t="b">
        <f t="shared" si="503"/>
        <v>0</v>
      </c>
      <c r="R2482" s="1" t="e">
        <f t="shared" si="504"/>
        <v>#N/A</v>
      </c>
      <c r="S2482" s="1" t="e">
        <f t="shared" si="505"/>
        <v>#N/A</v>
      </c>
    </row>
    <row r="2483" spans="1:19">
      <c r="A2483" s="1" t="str">
        <f t="shared" si="506"/>
        <v/>
      </c>
      <c r="H2483" s="1" t="e">
        <f t="shared" si="495"/>
        <v>#N/A</v>
      </c>
      <c r="I2483" s="1" t="e">
        <f t="shared" si="496"/>
        <v>#N/A</v>
      </c>
      <c r="J2483" s="1" t="b">
        <f t="shared" si="497"/>
        <v>0</v>
      </c>
      <c r="K2483" s="1" t="b">
        <f t="shared" si="498"/>
        <v>0</v>
      </c>
      <c r="L2483" s="1" t="b">
        <f t="shared" si="499"/>
        <v>0</v>
      </c>
      <c r="M2483" s="1" t="b">
        <f t="shared" si="507"/>
        <v>0</v>
      </c>
      <c r="N2483" s="1" t="b">
        <f t="shared" si="500"/>
        <v>0</v>
      </c>
      <c r="O2483" s="1" t="b">
        <f t="shared" si="501"/>
        <v>0</v>
      </c>
      <c r="P2483" s="1" t="b">
        <f t="shared" si="502"/>
        <v>0</v>
      </c>
      <c r="Q2483" s="1" t="b">
        <f t="shared" si="503"/>
        <v>0</v>
      </c>
      <c r="R2483" s="1" t="e">
        <f t="shared" si="504"/>
        <v>#N/A</v>
      </c>
      <c r="S2483" s="1" t="e">
        <f t="shared" si="505"/>
        <v>#N/A</v>
      </c>
    </row>
    <row r="2484" spans="1:19">
      <c r="A2484" s="1" t="str">
        <f t="shared" si="506"/>
        <v/>
      </c>
      <c r="H2484" s="1" t="e">
        <f t="shared" si="495"/>
        <v>#N/A</v>
      </c>
      <c r="I2484" s="1" t="e">
        <f t="shared" si="496"/>
        <v>#N/A</v>
      </c>
      <c r="J2484" s="1" t="b">
        <f t="shared" si="497"/>
        <v>0</v>
      </c>
      <c r="K2484" s="1" t="b">
        <f t="shared" si="498"/>
        <v>0</v>
      </c>
      <c r="L2484" s="1" t="b">
        <f t="shared" si="499"/>
        <v>0</v>
      </c>
      <c r="M2484" s="1" t="b">
        <f t="shared" si="507"/>
        <v>0</v>
      </c>
      <c r="N2484" s="1" t="b">
        <f t="shared" si="500"/>
        <v>0</v>
      </c>
      <c r="O2484" s="1" t="b">
        <f t="shared" si="501"/>
        <v>0</v>
      </c>
      <c r="P2484" s="1" t="b">
        <f t="shared" si="502"/>
        <v>0</v>
      </c>
      <c r="Q2484" s="1" t="b">
        <f t="shared" si="503"/>
        <v>0</v>
      </c>
      <c r="R2484" s="1" t="e">
        <f t="shared" si="504"/>
        <v>#N/A</v>
      </c>
      <c r="S2484" s="1" t="e">
        <f t="shared" si="505"/>
        <v>#N/A</v>
      </c>
    </row>
    <row r="2485" spans="1:19">
      <c r="A2485" s="1" t="str">
        <f t="shared" si="506"/>
        <v/>
      </c>
      <c r="H2485" s="1" t="e">
        <f t="shared" si="495"/>
        <v>#N/A</v>
      </c>
      <c r="I2485" s="1" t="e">
        <f t="shared" si="496"/>
        <v>#N/A</v>
      </c>
      <c r="J2485" s="1" t="b">
        <f t="shared" si="497"/>
        <v>0</v>
      </c>
      <c r="K2485" s="1" t="b">
        <f t="shared" si="498"/>
        <v>0</v>
      </c>
      <c r="L2485" s="1" t="b">
        <f t="shared" si="499"/>
        <v>0</v>
      </c>
      <c r="M2485" s="1" t="b">
        <f t="shared" si="507"/>
        <v>0</v>
      </c>
      <c r="N2485" s="1" t="b">
        <f t="shared" si="500"/>
        <v>0</v>
      </c>
      <c r="O2485" s="1" t="b">
        <f t="shared" si="501"/>
        <v>0</v>
      </c>
      <c r="P2485" s="1" t="b">
        <f t="shared" si="502"/>
        <v>0</v>
      </c>
      <c r="Q2485" s="1" t="b">
        <f t="shared" si="503"/>
        <v>0</v>
      </c>
      <c r="R2485" s="1" t="e">
        <f t="shared" si="504"/>
        <v>#N/A</v>
      </c>
      <c r="S2485" s="1" t="e">
        <f t="shared" si="505"/>
        <v>#N/A</v>
      </c>
    </row>
    <row r="2486" spans="1:19">
      <c r="A2486" s="1" t="str">
        <f t="shared" si="506"/>
        <v/>
      </c>
      <c r="H2486" s="1" t="e">
        <f t="shared" si="495"/>
        <v>#N/A</v>
      </c>
      <c r="I2486" s="1" t="e">
        <f t="shared" si="496"/>
        <v>#N/A</v>
      </c>
      <c r="J2486" s="1" t="b">
        <f t="shared" si="497"/>
        <v>0</v>
      </c>
      <c r="K2486" s="1" t="b">
        <f t="shared" si="498"/>
        <v>0</v>
      </c>
      <c r="L2486" s="1" t="b">
        <f t="shared" si="499"/>
        <v>0</v>
      </c>
      <c r="M2486" s="1" t="b">
        <f t="shared" si="507"/>
        <v>0</v>
      </c>
      <c r="N2486" s="1" t="b">
        <f t="shared" si="500"/>
        <v>0</v>
      </c>
      <c r="O2486" s="1" t="b">
        <f t="shared" si="501"/>
        <v>0</v>
      </c>
      <c r="P2486" s="1" t="b">
        <f t="shared" si="502"/>
        <v>0</v>
      </c>
      <c r="Q2486" s="1" t="b">
        <f t="shared" si="503"/>
        <v>0</v>
      </c>
      <c r="R2486" s="1" t="e">
        <f t="shared" si="504"/>
        <v>#N/A</v>
      </c>
      <c r="S2486" s="1" t="e">
        <f t="shared" si="505"/>
        <v>#N/A</v>
      </c>
    </row>
    <row r="2487" spans="1:19">
      <c r="A2487" s="1" t="str">
        <f t="shared" si="506"/>
        <v/>
      </c>
      <c r="H2487" s="1" t="e">
        <f t="shared" si="495"/>
        <v>#N/A</v>
      </c>
      <c r="I2487" s="1" t="e">
        <f t="shared" si="496"/>
        <v>#N/A</v>
      </c>
      <c r="J2487" s="1" t="b">
        <f t="shared" si="497"/>
        <v>0</v>
      </c>
      <c r="K2487" s="1" t="b">
        <f t="shared" si="498"/>
        <v>0</v>
      </c>
      <c r="L2487" s="1" t="b">
        <f t="shared" si="499"/>
        <v>0</v>
      </c>
      <c r="M2487" s="1" t="b">
        <f t="shared" si="507"/>
        <v>0</v>
      </c>
      <c r="N2487" s="1" t="b">
        <f t="shared" si="500"/>
        <v>0</v>
      </c>
      <c r="O2487" s="1" t="b">
        <f t="shared" si="501"/>
        <v>0</v>
      </c>
      <c r="P2487" s="1" t="b">
        <f t="shared" si="502"/>
        <v>0</v>
      </c>
      <c r="Q2487" s="1" t="b">
        <f t="shared" si="503"/>
        <v>0</v>
      </c>
      <c r="R2487" s="1" t="e">
        <f t="shared" si="504"/>
        <v>#N/A</v>
      </c>
      <c r="S2487" s="1" t="e">
        <f t="shared" si="505"/>
        <v>#N/A</v>
      </c>
    </row>
    <row r="2488" spans="1:19">
      <c r="A2488" s="1" t="str">
        <f t="shared" si="506"/>
        <v/>
      </c>
      <c r="H2488" s="1" t="e">
        <f t="shared" si="495"/>
        <v>#N/A</v>
      </c>
      <c r="I2488" s="1" t="e">
        <f t="shared" si="496"/>
        <v>#N/A</v>
      </c>
      <c r="J2488" s="1" t="b">
        <f t="shared" si="497"/>
        <v>0</v>
      </c>
      <c r="K2488" s="1" t="b">
        <f t="shared" si="498"/>
        <v>0</v>
      </c>
      <c r="L2488" s="1" t="b">
        <f t="shared" si="499"/>
        <v>0</v>
      </c>
      <c r="M2488" s="1" t="b">
        <f t="shared" si="507"/>
        <v>0</v>
      </c>
      <c r="N2488" s="1" t="b">
        <f t="shared" si="500"/>
        <v>0</v>
      </c>
      <c r="O2488" s="1" t="b">
        <f t="shared" si="501"/>
        <v>0</v>
      </c>
      <c r="P2488" s="1" t="b">
        <f t="shared" si="502"/>
        <v>0</v>
      </c>
      <c r="Q2488" s="1" t="b">
        <f t="shared" si="503"/>
        <v>0</v>
      </c>
      <c r="R2488" s="1" t="e">
        <f t="shared" si="504"/>
        <v>#N/A</v>
      </c>
      <c r="S2488" s="1" t="e">
        <f t="shared" si="505"/>
        <v>#N/A</v>
      </c>
    </row>
    <row r="2489" spans="1:19">
      <c r="A2489" s="1" t="str">
        <f t="shared" si="506"/>
        <v/>
      </c>
      <c r="H2489" s="1" t="e">
        <f t="shared" si="495"/>
        <v>#N/A</v>
      </c>
      <c r="I2489" s="1" t="e">
        <f t="shared" si="496"/>
        <v>#N/A</v>
      </c>
      <c r="J2489" s="1" t="b">
        <f t="shared" si="497"/>
        <v>0</v>
      </c>
      <c r="K2489" s="1" t="b">
        <f t="shared" si="498"/>
        <v>0</v>
      </c>
      <c r="L2489" s="1" t="b">
        <f t="shared" si="499"/>
        <v>0</v>
      </c>
      <c r="M2489" s="1" t="b">
        <f t="shared" si="507"/>
        <v>0</v>
      </c>
      <c r="N2489" s="1" t="b">
        <f t="shared" si="500"/>
        <v>0</v>
      </c>
      <c r="O2489" s="1" t="b">
        <f t="shared" si="501"/>
        <v>0</v>
      </c>
      <c r="P2489" s="1" t="b">
        <f t="shared" si="502"/>
        <v>0</v>
      </c>
      <c r="Q2489" s="1" t="b">
        <f t="shared" si="503"/>
        <v>0</v>
      </c>
      <c r="R2489" s="1" t="e">
        <f t="shared" si="504"/>
        <v>#N/A</v>
      </c>
      <c r="S2489" s="1" t="e">
        <f t="shared" si="505"/>
        <v>#N/A</v>
      </c>
    </row>
    <row r="2490" spans="1:19">
      <c r="A2490" s="1" t="str">
        <f t="shared" si="506"/>
        <v/>
      </c>
      <c r="H2490" s="1" t="e">
        <f t="shared" si="495"/>
        <v>#N/A</v>
      </c>
      <c r="I2490" s="1" t="e">
        <f t="shared" si="496"/>
        <v>#N/A</v>
      </c>
      <c r="J2490" s="1" t="b">
        <f t="shared" si="497"/>
        <v>0</v>
      </c>
      <c r="K2490" s="1" t="b">
        <f t="shared" si="498"/>
        <v>0</v>
      </c>
      <c r="L2490" s="1" t="b">
        <f t="shared" si="499"/>
        <v>0</v>
      </c>
      <c r="M2490" s="1" t="b">
        <f t="shared" si="507"/>
        <v>0</v>
      </c>
      <c r="N2490" s="1" t="b">
        <f t="shared" si="500"/>
        <v>0</v>
      </c>
      <c r="O2490" s="1" t="b">
        <f t="shared" si="501"/>
        <v>0</v>
      </c>
      <c r="P2490" s="1" t="b">
        <f t="shared" si="502"/>
        <v>0</v>
      </c>
      <c r="Q2490" s="1" t="b">
        <f t="shared" si="503"/>
        <v>0</v>
      </c>
      <c r="R2490" s="1" t="e">
        <f t="shared" si="504"/>
        <v>#N/A</v>
      </c>
      <c r="S2490" s="1" t="e">
        <f t="shared" si="505"/>
        <v>#N/A</v>
      </c>
    </row>
    <row r="2491" spans="1:19">
      <c r="A2491" s="1" t="str">
        <f t="shared" si="506"/>
        <v/>
      </c>
      <c r="H2491" s="1" t="e">
        <f t="shared" si="495"/>
        <v>#N/A</v>
      </c>
      <c r="I2491" s="1" t="e">
        <f t="shared" si="496"/>
        <v>#N/A</v>
      </c>
      <c r="J2491" s="1" t="b">
        <f t="shared" si="497"/>
        <v>0</v>
      </c>
      <c r="K2491" s="1" t="b">
        <f t="shared" si="498"/>
        <v>0</v>
      </c>
      <c r="L2491" s="1" t="b">
        <f t="shared" si="499"/>
        <v>0</v>
      </c>
      <c r="M2491" s="1" t="b">
        <f t="shared" si="507"/>
        <v>0</v>
      </c>
      <c r="N2491" s="1" t="b">
        <f t="shared" si="500"/>
        <v>0</v>
      </c>
      <c r="O2491" s="1" t="b">
        <f t="shared" si="501"/>
        <v>0</v>
      </c>
      <c r="P2491" s="1" t="b">
        <f t="shared" si="502"/>
        <v>0</v>
      </c>
      <c r="Q2491" s="1" t="b">
        <f t="shared" si="503"/>
        <v>0</v>
      </c>
      <c r="R2491" s="1" t="e">
        <f t="shared" si="504"/>
        <v>#N/A</v>
      </c>
      <c r="S2491" s="1" t="e">
        <f t="shared" si="505"/>
        <v>#N/A</v>
      </c>
    </row>
    <row r="2492" spans="1:19">
      <c r="A2492" s="1" t="str">
        <f t="shared" si="506"/>
        <v/>
      </c>
      <c r="H2492" s="1" t="e">
        <f t="shared" si="495"/>
        <v>#N/A</v>
      </c>
      <c r="I2492" s="1" t="e">
        <f t="shared" si="496"/>
        <v>#N/A</v>
      </c>
      <c r="J2492" s="1" t="b">
        <f t="shared" si="497"/>
        <v>0</v>
      </c>
      <c r="K2492" s="1" t="b">
        <f t="shared" si="498"/>
        <v>0</v>
      </c>
      <c r="L2492" s="1" t="b">
        <f t="shared" si="499"/>
        <v>0</v>
      </c>
      <c r="M2492" s="1" t="b">
        <f t="shared" si="507"/>
        <v>0</v>
      </c>
      <c r="N2492" s="1" t="b">
        <f t="shared" si="500"/>
        <v>0</v>
      </c>
      <c r="O2492" s="1" t="b">
        <f t="shared" si="501"/>
        <v>0</v>
      </c>
      <c r="P2492" s="1" t="b">
        <f t="shared" si="502"/>
        <v>0</v>
      </c>
      <c r="Q2492" s="1" t="b">
        <f t="shared" si="503"/>
        <v>0</v>
      </c>
      <c r="R2492" s="1" t="e">
        <f t="shared" si="504"/>
        <v>#N/A</v>
      </c>
      <c r="S2492" s="1" t="e">
        <f t="shared" si="505"/>
        <v>#N/A</v>
      </c>
    </row>
    <row r="2493" spans="1:19">
      <c r="A2493" s="1" t="str">
        <f t="shared" si="506"/>
        <v/>
      </c>
      <c r="H2493" s="1" t="e">
        <f t="shared" si="495"/>
        <v>#N/A</v>
      </c>
      <c r="I2493" s="1" t="e">
        <f t="shared" si="496"/>
        <v>#N/A</v>
      </c>
      <c r="J2493" s="1" t="b">
        <f t="shared" si="497"/>
        <v>0</v>
      </c>
      <c r="K2493" s="1" t="b">
        <f t="shared" si="498"/>
        <v>0</v>
      </c>
      <c r="L2493" s="1" t="b">
        <f t="shared" si="499"/>
        <v>0</v>
      </c>
      <c r="M2493" s="1" t="b">
        <f t="shared" si="507"/>
        <v>0</v>
      </c>
      <c r="N2493" s="1" t="b">
        <f t="shared" si="500"/>
        <v>0</v>
      </c>
      <c r="O2493" s="1" t="b">
        <f t="shared" si="501"/>
        <v>0</v>
      </c>
      <c r="P2493" s="1" t="b">
        <f t="shared" si="502"/>
        <v>0</v>
      </c>
      <c r="Q2493" s="1" t="b">
        <f t="shared" si="503"/>
        <v>0</v>
      </c>
      <c r="R2493" s="1" t="e">
        <f t="shared" si="504"/>
        <v>#N/A</v>
      </c>
      <c r="S2493" s="1" t="e">
        <f t="shared" si="505"/>
        <v>#N/A</v>
      </c>
    </row>
    <row r="2494" spans="1:19">
      <c r="A2494" s="1" t="str">
        <f t="shared" si="506"/>
        <v/>
      </c>
      <c r="H2494" s="1" t="e">
        <f t="shared" si="495"/>
        <v>#N/A</v>
      </c>
      <c r="I2494" s="1" t="e">
        <f t="shared" si="496"/>
        <v>#N/A</v>
      </c>
      <c r="J2494" s="1" t="b">
        <f t="shared" si="497"/>
        <v>0</v>
      </c>
      <c r="K2494" s="1" t="b">
        <f t="shared" si="498"/>
        <v>0</v>
      </c>
      <c r="L2494" s="1" t="b">
        <f t="shared" si="499"/>
        <v>0</v>
      </c>
      <c r="M2494" s="1" t="b">
        <f t="shared" si="507"/>
        <v>0</v>
      </c>
      <c r="N2494" s="1" t="b">
        <f t="shared" si="500"/>
        <v>0</v>
      </c>
      <c r="O2494" s="1" t="b">
        <f t="shared" si="501"/>
        <v>0</v>
      </c>
      <c r="P2494" s="1" t="b">
        <f t="shared" si="502"/>
        <v>0</v>
      </c>
      <c r="Q2494" s="1" t="b">
        <f t="shared" si="503"/>
        <v>0</v>
      </c>
      <c r="R2494" s="1" t="e">
        <f t="shared" si="504"/>
        <v>#N/A</v>
      </c>
      <c r="S2494" s="1" t="e">
        <f t="shared" si="505"/>
        <v>#N/A</v>
      </c>
    </row>
    <row r="2495" spans="1:19">
      <c r="A2495" s="1" t="str">
        <f t="shared" si="506"/>
        <v/>
      </c>
      <c r="H2495" s="1" t="e">
        <f t="shared" si="495"/>
        <v>#N/A</v>
      </c>
      <c r="I2495" s="1" t="e">
        <f t="shared" si="496"/>
        <v>#N/A</v>
      </c>
      <c r="J2495" s="1" t="b">
        <f t="shared" si="497"/>
        <v>0</v>
      </c>
      <c r="K2495" s="1" t="b">
        <f t="shared" si="498"/>
        <v>0</v>
      </c>
      <c r="L2495" s="1" t="b">
        <f t="shared" si="499"/>
        <v>0</v>
      </c>
      <c r="M2495" s="1" t="b">
        <f t="shared" si="507"/>
        <v>0</v>
      </c>
      <c r="N2495" s="1" t="b">
        <f t="shared" si="500"/>
        <v>0</v>
      </c>
      <c r="O2495" s="1" t="b">
        <f t="shared" si="501"/>
        <v>0</v>
      </c>
      <c r="P2495" s="1" t="b">
        <f t="shared" si="502"/>
        <v>0</v>
      </c>
      <c r="Q2495" s="1" t="b">
        <f t="shared" si="503"/>
        <v>0</v>
      </c>
      <c r="R2495" s="1" t="e">
        <f t="shared" si="504"/>
        <v>#N/A</v>
      </c>
      <c r="S2495" s="1" t="e">
        <f t="shared" si="505"/>
        <v>#N/A</v>
      </c>
    </row>
    <row r="2496" spans="1:19">
      <c r="A2496" s="1" t="str">
        <f t="shared" si="506"/>
        <v/>
      </c>
      <c r="H2496" s="1" t="e">
        <f t="shared" si="495"/>
        <v>#N/A</v>
      </c>
      <c r="I2496" s="1" t="e">
        <f t="shared" si="496"/>
        <v>#N/A</v>
      </c>
      <c r="J2496" s="1" t="b">
        <f t="shared" si="497"/>
        <v>0</v>
      </c>
      <c r="K2496" s="1" t="b">
        <f t="shared" si="498"/>
        <v>0</v>
      </c>
      <c r="L2496" s="1" t="b">
        <f t="shared" si="499"/>
        <v>0</v>
      </c>
      <c r="M2496" s="1" t="b">
        <f t="shared" si="507"/>
        <v>0</v>
      </c>
      <c r="N2496" s="1" t="b">
        <f t="shared" si="500"/>
        <v>0</v>
      </c>
      <c r="O2496" s="1" t="b">
        <f t="shared" si="501"/>
        <v>0</v>
      </c>
      <c r="P2496" s="1" t="b">
        <f t="shared" si="502"/>
        <v>0</v>
      </c>
      <c r="Q2496" s="1" t="b">
        <f t="shared" si="503"/>
        <v>0</v>
      </c>
      <c r="R2496" s="1" t="e">
        <f t="shared" si="504"/>
        <v>#N/A</v>
      </c>
      <c r="S2496" s="1" t="e">
        <f t="shared" si="505"/>
        <v>#N/A</v>
      </c>
    </row>
    <row r="2497" spans="1:19">
      <c r="A2497" s="1" t="str">
        <f t="shared" si="506"/>
        <v/>
      </c>
      <c r="H2497" s="1" t="e">
        <f t="shared" si="495"/>
        <v>#N/A</v>
      </c>
      <c r="I2497" s="1" t="e">
        <f t="shared" si="496"/>
        <v>#N/A</v>
      </c>
      <c r="J2497" s="1" t="b">
        <f t="shared" si="497"/>
        <v>0</v>
      </c>
      <c r="K2497" s="1" t="b">
        <f t="shared" si="498"/>
        <v>0</v>
      </c>
      <c r="L2497" s="1" t="b">
        <f t="shared" si="499"/>
        <v>0</v>
      </c>
      <c r="M2497" s="1" t="b">
        <f t="shared" si="507"/>
        <v>0</v>
      </c>
      <c r="N2497" s="1" t="b">
        <f t="shared" si="500"/>
        <v>0</v>
      </c>
      <c r="O2497" s="1" t="b">
        <f t="shared" si="501"/>
        <v>0</v>
      </c>
      <c r="P2497" s="1" t="b">
        <f t="shared" si="502"/>
        <v>0</v>
      </c>
      <c r="Q2497" s="1" t="b">
        <f t="shared" si="503"/>
        <v>0</v>
      </c>
      <c r="R2497" s="1" t="e">
        <f t="shared" si="504"/>
        <v>#N/A</v>
      </c>
      <c r="S2497" s="1" t="e">
        <f t="shared" si="505"/>
        <v>#N/A</v>
      </c>
    </row>
    <row r="2498" spans="1:19">
      <c r="A2498" s="1" t="str">
        <f t="shared" si="506"/>
        <v/>
      </c>
      <c r="H2498" s="1" t="e">
        <f t="shared" si="495"/>
        <v>#N/A</v>
      </c>
      <c r="I2498" s="1" t="e">
        <f t="shared" si="496"/>
        <v>#N/A</v>
      </c>
      <c r="J2498" s="1" t="b">
        <f t="shared" si="497"/>
        <v>0</v>
      </c>
      <c r="K2498" s="1" t="b">
        <f t="shared" si="498"/>
        <v>0</v>
      </c>
      <c r="L2498" s="1" t="b">
        <f t="shared" si="499"/>
        <v>0</v>
      </c>
      <c r="M2498" s="1" t="b">
        <f t="shared" si="507"/>
        <v>0</v>
      </c>
      <c r="N2498" s="1" t="b">
        <f t="shared" si="500"/>
        <v>0</v>
      </c>
      <c r="O2498" s="1" t="b">
        <f t="shared" si="501"/>
        <v>0</v>
      </c>
      <c r="P2498" s="1" t="b">
        <f t="shared" si="502"/>
        <v>0</v>
      </c>
      <c r="Q2498" s="1" t="b">
        <f t="shared" si="503"/>
        <v>0</v>
      </c>
      <c r="R2498" s="1" t="e">
        <f t="shared" si="504"/>
        <v>#N/A</v>
      </c>
      <c r="S2498" s="1" t="e">
        <f t="shared" si="505"/>
        <v>#N/A</v>
      </c>
    </row>
    <row r="2499" spans="1:19">
      <c r="A2499" s="1" t="str">
        <f t="shared" si="506"/>
        <v/>
      </c>
      <c r="H2499" s="1" t="e">
        <f t="shared" ref="H2499:H2562" si="508">IF($A2499&lt;=$F$39,B2499-$F$1,NA())</f>
        <v>#N/A</v>
      </c>
      <c r="I2499" s="1" t="e">
        <f t="shared" ref="I2499:I2562" si="509">IF($A2499&lt;=$F$39,$C2499-$F$2,NA())</f>
        <v>#N/A</v>
      </c>
      <c r="J2499" s="1" t="b">
        <f t="shared" ref="J2499:J2562" si="510">IF($A2499&lt;=$F$39,IF($I2499&lt;$F$4,FALSE,$H2499))</f>
        <v>0</v>
      </c>
      <c r="K2499" s="1" t="b">
        <f t="shared" ref="K2499:K2562" si="511">IF($A2499&lt;=$F$39,IF($I2499&lt;$F$4,FALSE,$I2499))</f>
        <v>0</v>
      </c>
      <c r="L2499" s="1" t="b">
        <f t="shared" ref="L2499:L2562" si="512">IF($A2499&lt;=$F$39,IF($I2499&lt;=$F$11,"",($I2499-$F$11)/($H2499-$F$10)))</f>
        <v>0</v>
      </c>
      <c r="M2499" s="1" t="b">
        <f t="shared" si="507"/>
        <v>0</v>
      </c>
      <c r="N2499" s="1" t="b">
        <f t="shared" ref="N2499:N2562" si="513">IF($A2499&lt;=$F$39,IF($L2499=$F$13,$J2499,""))</f>
        <v>0</v>
      </c>
      <c r="O2499" s="1" t="b">
        <f t="shared" ref="O2499:O2562" si="514">IF($A2499&lt;=$F$39,IF($L2499=$F$13,$K2499,""))</f>
        <v>0</v>
      </c>
      <c r="P2499" s="1" t="b">
        <f t="shared" ref="P2499:P2562" si="515">IF($A2499&lt;=$F$39,IF($A2499&lt;=$F$17,$H2499,NA()))</f>
        <v>0</v>
      </c>
      <c r="Q2499" s="1" t="b">
        <f t="shared" ref="Q2499:Q2562" si="516">IF($A2499&lt;=$F$39,IF($A2499&lt;=$F$17,$I2499,NA()))</f>
        <v>0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 t="str">
        <f t="shared" ref="A2500:A2563" si="519">IF(B2500=0,"",A2499+1)</f>
        <v/>
      </c>
      <c r="H2500" s="1" t="e">
        <f t="shared" si="508"/>
        <v>#N/A</v>
      </c>
      <c r="I2500" s="1" t="e">
        <f t="shared" si="509"/>
        <v>#N/A</v>
      </c>
      <c r="J2500" s="1" t="b">
        <f t="shared" si="510"/>
        <v>0</v>
      </c>
      <c r="K2500" s="1" t="b">
        <f t="shared" si="511"/>
        <v>0</v>
      </c>
      <c r="L2500" s="1" t="b">
        <f t="shared" si="512"/>
        <v>0</v>
      </c>
      <c r="M2500" s="1" t="b">
        <f t="shared" ref="M2500:M2563" si="520">IF($A2500&lt;=$F$39,IF($L2500=$F$13,$A2500,""))</f>
        <v>0</v>
      </c>
      <c r="N2500" s="1" t="b">
        <f t="shared" si="513"/>
        <v>0</v>
      </c>
      <c r="O2500" s="1" t="b">
        <f t="shared" si="514"/>
        <v>0</v>
      </c>
      <c r="P2500" s="1" t="b">
        <f t="shared" si="515"/>
        <v>0</v>
      </c>
      <c r="Q2500" s="1" t="b">
        <f t="shared" si="516"/>
        <v>0</v>
      </c>
      <c r="R2500" s="1" t="e">
        <f t="shared" si="517"/>
        <v>#N/A</v>
      </c>
      <c r="S2500" s="1" t="e">
        <f t="shared" si="518"/>
        <v>#N/A</v>
      </c>
    </row>
    <row r="2501" spans="1:19">
      <c r="A2501" s="1" t="str">
        <f t="shared" si="519"/>
        <v/>
      </c>
      <c r="H2501" s="1" t="e">
        <f t="shared" si="508"/>
        <v>#N/A</v>
      </c>
      <c r="I2501" s="1" t="e">
        <f t="shared" si="509"/>
        <v>#N/A</v>
      </c>
      <c r="J2501" s="1" t="b">
        <f t="shared" si="510"/>
        <v>0</v>
      </c>
      <c r="K2501" s="1" t="b">
        <f t="shared" si="511"/>
        <v>0</v>
      </c>
      <c r="L2501" s="1" t="b">
        <f t="shared" si="512"/>
        <v>0</v>
      </c>
      <c r="M2501" s="1" t="b">
        <f t="shared" si="520"/>
        <v>0</v>
      </c>
      <c r="N2501" s="1" t="b">
        <f t="shared" si="513"/>
        <v>0</v>
      </c>
      <c r="O2501" s="1" t="b">
        <f t="shared" si="514"/>
        <v>0</v>
      </c>
      <c r="P2501" s="1" t="b">
        <f t="shared" si="515"/>
        <v>0</v>
      </c>
      <c r="Q2501" s="1" t="b">
        <f t="shared" si="516"/>
        <v>0</v>
      </c>
      <c r="R2501" s="1" t="e">
        <f t="shared" si="517"/>
        <v>#N/A</v>
      </c>
      <c r="S2501" s="1" t="e">
        <f t="shared" si="518"/>
        <v>#N/A</v>
      </c>
    </row>
    <row r="2502" spans="1:19">
      <c r="A2502" s="1" t="str">
        <f t="shared" si="519"/>
        <v/>
      </c>
      <c r="H2502" s="1" t="e">
        <f t="shared" si="508"/>
        <v>#N/A</v>
      </c>
      <c r="I2502" s="1" t="e">
        <f t="shared" si="509"/>
        <v>#N/A</v>
      </c>
      <c r="J2502" s="1" t="b">
        <f t="shared" si="510"/>
        <v>0</v>
      </c>
      <c r="K2502" s="1" t="b">
        <f t="shared" si="511"/>
        <v>0</v>
      </c>
      <c r="L2502" s="1" t="b">
        <f t="shared" si="512"/>
        <v>0</v>
      </c>
      <c r="M2502" s="1" t="b">
        <f t="shared" si="520"/>
        <v>0</v>
      </c>
      <c r="N2502" s="1" t="b">
        <f t="shared" si="513"/>
        <v>0</v>
      </c>
      <c r="O2502" s="1" t="b">
        <f t="shared" si="514"/>
        <v>0</v>
      </c>
      <c r="P2502" s="1" t="b">
        <f t="shared" si="515"/>
        <v>0</v>
      </c>
      <c r="Q2502" s="1" t="b">
        <f t="shared" si="516"/>
        <v>0</v>
      </c>
      <c r="R2502" s="1" t="e">
        <f t="shared" si="517"/>
        <v>#N/A</v>
      </c>
      <c r="S2502" s="1" t="e">
        <f t="shared" si="518"/>
        <v>#N/A</v>
      </c>
    </row>
    <row r="2503" spans="1:19">
      <c r="A2503" s="1" t="str">
        <f t="shared" si="519"/>
        <v/>
      </c>
      <c r="H2503" s="1" t="e">
        <f t="shared" si="508"/>
        <v>#N/A</v>
      </c>
      <c r="I2503" s="1" t="e">
        <f t="shared" si="509"/>
        <v>#N/A</v>
      </c>
      <c r="J2503" s="1" t="b">
        <f t="shared" si="510"/>
        <v>0</v>
      </c>
      <c r="K2503" s="1" t="b">
        <f t="shared" si="511"/>
        <v>0</v>
      </c>
      <c r="L2503" s="1" t="b">
        <f t="shared" si="512"/>
        <v>0</v>
      </c>
      <c r="M2503" s="1" t="b">
        <f t="shared" si="520"/>
        <v>0</v>
      </c>
      <c r="N2503" s="1" t="b">
        <f t="shared" si="513"/>
        <v>0</v>
      </c>
      <c r="O2503" s="1" t="b">
        <f t="shared" si="514"/>
        <v>0</v>
      </c>
      <c r="P2503" s="1" t="b">
        <f t="shared" si="515"/>
        <v>0</v>
      </c>
      <c r="Q2503" s="1" t="b">
        <f t="shared" si="516"/>
        <v>0</v>
      </c>
      <c r="R2503" s="1" t="e">
        <f t="shared" si="517"/>
        <v>#N/A</v>
      </c>
      <c r="S2503" s="1" t="e">
        <f t="shared" si="518"/>
        <v>#N/A</v>
      </c>
    </row>
    <row r="2504" spans="1:19">
      <c r="A2504" s="1" t="str">
        <f t="shared" si="519"/>
        <v/>
      </c>
      <c r="H2504" s="1" t="e">
        <f t="shared" si="508"/>
        <v>#N/A</v>
      </c>
      <c r="I2504" s="1" t="e">
        <f t="shared" si="509"/>
        <v>#N/A</v>
      </c>
      <c r="J2504" s="1" t="b">
        <f t="shared" si="510"/>
        <v>0</v>
      </c>
      <c r="K2504" s="1" t="b">
        <f t="shared" si="511"/>
        <v>0</v>
      </c>
      <c r="L2504" s="1" t="b">
        <f t="shared" si="512"/>
        <v>0</v>
      </c>
      <c r="M2504" s="1" t="b">
        <f t="shared" si="520"/>
        <v>0</v>
      </c>
      <c r="N2504" s="1" t="b">
        <f t="shared" si="513"/>
        <v>0</v>
      </c>
      <c r="O2504" s="1" t="b">
        <f t="shared" si="514"/>
        <v>0</v>
      </c>
      <c r="P2504" s="1" t="b">
        <f t="shared" si="515"/>
        <v>0</v>
      </c>
      <c r="Q2504" s="1" t="b">
        <f t="shared" si="516"/>
        <v>0</v>
      </c>
      <c r="R2504" s="1" t="e">
        <f t="shared" si="517"/>
        <v>#N/A</v>
      </c>
      <c r="S2504" s="1" t="e">
        <f t="shared" si="518"/>
        <v>#N/A</v>
      </c>
    </row>
    <row r="2505" spans="1:19">
      <c r="A2505" s="1" t="str">
        <f t="shared" si="519"/>
        <v/>
      </c>
      <c r="H2505" s="1" t="e">
        <f t="shared" si="508"/>
        <v>#N/A</v>
      </c>
      <c r="I2505" s="1" t="e">
        <f t="shared" si="509"/>
        <v>#N/A</v>
      </c>
      <c r="J2505" s="1" t="b">
        <f t="shared" si="510"/>
        <v>0</v>
      </c>
      <c r="K2505" s="1" t="b">
        <f t="shared" si="511"/>
        <v>0</v>
      </c>
      <c r="L2505" s="1" t="b">
        <f t="shared" si="512"/>
        <v>0</v>
      </c>
      <c r="M2505" s="1" t="b">
        <f t="shared" si="520"/>
        <v>0</v>
      </c>
      <c r="N2505" s="1" t="b">
        <f t="shared" si="513"/>
        <v>0</v>
      </c>
      <c r="O2505" s="1" t="b">
        <f t="shared" si="514"/>
        <v>0</v>
      </c>
      <c r="P2505" s="1" t="b">
        <f t="shared" si="515"/>
        <v>0</v>
      </c>
      <c r="Q2505" s="1" t="b">
        <f t="shared" si="516"/>
        <v>0</v>
      </c>
      <c r="R2505" s="1" t="e">
        <f t="shared" si="517"/>
        <v>#N/A</v>
      </c>
      <c r="S2505" s="1" t="e">
        <f t="shared" si="518"/>
        <v>#N/A</v>
      </c>
    </row>
    <row r="2506" spans="1:19">
      <c r="A2506" s="1" t="str">
        <f t="shared" si="519"/>
        <v/>
      </c>
      <c r="H2506" s="1" t="e">
        <f t="shared" si="508"/>
        <v>#N/A</v>
      </c>
      <c r="I2506" s="1" t="e">
        <f t="shared" si="509"/>
        <v>#N/A</v>
      </c>
      <c r="J2506" s="1" t="b">
        <f t="shared" si="510"/>
        <v>0</v>
      </c>
      <c r="K2506" s="1" t="b">
        <f t="shared" si="511"/>
        <v>0</v>
      </c>
      <c r="L2506" s="1" t="b">
        <f t="shared" si="512"/>
        <v>0</v>
      </c>
      <c r="M2506" s="1" t="b">
        <f t="shared" si="520"/>
        <v>0</v>
      </c>
      <c r="N2506" s="1" t="b">
        <f t="shared" si="513"/>
        <v>0</v>
      </c>
      <c r="O2506" s="1" t="b">
        <f t="shared" si="514"/>
        <v>0</v>
      </c>
      <c r="P2506" s="1" t="b">
        <f t="shared" si="515"/>
        <v>0</v>
      </c>
      <c r="Q2506" s="1" t="b">
        <f t="shared" si="516"/>
        <v>0</v>
      </c>
      <c r="R2506" s="1" t="e">
        <f t="shared" si="517"/>
        <v>#N/A</v>
      </c>
      <c r="S2506" s="1" t="e">
        <f t="shared" si="518"/>
        <v>#N/A</v>
      </c>
    </row>
    <row r="2507" spans="1:19">
      <c r="A2507" s="1" t="str">
        <f t="shared" si="519"/>
        <v/>
      </c>
      <c r="H2507" s="1" t="e">
        <f t="shared" si="508"/>
        <v>#N/A</v>
      </c>
      <c r="I2507" s="1" t="e">
        <f t="shared" si="509"/>
        <v>#N/A</v>
      </c>
      <c r="J2507" s="1" t="b">
        <f t="shared" si="510"/>
        <v>0</v>
      </c>
      <c r="K2507" s="1" t="b">
        <f t="shared" si="511"/>
        <v>0</v>
      </c>
      <c r="L2507" s="1" t="b">
        <f t="shared" si="512"/>
        <v>0</v>
      </c>
      <c r="M2507" s="1" t="b">
        <f t="shared" si="520"/>
        <v>0</v>
      </c>
      <c r="N2507" s="1" t="b">
        <f t="shared" si="513"/>
        <v>0</v>
      </c>
      <c r="O2507" s="1" t="b">
        <f t="shared" si="514"/>
        <v>0</v>
      </c>
      <c r="P2507" s="1" t="b">
        <f t="shared" si="515"/>
        <v>0</v>
      </c>
      <c r="Q2507" s="1" t="b">
        <f t="shared" si="516"/>
        <v>0</v>
      </c>
      <c r="R2507" s="1" t="e">
        <f t="shared" si="517"/>
        <v>#N/A</v>
      </c>
      <c r="S2507" s="1" t="e">
        <f t="shared" si="518"/>
        <v>#N/A</v>
      </c>
    </row>
    <row r="2508" spans="1:19">
      <c r="A2508" s="1" t="str">
        <f t="shared" si="519"/>
        <v/>
      </c>
      <c r="H2508" s="1" t="e">
        <f t="shared" si="508"/>
        <v>#N/A</v>
      </c>
      <c r="I2508" s="1" t="e">
        <f t="shared" si="509"/>
        <v>#N/A</v>
      </c>
      <c r="J2508" s="1" t="b">
        <f t="shared" si="510"/>
        <v>0</v>
      </c>
      <c r="K2508" s="1" t="b">
        <f t="shared" si="511"/>
        <v>0</v>
      </c>
      <c r="L2508" s="1" t="b">
        <f t="shared" si="512"/>
        <v>0</v>
      </c>
      <c r="M2508" s="1" t="b">
        <f t="shared" si="520"/>
        <v>0</v>
      </c>
      <c r="N2508" s="1" t="b">
        <f t="shared" si="513"/>
        <v>0</v>
      </c>
      <c r="O2508" s="1" t="b">
        <f t="shared" si="514"/>
        <v>0</v>
      </c>
      <c r="P2508" s="1" t="b">
        <f t="shared" si="515"/>
        <v>0</v>
      </c>
      <c r="Q2508" s="1" t="b">
        <f t="shared" si="516"/>
        <v>0</v>
      </c>
      <c r="R2508" s="1" t="e">
        <f t="shared" si="517"/>
        <v>#N/A</v>
      </c>
      <c r="S2508" s="1" t="e">
        <f t="shared" si="518"/>
        <v>#N/A</v>
      </c>
    </row>
    <row r="2509" spans="1:19">
      <c r="A2509" s="1" t="str">
        <f t="shared" si="519"/>
        <v/>
      </c>
      <c r="H2509" s="1" t="e">
        <f t="shared" si="508"/>
        <v>#N/A</v>
      </c>
      <c r="I2509" s="1" t="e">
        <f t="shared" si="509"/>
        <v>#N/A</v>
      </c>
      <c r="J2509" s="1" t="b">
        <f t="shared" si="510"/>
        <v>0</v>
      </c>
      <c r="K2509" s="1" t="b">
        <f t="shared" si="511"/>
        <v>0</v>
      </c>
      <c r="L2509" s="1" t="b">
        <f t="shared" si="512"/>
        <v>0</v>
      </c>
      <c r="M2509" s="1" t="b">
        <f t="shared" si="520"/>
        <v>0</v>
      </c>
      <c r="N2509" s="1" t="b">
        <f t="shared" si="513"/>
        <v>0</v>
      </c>
      <c r="O2509" s="1" t="b">
        <f t="shared" si="514"/>
        <v>0</v>
      </c>
      <c r="P2509" s="1" t="b">
        <f t="shared" si="515"/>
        <v>0</v>
      </c>
      <c r="Q2509" s="1" t="b">
        <f t="shared" si="516"/>
        <v>0</v>
      </c>
      <c r="R2509" s="1" t="e">
        <f t="shared" si="517"/>
        <v>#N/A</v>
      </c>
      <c r="S2509" s="1" t="e">
        <f t="shared" si="518"/>
        <v>#N/A</v>
      </c>
    </row>
    <row r="2510" spans="1:19">
      <c r="A2510" s="1" t="str">
        <f t="shared" si="519"/>
        <v/>
      </c>
      <c r="H2510" s="1" t="e">
        <f t="shared" si="508"/>
        <v>#N/A</v>
      </c>
      <c r="I2510" s="1" t="e">
        <f t="shared" si="509"/>
        <v>#N/A</v>
      </c>
      <c r="J2510" s="1" t="b">
        <f t="shared" si="510"/>
        <v>0</v>
      </c>
      <c r="K2510" s="1" t="b">
        <f t="shared" si="511"/>
        <v>0</v>
      </c>
      <c r="L2510" s="1" t="b">
        <f t="shared" si="512"/>
        <v>0</v>
      </c>
      <c r="M2510" s="1" t="b">
        <f t="shared" si="520"/>
        <v>0</v>
      </c>
      <c r="N2510" s="1" t="b">
        <f t="shared" si="513"/>
        <v>0</v>
      </c>
      <c r="O2510" s="1" t="b">
        <f t="shared" si="514"/>
        <v>0</v>
      </c>
      <c r="P2510" s="1" t="b">
        <f t="shared" si="515"/>
        <v>0</v>
      </c>
      <c r="Q2510" s="1" t="b">
        <f t="shared" si="516"/>
        <v>0</v>
      </c>
      <c r="R2510" s="1" t="e">
        <f t="shared" si="517"/>
        <v>#N/A</v>
      </c>
      <c r="S2510" s="1" t="e">
        <f t="shared" si="518"/>
        <v>#N/A</v>
      </c>
    </row>
    <row r="2511" spans="1:19">
      <c r="A2511" s="1" t="str">
        <f t="shared" si="519"/>
        <v/>
      </c>
      <c r="H2511" s="1" t="e">
        <f t="shared" si="508"/>
        <v>#N/A</v>
      </c>
      <c r="I2511" s="1" t="e">
        <f t="shared" si="509"/>
        <v>#N/A</v>
      </c>
      <c r="J2511" s="1" t="b">
        <f t="shared" si="510"/>
        <v>0</v>
      </c>
      <c r="K2511" s="1" t="b">
        <f t="shared" si="511"/>
        <v>0</v>
      </c>
      <c r="L2511" s="1" t="b">
        <f t="shared" si="512"/>
        <v>0</v>
      </c>
      <c r="M2511" s="1" t="b">
        <f t="shared" si="520"/>
        <v>0</v>
      </c>
      <c r="N2511" s="1" t="b">
        <f t="shared" si="513"/>
        <v>0</v>
      </c>
      <c r="O2511" s="1" t="b">
        <f t="shared" si="514"/>
        <v>0</v>
      </c>
      <c r="P2511" s="1" t="b">
        <f t="shared" si="515"/>
        <v>0</v>
      </c>
      <c r="Q2511" s="1" t="b">
        <f t="shared" si="516"/>
        <v>0</v>
      </c>
      <c r="R2511" s="1" t="e">
        <f t="shared" si="517"/>
        <v>#N/A</v>
      </c>
      <c r="S2511" s="1" t="e">
        <f t="shared" si="518"/>
        <v>#N/A</v>
      </c>
    </row>
    <row r="2512" spans="1:19">
      <c r="A2512" s="1" t="str">
        <f t="shared" si="519"/>
        <v/>
      </c>
      <c r="H2512" s="1" t="e">
        <f t="shared" si="508"/>
        <v>#N/A</v>
      </c>
      <c r="I2512" s="1" t="e">
        <f t="shared" si="509"/>
        <v>#N/A</v>
      </c>
      <c r="J2512" s="1" t="b">
        <f t="shared" si="510"/>
        <v>0</v>
      </c>
      <c r="K2512" s="1" t="b">
        <f t="shared" si="511"/>
        <v>0</v>
      </c>
      <c r="L2512" s="1" t="b">
        <f t="shared" si="512"/>
        <v>0</v>
      </c>
      <c r="M2512" s="1" t="b">
        <f t="shared" si="520"/>
        <v>0</v>
      </c>
      <c r="N2512" s="1" t="b">
        <f t="shared" si="513"/>
        <v>0</v>
      </c>
      <c r="O2512" s="1" t="b">
        <f t="shared" si="514"/>
        <v>0</v>
      </c>
      <c r="P2512" s="1" t="b">
        <f t="shared" si="515"/>
        <v>0</v>
      </c>
      <c r="Q2512" s="1" t="b">
        <f t="shared" si="516"/>
        <v>0</v>
      </c>
      <c r="R2512" s="1" t="e">
        <f t="shared" si="517"/>
        <v>#N/A</v>
      </c>
      <c r="S2512" s="1" t="e">
        <f t="shared" si="518"/>
        <v>#N/A</v>
      </c>
    </row>
    <row r="2513" spans="1:19">
      <c r="A2513" s="1" t="str">
        <f t="shared" si="519"/>
        <v/>
      </c>
      <c r="H2513" s="1" t="e">
        <f t="shared" si="508"/>
        <v>#N/A</v>
      </c>
      <c r="I2513" s="1" t="e">
        <f t="shared" si="509"/>
        <v>#N/A</v>
      </c>
      <c r="J2513" s="1" t="b">
        <f t="shared" si="510"/>
        <v>0</v>
      </c>
      <c r="K2513" s="1" t="b">
        <f t="shared" si="511"/>
        <v>0</v>
      </c>
      <c r="L2513" s="1" t="b">
        <f t="shared" si="512"/>
        <v>0</v>
      </c>
      <c r="M2513" s="1" t="b">
        <f t="shared" si="520"/>
        <v>0</v>
      </c>
      <c r="N2513" s="1" t="b">
        <f t="shared" si="513"/>
        <v>0</v>
      </c>
      <c r="O2513" s="1" t="b">
        <f t="shared" si="514"/>
        <v>0</v>
      </c>
      <c r="P2513" s="1" t="b">
        <f t="shared" si="515"/>
        <v>0</v>
      </c>
      <c r="Q2513" s="1" t="b">
        <f t="shared" si="516"/>
        <v>0</v>
      </c>
      <c r="R2513" s="1" t="e">
        <f t="shared" si="517"/>
        <v>#N/A</v>
      </c>
      <c r="S2513" s="1" t="e">
        <f t="shared" si="518"/>
        <v>#N/A</v>
      </c>
    </row>
    <row r="2514" spans="1:19">
      <c r="A2514" s="1" t="str">
        <f t="shared" si="519"/>
        <v/>
      </c>
      <c r="H2514" s="1" t="e">
        <f t="shared" si="508"/>
        <v>#N/A</v>
      </c>
      <c r="I2514" s="1" t="e">
        <f t="shared" si="509"/>
        <v>#N/A</v>
      </c>
      <c r="J2514" s="1" t="b">
        <f t="shared" si="510"/>
        <v>0</v>
      </c>
      <c r="K2514" s="1" t="b">
        <f t="shared" si="511"/>
        <v>0</v>
      </c>
      <c r="L2514" s="1" t="b">
        <f t="shared" si="512"/>
        <v>0</v>
      </c>
      <c r="M2514" s="1" t="b">
        <f t="shared" si="520"/>
        <v>0</v>
      </c>
      <c r="N2514" s="1" t="b">
        <f t="shared" si="513"/>
        <v>0</v>
      </c>
      <c r="O2514" s="1" t="b">
        <f t="shared" si="514"/>
        <v>0</v>
      </c>
      <c r="P2514" s="1" t="b">
        <f t="shared" si="515"/>
        <v>0</v>
      </c>
      <c r="Q2514" s="1" t="b">
        <f t="shared" si="516"/>
        <v>0</v>
      </c>
      <c r="R2514" s="1" t="e">
        <f t="shared" si="517"/>
        <v>#N/A</v>
      </c>
      <c r="S2514" s="1" t="e">
        <f t="shared" si="518"/>
        <v>#N/A</v>
      </c>
    </row>
    <row r="2515" spans="1:19">
      <c r="A2515" s="1" t="str">
        <f t="shared" si="519"/>
        <v/>
      </c>
      <c r="H2515" s="1" t="e">
        <f t="shared" si="508"/>
        <v>#N/A</v>
      </c>
      <c r="I2515" s="1" t="e">
        <f t="shared" si="509"/>
        <v>#N/A</v>
      </c>
      <c r="J2515" s="1" t="b">
        <f t="shared" si="510"/>
        <v>0</v>
      </c>
      <c r="K2515" s="1" t="b">
        <f t="shared" si="511"/>
        <v>0</v>
      </c>
      <c r="L2515" s="1" t="b">
        <f t="shared" si="512"/>
        <v>0</v>
      </c>
      <c r="M2515" s="1" t="b">
        <f t="shared" si="520"/>
        <v>0</v>
      </c>
      <c r="N2515" s="1" t="b">
        <f t="shared" si="513"/>
        <v>0</v>
      </c>
      <c r="O2515" s="1" t="b">
        <f t="shared" si="514"/>
        <v>0</v>
      </c>
      <c r="P2515" s="1" t="b">
        <f t="shared" si="515"/>
        <v>0</v>
      </c>
      <c r="Q2515" s="1" t="b">
        <f t="shared" si="516"/>
        <v>0</v>
      </c>
      <c r="R2515" s="1" t="e">
        <f t="shared" si="517"/>
        <v>#N/A</v>
      </c>
      <c r="S2515" s="1" t="e">
        <f t="shared" si="518"/>
        <v>#N/A</v>
      </c>
    </row>
    <row r="2516" spans="1:19">
      <c r="A2516" s="1" t="str">
        <f t="shared" si="519"/>
        <v/>
      </c>
      <c r="H2516" s="1" t="e">
        <f t="shared" si="508"/>
        <v>#N/A</v>
      </c>
      <c r="I2516" s="1" t="e">
        <f t="shared" si="509"/>
        <v>#N/A</v>
      </c>
      <c r="J2516" s="1" t="b">
        <f t="shared" si="510"/>
        <v>0</v>
      </c>
      <c r="K2516" s="1" t="b">
        <f t="shared" si="511"/>
        <v>0</v>
      </c>
      <c r="L2516" s="1" t="b">
        <f t="shared" si="512"/>
        <v>0</v>
      </c>
      <c r="M2516" s="1" t="b">
        <f t="shared" si="520"/>
        <v>0</v>
      </c>
      <c r="N2516" s="1" t="b">
        <f t="shared" si="513"/>
        <v>0</v>
      </c>
      <c r="O2516" s="1" t="b">
        <f t="shared" si="514"/>
        <v>0</v>
      </c>
      <c r="P2516" s="1" t="b">
        <f t="shared" si="515"/>
        <v>0</v>
      </c>
      <c r="Q2516" s="1" t="b">
        <f t="shared" si="516"/>
        <v>0</v>
      </c>
      <c r="R2516" s="1" t="e">
        <f t="shared" si="517"/>
        <v>#N/A</v>
      </c>
      <c r="S2516" s="1" t="e">
        <f t="shared" si="518"/>
        <v>#N/A</v>
      </c>
    </row>
    <row r="2517" spans="1:19">
      <c r="A2517" s="1" t="str">
        <f t="shared" si="519"/>
        <v/>
      </c>
      <c r="H2517" s="1" t="e">
        <f t="shared" si="508"/>
        <v>#N/A</v>
      </c>
      <c r="I2517" s="1" t="e">
        <f t="shared" si="509"/>
        <v>#N/A</v>
      </c>
      <c r="J2517" s="1" t="b">
        <f t="shared" si="510"/>
        <v>0</v>
      </c>
      <c r="K2517" s="1" t="b">
        <f t="shared" si="511"/>
        <v>0</v>
      </c>
      <c r="L2517" s="1" t="b">
        <f t="shared" si="512"/>
        <v>0</v>
      </c>
      <c r="M2517" s="1" t="b">
        <f t="shared" si="520"/>
        <v>0</v>
      </c>
      <c r="N2517" s="1" t="b">
        <f t="shared" si="513"/>
        <v>0</v>
      </c>
      <c r="O2517" s="1" t="b">
        <f t="shared" si="514"/>
        <v>0</v>
      </c>
      <c r="P2517" s="1" t="b">
        <f t="shared" si="515"/>
        <v>0</v>
      </c>
      <c r="Q2517" s="1" t="b">
        <f t="shared" si="516"/>
        <v>0</v>
      </c>
      <c r="R2517" s="1" t="e">
        <f t="shared" si="517"/>
        <v>#N/A</v>
      </c>
      <c r="S2517" s="1" t="e">
        <f t="shared" si="518"/>
        <v>#N/A</v>
      </c>
    </row>
    <row r="2518" spans="1:19">
      <c r="A2518" s="1" t="str">
        <f t="shared" si="519"/>
        <v/>
      </c>
      <c r="H2518" s="1" t="e">
        <f t="shared" si="508"/>
        <v>#N/A</v>
      </c>
      <c r="I2518" s="1" t="e">
        <f t="shared" si="509"/>
        <v>#N/A</v>
      </c>
      <c r="J2518" s="1" t="b">
        <f t="shared" si="510"/>
        <v>0</v>
      </c>
      <c r="K2518" s="1" t="b">
        <f t="shared" si="511"/>
        <v>0</v>
      </c>
      <c r="L2518" s="1" t="b">
        <f t="shared" si="512"/>
        <v>0</v>
      </c>
      <c r="M2518" s="1" t="b">
        <f t="shared" si="520"/>
        <v>0</v>
      </c>
      <c r="N2518" s="1" t="b">
        <f t="shared" si="513"/>
        <v>0</v>
      </c>
      <c r="O2518" s="1" t="b">
        <f t="shared" si="514"/>
        <v>0</v>
      </c>
      <c r="P2518" s="1" t="b">
        <f t="shared" si="515"/>
        <v>0</v>
      </c>
      <c r="Q2518" s="1" t="b">
        <f t="shared" si="516"/>
        <v>0</v>
      </c>
      <c r="R2518" s="1" t="e">
        <f t="shared" si="517"/>
        <v>#N/A</v>
      </c>
      <c r="S2518" s="1" t="e">
        <f t="shared" si="518"/>
        <v>#N/A</v>
      </c>
    </row>
    <row r="2519" spans="1:19">
      <c r="A2519" s="1" t="str">
        <f t="shared" si="519"/>
        <v/>
      </c>
      <c r="H2519" s="1" t="e">
        <f t="shared" si="508"/>
        <v>#N/A</v>
      </c>
      <c r="I2519" s="1" t="e">
        <f t="shared" si="509"/>
        <v>#N/A</v>
      </c>
      <c r="J2519" s="1" t="b">
        <f t="shared" si="510"/>
        <v>0</v>
      </c>
      <c r="K2519" s="1" t="b">
        <f t="shared" si="511"/>
        <v>0</v>
      </c>
      <c r="L2519" s="1" t="b">
        <f t="shared" si="512"/>
        <v>0</v>
      </c>
      <c r="M2519" s="1" t="b">
        <f t="shared" si="520"/>
        <v>0</v>
      </c>
      <c r="N2519" s="1" t="b">
        <f t="shared" si="513"/>
        <v>0</v>
      </c>
      <c r="O2519" s="1" t="b">
        <f t="shared" si="514"/>
        <v>0</v>
      </c>
      <c r="P2519" s="1" t="b">
        <f t="shared" si="515"/>
        <v>0</v>
      </c>
      <c r="Q2519" s="1" t="b">
        <f t="shared" si="516"/>
        <v>0</v>
      </c>
      <c r="R2519" s="1" t="e">
        <f t="shared" si="517"/>
        <v>#N/A</v>
      </c>
      <c r="S2519" s="1" t="e">
        <f t="shared" si="518"/>
        <v>#N/A</v>
      </c>
    </row>
    <row r="2520" spans="1:19">
      <c r="A2520" s="1" t="str">
        <f t="shared" si="519"/>
        <v/>
      </c>
      <c r="H2520" s="1" t="e">
        <f t="shared" si="508"/>
        <v>#N/A</v>
      </c>
      <c r="I2520" s="1" t="e">
        <f t="shared" si="509"/>
        <v>#N/A</v>
      </c>
      <c r="J2520" s="1" t="b">
        <f t="shared" si="510"/>
        <v>0</v>
      </c>
      <c r="K2520" s="1" t="b">
        <f t="shared" si="511"/>
        <v>0</v>
      </c>
      <c r="L2520" s="1" t="b">
        <f t="shared" si="512"/>
        <v>0</v>
      </c>
      <c r="M2520" s="1" t="b">
        <f t="shared" si="520"/>
        <v>0</v>
      </c>
      <c r="N2520" s="1" t="b">
        <f t="shared" si="513"/>
        <v>0</v>
      </c>
      <c r="O2520" s="1" t="b">
        <f t="shared" si="514"/>
        <v>0</v>
      </c>
      <c r="P2520" s="1" t="b">
        <f t="shared" si="515"/>
        <v>0</v>
      </c>
      <c r="Q2520" s="1" t="b">
        <f t="shared" si="516"/>
        <v>0</v>
      </c>
      <c r="R2520" s="1" t="e">
        <f t="shared" si="517"/>
        <v>#N/A</v>
      </c>
      <c r="S2520" s="1" t="e">
        <f t="shared" si="518"/>
        <v>#N/A</v>
      </c>
    </row>
    <row r="2521" spans="1:19">
      <c r="A2521" s="1" t="str">
        <f t="shared" si="519"/>
        <v/>
      </c>
      <c r="H2521" s="1" t="e">
        <f t="shared" si="508"/>
        <v>#N/A</v>
      </c>
      <c r="I2521" s="1" t="e">
        <f t="shared" si="509"/>
        <v>#N/A</v>
      </c>
      <c r="J2521" s="1" t="b">
        <f t="shared" si="510"/>
        <v>0</v>
      </c>
      <c r="K2521" s="1" t="b">
        <f t="shared" si="511"/>
        <v>0</v>
      </c>
      <c r="L2521" s="1" t="b">
        <f t="shared" si="512"/>
        <v>0</v>
      </c>
      <c r="M2521" s="1" t="b">
        <f t="shared" si="520"/>
        <v>0</v>
      </c>
      <c r="N2521" s="1" t="b">
        <f t="shared" si="513"/>
        <v>0</v>
      </c>
      <c r="O2521" s="1" t="b">
        <f t="shared" si="514"/>
        <v>0</v>
      </c>
      <c r="P2521" s="1" t="b">
        <f t="shared" si="515"/>
        <v>0</v>
      </c>
      <c r="Q2521" s="1" t="b">
        <f t="shared" si="516"/>
        <v>0</v>
      </c>
      <c r="R2521" s="1" t="e">
        <f t="shared" si="517"/>
        <v>#N/A</v>
      </c>
      <c r="S2521" s="1" t="e">
        <f t="shared" si="518"/>
        <v>#N/A</v>
      </c>
    </row>
    <row r="2522" spans="1:19">
      <c r="A2522" s="1" t="str">
        <f t="shared" si="519"/>
        <v/>
      </c>
      <c r="H2522" s="1" t="e">
        <f t="shared" si="508"/>
        <v>#N/A</v>
      </c>
      <c r="I2522" s="1" t="e">
        <f t="shared" si="509"/>
        <v>#N/A</v>
      </c>
      <c r="J2522" s="1" t="b">
        <f t="shared" si="510"/>
        <v>0</v>
      </c>
      <c r="K2522" s="1" t="b">
        <f t="shared" si="511"/>
        <v>0</v>
      </c>
      <c r="L2522" s="1" t="b">
        <f t="shared" si="512"/>
        <v>0</v>
      </c>
      <c r="M2522" s="1" t="b">
        <f t="shared" si="520"/>
        <v>0</v>
      </c>
      <c r="N2522" s="1" t="b">
        <f t="shared" si="513"/>
        <v>0</v>
      </c>
      <c r="O2522" s="1" t="b">
        <f t="shared" si="514"/>
        <v>0</v>
      </c>
      <c r="P2522" s="1" t="b">
        <f t="shared" si="515"/>
        <v>0</v>
      </c>
      <c r="Q2522" s="1" t="b">
        <f t="shared" si="516"/>
        <v>0</v>
      </c>
      <c r="R2522" s="1" t="e">
        <f t="shared" si="517"/>
        <v>#N/A</v>
      </c>
      <c r="S2522" s="1" t="e">
        <f t="shared" si="518"/>
        <v>#N/A</v>
      </c>
    </row>
    <row r="2523" spans="1:19">
      <c r="A2523" s="1" t="str">
        <f t="shared" si="519"/>
        <v/>
      </c>
      <c r="H2523" s="1" t="e">
        <f t="shared" si="508"/>
        <v>#N/A</v>
      </c>
      <c r="I2523" s="1" t="e">
        <f t="shared" si="509"/>
        <v>#N/A</v>
      </c>
      <c r="J2523" s="1" t="b">
        <f t="shared" si="510"/>
        <v>0</v>
      </c>
      <c r="K2523" s="1" t="b">
        <f t="shared" si="511"/>
        <v>0</v>
      </c>
      <c r="L2523" s="1" t="b">
        <f t="shared" si="512"/>
        <v>0</v>
      </c>
      <c r="M2523" s="1" t="b">
        <f t="shared" si="520"/>
        <v>0</v>
      </c>
      <c r="N2523" s="1" t="b">
        <f t="shared" si="513"/>
        <v>0</v>
      </c>
      <c r="O2523" s="1" t="b">
        <f t="shared" si="514"/>
        <v>0</v>
      </c>
      <c r="P2523" s="1" t="b">
        <f t="shared" si="515"/>
        <v>0</v>
      </c>
      <c r="Q2523" s="1" t="b">
        <f t="shared" si="516"/>
        <v>0</v>
      </c>
      <c r="R2523" s="1" t="e">
        <f t="shared" si="517"/>
        <v>#N/A</v>
      </c>
      <c r="S2523" s="1" t="e">
        <f t="shared" si="518"/>
        <v>#N/A</v>
      </c>
    </row>
    <row r="2524" spans="1:19">
      <c r="A2524" s="1" t="str">
        <f t="shared" si="519"/>
        <v/>
      </c>
      <c r="H2524" s="1" t="e">
        <f t="shared" si="508"/>
        <v>#N/A</v>
      </c>
      <c r="I2524" s="1" t="e">
        <f t="shared" si="509"/>
        <v>#N/A</v>
      </c>
      <c r="J2524" s="1" t="b">
        <f t="shared" si="510"/>
        <v>0</v>
      </c>
      <c r="K2524" s="1" t="b">
        <f t="shared" si="511"/>
        <v>0</v>
      </c>
      <c r="L2524" s="1" t="b">
        <f t="shared" si="512"/>
        <v>0</v>
      </c>
      <c r="M2524" s="1" t="b">
        <f t="shared" si="520"/>
        <v>0</v>
      </c>
      <c r="N2524" s="1" t="b">
        <f t="shared" si="513"/>
        <v>0</v>
      </c>
      <c r="O2524" s="1" t="b">
        <f t="shared" si="514"/>
        <v>0</v>
      </c>
      <c r="P2524" s="1" t="b">
        <f t="shared" si="515"/>
        <v>0</v>
      </c>
      <c r="Q2524" s="1" t="b">
        <f t="shared" si="516"/>
        <v>0</v>
      </c>
      <c r="R2524" s="1" t="e">
        <f t="shared" si="517"/>
        <v>#N/A</v>
      </c>
      <c r="S2524" s="1" t="e">
        <f t="shared" si="518"/>
        <v>#N/A</v>
      </c>
    </row>
    <row r="2525" spans="1:19">
      <c r="A2525" s="1" t="str">
        <f t="shared" si="519"/>
        <v/>
      </c>
      <c r="H2525" s="1" t="e">
        <f t="shared" si="508"/>
        <v>#N/A</v>
      </c>
      <c r="I2525" s="1" t="e">
        <f t="shared" si="509"/>
        <v>#N/A</v>
      </c>
      <c r="J2525" s="1" t="b">
        <f t="shared" si="510"/>
        <v>0</v>
      </c>
      <c r="K2525" s="1" t="b">
        <f t="shared" si="511"/>
        <v>0</v>
      </c>
      <c r="L2525" s="1" t="b">
        <f t="shared" si="512"/>
        <v>0</v>
      </c>
      <c r="M2525" s="1" t="b">
        <f t="shared" si="520"/>
        <v>0</v>
      </c>
      <c r="N2525" s="1" t="b">
        <f t="shared" si="513"/>
        <v>0</v>
      </c>
      <c r="O2525" s="1" t="b">
        <f t="shared" si="514"/>
        <v>0</v>
      </c>
      <c r="P2525" s="1" t="b">
        <f t="shared" si="515"/>
        <v>0</v>
      </c>
      <c r="Q2525" s="1" t="b">
        <f t="shared" si="516"/>
        <v>0</v>
      </c>
      <c r="R2525" s="1" t="e">
        <f t="shared" si="517"/>
        <v>#N/A</v>
      </c>
      <c r="S2525" s="1" t="e">
        <f t="shared" si="518"/>
        <v>#N/A</v>
      </c>
    </row>
    <row r="2526" spans="1:19">
      <c r="A2526" s="1" t="str">
        <f t="shared" si="519"/>
        <v/>
      </c>
      <c r="H2526" s="1" t="e">
        <f t="shared" si="508"/>
        <v>#N/A</v>
      </c>
      <c r="I2526" s="1" t="e">
        <f t="shared" si="509"/>
        <v>#N/A</v>
      </c>
      <c r="J2526" s="1" t="b">
        <f t="shared" si="510"/>
        <v>0</v>
      </c>
      <c r="K2526" s="1" t="b">
        <f t="shared" si="511"/>
        <v>0</v>
      </c>
      <c r="L2526" s="1" t="b">
        <f t="shared" si="512"/>
        <v>0</v>
      </c>
      <c r="M2526" s="1" t="b">
        <f t="shared" si="520"/>
        <v>0</v>
      </c>
      <c r="N2526" s="1" t="b">
        <f t="shared" si="513"/>
        <v>0</v>
      </c>
      <c r="O2526" s="1" t="b">
        <f t="shared" si="514"/>
        <v>0</v>
      </c>
      <c r="P2526" s="1" t="b">
        <f t="shared" si="515"/>
        <v>0</v>
      </c>
      <c r="Q2526" s="1" t="b">
        <f t="shared" si="516"/>
        <v>0</v>
      </c>
      <c r="R2526" s="1" t="e">
        <f t="shared" si="517"/>
        <v>#N/A</v>
      </c>
      <c r="S2526" s="1" t="e">
        <f t="shared" si="518"/>
        <v>#N/A</v>
      </c>
    </row>
    <row r="2527" spans="1:19">
      <c r="A2527" s="1" t="str">
        <f t="shared" si="519"/>
        <v/>
      </c>
      <c r="H2527" s="1" t="e">
        <f t="shared" si="508"/>
        <v>#N/A</v>
      </c>
      <c r="I2527" s="1" t="e">
        <f t="shared" si="509"/>
        <v>#N/A</v>
      </c>
      <c r="J2527" s="1" t="b">
        <f t="shared" si="510"/>
        <v>0</v>
      </c>
      <c r="K2527" s="1" t="b">
        <f t="shared" si="511"/>
        <v>0</v>
      </c>
      <c r="L2527" s="1" t="b">
        <f t="shared" si="512"/>
        <v>0</v>
      </c>
      <c r="M2527" s="1" t="b">
        <f t="shared" si="520"/>
        <v>0</v>
      </c>
      <c r="N2527" s="1" t="b">
        <f t="shared" si="513"/>
        <v>0</v>
      </c>
      <c r="O2527" s="1" t="b">
        <f t="shared" si="514"/>
        <v>0</v>
      </c>
      <c r="P2527" s="1" t="b">
        <f t="shared" si="515"/>
        <v>0</v>
      </c>
      <c r="Q2527" s="1" t="b">
        <f t="shared" si="516"/>
        <v>0</v>
      </c>
      <c r="R2527" s="1" t="e">
        <f t="shared" si="517"/>
        <v>#N/A</v>
      </c>
      <c r="S2527" s="1" t="e">
        <f t="shared" si="518"/>
        <v>#N/A</v>
      </c>
    </row>
    <row r="2528" spans="1:19">
      <c r="A2528" s="1" t="str">
        <f t="shared" si="519"/>
        <v/>
      </c>
      <c r="H2528" s="1" t="e">
        <f t="shared" si="508"/>
        <v>#N/A</v>
      </c>
      <c r="I2528" s="1" t="e">
        <f t="shared" si="509"/>
        <v>#N/A</v>
      </c>
      <c r="J2528" s="1" t="b">
        <f t="shared" si="510"/>
        <v>0</v>
      </c>
      <c r="K2528" s="1" t="b">
        <f t="shared" si="511"/>
        <v>0</v>
      </c>
      <c r="L2528" s="1" t="b">
        <f t="shared" si="512"/>
        <v>0</v>
      </c>
      <c r="M2528" s="1" t="b">
        <f t="shared" si="520"/>
        <v>0</v>
      </c>
      <c r="N2528" s="1" t="b">
        <f t="shared" si="513"/>
        <v>0</v>
      </c>
      <c r="O2528" s="1" t="b">
        <f t="shared" si="514"/>
        <v>0</v>
      </c>
      <c r="P2528" s="1" t="b">
        <f t="shared" si="515"/>
        <v>0</v>
      </c>
      <c r="Q2528" s="1" t="b">
        <f t="shared" si="516"/>
        <v>0</v>
      </c>
      <c r="R2528" s="1" t="e">
        <f t="shared" si="517"/>
        <v>#N/A</v>
      </c>
      <c r="S2528" s="1" t="e">
        <f t="shared" si="518"/>
        <v>#N/A</v>
      </c>
    </row>
    <row r="2529" spans="1:19">
      <c r="A2529" s="1" t="str">
        <f t="shared" si="519"/>
        <v/>
      </c>
      <c r="H2529" s="1" t="e">
        <f t="shared" si="508"/>
        <v>#N/A</v>
      </c>
      <c r="I2529" s="1" t="e">
        <f t="shared" si="509"/>
        <v>#N/A</v>
      </c>
      <c r="J2529" s="1" t="b">
        <f t="shared" si="510"/>
        <v>0</v>
      </c>
      <c r="K2529" s="1" t="b">
        <f t="shared" si="511"/>
        <v>0</v>
      </c>
      <c r="L2529" s="1" t="b">
        <f t="shared" si="512"/>
        <v>0</v>
      </c>
      <c r="M2529" s="1" t="b">
        <f t="shared" si="520"/>
        <v>0</v>
      </c>
      <c r="N2529" s="1" t="b">
        <f t="shared" si="513"/>
        <v>0</v>
      </c>
      <c r="O2529" s="1" t="b">
        <f t="shared" si="514"/>
        <v>0</v>
      </c>
      <c r="P2529" s="1" t="b">
        <f t="shared" si="515"/>
        <v>0</v>
      </c>
      <c r="Q2529" s="1" t="b">
        <f t="shared" si="516"/>
        <v>0</v>
      </c>
      <c r="R2529" s="1" t="e">
        <f t="shared" si="517"/>
        <v>#N/A</v>
      </c>
      <c r="S2529" s="1" t="e">
        <f t="shared" si="518"/>
        <v>#N/A</v>
      </c>
    </row>
    <row r="2530" spans="1:19">
      <c r="A2530" s="1" t="str">
        <f t="shared" si="519"/>
        <v/>
      </c>
      <c r="H2530" s="1" t="e">
        <f t="shared" si="508"/>
        <v>#N/A</v>
      </c>
      <c r="I2530" s="1" t="e">
        <f t="shared" si="509"/>
        <v>#N/A</v>
      </c>
      <c r="J2530" s="1" t="b">
        <f t="shared" si="510"/>
        <v>0</v>
      </c>
      <c r="K2530" s="1" t="b">
        <f t="shared" si="511"/>
        <v>0</v>
      </c>
      <c r="L2530" s="1" t="b">
        <f t="shared" si="512"/>
        <v>0</v>
      </c>
      <c r="M2530" s="1" t="b">
        <f t="shared" si="520"/>
        <v>0</v>
      </c>
      <c r="N2530" s="1" t="b">
        <f t="shared" si="513"/>
        <v>0</v>
      </c>
      <c r="O2530" s="1" t="b">
        <f t="shared" si="514"/>
        <v>0</v>
      </c>
      <c r="P2530" s="1" t="b">
        <f t="shared" si="515"/>
        <v>0</v>
      </c>
      <c r="Q2530" s="1" t="b">
        <f t="shared" si="516"/>
        <v>0</v>
      </c>
      <c r="R2530" s="1" t="e">
        <f t="shared" si="517"/>
        <v>#N/A</v>
      </c>
      <c r="S2530" s="1" t="e">
        <f t="shared" si="518"/>
        <v>#N/A</v>
      </c>
    </row>
    <row r="2531" spans="1:19">
      <c r="A2531" s="1" t="str">
        <f t="shared" si="519"/>
        <v/>
      </c>
      <c r="H2531" s="1" t="e">
        <f t="shared" si="508"/>
        <v>#N/A</v>
      </c>
      <c r="I2531" s="1" t="e">
        <f t="shared" si="509"/>
        <v>#N/A</v>
      </c>
      <c r="J2531" s="1" t="b">
        <f t="shared" si="510"/>
        <v>0</v>
      </c>
      <c r="K2531" s="1" t="b">
        <f t="shared" si="511"/>
        <v>0</v>
      </c>
      <c r="L2531" s="1" t="b">
        <f t="shared" si="512"/>
        <v>0</v>
      </c>
      <c r="M2531" s="1" t="b">
        <f t="shared" si="520"/>
        <v>0</v>
      </c>
      <c r="N2531" s="1" t="b">
        <f t="shared" si="513"/>
        <v>0</v>
      </c>
      <c r="O2531" s="1" t="b">
        <f t="shared" si="514"/>
        <v>0</v>
      </c>
      <c r="P2531" s="1" t="b">
        <f t="shared" si="515"/>
        <v>0</v>
      </c>
      <c r="Q2531" s="1" t="b">
        <f t="shared" si="516"/>
        <v>0</v>
      </c>
      <c r="R2531" s="1" t="e">
        <f t="shared" si="517"/>
        <v>#N/A</v>
      </c>
      <c r="S2531" s="1" t="e">
        <f t="shared" si="518"/>
        <v>#N/A</v>
      </c>
    </row>
    <row r="2532" spans="1:19">
      <c r="A2532" s="1" t="str">
        <f t="shared" si="519"/>
        <v/>
      </c>
      <c r="H2532" s="1" t="e">
        <f t="shared" si="508"/>
        <v>#N/A</v>
      </c>
      <c r="I2532" s="1" t="e">
        <f t="shared" si="509"/>
        <v>#N/A</v>
      </c>
      <c r="J2532" s="1" t="b">
        <f t="shared" si="510"/>
        <v>0</v>
      </c>
      <c r="K2532" s="1" t="b">
        <f t="shared" si="511"/>
        <v>0</v>
      </c>
      <c r="L2532" s="1" t="b">
        <f t="shared" si="512"/>
        <v>0</v>
      </c>
      <c r="M2532" s="1" t="b">
        <f t="shared" si="520"/>
        <v>0</v>
      </c>
      <c r="N2532" s="1" t="b">
        <f t="shared" si="513"/>
        <v>0</v>
      </c>
      <c r="O2532" s="1" t="b">
        <f t="shared" si="514"/>
        <v>0</v>
      </c>
      <c r="P2532" s="1" t="b">
        <f t="shared" si="515"/>
        <v>0</v>
      </c>
      <c r="Q2532" s="1" t="b">
        <f t="shared" si="516"/>
        <v>0</v>
      </c>
      <c r="R2532" s="1" t="e">
        <f t="shared" si="517"/>
        <v>#N/A</v>
      </c>
      <c r="S2532" s="1" t="e">
        <f t="shared" si="518"/>
        <v>#N/A</v>
      </c>
    </row>
    <row r="2533" spans="1:19">
      <c r="A2533" s="1" t="str">
        <f t="shared" si="519"/>
        <v/>
      </c>
      <c r="H2533" s="1" t="e">
        <f t="shared" si="508"/>
        <v>#N/A</v>
      </c>
      <c r="I2533" s="1" t="e">
        <f t="shared" si="509"/>
        <v>#N/A</v>
      </c>
      <c r="J2533" s="1" t="b">
        <f t="shared" si="510"/>
        <v>0</v>
      </c>
      <c r="K2533" s="1" t="b">
        <f t="shared" si="511"/>
        <v>0</v>
      </c>
      <c r="L2533" s="1" t="b">
        <f t="shared" si="512"/>
        <v>0</v>
      </c>
      <c r="M2533" s="1" t="b">
        <f t="shared" si="520"/>
        <v>0</v>
      </c>
      <c r="N2533" s="1" t="b">
        <f t="shared" si="513"/>
        <v>0</v>
      </c>
      <c r="O2533" s="1" t="b">
        <f t="shared" si="514"/>
        <v>0</v>
      </c>
      <c r="P2533" s="1" t="b">
        <f t="shared" si="515"/>
        <v>0</v>
      </c>
      <c r="Q2533" s="1" t="b">
        <f t="shared" si="516"/>
        <v>0</v>
      </c>
      <c r="R2533" s="1" t="e">
        <f t="shared" si="517"/>
        <v>#N/A</v>
      </c>
      <c r="S2533" s="1" t="e">
        <f t="shared" si="518"/>
        <v>#N/A</v>
      </c>
    </row>
    <row r="2534" spans="1:19">
      <c r="A2534" s="1" t="str">
        <f t="shared" si="519"/>
        <v/>
      </c>
      <c r="H2534" s="1" t="e">
        <f t="shared" si="508"/>
        <v>#N/A</v>
      </c>
      <c r="I2534" s="1" t="e">
        <f t="shared" si="509"/>
        <v>#N/A</v>
      </c>
      <c r="J2534" s="1" t="b">
        <f t="shared" si="510"/>
        <v>0</v>
      </c>
      <c r="K2534" s="1" t="b">
        <f t="shared" si="511"/>
        <v>0</v>
      </c>
      <c r="L2534" s="1" t="b">
        <f t="shared" si="512"/>
        <v>0</v>
      </c>
      <c r="M2534" s="1" t="b">
        <f t="shared" si="520"/>
        <v>0</v>
      </c>
      <c r="N2534" s="1" t="b">
        <f t="shared" si="513"/>
        <v>0</v>
      </c>
      <c r="O2534" s="1" t="b">
        <f t="shared" si="514"/>
        <v>0</v>
      </c>
      <c r="P2534" s="1" t="b">
        <f t="shared" si="515"/>
        <v>0</v>
      </c>
      <c r="Q2534" s="1" t="b">
        <f t="shared" si="516"/>
        <v>0</v>
      </c>
      <c r="R2534" s="1" t="e">
        <f t="shared" si="517"/>
        <v>#N/A</v>
      </c>
      <c r="S2534" s="1" t="e">
        <f t="shared" si="518"/>
        <v>#N/A</v>
      </c>
    </row>
    <row r="2535" spans="1:19">
      <c r="A2535" s="1" t="str">
        <f t="shared" si="519"/>
        <v/>
      </c>
      <c r="H2535" s="1" t="e">
        <f t="shared" si="508"/>
        <v>#N/A</v>
      </c>
      <c r="I2535" s="1" t="e">
        <f t="shared" si="509"/>
        <v>#N/A</v>
      </c>
      <c r="J2535" s="1" t="b">
        <f t="shared" si="510"/>
        <v>0</v>
      </c>
      <c r="K2535" s="1" t="b">
        <f t="shared" si="511"/>
        <v>0</v>
      </c>
      <c r="L2535" s="1" t="b">
        <f t="shared" si="512"/>
        <v>0</v>
      </c>
      <c r="M2535" s="1" t="b">
        <f t="shared" si="520"/>
        <v>0</v>
      </c>
      <c r="N2535" s="1" t="b">
        <f t="shared" si="513"/>
        <v>0</v>
      </c>
      <c r="O2535" s="1" t="b">
        <f t="shared" si="514"/>
        <v>0</v>
      </c>
      <c r="P2535" s="1" t="b">
        <f t="shared" si="515"/>
        <v>0</v>
      </c>
      <c r="Q2535" s="1" t="b">
        <f t="shared" si="516"/>
        <v>0</v>
      </c>
      <c r="R2535" s="1" t="e">
        <f t="shared" si="517"/>
        <v>#N/A</v>
      </c>
      <c r="S2535" s="1" t="e">
        <f t="shared" si="518"/>
        <v>#N/A</v>
      </c>
    </row>
    <row r="2536" spans="1:19">
      <c r="A2536" s="1" t="str">
        <f t="shared" si="519"/>
        <v/>
      </c>
      <c r="H2536" s="1" t="e">
        <f t="shared" si="508"/>
        <v>#N/A</v>
      </c>
      <c r="I2536" s="1" t="e">
        <f t="shared" si="509"/>
        <v>#N/A</v>
      </c>
      <c r="J2536" s="1" t="b">
        <f t="shared" si="510"/>
        <v>0</v>
      </c>
      <c r="K2536" s="1" t="b">
        <f t="shared" si="511"/>
        <v>0</v>
      </c>
      <c r="L2536" s="1" t="b">
        <f t="shared" si="512"/>
        <v>0</v>
      </c>
      <c r="M2536" s="1" t="b">
        <f t="shared" si="520"/>
        <v>0</v>
      </c>
      <c r="N2536" s="1" t="b">
        <f t="shared" si="513"/>
        <v>0</v>
      </c>
      <c r="O2536" s="1" t="b">
        <f t="shared" si="514"/>
        <v>0</v>
      </c>
      <c r="P2536" s="1" t="b">
        <f t="shared" si="515"/>
        <v>0</v>
      </c>
      <c r="Q2536" s="1" t="b">
        <f t="shared" si="516"/>
        <v>0</v>
      </c>
      <c r="R2536" s="1" t="e">
        <f t="shared" si="517"/>
        <v>#N/A</v>
      </c>
      <c r="S2536" s="1" t="e">
        <f t="shared" si="518"/>
        <v>#N/A</v>
      </c>
    </row>
    <row r="2537" spans="1:19">
      <c r="A2537" s="1" t="str">
        <f t="shared" si="519"/>
        <v/>
      </c>
      <c r="H2537" s="1" t="e">
        <f t="shared" si="508"/>
        <v>#N/A</v>
      </c>
      <c r="I2537" s="1" t="e">
        <f t="shared" si="509"/>
        <v>#N/A</v>
      </c>
      <c r="J2537" s="1" t="b">
        <f t="shared" si="510"/>
        <v>0</v>
      </c>
      <c r="K2537" s="1" t="b">
        <f t="shared" si="511"/>
        <v>0</v>
      </c>
      <c r="L2537" s="1" t="b">
        <f t="shared" si="512"/>
        <v>0</v>
      </c>
      <c r="M2537" s="1" t="b">
        <f t="shared" si="520"/>
        <v>0</v>
      </c>
      <c r="N2537" s="1" t="b">
        <f t="shared" si="513"/>
        <v>0</v>
      </c>
      <c r="O2537" s="1" t="b">
        <f t="shared" si="514"/>
        <v>0</v>
      </c>
      <c r="P2537" s="1" t="b">
        <f t="shared" si="515"/>
        <v>0</v>
      </c>
      <c r="Q2537" s="1" t="b">
        <f t="shared" si="516"/>
        <v>0</v>
      </c>
      <c r="R2537" s="1" t="e">
        <f t="shared" si="517"/>
        <v>#N/A</v>
      </c>
      <c r="S2537" s="1" t="e">
        <f t="shared" si="518"/>
        <v>#N/A</v>
      </c>
    </row>
    <row r="2538" spans="1:19">
      <c r="A2538" s="1" t="str">
        <f t="shared" si="519"/>
        <v/>
      </c>
      <c r="H2538" s="1" t="e">
        <f t="shared" si="508"/>
        <v>#N/A</v>
      </c>
      <c r="I2538" s="1" t="e">
        <f t="shared" si="509"/>
        <v>#N/A</v>
      </c>
      <c r="J2538" s="1" t="b">
        <f t="shared" si="510"/>
        <v>0</v>
      </c>
      <c r="K2538" s="1" t="b">
        <f t="shared" si="511"/>
        <v>0</v>
      </c>
      <c r="L2538" s="1" t="b">
        <f t="shared" si="512"/>
        <v>0</v>
      </c>
      <c r="M2538" s="1" t="b">
        <f t="shared" si="520"/>
        <v>0</v>
      </c>
      <c r="N2538" s="1" t="b">
        <f t="shared" si="513"/>
        <v>0</v>
      </c>
      <c r="O2538" s="1" t="b">
        <f t="shared" si="514"/>
        <v>0</v>
      </c>
      <c r="P2538" s="1" t="b">
        <f t="shared" si="515"/>
        <v>0</v>
      </c>
      <c r="Q2538" s="1" t="b">
        <f t="shared" si="516"/>
        <v>0</v>
      </c>
      <c r="R2538" s="1" t="e">
        <f t="shared" si="517"/>
        <v>#N/A</v>
      </c>
      <c r="S2538" s="1" t="e">
        <f t="shared" si="518"/>
        <v>#N/A</v>
      </c>
    </row>
    <row r="2539" spans="1:19">
      <c r="A2539" s="1" t="str">
        <f t="shared" si="519"/>
        <v/>
      </c>
      <c r="H2539" s="1" t="e">
        <f t="shared" si="508"/>
        <v>#N/A</v>
      </c>
      <c r="I2539" s="1" t="e">
        <f t="shared" si="509"/>
        <v>#N/A</v>
      </c>
      <c r="J2539" s="1" t="b">
        <f t="shared" si="510"/>
        <v>0</v>
      </c>
      <c r="K2539" s="1" t="b">
        <f t="shared" si="511"/>
        <v>0</v>
      </c>
      <c r="L2539" s="1" t="b">
        <f t="shared" si="512"/>
        <v>0</v>
      </c>
      <c r="M2539" s="1" t="b">
        <f t="shared" si="520"/>
        <v>0</v>
      </c>
      <c r="N2539" s="1" t="b">
        <f t="shared" si="513"/>
        <v>0</v>
      </c>
      <c r="O2539" s="1" t="b">
        <f t="shared" si="514"/>
        <v>0</v>
      </c>
      <c r="P2539" s="1" t="b">
        <f t="shared" si="515"/>
        <v>0</v>
      </c>
      <c r="Q2539" s="1" t="b">
        <f t="shared" si="516"/>
        <v>0</v>
      </c>
      <c r="R2539" s="1" t="e">
        <f t="shared" si="517"/>
        <v>#N/A</v>
      </c>
      <c r="S2539" s="1" t="e">
        <f t="shared" si="518"/>
        <v>#N/A</v>
      </c>
    </row>
    <row r="2540" spans="1:19">
      <c r="A2540" s="1" t="str">
        <f t="shared" si="519"/>
        <v/>
      </c>
      <c r="H2540" s="1" t="e">
        <f t="shared" si="508"/>
        <v>#N/A</v>
      </c>
      <c r="I2540" s="1" t="e">
        <f t="shared" si="509"/>
        <v>#N/A</v>
      </c>
      <c r="J2540" s="1" t="b">
        <f t="shared" si="510"/>
        <v>0</v>
      </c>
      <c r="K2540" s="1" t="b">
        <f t="shared" si="511"/>
        <v>0</v>
      </c>
      <c r="L2540" s="1" t="b">
        <f t="shared" si="512"/>
        <v>0</v>
      </c>
      <c r="M2540" s="1" t="b">
        <f t="shared" si="520"/>
        <v>0</v>
      </c>
      <c r="N2540" s="1" t="b">
        <f t="shared" si="513"/>
        <v>0</v>
      </c>
      <c r="O2540" s="1" t="b">
        <f t="shared" si="514"/>
        <v>0</v>
      </c>
      <c r="P2540" s="1" t="b">
        <f t="shared" si="515"/>
        <v>0</v>
      </c>
      <c r="Q2540" s="1" t="b">
        <f t="shared" si="516"/>
        <v>0</v>
      </c>
      <c r="R2540" s="1" t="e">
        <f t="shared" si="517"/>
        <v>#N/A</v>
      </c>
      <c r="S2540" s="1" t="e">
        <f t="shared" si="518"/>
        <v>#N/A</v>
      </c>
    </row>
    <row r="2541" spans="1:19">
      <c r="A2541" s="1" t="str">
        <f t="shared" si="519"/>
        <v/>
      </c>
      <c r="H2541" s="1" t="e">
        <f t="shared" si="508"/>
        <v>#N/A</v>
      </c>
      <c r="I2541" s="1" t="e">
        <f t="shared" si="509"/>
        <v>#N/A</v>
      </c>
      <c r="J2541" s="1" t="b">
        <f t="shared" si="510"/>
        <v>0</v>
      </c>
      <c r="K2541" s="1" t="b">
        <f t="shared" si="511"/>
        <v>0</v>
      </c>
      <c r="L2541" s="1" t="b">
        <f t="shared" si="512"/>
        <v>0</v>
      </c>
      <c r="M2541" s="1" t="b">
        <f t="shared" si="520"/>
        <v>0</v>
      </c>
      <c r="N2541" s="1" t="b">
        <f t="shared" si="513"/>
        <v>0</v>
      </c>
      <c r="O2541" s="1" t="b">
        <f t="shared" si="514"/>
        <v>0</v>
      </c>
      <c r="P2541" s="1" t="b">
        <f t="shared" si="515"/>
        <v>0</v>
      </c>
      <c r="Q2541" s="1" t="b">
        <f t="shared" si="516"/>
        <v>0</v>
      </c>
      <c r="R2541" s="1" t="e">
        <f t="shared" si="517"/>
        <v>#N/A</v>
      </c>
      <c r="S2541" s="1" t="e">
        <f t="shared" si="518"/>
        <v>#N/A</v>
      </c>
    </row>
    <row r="2542" spans="1:19">
      <c r="A2542" s="1" t="str">
        <f t="shared" si="519"/>
        <v/>
      </c>
      <c r="H2542" s="1" t="e">
        <f t="shared" si="508"/>
        <v>#N/A</v>
      </c>
      <c r="I2542" s="1" t="e">
        <f t="shared" si="509"/>
        <v>#N/A</v>
      </c>
      <c r="J2542" s="1" t="b">
        <f t="shared" si="510"/>
        <v>0</v>
      </c>
      <c r="K2542" s="1" t="b">
        <f t="shared" si="511"/>
        <v>0</v>
      </c>
      <c r="L2542" s="1" t="b">
        <f t="shared" si="512"/>
        <v>0</v>
      </c>
      <c r="M2542" s="1" t="b">
        <f t="shared" si="520"/>
        <v>0</v>
      </c>
      <c r="N2542" s="1" t="b">
        <f t="shared" si="513"/>
        <v>0</v>
      </c>
      <c r="O2542" s="1" t="b">
        <f t="shared" si="514"/>
        <v>0</v>
      </c>
      <c r="P2542" s="1" t="b">
        <f t="shared" si="515"/>
        <v>0</v>
      </c>
      <c r="Q2542" s="1" t="b">
        <f t="shared" si="516"/>
        <v>0</v>
      </c>
      <c r="R2542" s="1" t="e">
        <f t="shared" si="517"/>
        <v>#N/A</v>
      </c>
      <c r="S2542" s="1" t="e">
        <f t="shared" si="518"/>
        <v>#N/A</v>
      </c>
    </row>
    <row r="2543" spans="1:19">
      <c r="A2543" s="1" t="str">
        <f t="shared" si="519"/>
        <v/>
      </c>
      <c r="H2543" s="1" t="e">
        <f t="shared" si="508"/>
        <v>#N/A</v>
      </c>
      <c r="I2543" s="1" t="e">
        <f t="shared" si="509"/>
        <v>#N/A</v>
      </c>
      <c r="J2543" s="1" t="b">
        <f t="shared" si="510"/>
        <v>0</v>
      </c>
      <c r="K2543" s="1" t="b">
        <f t="shared" si="511"/>
        <v>0</v>
      </c>
      <c r="L2543" s="1" t="b">
        <f t="shared" si="512"/>
        <v>0</v>
      </c>
      <c r="M2543" s="1" t="b">
        <f t="shared" si="520"/>
        <v>0</v>
      </c>
      <c r="N2543" s="1" t="b">
        <f t="shared" si="513"/>
        <v>0</v>
      </c>
      <c r="O2543" s="1" t="b">
        <f t="shared" si="514"/>
        <v>0</v>
      </c>
      <c r="P2543" s="1" t="b">
        <f t="shared" si="515"/>
        <v>0</v>
      </c>
      <c r="Q2543" s="1" t="b">
        <f t="shared" si="516"/>
        <v>0</v>
      </c>
      <c r="R2543" s="1" t="e">
        <f t="shared" si="517"/>
        <v>#N/A</v>
      </c>
      <c r="S2543" s="1" t="e">
        <f t="shared" si="518"/>
        <v>#N/A</v>
      </c>
    </row>
    <row r="2544" spans="1:19">
      <c r="A2544" s="1" t="str">
        <f t="shared" si="519"/>
        <v/>
      </c>
      <c r="H2544" s="1" t="e">
        <f t="shared" si="508"/>
        <v>#N/A</v>
      </c>
      <c r="I2544" s="1" t="e">
        <f t="shared" si="509"/>
        <v>#N/A</v>
      </c>
      <c r="J2544" s="1" t="b">
        <f t="shared" si="510"/>
        <v>0</v>
      </c>
      <c r="K2544" s="1" t="b">
        <f t="shared" si="511"/>
        <v>0</v>
      </c>
      <c r="L2544" s="1" t="b">
        <f t="shared" si="512"/>
        <v>0</v>
      </c>
      <c r="M2544" s="1" t="b">
        <f t="shared" si="520"/>
        <v>0</v>
      </c>
      <c r="N2544" s="1" t="b">
        <f t="shared" si="513"/>
        <v>0</v>
      </c>
      <c r="O2544" s="1" t="b">
        <f t="shared" si="514"/>
        <v>0</v>
      </c>
      <c r="P2544" s="1" t="b">
        <f t="shared" si="515"/>
        <v>0</v>
      </c>
      <c r="Q2544" s="1" t="b">
        <f t="shared" si="516"/>
        <v>0</v>
      </c>
      <c r="R2544" s="1" t="e">
        <f t="shared" si="517"/>
        <v>#N/A</v>
      </c>
      <c r="S2544" s="1" t="e">
        <f t="shared" si="518"/>
        <v>#N/A</v>
      </c>
    </row>
    <row r="2545" spans="1:19">
      <c r="A2545" s="1" t="str">
        <f t="shared" si="519"/>
        <v/>
      </c>
      <c r="H2545" s="1" t="e">
        <f t="shared" si="508"/>
        <v>#N/A</v>
      </c>
      <c r="I2545" s="1" t="e">
        <f t="shared" si="509"/>
        <v>#N/A</v>
      </c>
      <c r="J2545" s="1" t="b">
        <f t="shared" si="510"/>
        <v>0</v>
      </c>
      <c r="K2545" s="1" t="b">
        <f t="shared" si="511"/>
        <v>0</v>
      </c>
      <c r="L2545" s="1" t="b">
        <f t="shared" si="512"/>
        <v>0</v>
      </c>
      <c r="M2545" s="1" t="b">
        <f t="shared" si="520"/>
        <v>0</v>
      </c>
      <c r="N2545" s="1" t="b">
        <f t="shared" si="513"/>
        <v>0</v>
      </c>
      <c r="O2545" s="1" t="b">
        <f t="shared" si="514"/>
        <v>0</v>
      </c>
      <c r="P2545" s="1" t="b">
        <f t="shared" si="515"/>
        <v>0</v>
      </c>
      <c r="Q2545" s="1" t="b">
        <f t="shared" si="516"/>
        <v>0</v>
      </c>
      <c r="R2545" s="1" t="e">
        <f t="shared" si="517"/>
        <v>#N/A</v>
      </c>
      <c r="S2545" s="1" t="e">
        <f t="shared" si="518"/>
        <v>#N/A</v>
      </c>
    </row>
    <row r="2546" spans="1:19">
      <c r="A2546" s="1" t="str">
        <f t="shared" si="519"/>
        <v/>
      </c>
      <c r="H2546" s="1" t="e">
        <f t="shared" si="508"/>
        <v>#N/A</v>
      </c>
      <c r="I2546" s="1" t="e">
        <f t="shared" si="509"/>
        <v>#N/A</v>
      </c>
      <c r="J2546" s="1" t="b">
        <f t="shared" si="510"/>
        <v>0</v>
      </c>
      <c r="K2546" s="1" t="b">
        <f t="shared" si="511"/>
        <v>0</v>
      </c>
      <c r="L2546" s="1" t="b">
        <f t="shared" si="512"/>
        <v>0</v>
      </c>
      <c r="M2546" s="1" t="b">
        <f t="shared" si="520"/>
        <v>0</v>
      </c>
      <c r="N2546" s="1" t="b">
        <f t="shared" si="513"/>
        <v>0</v>
      </c>
      <c r="O2546" s="1" t="b">
        <f t="shared" si="514"/>
        <v>0</v>
      </c>
      <c r="P2546" s="1" t="b">
        <f t="shared" si="515"/>
        <v>0</v>
      </c>
      <c r="Q2546" s="1" t="b">
        <f t="shared" si="516"/>
        <v>0</v>
      </c>
      <c r="R2546" s="1" t="e">
        <f t="shared" si="517"/>
        <v>#N/A</v>
      </c>
      <c r="S2546" s="1" t="e">
        <f t="shared" si="518"/>
        <v>#N/A</v>
      </c>
    </row>
    <row r="2547" spans="1:19">
      <c r="A2547" s="1" t="str">
        <f t="shared" si="519"/>
        <v/>
      </c>
      <c r="H2547" s="1" t="e">
        <f t="shared" si="508"/>
        <v>#N/A</v>
      </c>
      <c r="I2547" s="1" t="e">
        <f t="shared" si="509"/>
        <v>#N/A</v>
      </c>
      <c r="J2547" s="1" t="b">
        <f t="shared" si="510"/>
        <v>0</v>
      </c>
      <c r="K2547" s="1" t="b">
        <f t="shared" si="511"/>
        <v>0</v>
      </c>
      <c r="L2547" s="1" t="b">
        <f t="shared" si="512"/>
        <v>0</v>
      </c>
      <c r="M2547" s="1" t="b">
        <f t="shared" si="520"/>
        <v>0</v>
      </c>
      <c r="N2547" s="1" t="b">
        <f t="shared" si="513"/>
        <v>0</v>
      </c>
      <c r="O2547" s="1" t="b">
        <f t="shared" si="514"/>
        <v>0</v>
      </c>
      <c r="P2547" s="1" t="b">
        <f t="shared" si="515"/>
        <v>0</v>
      </c>
      <c r="Q2547" s="1" t="b">
        <f t="shared" si="516"/>
        <v>0</v>
      </c>
      <c r="R2547" s="1" t="e">
        <f t="shared" si="517"/>
        <v>#N/A</v>
      </c>
      <c r="S2547" s="1" t="e">
        <f t="shared" si="518"/>
        <v>#N/A</v>
      </c>
    </row>
    <row r="2548" spans="1:19">
      <c r="A2548" s="1" t="str">
        <f t="shared" si="519"/>
        <v/>
      </c>
      <c r="H2548" s="1" t="e">
        <f t="shared" si="508"/>
        <v>#N/A</v>
      </c>
      <c r="I2548" s="1" t="e">
        <f t="shared" si="509"/>
        <v>#N/A</v>
      </c>
      <c r="J2548" s="1" t="b">
        <f t="shared" si="510"/>
        <v>0</v>
      </c>
      <c r="K2548" s="1" t="b">
        <f t="shared" si="511"/>
        <v>0</v>
      </c>
      <c r="L2548" s="1" t="b">
        <f t="shared" si="512"/>
        <v>0</v>
      </c>
      <c r="M2548" s="1" t="b">
        <f t="shared" si="520"/>
        <v>0</v>
      </c>
      <c r="N2548" s="1" t="b">
        <f t="shared" si="513"/>
        <v>0</v>
      </c>
      <c r="O2548" s="1" t="b">
        <f t="shared" si="514"/>
        <v>0</v>
      </c>
      <c r="P2548" s="1" t="b">
        <f t="shared" si="515"/>
        <v>0</v>
      </c>
      <c r="Q2548" s="1" t="b">
        <f t="shared" si="516"/>
        <v>0</v>
      </c>
      <c r="R2548" s="1" t="e">
        <f t="shared" si="517"/>
        <v>#N/A</v>
      </c>
      <c r="S2548" s="1" t="e">
        <f t="shared" si="518"/>
        <v>#N/A</v>
      </c>
    </row>
    <row r="2549" spans="1:19">
      <c r="A2549" s="1" t="str">
        <f t="shared" si="519"/>
        <v/>
      </c>
      <c r="H2549" s="1" t="e">
        <f t="shared" si="508"/>
        <v>#N/A</v>
      </c>
      <c r="I2549" s="1" t="e">
        <f t="shared" si="509"/>
        <v>#N/A</v>
      </c>
      <c r="J2549" s="1" t="b">
        <f t="shared" si="510"/>
        <v>0</v>
      </c>
      <c r="K2549" s="1" t="b">
        <f t="shared" si="511"/>
        <v>0</v>
      </c>
      <c r="L2549" s="1" t="b">
        <f t="shared" si="512"/>
        <v>0</v>
      </c>
      <c r="M2549" s="1" t="b">
        <f t="shared" si="520"/>
        <v>0</v>
      </c>
      <c r="N2549" s="1" t="b">
        <f t="shared" si="513"/>
        <v>0</v>
      </c>
      <c r="O2549" s="1" t="b">
        <f t="shared" si="514"/>
        <v>0</v>
      </c>
      <c r="P2549" s="1" t="b">
        <f t="shared" si="515"/>
        <v>0</v>
      </c>
      <c r="Q2549" s="1" t="b">
        <f t="shared" si="516"/>
        <v>0</v>
      </c>
      <c r="R2549" s="1" t="e">
        <f t="shared" si="517"/>
        <v>#N/A</v>
      </c>
      <c r="S2549" s="1" t="e">
        <f t="shared" si="518"/>
        <v>#N/A</v>
      </c>
    </row>
    <row r="2550" spans="1:19">
      <c r="A2550" s="1" t="str">
        <f t="shared" si="519"/>
        <v/>
      </c>
      <c r="H2550" s="1" t="e">
        <f t="shared" si="508"/>
        <v>#N/A</v>
      </c>
      <c r="I2550" s="1" t="e">
        <f t="shared" si="509"/>
        <v>#N/A</v>
      </c>
      <c r="J2550" s="1" t="b">
        <f t="shared" si="510"/>
        <v>0</v>
      </c>
      <c r="K2550" s="1" t="b">
        <f t="shared" si="511"/>
        <v>0</v>
      </c>
      <c r="L2550" s="1" t="b">
        <f t="shared" si="512"/>
        <v>0</v>
      </c>
      <c r="M2550" s="1" t="b">
        <f t="shared" si="520"/>
        <v>0</v>
      </c>
      <c r="N2550" s="1" t="b">
        <f t="shared" si="513"/>
        <v>0</v>
      </c>
      <c r="O2550" s="1" t="b">
        <f t="shared" si="514"/>
        <v>0</v>
      </c>
      <c r="P2550" s="1" t="b">
        <f t="shared" si="515"/>
        <v>0</v>
      </c>
      <c r="Q2550" s="1" t="b">
        <f t="shared" si="516"/>
        <v>0</v>
      </c>
      <c r="R2550" s="1" t="e">
        <f t="shared" si="517"/>
        <v>#N/A</v>
      </c>
      <c r="S2550" s="1" t="e">
        <f t="shared" si="518"/>
        <v>#N/A</v>
      </c>
    </row>
    <row r="2551" spans="1:19">
      <c r="A2551" s="1" t="str">
        <f t="shared" si="519"/>
        <v/>
      </c>
      <c r="H2551" s="1" t="e">
        <f t="shared" si="508"/>
        <v>#N/A</v>
      </c>
      <c r="I2551" s="1" t="e">
        <f t="shared" si="509"/>
        <v>#N/A</v>
      </c>
      <c r="J2551" s="1" t="b">
        <f t="shared" si="510"/>
        <v>0</v>
      </c>
      <c r="K2551" s="1" t="b">
        <f t="shared" si="511"/>
        <v>0</v>
      </c>
      <c r="L2551" s="1" t="b">
        <f t="shared" si="512"/>
        <v>0</v>
      </c>
      <c r="M2551" s="1" t="b">
        <f t="shared" si="520"/>
        <v>0</v>
      </c>
      <c r="N2551" s="1" t="b">
        <f t="shared" si="513"/>
        <v>0</v>
      </c>
      <c r="O2551" s="1" t="b">
        <f t="shared" si="514"/>
        <v>0</v>
      </c>
      <c r="P2551" s="1" t="b">
        <f t="shared" si="515"/>
        <v>0</v>
      </c>
      <c r="Q2551" s="1" t="b">
        <f t="shared" si="516"/>
        <v>0</v>
      </c>
      <c r="R2551" s="1" t="e">
        <f t="shared" si="517"/>
        <v>#N/A</v>
      </c>
      <c r="S2551" s="1" t="e">
        <f t="shared" si="518"/>
        <v>#N/A</v>
      </c>
    </row>
    <row r="2552" spans="1:19">
      <c r="A2552" s="1" t="str">
        <f t="shared" si="519"/>
        <v/>
      </c>
      <c r="H2552" s="1" t="e">
        <f t="shared" si="508"/>
        <v>#N/A</v>
      </c>
      <c r="I2552" s="1" t="e">
        <f t="shared" si="509"/>
        <v>#N/A</v>
      </c>
      <c r="J2552" s="1" t="b">
        <f t="shared" si="510"/>
        <v>0</v>
      </c>
      <c r="K2552" s="1" t="b">
        <f t="shared" si="511"/>
        <v>0</v>
      </c>
      <c r="L2552" s="1" t="b">
        <f t="shared" si="512"/>
        <v>0</v>
      </c>
      <c r="M2552" s="1" t="b">
        <f t="shared" si="520"/>
        <v>0</v>
      </c>
      <c r="N2552" s="1" t="b">
        <f t="shared" si="513"/>
        <v>0</v>
      </c>
      <c r="O2552" s="1" t="b">
        <f t="shared" si="514"/>
        <v>0</v>
      </c>
      <c r="P2552" s="1" t="b">
        <f t="shared" si="515"/>
        <v>0</v>
      </c>
      <c r="Q2552" s="1" t="b">
        <f t="shared" si="516"/>
        <v>0</v>
      </c>
      <c r="R2552" s="1" t="e">
        <f t="shared" si="517"/>
        <v>#N/A</v>
      </c>
      <c r="S2552" s="1" t="e">
        <f t="shared" si="518"/>
        <v>#N/A</v>
      </c>
    </row>
    <row r="2553" spans="1:19">
      <c r="A2553" s="1" t="str">
        <f t="shared" si="519"/>
        <v/>
      </c>
      <c r="H2553" s="1" t="e">
        <f t="shared" si="508"/>
        <v>#N/A</v>
      </c>
      <c r="I2553" s="1" t="e">
        <f t="shared" si="509"/>
        <v>#N/A</v>
      </c>
      <c r="J2553" s="1" t="b">
        <f t="shared" si="510"/>
        <v>0</v>
      </c>
      <c r="K2553" s="1" t="b">
        <f t="shared" si="511"/>
        <v>0</v>
      </c>
      <c r="L2553" s="1" t="b">
        <f t="shared" si="512"/>
        <v>0</v>
      </c>
      <c r="M2553" s="1" t="b">
        <f t="shared" si="520"/>
        <v>0</v>
      </c>
      <c r="N2553" s="1" t="b">
        <f t="shared" si="513"/>
        <v>0</v>
      </c>
      <c r="O2553" s="1" t="b">
        <f t="shared" si="514"/>
        <v>0</v>
      </c>
      <c r="P2553" s="1" t="b">
        <f t="shared" si="515"/>
        <v>0</v>
      </c>
      <c r="Q2553" s="1" t="b">
        <f t="shared" si="516"/>
        <v>0</v>
      </c>
      <c r="R2553" s="1" t="e">
        <f t="shared" si="517"/>
        <v>#N/A</v>
      </c>
      <c r="S2553" s="1" t="e">
        <f t="shared" si="518"/>
        <v>#N/A</v>
      </c>
    </row>
    <row r="2554" spans="1:19">
      <c r="A2554" s="1" t="str">
        <f t="shared" si="519"/>
        <v/>
      </c>
      <c r="H2554" s="1" t="e">
        <f t="shared" si="508"/>
        <v>#N/A</v>
      </c>
      <c r="I2554" s="1" t="e">
        <f t="shared" si="509"/>
        <v>#N/A</v>
      </c>
      <c r="J2554" s="1" t="b">
        <f t="shared" si="510"/>
        <v>0</v>
      </c>
      <c r="K2554" s="1" t="b">
        <f t="shared" si="511"/>
        <v>0</v>
      </c>
      <c r="L2554" s="1" t="b">
        <f t="shared" si="512"/>
        <v>0</v>
      </c>
      <c r="M2554" s="1" t="b">
        <f t="shared" si="520"/>
        <v>0</v>
      </c>
      <c r="N2554" s="1" t="b">
        <f t="shared" si="513"/>
        <v>0</v>
      </c>
      <c r="O2554" s="1" t="b">
        <f t="shared" si="514"/>
        <v>0</v>
      </c>
      <c r="P2554" s="1" t="b">
        <f t="shared" si="515"/>
        <v>0</v>
      </c>
      <c r="Q2554" s="1" t="b">
        <f t="shared" si="516"/>
        <v>0</v>
      </c>
      <c r="R2554" s="1" t="e">
        <f t="shared" si="517"/>
        <v>#N/A</v>
      </c>
      <c r="S2554" s="1" t="e">
        <f t="shared" si="518"/>
        <v>#N/A</v>
      </c>
    </row>
    <row r="2555" spans="1:19">
      <c r="A2555" s="1" t="str">
        <f t="shared" si="519"/>
        <v/>
      </c>
      <c r="H2555" s="1" t="e">
        <f t="shared" si="508"/>
        <v>#N/A</v>
      </c>
      <c r="I2555" s="1" t="e">
        <f t="shared" si="509"/>
        <v>#N/A</v>
      </c>
      <c r="J2555" s="1" t="b">
        <f t="shared" si="510"/>
        <v>0</v>
      </c>
      <c r="K2555" s="1" t="b">
        <f t="shared" si="511"/>
        <v>0</v>
      </c>
      <c r="L2555" s="1" t="b">
        <f t="shared" si="512"/>
        <v>0</v>
      </c>
      <c r="M2555" s="1" t="b">
        <f t="shared" si="520"/>
        <v>0</v>
      </c>
      <c r="N2555" s="1" t="b">
        <f t="shared" si="513"/>
        <v>0</v>
      </c>
      <c r="O2555" s="1" t="b">
        <f t="shared" si="514"/>
        <v>0</v>
      </c>
      <c r="P2555" s="1" t="b">
        <f t="shared" si="515"/>
        <v>0</v>
      </c>
      <c r="Q2555" s="1" t="b">
        <f t="shared" si="516"/>
        <v>0</v>
      </c>
      <c r="R2555" s="1" t="e">
        <f t="shared" si="517"/>
        <v>#N/A</v>
      </c>
      <c r="S2555" s="1" t="e">
        <f t="shared" si="518"/>
        <v>#N/A</v>
      </c>
    </row>
    <row r="2556" spans="1:19">
      <c r="A2556" s="1" t="str">
        <f t="shared" si="519"/>
        <v/>
      </c>
      <c r="H2556" s="1" t="e">
        <f t="shared" si="508"/>
        <v>#N/A</v>
      </c>
      <c r="I2556" s="1" t="e">
        <f t="shared" si="509"/>
        <v>#N/A</v>
      </c>
      <c r="J2556" s="1" t="b">
        <f t="shared" si="510"/>
        <v>0</v>
      </c>
      <c r="K2556" s="1" t="b">
        <f t="shared" si="511"/>
        <v>0</v>
      </c>
      <c r="L2556" s="1" t="b">
        <f t="shared" si="512"/>
        <v>0</v>
      </c>
      <c r="M2556" s="1" t="b">
        <f t="shared" si="520"/>
        <v>0</v>
      </c>
      <c r="N2556" s="1" t="b">
        <f t="shared" si="513"/>
        <v>0</v>
      </c>
      <c r="O2556" s="1" t="b">
        <f t="shared" si="514"/>
        <v>0</v>
      </c>
      <c r="P2556" s="1" t="b">
        <f t="shared" si="515"/>
        <v>0</v>
      </c>
      <c r="Q2556" s="1" t="b">
        <f t="shared" si="516"/>
        <v>0</v>
      </c>
      <c r="R2556" s="1" t="e">
        <f t="shared" si="517"/>
        <v>#N/A</v>
      </c>
      <c r="S2556" s="1" t="e">
        <f t="shared" si="518"/>
        <v>#N/A</v>
      </c>
    </row>
    <row r="2557" spans="1:19">
      <c r="A2557" s="1" t="str">
        <f t="shared" si="519"/>
        <v/>
      </c>
      <c r="H2557" s="1" t="e">
        <f t="shared" si="508"/>
        <v>#N/A</v>
      </c>
      <c r="I2557" s="1" t="e">
        <f t="shared" si="509"/>
        <v>#N/A</v>
      </c>
      <c r="J2557" s="1" t="b">
        <f t="shared" si="510"/>
        <v>0</v>
      </c>
      <c r="K2557" s="1" t="b">
        <f t="shared" si="511"/>
        <v>0</v>
      </c>
      <c r="L2557" s="1" t="b">
        <f t="shared" si="512"/>
        <v>0</v>
      </c>
      <c r="M2557" s="1" t="b">
        <f t="shared" si="520"/>
        <v>0</v>
      </c>
      <c r="N2557" s="1" t="b">
        <f t="shared" si="513"/>
        <v>0</v>
      </c>
      <c r="O2557" s="1" t="b">
        <f t="shared" si="514"/>
        <v>0</v>
      </c>
      <c r="P2557" s="1" t="b">
        <f t="shared" si="515"/>
        <v>0</v>
      </c>
      <c r="Q2557" s="1" t="b">
        <f t="shared" si="516"/>
        <v>0</v>
      </c>
      <c r="R2557" s="1" t="e">
        <f t="shared" si="517"/>
        <v>#N/A</v>
      </c>
      <c r="S2557" s="1" t="e">
        <f t="shared" si="518"/>
        <v>#N/A</v>
      </c>
    </row>
    <row r="2558" spans="1:19">
      <c r="A2558" s="1" t="str">
        <f t="shared" si="519"/>
        <v/>
      </c>
      <c r="H2558" s="1" t="e">
        <f t="shared" si="508"/>
        <v>#N/A</v>
      </c>
      <c r="I2558" s="1" t="e">
        <f t="shared" si="509"/>
        <v>#N/A</v>
      </c>
      <c r="J2558" s="1" t="b">
        <f t="shared" si="510"/>
        <v>0</v>
      </c>
      <c r="K2558" s="1" t="b">
        <f t="shared" si="511"/>
        <v>0</v>
      </c>
      <c r="L2558" s="1" t="b">
        <f t="shared" si="512"/>
        <v>0</v>
      </c>
      <c r="M2558" s="1" t="b">
        <f t="shared" si="520"/>
        <v>0</v>
      </c>
      <c r="N2558" s="1" t="b">
        <f t="shared" si="513"/>
        <v>0</v>
      </c>
      <c r="O2558" s="1" t="b">
        <f t="shared" si="514"/>
        <v>0</v>
      </c>
      <c r="P2558" s="1" t="b">
        <f t="shared" si="515"/>
        <v>0</v>
      </c>
      <c r="Q2558" s="1" t="b">
        <f t="shared" si="516"/>
        <v>0</v>
      </c>
      <c r="R2558" s="1" t="e">
        <f t="shared" si="517"/>
        <v>#N/A</v>
      </c>
      <c r="S2558" s="1" t="e">
        <f t="shared" si="518"/>
        <v>#N/A</v>
      </c>
    </row>
    <row r="2559" spans="1:19">
      <c r="A2559" s="1" t="str">
        <f t="shared" si="519"/>
        <v/>
      </c>
      <c r="H2559" s="1" t="e">
        <f t="shared" si="508"/>
        <v>#N/A</v>
      </c>
      <c r="I2559" s="1" t="e">
        <f t="shared" si="509"/>
        <v>#N/A</v>
      </c>
      <c r="J2559" s="1" t="b">
        <f t="shared" si="510"/>
        <v>0</v>
      </c>
      <c r="K2559" s="1" t="b">
        <f t="shared" si="511"/>
        <v>0</v>
      </c>
      <c r="L2559" s="1" t="b">
        <f t="shared" si="512"/>
        <v>0</v>
      </c>
      <c r="M2559" s="1" t="b">
        <f t="shared" si="520"/>
        <v>0</v>
      </c>
      <c r="N2559" s="1" t="b">
        <f t="shared" si="513"/>
        <v>0</v>
      </c>
      <c r="O2559" s="1" t="b">
        <f t="shared" si="514"/>
        <v>0</v>
      </c>
      <c r="P2559" s="1" t="b">
        <f t="shared" si="515"/>
        <v>0</v>
      </c>
      <c r="Q2559" s="1" t="b">
        <f t="shared" si="516"/>
        <v>0</v>
      </c>
      <c r="R2559" s="1" t="e">
        <f t="shared" si="517"/>
        <v>#N/A</v>
      </c>
      <c r="S2559" s="1" t="e">
        <f t="shared" si="518"/>
        <v>#N/A</v>
      </c>
    </row>
    <row r="2560" spans="1:19">
      <c r="A2560" s="1" t="str">
        <f t="shared" si="519"/>
        <v/>
      </c>
      <c r="H2560" s="1" t="e">
        <f t="shared" si="508"/>
        <v>#N/A</v>
      </c>
      <c r="I2560" s="1" t="e">
        <f t="shared" si="509"/>
        <v>#N/A</v>
      </c>
      <c r="J2560" s="1" t="b">
        <f t="shared" si="510"/>
        <v>0</v>
      </c>
      <c r="K2560" s="1" t="b">
        <f t="shared" si="511"/>
        <v>0</v>
      </c>
      <c r="L2560" s="1" t="b">
        <f t="shared" si="512"/>
        <v>0</v>
      </c>
      <c r="M2560" s="1" t="b">
        <f t="shared" si="520"/>
        <v>0</v>
      </c>
      <c r="N2560" s="1" t="b">
        <f t="shared" si="513"/>
        <v>0</v>
      </c>
      <c r="O2560" s="1" t="b">
        <f t="shared" si="514"/>
        <v>0</v>
      </c>
      <c r="P2560" s="1" t="b">
        <f t="shared" si="515"/>
        <v>0</v>
      </c>
      <c r="Q2560" s="1" t="b">
        <f t="shared" si="516"/>
        <v>0</v>
      </c>
      <c r="R2560" s="1" t="e">
        <f t="shared" si="517"/>
        <v>#N/A</v>
      </c>
      <c r="S2560" s="1" t="e">
        <f t="shared" si="518"/>
        <v>#N/A</v>
      </c>
    </row>
    <row r="2561" spans="1:19">
      <c r="A2561" s="1" t="str">
        <f t="shared" si="519"/>
        <v/>
      </c>
      <c r="H2561" s="1" t="e">
        <f t="shared" si="508"/>
        <v>#N/A</v>
      </c>
      <c r="I2561" s="1" t="e">
        <f t="shared" si="509"/>
        <v>#N/A</v>
      </c>
      <c r="J2561" s="1" t="b">
        <f t="shared" si="510"/>
        <v>0</v>
      </c>
      <c r="K2561" s="1" t="b">
        <f t="shared" si="511"/>
        <v>0</v>
      </c>
      <c r="L2561" s="1" t="b">
        <f t="shared" si="512"/>
        <v>0</v>
      </c>
      <c r="M2561" s="1" t="b">
        <f t="shared" si="520"/>
        <v>0</v>
      </c>
      <c r="N2561" s="1" t="b">
        <f t="shared" si="513"/>
        <v>0</v>
      </c>
      <c r="O2561" s="1" t="b">
        <f t="shared" si="514"/>
        <v>0</v>
      </c>
      <c r="P2561" s="1" t="b">
        <f t="shared" si="515"/>
        <v>0</v>
      </c>
      <c r="Q2561" s="1" t="b">
        <f t="shared" si="516"/>
        <v>0</v>
      </c>
      <c r="R2561" s="1" t="e">
        <f t="shared" si="517"/>
        <v>#N/A</v>
      </c>
      <c r="S2561" s="1" t="e">
        <f t="shared" si="518"/>
        <v>#N/A</v>
      </c>
    </row>
    <row r="2562" spans="1:19">
      <c r="A2562" s="1" t="str">
        <f t="shared" si="519"/>
        <v/>
      </c>
      <c r="H2562" s="1" t="e">
        <f t="shared" si="508"/>
        <v>#N/A</v>
      </c>
      <c r="I2562" s="1" t="e">
        <f t="shared" si="509"/>
        <v>#N/A</v>
      </c>
      <c r="J2562" s="1" t="b">
        <f t="shared" si="510"/>
        <v>0</v>
      </c>
      <c r="K2562" s="1" t="b">
        <f t="shared" si="511"/>
        <v>0</v>
      </c>
      <c r="L2562" s="1" t="b">
        <f t="shared" si="512"/>
        <v>0</v>
      </c>
      <c r="M2562" s="1" t="b">
        <f t="shared" si="520"/>
        <v>0</v>
      </c>
      <c r="N2562" s="1" t="b">
        <f t="shared" si="513"/>
        <v>0</v>
      </c>
      <c r="O2562" s="1" t="b">
        <f t="shared" si="514"/>
        <v>0</v>
      </c>
      <c r="P2562" s="1" t="b">
        <f t="shared" si="515"/>
        <v>0</v>
      </c>
      <c r="Q2562" s="1" t="b">
        <f t="shared" si="516"/>
        <v>0</v>
      </c>
      <c r="R2562" s="1" t="e">
        <f t="shared" si="517"/>
        <v>#N/A</v>
      </c>
      <c r="S2562" s="1" t="e">
        <f t="shared" si="518"/>
        <v>#N/A</v>
      </c>
    </row>
    <row r="2563" spans="1:19">
      <c r="A2563" s="1" t="str">
        <f t="shared" si="519"/>
        <v/>
      </c>
      <c r="H2563" s="1" t="e">
        <f t="shared" ref="H2563:H2626" si="521">IF($A2563&lt;=$F$39,B2563-$F$1,NA())</f>
        <v>#N/A</v>
      </c>
      <c r="I2563" s="1" t="e">
        <f t="shared" ref="I2563:I2626" si="522">IF($A2563&lt;=$F$39,$C2563-$F$2,NA())</f>
        <v>#N/A</v>
      </c>
      <c r="J2563" s="1" t="b">
        <f t="shared" ref="J2563:J2626" si="523">IF($A2563&lt;=$F$39,IF($I2563&lt;$F$4,FALSE,$H2563))</f>
        <v>0</v>
      </c>
      <c r="K2563" s="1" t="b">
        <f t="shared" ref="K2563:K2626" si="524">IF($A2563&lt;=$F$39,IF($I2563&lt;$F$4,FALSE,$I2563))</f>
        <v>0</v>
      </c>
      <c r="L2563" s="1" t="b">
        <f t="shared" ref="L2563:L2626" si="525">IF($A2563&lt;=$F$39,IF($I2563&lt;=$F$11,"",($I2563-$F$11)/($H2563-$F$10)))</f>
        <v>0</v>
      </c>
      <c r="M2563" s="1" t="b">
        <f t="shared" si="520"/>
        <v>0</v>
      </c>
      <c r="N2563" s="1" t="b">
        <f t="shared" ref="N2563:N2626" si="526">IF($A2563&lt;=$F$39,IF($L2563=$F$13,$J2563,""))</f>
        <v>0</v>
      </c>
      <c r="O2563" s="1" t="b">
        <f t="shared" ref="O2563:O2626" si="527">IF($A2563&lt;=$F$39,IF($L2563=$F$13,$K2563,""))</f>
        <v>0</v>
      </c>
      <c r="P2563" s="1" t="b">
        <f t="shared" ref="P2563:P2626" si="528">IF($A2563&lt;=$F$39,IF($A2563&lt;=$F$17,$H2563,NA()))</f>
        <v>0</v>
      </c>
      <c r="Q2563" s="1" t="b">
        <f t="shared" ref="Q2563:Q2626" si="529">IF($A2563&lt;=$F$39,IF($A2563&lt;=$F$17,$I2563,NA()))</f>
        <v>0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 t="str">
        <f t="shared" ref="A2564:A2627" si="532">IF(B2564=0,"",A2563+1)</f>
        <v/>
      </c>
      <c r="H2564" s="1" t="e">
        <f t="shared" si="521"/>
        <v>#N/A</v>
      </c>
      <c r="I2564" s="1" t="e">
        <f t="shared" si="522"/>
        <v>#N/A</v>
      </c>
      <c r="J2564" s="1" t="b">
        <f t="shared" si="523"/>
        <v>0</v>
      </c>
      <c r="K2564" s="1" t="b">
        <f t="shared" si="524"/>
        <v>0</v>
      </c>
      <c r="L2564" s="1" t="b">
        <f t="shared" si="525"/>
        <v>0</v>
      </c>
      <c r="M2564" s="1" t="b">
        <f t="shared" ref="M2564:M2627" si="533">IF($A2564&lt;=$F$39,IF($L2564=$F$13,$A2564,""))</f>
        <v>0</v>
      </c>
      <c r="N2564" s="1" t="b">
        <f t="shared" si="526"/>
        <v>0</v>
      </c>
      <c r="O2564" s="1" t="b">
        <f t="shared" si="527"/>
        <v>0</v>
      </c>
      <c r="P2564" s="1" t="b">
        <f t="shared" si="528"/>
        <v>0</v>
      </c>
      <c r="Q2564" s="1" t="b">
        <f t="shared" si="529"/>
        <v>0</v>
      </c>
      <c r="R2564" s="1" t="e">
        <f t="shared" si="530"/>
        <v>#N/A</v>
      </c>
      <c r="S2564" s="1" t="e">
        <f t="shared" si="531"/>
        <v>#N/A</v>
      </c>
    </row>
    <row r="2565" spans="1:19">
      <c r="A2565" s="1" t="str">
        <f t="shared" si="532"/>
        <v/>
      </c>
      <c r="H2565" s="1" t="e">
        <f t="shared" si="521"/>
        <v>#N/A</v>
      </c>
      <c r="I2565" s="1" t="e">
        <f t="shared" si="522"/>
        <v>#N/A</v>
      </c>
      <c r="J2565" s="1" t="b">
        <f t="shared" si="523"/>
        <v>0</v>
      </c>
      <c r="K2565" s="1" t="b">
        <f t="shared" si="524"/>
        <v>0</v>
      </c>
      <c r="L2565" s="1" t="b">
        <f t="shared" si="525"/>
        <v>0</v>
      </c>
      <c r="M2565" s="1" t="b">
        <f t="shared" si="533"/>
        <v>0</v>
      </c>
      <c r="N2565" s="1" t="b">
        <f t="shared" si="526"/>
        <v>0</v>
      </c>
      <c r="O2565" s="1" t="b">
        <f t="shared" si="527"/>
        <v>0</v>
      </c>
      <c r="P2565" s="1" t="b">
        <f t="shared" si="528"/>
        <v>0</v>
      </c>
      <c r="Q2565" s="1" t="b">
        <f t="shared" si="529"/>
        <v>0</v>
      </c>
      <c r="R2565" s="1" t="e">
        <f t="shared" si="530"/>
        <v>#N/A</v>
      </c>
      <c r="S2565" s="1" t="e">
        <f t="shared" si="531"/>
        <v>#N/A</v>
      </c>
    </row>
    <row r="2566" spans="1:19">
      <c r="A2566" s="1" t="str">
        <f t="shared" si="532"/>
        <v/>
      </c>
      <c r="H2566" s="1" t="e">
        <f t="shared" si="521"/>
        <v>#N/A</v>
      </c>
      <c r="I2566" s="1" t="e">
        <f t="shared" si="522"/>
        <v>#N/A</v>
      </c>
      <c r="J2566" s="1" t="b">
        <f t="shared" si="523"/>
        <v>0</v>
      </c>
      <c r="K2566" s="1" t="b">
        <f t="shared" si="524"/>
        <v>0</v>
      </c>
      <c r="L2566" s="1" t="b">
        <f t="shared" si="525"/>
        <v>0</v>
      </c>
      <c r="M2566" s="1" t="b">
        <f t="shared" si="533"/>
        <v>0</v>
      </c>
      <c r="N2566" s="1" t="b">
        <f t="shared" si="526"/>
        <v>0</v>
      </c>
      <c r="O2566" s="1" t="b">
        <f t="shared" si="527"/>
        <v>0</v>
      </c>
      <c r="P2566" s="1" t="b">
        <f t="shared" si="528"/>
        <v>0</v>
      </c>
      <c r="Q2566" s="1" t="b">
        <f t="shared" si="529"/>
        <v>0</v>
      </c>
      <c r="R2566" s="1" t="e">
        <f t="shared" si="530"/>
        <v>#N/A</v>
      </c>
      <c r="S2566" s="1" t="e">
        <f t="shared" si="531"/>
        <v>#N/A</v>
      </c>
    </row>
    <row r="2567" spans="1:19">
      <c r="A2567" s="1" t="str">
        <f t="shared" si="532"/>
        <v/>
      </c>
      <c r="H2567" s="1" t="e">
        <f t="shared" si="521"/>
        <v>#N/A</v>
      </c>
      <c r="I2567" s="1" t="e">
        <f t="shared" si="522"/>
        <v>#N/A</v>
      </c>
      <c r="J2567" s="1" t="b">
        <f t="shared" si="523"/>
        <v>0</v>
      </c>
      <c r="K2567" s="1" t="b">
        <f t="shared" si="524"/>
        <v>0</v>
      </c>
      <c r="L2567" s="1" t="b">
        <f t="shared" si="525"/>
        <v>0</v>
      </c>
      <c r="M2567" s="1" t="b">
        <f t="shared" si="533"/>
        <v>0</v>
      </c>
      <c r="N2567" s="1" t="b">
        <f t="shared" si="526"/>
        <v>0</v>
      </c>
      <c r="O2567" s="1" t="b">
        <f t="shared" si="527"/>
        <v>0</v>
      </c>
      <c r="P2567" s="1" t="b">
        <f t="shared" si="528"/>
        <v>0</v>
      </c>
      <c r="Q2567" s="1" t="b">
        <f t="shared" si="529"/>
        <v>0</v>
      </c>
      <c r="R2567" s="1" t="e">
        <f t="shared" si="530"/>
        <v>#N/A</v>
      </c>
      <c r="S2567" s="1" t="e">
        <f t="shared" si="531"/>
        <v>#N/A</v>
      </c>
    </row>
    <row r="2568" spans="1:19">
      <c r="A2568" s="1" t="str">
        <f t="shared" si="532"/>
        <v/>
      </c>
      <c r="H2568" s="1" t="e">
        <f t="shared" si="521"/>
        <v>#N/A</v>
      </c>
      <c r="I2568" s="1" t="e">
        <f t="shared" si="522"/>
        <v>#N/A</v>
      </c>
      <c r="J2568" s="1" t="b">
        <f t="shared" si="523"/>
        <v>0</v>
      </c>
      <c r="K2568" s="1" t="b">
        <f t="shared" si="524"/>
        <v>0</v>
      </c>
      <c r="L2568" s="1" t="b">
        <f t="shared" si="525"/>
        <v>0</v>
      </c>
      <c r="M2568" s="1" t="b">
        <f t="shared" si="533"/>
        <v>0</v>
      </c>
      <c r="N2568" s="1" t="b">
        <f t="shared" si="526"/>
        <v>0</v>
      </c>
      <c r="O2568" s="1" t="b">
        <f t="shared" si="527"/>
        <v>0</v>
      </c>
      <c r="P2568" s="1" t="b">
        <f t="shared" si="528"/>
        <v>0</v>
      </c>
      <c r="Q2568" s="1" t="b">
        <f t="shared" si="529"/>
        <v>0</v>
      </c>
      <c r="R2568" s="1" t="e">
        <f t="shared" si="530"/>
        <v>#N/A</v>
      </c>
      <c r="S2568" s="1" t="e">
        <f t="shared" si="531"/>
        <v>#N/A</v>
      </c>
    </row>
    <row r="2569" spans="1:19">
      <c r="A2569" s="1" t="str">
        <f t="shared" si="532"/>
        <v/>
      </c>
      <c r="H2569" s="1" t="e">
        <f t="shared" si="521"/>
        <v>#N/A</v>
      </c>
      <c r="I2569" s="1" t="e">
        <f t="shared" si="522"/>
        <v>#N/A</v>
      </c>
      <c r="J2569" s="1" t="b">
        <f t="shared" si="523"/>
        <v>0</v>
      </c>
      <c r="K2569" s="1" t="b">
        <f t="shared" si="524"/>
        <v>0</v>
      </c>
      <c r="L2569" s="1" t="b">
        <f t="shared" si="525"/>
        <v>0</v>
      </c>
      <c r="M2569" s="1" t="b">
        <f t="shared" si="533"/>
        <v>0</v>
      </c>
      <c r="N2569" s="1" t="b">
        <f t="shared" si="526"/>
        <v>0</v>
      </c>
      <c r="O2569" s="1" t="b">
        <f t="shared" si="527"/>
        <v>0</v>
      </c>
      <c r="P2569" s="1" t="b">
        <f t="shared" si="528"/>
        <v>0</v>
      </c>
      <c r="Q2569" s="1" t="b">
        <f t="shared" si="529"/>
        <v>0</v>
      </c>
      <c r="R2569" s="1" t="e">
        <f t="shared" si="530"/>
        <v>#N/A</v>
      </c>
      <c r="S2569" s="1" t="e">
        <f t="shared" si="531"/>
        <v>#N/A</v>
      </c>
    </row>
    <row r="2570" spans="1:19">
      <c r="A2570" s="1" t="str">
        <f t="shared" si="532"/>
        <v/>
      </c>
      <c r="H2570" s="1" t="e">
        <f t="shared" si="521"/>
        <v>#N/A</v>
      </c>
      <c r="I2570" s="1" t="e">
        <f t="shared" si="522"/>
        <v>#N/A</v>
      </c>
      <c r="J2570" s="1" t="b">
        <f t="shared" si="523"/>
        <v>0</v>
      </c>
      <c r="K2570" s="1" t="b">
        <f t="shared" si="524"/>
        <v>0</v>
      </c>
      <c r="L2570" s="1" t="b">
        <f t="shared" si="525"/>
        <v>0</v>
      </c>
      <c r="M2570" s="1" t="b">
        <f t="shared" si="533"/>
        <v>0</v>
      </c>
      <c r="N2570" s="1" t="b">
        <f t="shared" si="526"/>
        <v>0</v>
      </c>
      <c r="O2570" s="1" t="b">
        <f t="shared" si="527"/>
        <v>0</v>
      </c>
      <c r="P2570" s="1" t="b">
        <f t="shared" si="528"/>
        <v>0</v>
      </c>
      <c r="Q2570" s="1" t="b">
        <f t="shared" si="529"/>
        <v>0</v>
      </c>
      <c r="R2570" s="1" t="e">
        <f t="shared" si="530"/>
        <v>#N/A</v>
      </c>
      <c r="S2570" s="1" t="e">
        <f t="shared" si="531"/>
        <v>#N/A</v>
      </c>
    </row>
    <row r="2571" spans="1:19">
      <c r="A2571" s="1" t="str">
        <f t="shared" si="532"/>
        <v/>
      </c>
      <c r="H2571" s="1" t="e">
        <f t="shared" si="521"/>
        <v>#N/A</v>
      </c>
      <c r="I2571" s="1" t="e">
        <f t="shared" si="522"/>
        <v>#N/A</v>
      </c>
      <c r="J2571" s="1" t="b">
        <f t="shared" si="523"/>
        <v>0</v>
      </c>
      <c r="K2571" s="1" t="b">
        <f t="shared" si="524"/>
        <v>0</v>
      </c>
      <c r="L2571" s="1" t="b">
        <f t="shared" si="525"/>
        <v>0</v>
      </c>
      <c r="M2571" s="1" t="b">
        <f t="shared" si="533"/>
        <v>0</v>
      </c>
      <c r="N2571" s="1" t="b">
        <f t="shared" si="526"/>
        <v>0</v>
      </c>
      <c r="O2571" s="1" t="b">
        <f t="shared" si="527"/>
        <v>0</v>
      </c>
      <c r="P2571" s="1" t="b">
        <f t="shared" si="528"/>
        <v>0</v>
      </c>
      <c r="Q2571" s="1" t="b">
        <f t="shared" si="529"/>
        <v>0</v>
      </c>
      <c r="R2571" s="1" t="e">
        <f t="shared" si="530"/>
        <v>#N/A</v>
      </c>
      <c r="S2571" s="1" t="e">
        <f t="shared" si="531"/>
        <v>#N/A</v>
      </c>
    </row>
    <row r="2572" spans="1:19">
      <c r="A2572" s="1" t="str">
        <f t="shared" si="532"/>
        <v/>
      </c>
      <c r="H2572" s="1" t="e">
        <f t="shared" si="521"/>
        <v>#N/A</v>
      </c>
      <c r="I2572" s="1" t="e">
        <f t="shared" si="522"/>
        <v>#N/A</v>
      </c>
      <c r="J2572" s="1" t="b">
        <f t="shared" si="523"/>
        <v>0</v>
      </c>
      <c r="K2572" s="1" t="b">
        <f t="shared" si="524"/>
        <v>0</v>
      </c>
      <c r="L2572" s="1" t="b">
        <f t="shared" si="525"/>
        <v>0</v>
      </c>
      <c r="M2572" s="1" t="b">
        <f t="shared" si="533"/>
        <v>0</v>
      </c>
      <c r="N2572" s="1" t="b">
        <f t="shared" si="526"/>
        <v>0</v>
      </c>
      <c r="O2572" s="1" t="b">
        <f t="shared" si="527"/>
        <v>0</v>
      </c>
      <c r="P2572" s="1" t="b">
        <f t="shared" si="528"/>
        <v>0</v>
      </c>
      <c r="Q2572" s="1" t="b">
        <f t="shared" si="529"/>
        <v>0</v>
      </c>
      <c r="R2572" s="1" t="e">
        <f t="shared" si="530"/>
        <v>#N/A</v>
      </c>
      <c r="S2572" s="1" t="e">
        <f t="shared" si="531"/>
        <v>#N/A</v>
      </c>
    </row>
    <row r="2573" spans="1:19">
      <c r="A2573" s="1" t="str">
        <f t="shared" si="532"/>
        <v/>
      </c>
      <c r="H2573" s="1" t="e">
        <f t="shared" si="521"/>
        <v>#N/A</v>
      </c>
      <c r="I2573" s="1" t="e">
        <f t="shared" si="522"/>
        <v>#N/A</v>
      </c>
      <c r="J2573" s="1" t="b">
        <f t="shared" si="523"/>
        <v>0</v>
      </c>
      <c r="K2573" s="1" t="b">
        <f t="shared" si="524"/>
        <v>0</v>
      </c>
      <c r="L2573" s="1" t="b">
        <f t="shared" si="525"/>
        <v>0</v>
      </c>
      <c r="M2573" s="1" t="b">
        <f t="shared" si="533"/>
        <v>0</v>
      </c>
      <c r="N2573" s="1" t="b">
        <f t="shared" si="526"/>
        <v>0</v>
      </c>
      <c r="O2573" s="1" t="b">
        <f t="shared" si="527"/>
        <v>0</v>
      </c>
      <c r="P2573" s="1" t="b">
        <f t="shared" si="528"/>
        <v>0</v>
      </c>
      <c r="Q2573" s="1" t="b">
        <f t="shared" si="529"/>
        <v>0</v>
      </c>
      <c r="R2573" s="1" t="e">
        <f t="shared" si="530"/>
        <v>#N/A</v>
      </c>
      <c r="S2573" s="1" t="e">
        <f t="shared" si="531"/>
        <v>#N/A</v>
      </c>
    </row>
    <row r="2574" spans="1:19">
      <c r="A2574" s="1" t="str">
        <f t="shared" si="532"/>
        <v/>
      </c>
      <c r="H2574" s="1" t="e">
        <f t="shared" si="521"/>
        <v>#N/A</v>
      </c>
      <c r="I2574" s="1" t="e">
        <f t="shared" si="522"/>
        <v>#N/A</v>
      </c>
      <c r="J2574" s="1" t="b">
        <f t="shared" si="523"/>
        <v>0</v>
      </c>
      <c r="K2574" s="1" t="b">
        <f t="shared" si="524"/>
        <v>0</v>
      </c>
      <c r="L2574" s="1" t="b">
        <f t="shared" si="525"/>
        <v>0</v>
      </c>
      <c r="M2574" s="1" t="b">
        <f t="shared" si="533"/>
        <v>0</v>
      </c>
      <c r="N2574" s="1" t="b">
        <f t="shared" si="526"/>
        <v>0</v>
      </c>
      <c r="O2574" s="1" t="b">
        <f t="shared" si="527"/>
        <v>0</v>
      </c>
      <c r="P2574" s="1" t="b">
        <f t="shared" si="528"/>
        <v>0</v>
      </c>
      <c r="Q2574" s="1" t="b">
        <f t="shared" si="529"/>
        <v>0</v>
      </c>
      <c r="R2574" s="1" t="e">
        <f t="shared" si="530"/>
        <v>#N/A</v>
      </c>
      <c r="S2574" s="1" t="e">
        <f t="shared" si="531"/>
        <v>#N/A</v>
      </c>
    </row>
    <row r="2575" spans="1:19">
      <c r="A2575" s="1" t="str">
        <f t="shared" si="532"/>
        <v/>
      </c>
      <c r="H2575" s="1" t="e">
        <f t="shared" si="521"/>
        <v>#N/A</v>
      </c>
      <c r="I2575" s="1" t="e">
        <f t="shared" si="522"/>
        <v>#N/A</v>
      </c>
      <c r="J2575" s="1" t="b">
        <f t="shared" si="523"/>
        <v>0</v>
      </c>
      <c r="K2575" s="1" t="b">
        <f t="shared" si="524"/>
        <v>0</v>
      </c>
      <c r="L2575" s="1" t="b">
        <f t="shared" si="525"/>
        <v>0</v>
      </c>
      <c r="M2575" s="1" t="b">
        <f t="shared" si="533"/>
        <v>0</v>
      </c>
      <c r="N2575" s="1" t="b">
        <f t="shared" si="526"/>
        <v>0</v>
      </c>
      <c r="O2575" s="1" t="b">
        <f t="shared" si="527"/>
        <v>0</v>
      </c>
      <c r="P2575" s="1" t="b">
        <f t="shared" si="528"/>
        <v>0</v>
      </c>
      <c r="Q2575" s="1" t="b">
        <f t="shared" si="529"/>
        <v>0</v>
      </c>
      <c r="R2575" s="1" t="e">
        <f t="shared" si="530"/>
        <v>#N/A</v>
      </c>
      <c r="S2575" s="1" t="e">
        <f t="shared" si="531"/>
        <v>#N/A</v>
      </c>
    </row>
    <row r="2576" spans="1:19">
      <c r="A2576" s="1" t="str">
        <f t="shared" si="532"/>
        <v/>
      </c>
      <c r="H2576" s="1" t="e">
        <f t="shared" si="521"/>
        <v>#N/A</v>
      </c>
      <c r="I2576" s="1" t="e">
        <f t="shared" si="522"/>
        <v>#N/A</v>
      </c>
      <c r="J2576" s="1" t="b">
        <f t="shared" si="523"/>
        <v>0</v>
      </c>
      <c r="K2576" s="1" t="b">
        <f t="shared" si="524"/>
        <v>0</v>
      </c>
      <c r="L2576" s="1" t="b">
        <f t="shared" si="525"/>
        <v>0</v>
      </c>
      <c r="M2576" s="1" t="b">
        <f t="shared" si="533"/>
        <v>0</v>
      </c>
      <c r="N2576" s="1" t="b">
        <f t="shared" si="526"/>
        <v>0</v>
      </c>
      <c r="O2576" s="1" t="b">
        <f t="shared" si="527"/>
        <v>0</v>
      </c>
      <c r="P2576" s="1" t="b">
        <f t="shared" si="528"/>
        <v>0</v>
      </c>
      <c r="Q2576" s="1" t="b">
        <f t="shared" si="529"/>
        <v>0</v>
      </c>
      <c r="R2576" s="1" t="e">
        <f t="shared" si="530"/>
        <v>#N/A</v>
      </c>
      <c r="S2576" s="1" t="e">
        <f t="shared" si="531"/>
        <v>#N/A</v>
      </c>
    </row>
    <row r="2577" spans="1:19">
      <c r="A2577" s="1" t="str">
        <f t="shared" si="532"/>
        <v/>
      </c>
      <c r="H2577" s="1" t="e">
        <f t="shared" si="521"/>
        <v>#N/A</v>
      </c>
      <c r="I2577" s="1" t="e">
        <f t="shared" si="522"/>
        <v>#N/A</v>
      </c>
      <c r="J2577" s="1" t="b">
        <f t="shared" si="523"/>
        <v>0</v>
      </c>
      <c r="K2577" s="1" t="b">
        <f t="shared" si="524"/>
        <v>0</v>
      </c>
      <c r="L2577" s="1" t="b">
        <f t="shared" si="525"/>
        <v>0</v>
      </c>
      <c r="M2577" s="1" t="b">
        <f t="shared" si="533"/>
        <v>0</v>
      </c>
      <c r="N2577" s="1" t="b">
        <f t="shared" si="526"/>
        <v>0</v>
      </c>
      <c r="O2577" s="1" t="b">
        <f t="shared" si="527"/>
        <v>0</v>
      </c>
      <c r="P2577" s="1" t="b">
        <f t="shared" si="528"/>
        <v>0</v>
      </c>
      <c r="Q2577" s="1" t="b">
        <f t="shared" si="529"/>
        <v>0</v>
      </c>
      <c r="R2577" s="1" t="e">
        <f t="shared" si="530"/>
        <v>#N/A</v>
      </c>
      <c r="S2577" s="1" t="e">
        <f t="shared" si="531"/>
        <v>#N/A</v>
      </c>
    </row>
    <row r="2578" spans="1:19">
      <c r="A2578" s="1" t="str">
        <f t="shared" si="532"/>
        <v/>
      </c>
      <c r="H2578" s="1" t="e">
        <f t="shared" si="521"/>
        <v>#N/A</v>
      </c>
      <c r="I2578" s="1" t="e">
        <f t="shared" si="522"/>
        <v>#N/A</v>
      </c>
      <c r="J2578" s="1" t="b">
        <f t="shared" si="523"/>
        <v>0</v>
      </c>
      <c r="K2578" s="1" t="b">
        <f t="shared" si="524"/>
        <v>0</v>
      </c>
      <c r="L2578" s="1" t="b">
        <f t="shared" si="525"/>
        <v>0</v>
      </c>
      <c r="M2578" s="1" t="b">
        <f t="shared" si="533"/>
        <v>0</v>
      </c>
      <c r="N2578" s="1" t="b">
        <f t="shared" si="526"/>
        <v>0</v>
      </c>
      <c r="O2578" s="1" t="b">
        <f t="shared" si="527"/>
        <v>0</v>
      </c>
      <c r="P2578" s="1" t="b">
        <f t="shared" si="528"/>
        <v>0</v>
      </c>
      <c r="Q2578" s="1" t="b">
        <f t="shared" si="529"/>
        <v>0</v>
      </c>
      <c r="R2578" s="1" t="e">
        <f t="shared" si="530"/>
        <v>#N/A</v>
      </c>
      <c r="S2578" s="1" t="e">
        <f t="shared" si="531"/>
        <v>#N/A</v>
      </c>
    </row>
    <row r="2579" spans="1:19">
      <c r="A2579" s="1" t="str">
        <f t="shared" si="532"/>
        <v/>
      </c>
      <c r="H2579" s="1" t="e">
        <f t="shared" si="521"/>
        <v>#N/A</v>
      </c>
      <c r="I2579" s="1" t="e">
        <f t="shared" si="522"/>
        <v>#N/A</v>
      </c>
      <c r="J2579" s="1" t="b">
        <f t="shared" si="523"/>
        <v>0</v>
      </c>
      <c r="K2579" s="1" t="b">
        <f t="shared" si="524"/>
        <v>0</v>
      </c>
      <c r="L2579" s="1" t="b">
        <f t="shared" si="525"/>
        <v>0</v>
      </c>
      <c r="M2579" s="1" t="b">
        <f t="shared" si="533"/>
        <v>0</v>
      </c>
      <c r="N2579" s="1" t="b">
        <f t="shared" si="526"/>
        <v>0</v>
      </c>
      <c r="O2579" s="1" t="b">
        <f t="shared" si="527"/>
        <v>0</v>
      </c>
      <c r="P2579" s="1" t="b">
        <f t="shared" si="528"/>
        <v>0</v>
      </c>
      <c r="Q2579" s="1" t="b">
        <f t="shared" si="529"/>
        <v>0</v>
      </c>
      <c r="R2579" s="1" t="e">
        <f t="shared" si="530"/>
        <v>#N/A</v>
      </c>
      <c r="S2579" s="1" t="e">
        <f t="shared" si="531"/>
        <v>#N/A</v>
      </c>
    </row>
    <row r="2580" spans="1:19">
      <c r="A2580" s="1" t="str">
        <f t="shared" si="532"/>
        <v/>
      </c>
      <c r="H2580" s="1" t="e">
        <f t="shared" si="521"/>
        <v>#N/A</v>
      </c>
      <c r="I2580" s="1" t="e">
        <f t="shared" si="522"/>
        <v>#N/A</v>
      </c>
      <c r="J2580" s="1" t="b">
        <f t="shared" si="523"/>
        <v>0</v>
      </c>
      <c r="K2580" s="1" t="b">
        <f t="shared" si="524"/>
        <v>0</v>
      </c>
      <c r="L2580" s="1" t="b">
        <f t="shared" si="525"/>
        <v>0</v>
      </c>
      <c r="M2580" s="1" t="b">
        <f t="shared" si="533"/>
        <v>0</v>
      </c>
      <c r="N2580" s="1" t="b">
        <f t="shared" si="526"/>
        <v>0</v>
      </c>
      <c r="O2580" s="1" t="b">
        <f t="shared" si="527"/>
        <v>0</v>
      </c>
      <c r="P2580" s="1" t="b">
        <f t="shared" si="528"/>
        <v>0</v>
      </c>
      <c r="Q2580" s="1" t="b">
        <f t="shared" si="529"/>
        <v>0</v>
      </c>
      <c r="R2580" s="1" t="e">
        <f t="shared" si="530"/>
        <v>#N/A</v>
      </c>
      <c r="S2580" s="1" t="e">
        <f t="shared" si="531"/>
        <v>#N/A</v>
      </c>
    </row>
    <row r="2581" spans="1:19">
      <c r="A2581" s="1" t="str">
        <f t="shared" si="532"/>
        <v/>
      </c>
      <c r="H2581" s="1" t="e">
        <f t="shared" si="521"/>
        <v>#N/A</v>
      </c>
      <c r="I2581" s="1" t="e">
        <f t="shared" si="522"/>
        <v>#N/A</v>
      </c>
      <c r="J2581" s="1" t="b">
        <f t="shared" si="523"/>
        <v>0</v>
      </c>
      <c r="K2581" s="1" t="b">
        <f t="shared" si="524"/>
        <v>0</v>
      </c>
      <c r="L2581" s="1" t="b">
        <f t="shared" si="525"/>
        <v>0</v>
      </c>
      <c r="M2581" s="1" t="b">
        <f t="shared" si="533"/>
        <v>0</v>
      </c>
      <c r="N2581" s="1" t="b">
        <f t="shared" si="526"/>
        <v>0</v>
      </c>
      <c r="O2581" s="1" t="b">
        <f t="shared" si="527"/>
        <v>0</v>
      </c>
      <c r="P2581" s="1" t="b">
        <f t="shared" si="528"/>
        <v>0</v>
      </c>
      <c r="Q2581" s="1" t="b">
        <f t="shared" si="529"/>
        <v>0</v>
      </c>
      <c r="R2581" s="1" t="e">
        <f t="shared" si="530"/>
        <v>#N/A</v>
      </c>
      <c r="S2581" s="1" t="e">
        <f t="shared" si="531"/>
        <v>#N/A</v>
      </c>
    </row>
    <row r="2582" spans="1:19">
      <c r="A2582" s="1" t="str">
        <f t="shared" si="532"/>
        <v/>
      </c>
      <c r="H2582" s="1" t="e">
        <f t="shared" si="521"/>
        <v>#N/A</v>
      </c>
      <c r="I2582" s="1" t="e">
        <f t="shared" si="522"/>
        <v>#N/A</v>
      </c>
      <c r="J2582" s="1" t="b">
        <f t="shared" si="523"/>
        <v>0</v>
      </c>
      <c r="K2582" s="1" t="b">
        <f t="shared" si="524"/>
        <v>0</v>
      </c>
      <c r="L2582" s="1" t="b">
        <f t="shared" si="525"/>
        <v>0</v>
      </c>
      <c r="M2582" s="1" t="b">
        <f t="shared" si="533"/>
        <v>0</v>
      </c>
      <c r="N2582" s="1" t="b">
        <f t="shared" si="526"/>
        <v>0</v>
      </c>
      <c r="O2582" s="1" t="b">
        <f t="shared" si="527"/>
        <v>0</v>
      </c>
      <c r="P2582" s="1" t="b">
        <f t="shared" si="528"/>
        <v>0</v>
      </c>
      <c r="Q2582" s="1" t="b">
        <f t="shared" si="529"/>
        <v>0</v>
      </c>
      <c r="R2582" s="1" t="e">
        <f t="shared" si="530"/>
        <v>#N/A</v>
      </c>
      <c r="S2582" s="1" t="e">
        <f t="shared" si="531"/>
        <v>#N/A</v>
      </c>
    </row>
    <row r="2583" spans="1:19">
      <c r="A2583" s="1" t="str">
        <f t="shared" si="532"/>
        <v/>
      </c>
      <c r="H2583" s="1" t="e">
        <f t="shared" si="521"/>
        <v>#N/A</v>
      </c>
      <c r="I2583" s="1" t="e">
        <f t="shared" si="522"/>
        <v>#N/A</v>
      </c>
      <c r="J2583" s="1" t="b">
        <f t="shared" si="523"/>
        <v>0</v>
      </c>
      <c r="K2583" s="1" t="b">
        <f t="shared" si="524"/>
        <v>0</v>
      </c>
      <c r="L2583" s="1" t="b">
        <f t="shared" si="525"/>
        <v>0</v>
      </c>
      <c r="M2583" s="1" t="b">
        <f t="shared" si="533"/>
        <v>0</v>
      </c>
      <c r="N2583" s="1" t="b">
        <f t="shared" si="526"/>
        <v>0</v>
      </c>
      <c r="O2583" s="1" t="b">
        <f t="shared" si="527"/>
        <v>0</v>
      </c>
      <c r="P2583" s="1" t="b">
        <f t="shared" si="528"/>
        <v>0</v>
      </c>
      <c r="Q2583" s="1" t="b">
        <f t="shared" si="529"/>
        <v>0</v>
      </c>
      <c r="R2583" s="1" t="e">
        <f t="shared" si="530"/>
        <v>#N/A</v>
      </c>
      <c r="S2583" s="1" t="e">
        <f t="shared" si="531"/>
        <v>#N/A</v>
      </c>
    </row>
    <row r="2584" spans="1:19">
      <c r="A2584" s="1" t="str">
        <f t="shared" si="532"/>
        <v/>
      </c>
      <c r="H2584" s="1" t="e">
        <f t="shared" si="521"/>
        <v>#N/A</v>
      </c>
      <c r="I2584" s="1" t="e">
        <f t="shared" si="522"/>
        <v>#N/A</v>
      </c>
      <c r="J2584" s="1" t="b">
        <f t="shared" si="523"/>
        <v>0</v>
      </c>
      <c r="K2584" s="1" t="b">
        <f t="shared" si="524"/>
        <v>0</v>
      </c>
      <c r="L2584" s="1" t="b">
        <f t="shared" si="525"/>
        <v>0</v>
      </c>
      <c r="M2584" s="1" t="b">
        <f t="shared" si="533"/>
        <v>0</v>
      </c>
      <c r="N2584" s="1" t="b">
        <f t="shared" si="526"/>
        <v>0</v>
      </c>
      <c r="O2584" s="1" t="b">
        <f t="shared" si="527"/>
        <v>0</v>
      </c>
      <c r="P2584" s="1" t="b">
        <f t="shared" si="528"/>
        <v>0</v>
      </c>
      <c r="Q2584" s="1" t="b">
        <f t="shared" si="529"/>
        <v>0</v>
      </c>
      <c r="R2584" s="1" t="e">
        <f t="shared" si="530"/>
        <v>#N/A</v>
      </c>
      <c r="S2584" s="1" t="e">
        <f t="shared" si="531"/>
        <v>#N/A</v>
      </c>
    </row>
    <row r="2585" spans="1:19">
      <c r="A2585" s="1" t="str">
        <f t="shared" si="532"/>
        <v/>
      </c>
      <c r="H2585" s="1" t="e">
        <f t="shared" si="521"/>
        <v>#N/A</v>
      </c>
      <c r="I2585" s="1" t="e">
        <f t="shared" si="522"/>
        <v>#N/A</v>
      </c>
      <c r="J2585" s="1" t="b">
        <f t="shared" si="523"/>
        <v>0</v>
      </c>
      <c r="K2585" s="1" t="b">
        <f t="shared" si="524"/>
        <v>0</v>
      </c>
      <c r="L2585" s="1" t="b">
        <f t="shared" si="525"/>
        <v>0</v>
      </c>
      <c r="M2585" s="1" t="b">
        <f t="shared" si="533"/>
        <v>0</v>
      </c>
      <c r="N2585" s="1" t="b">
        <f t="shared" si="526"/>
        <v>0</v>
      </c>
      <c r="O2585" s="1" t="b">
        <f t="shared" si="527"/>
        <v>0</v>
      </c>
      <c r="P2585" s="1" t="b">
        <f t="shared" si="528"/>
        <v>0</v>
      </c>
      <c r="Q2585" s="1" t="b">
        <f t="shared" si="529"/>
        <v>0</v>
      </c>
      <c r="R2585" s="1" t="e">
        <f t="shared" si="530"/>
        <v>#N/A</v>
      </c>
      <c r="S2585" s="1" t="e">
        <f t="shared" si="531"/>
        <v>#N/A</v>
      </c>
    </row>
    <row r="2586" spans="1:19">
      <c r="A2586" s="1" t="str">
        <f t="shared" si="532"/>
        <v/>
      </c>
      <c r="H2586" s="1" t="e">
        <f t="shared" si="521"/>
        <v>#N/A</v>
      </c>
      <c r="I2586" s="1" t="e">
        <f t="shared" si="522"/>
        <v>#N/A</v>
      </c>
      <c r="J2586" s="1" t="b">
        <f t="shared" si="523"/>
        <v>0</v>
      </c>
      <c r="K2586" s="1" t="b">
        <f t="shared" si="524"/>
        <v>0</v>
      </c>
      <c r="L2586" s="1" t="b">
        <f t="shared" si="525"/>
        <v>0</v>
      </c>
      <c r="M2586" s="1" t="b">
        <f t="shared" si="533"/>
        <v>0</v>
      </c>
      <c r="N2586" s="1" t="b">
        <f t="shared" si="526"/>
        <v>0</v>
      </c>
      <c r="O2586" s="1" t="b">
        <f t="shared" si="527"/>
        <v>0</v>
      </c>
      <c r="P2586" s="1" t="b">
        <f t="shared" si="528"/>
        <v>0</v>
      </c>
      <c r="Q2586" s="1" t="b">
        <f t="shared" si="529"/>
        <v>0</v>
      </c>
      <c r="R2586" s="1" t="e">
        <f t="shared" si="530"/>
        <v>#N/A</v>
      </c>
      <c r="S2586" s="1" t="e">
        <f t="shared" si="531"/>
        <v>#N/A</v>
      </c>
    </row>
    <row r="2587" spans="1:19">
      <c r="A2587" s="1" t="str">
        <f t="shared" si="532"/>
        <v/>
      </c>
      <c r="H2587" s="1" t="e">
        <f t="shared" si="521"/>
        <v>#N/A</v>
      </c>
      <c r="I2587" s="1" t="e">
        <f t="shared" si="522"/>
        <v>#N/A</v>
      </c>
      <c r="J2587" s="1" t="b">
        <f t="shared" si="523"/>
        <v>0</v>
      </c>
      <c r="K2587" s="1" t="b">
        <f t="shared" si="524"/>
        <v>0</v>
      </c>
      <c r="L2587" s="1" t="b">
        <f t="shared" si="525"/>
        <v>0</v>
      </c>
      <c r="M2587" s="1" t="b">
        <f t="shared" si="533"/>
        <v>0</v>
      </c>
      <c r="N2587" s="1" t="b">
        <f t="shared" si="526"/>
        <v>0</v>
      </c>
      <c r="O2587" s="1" t="b">
        <f t="shared" si="527"/>
        <v>0</v>
      </c>
      <c r="P2587" s="1" t="b">
        <f t="shared" si="528"/>
        <v>0</v>
      </c>
      <c r="Q2587" s="1" t="b">
        <f t="shared" si="529"/>
        <v>0</v>
      </c>
      <c r="R2587" s="1" t="e">
        <f t="shared" si="530"/>
        <v>#N/A</v>
      </c>
      <c r="S2587" s="1" t="e">
        <f t="shared" si="531"/>
        <v>#N/A</v>
      </c>
    </row>
    <row r="2588" spans="1:19">
      <c r="A2588" s="1" t="str">
        <f t="shared" si="532"/>
        <v/>
      </c>
      <c r="H2588" s="1" t="e">
        <f t="shared" si="521"/>
        <v>#N/A</v>
      </c>
      <c r="I2588" s="1" t="e">
        <f t="shared" si="522"/>
        <v>#N/A</v>
      </c>
      <c r="J2588" s="1" t="b">
        <f t="shared" si="523"/>
        <v>0</v>
      </c>
      <c r="K2588" s="1" t="b">
        <f t="shared" si="524"/>
        <v>0</v>
      </c>
      <c r="L2588" s="1" t="b">
        <f t="shared" si="525"/>
        <v>0</v>
      </c>
      <c r="M2588" s="1" t="b">
        <f t="shared" si="533"/>
        <v>0</v>
      </c>
      <c r="N2588" s="1" t="b">
        <f t="shared" si="526"/>
        <v>0</v>
      </c>
      <c r="O2588" s="1" t="b">
        <f t="shared" si="527"/>
        <v>0</v>
      </c>
      <c r="P2588" s="1" t="b">
        <f t="shared" si="528"/>
        <v>0</v>
      </c>
      <c r="Q2588" s="1" t="b">
        <f t="shared" si="529"/>
        <v>0</v>
      </c>
      <c r="R2588" s="1" t="e">
        <f t="shared" si="530"/>
        <v>#N/A</v>
      </c>
      <c r="S2588" s="1" t="e">
        <f t="shared" si="531"/>
        <v>#N/A</v>
      </c>
    </row>
    <row r="2589" spans="1:19">
      <c r="A2589" s="1" t="str">
        <f t="shared" si="532"/>
        <v/>
      </c>
      <c r="H2589" s="1" t="e">
        <f t="shared" si="521"/>
        <v>#N/A</v>
      </c>
      <c r="I2589" s="1" t="e">
        <f t="shared" si="522"/>
        <v>#N/A</v>
      </c>
      <c r="J2589" s="1" t="b">
        <f t="shared" si="523"/>
        <v>0</v>
      </c>
      <c r="K2589" s="1" t="b">
        <f t="shared" si="524"/>
        <v>0</v>
      </c>
      <c r="L2589" s="1" t="b">
        <f t="shared" si="525"/>
        <v>0</v>
      </c>
      <c r="M2589" s="1" t="b">
        <f t="shared" si="533"/>
        <v>0</v>
      </c>
      <c r="N2589" s="1" t="b">
        <f t="shared" si="526"/>
        <v>0</v>
      </c>
      <c r="O2589" s="1" t="b">
        <f t="shared" si="527"/>
        <v>0</v>
      </c>
      <c r="P2589" s="1" t="b">
        <f t="shared" si="528"/>
        <v>0</v>
      </c>
      <c r="Q2589" s="1" t="b">
        <f t="shared" si="529"/>
        <v>0</v>
      </c>
      <c r="R2589" s="1" t="e">
        <f t="shared" si="530"/>
        <v>#N/A</v>
      </c>
      <c r="S2589" s="1" t="e">
        <f t="shared" si="531"/>
        <v>#N/A</v>
      </c>
    </row>
    <row r="2590" spans="1:19">
      <c r="A2590" s="1" t="str">
        <f t="shared" si="532"/>
        <v/>
      </c>
      <c r="H2590" s="1" t="e">
        <f t="shared" si="521"/>
        <v>#N/A</v>
      </c>
      <c r="I2590" s="1" t="e">
        <f t="shared" si="522"/>
        <v>#N/A</v>
      </c>
      <c r="J2590" s="1" t="b">
        <f t="shared" si="523"/>
        <v>0</v>
      </c>
      <c r="K2590" s="1" t="b">
        <f t="shared" si="524"/>
        <v>0</v>
      </c>
      <c r="L2590" s="1" t="b">
        <f t="shared" si="525"/>
        <v>0</v>
      </c>
      <c r="M2590" s="1" t="b">
        <f t="shared" si="533"/>
        <v>0</v>
      </c>
      <c r="N2590" s="1" t="b">
        <f t="shared" si="526"/>
        <v>0</v>
      </c>
      <c r="O2590" s="1" t="b">
        <f t="shared" si="527"/>
        <v>0</v>
      </c>
      <c r="P2590" s="1" t="b">
        <f t="shared" si="528"/>
        <v>0</v>
      </c>
      <c r="Q2590" s="1" t="b">
        <f t="shared" si="529"/>
        <v>0</v>
      </c>
      <c r="R2590" s="1" t="e">
        <f t="shared" si="530"/>
        <v>#N/A</v>
      </c>
      <c r="S2590" s="1" t="e">
        <f t="shared" si="531"/>
        <v>#N/A</v>
      </c>
    </row>
    <row r="2591" spans="1:19">
      <c r="A2591" s="1" t="str">
        <f t="shared" si="532"/>
        <v/>
      </c>
      <c r="H2591" s="1" t="e">
        <f t="shared" si="521"/>
        <v>#N/A</v>
      </c>
      <c r="I2591" s="1" t="e">
        <f t="shared" si="522"/>
        <v>#N/A</v>
      </c>
      <c r="J2591" s="1" t="b">
        <f t="shared" si="523"/>
        <v>0</v>
      </c>
      <c r="K2591" s="1" t="b">
        <f t="shared" si="524"/>
        <v>0</v>
      </c>
      <c r="L2591" s="1" t="b">
        <f t="shared" si="525"/>
        <v>0</v>
      </c>
      <c r="M2591" s="1" t="b">
        <f t="shared" si="533"/>
        <v>0</v>
      </c>
      <c r="N2591" s="1" t="b">
        <f t="shared" si="526"/>
        <v>0</v>
      </c>
      <c r="O2591" s="1" t="b">
        <f t="shared" si="527"/>
        <v>0</v>
      </c>
      <c r="P2591" s="1" t="b">
        <f t="shared" si="528"/>
        <v>0</v>
      </c>
      <c r="Q2591" s="1" t="b">
        <f t="shared" si="529"/>
        <v>0</v>
      </c>
      <c r="R2591" s="1" t="e">
        <f t="shared" si="530"/>
        <v>#N/A</v>
      </c>
      <c r="S2591" s="1" t="e">
        <f t="shared" si="531"/>
        <v>#N/A</v>
      </c>
    </row>
    <row r="2592" spans="1:19">
      <c r="A2592" s="1" t="str">
        <f t="shared" si="532"/>
        <v/>
      </c>
      <c r="H2592" s="1" t="e">
        <f t="shared" si="521"/>
        <v>#N/A</v>
      </c>
      <c r="I2592" s="1" t="e">
        <f t="shared" si="522"/>
        <v>#N/A</v>
      </c>
      <c r="J2592" s="1" t="b">
        <f t="shared" si="523"/>
        <v>0</v>
      </c>
      <c r="K2592" s="1" t="b">
        <f t="shared" si="524"/>
        <v>0</v>
      </c>
      <c r="L2592" s="1" t="b">
        <f t="shared" si="525"/>
        <v>0</v>
      </c>
      <c r="M2592" s="1" t="b">
        <f t="shared" si="533"/>
        <v>0</v>
      </c>
      <c r="N2592" s="1" t="b">
        <f t="shared" si="526"/>
        <v>0</v>
      </c>
      <c r="O2592" s="1" t="b">
        <f t="shared" si="527"/>
        <v>0</v>
      </c>
      <c r="P2592" s="1" t="b">
        <f t="shared" si="528"/>
        <v>0</v>
      </c>
      <c r="Q2592" s="1" t="b">
        <f t="shared" si="529"/>
        <v>0</v>
      </c>
      <c r="R2592" s="1" t="e">
        <f t="shared" si="530"/>
        <v>#N/A</v>
      </c>
      <c r="S2592" s="1" t="e">
        <f t="shared" si="531"/>
        <v>#N/A</v>
      </c>
    </row>
    <row r="2593" spans="1:19">
      <c r="A2593" s="1" t="str">
        <f t="shared" si="532"/>
        <v/>
      </c>
      <c r="H2593" s="1" t="e">
        <f t="shared" si="521"/>
        <v>#N/A</v>
      </c>
      <c r="I2593" s="1" t="e">
        <f t="shared" si="522"/>
        <v>#N/A</v>
      </c>
      <c r="J2593" s="1" t="b">
        <f t="shared" si="523"/>
        <v>0</v>
      </c>
      <c r="K2593" s="1" t="b">
        <f t="shared" si="524"/>
        <v>0</v>
      </c>
      <c r="L2593" s="1" t="b">
        <f t="shared" si="525"/>
        <v>0</v>
      </c>
      <c r="M2593" s="1" t="b">
        <f t="shared" si="533"/>
        <v>0</v>
      </c>
      <c r="N2593" s="1" t="b">
        <f t="shared" si="526"/>
        <v>0</v>
      </c>
      <c r="O2593" s="1" t="b">
        <f t="shared" si="527"/>
        <v>0</v>
      </c>
      <c r="P2593" s="1" t="b">
        <f t="shared" si="528"/>
        <v>0</v>
      </c>
      <c r="Q2593" s="1" t="b">
        <f t="shared" si="529"/>
        <v>0</v>
      </c>
      <c r="R2593" s="1" t="e">
        <f t="shared" si="530"/>
        <v>#N/A</v>
      </c>
      <c r="S2593" s="1" t="e">
        <f t="shared" si="531"/>
        <v>#N/A</v>
      </c>
    </row>
    <row r="2594" spans="1:19">
      <c r="A2594" s="1" t="str">
        <f t="shared" si="532"/>
        <v/>
      </c>
      <c r="H2594" s="1" t="e">
        <f t="shared" si="521"/>
        <v>#N/A</v>
      </c>
      <c r="I2594" s="1" t="e">
        <f t="shared" si="522"/>
        <v>#N/A</v>
      </c>
      <c r="J2594" s="1" t="b">
        <f t="shared" si="523"/>
        <v>0</v>
      </c>
      <c r="K2594" s="1" t="b">
        <f t="shared" si="524"/>
        <v>0</v>
      </c>
      <c r="L2594" s="1" t="b">
        <f t="shared" si="525"/>
        <v>0</v>
      </c>
      <c r="M2594" s="1" t="b">
        <f t="shared" si="533"/>
        <v>0</v>
      </c>
      <c r="N2594" s="1" t="b">
        <f t="shared" si="526"/>
        <v>0</v>
      </c>
      <c r="O2594" s="1" t="b">
        <f t="shared" si="527"/>
        <v>0</v>
      </c>
      <c r="P2594" s="1" t="b">
        <f t="shared" si="528"/>
        <v>0</v>
      </c>
      <c r="Q2594" s="1" t="b">
        <f t="shared" si="529"/>
        <v>0</v>
      </c>
      <c r="R2594" s="1" t="e">
        <f t="shared" si="530"/>
        <v>#N/A</v>
      </c>
      <c r="S2594" s="1" t="e">
        <f t="shared" si="531"/>
        <v>#N/A</v>
      </c>
    </row>
    <row r="2595" spans="1:19">
      <c r="A2595" s="1" t="str">
        <f t="shared" si="532"/>
        <v/>
      </c>
      <c r="H2595" s="1" t="e">
        <f t="shared" si="521"/>
        <v>#N/A</v>
      </c>
      <c r="I2595" s="1" t="e">
        <f t="shared" si="522"/>
        <v>#N/A</v>
      </c>
      <c r="J2595" s="1" t="b">
        <f t="shared" si="523"/>
        <v>0</v>
      </c>
      <c r="K2595" s="1" t="b">
        <f t="shared" si="524"/>
        <v>0</v>
      </c>
      <c r="L2595" s="1" t="b">
        <f t="shared" si="525"/>
        <v>0</v>
      </c>
      <c r="M2595" s="1" t="b">
        <f t="shared" si="533"/>
        <v>0</v>
      </c>
      <c r="N2595" s="1" t="b">
        <f t="shared" si="526"/>
        <v>0</v>
      </c>
      <c r="O2595" s="1" t="b">
        <f t="shared" si="527"/>
        <v>0</v>
      </c>
      <c r="P2595" s="1" t="b">
        <f t="shared" si="528"/>
        <v>0</v>
      </c>
      <c r="Q2595" s="1" t="b">
        <f t="shared" si="529"/>
        <v>0</v>
      </c>
      <c r="R2595" s="1" t="e">
        <f t="shared" si="530"/>
        <v>#N/A</v>
      </c>
      <c r="S2595" s="1" t="e">
        <f t="shared" si="531"/>
        <v>#N/A</v>
      </c>
    </row>
    <row r="2596" spans="1:19">
      <c r="A2596" s="1" t="str">
        <f t="shared" si="532"/>
        <v/>
      </c>
      <c r="H2596" s="1" t="e">
        <f t="shared" si="521"/>
        <v>#N/A</v>
      </c>
      <c r="I2596" s="1" t="e">
        <f t="shared" si="522"/>
        <v>#N/A</v>
      </c>
      <c r="J2596" s="1" t="b">
        <f t="shared" si="523"/>
        <v>0</v>
      </c>
      <c r="K2596" s="1" t="b">
        <f t="shared" si="524"/>
        <v>0</v>
      </c>
      <c r="L2596" s="1" t="b">
        <f t="shared" si="525"/>
        <v>0</v>
      </c>
      <c r="M2596" s="1" t="b">
        <f t="shared" si="533"/>
        <v>0</v>
      </c>
      <c r="N2596" s="1" t="b">
        <f t="shared" si="526"/>
        <v>0</v>
      </c>
      <c r="O2596" s="1" t="b">
        <f t="shared" si="527"/>
        <v>0</v>
      </c>
      <c r="P2596" s="1" t="b">
        <f t="shared" si="528"/>
        <v>0</v>
      </c>
      <c r="Q2596" s="1" t="b">
        <f t="shared" si="529"/>
        <v>0</v>
      </c>
      <c r="R2596" s="1" t="e">
        <f t="shared" si="530"/>
        <v>#N/A</v>
      </c>
      <c r="S2596" s="1" t="e">
        <f t="shared" si="531"/>
        <v>#N/A</v>
      </c>
    </row>
    <row r="2597" spans="1:19">
      <c r="A2597" s="1" t="str">
        <f t="shared" si="532"/>
        <v/>
      </c>
      <c r="H2597" s="1" t="e">
        <f t="shared" si="521"/>
        <v>#N/A</v>
      </c>
      <c r="I2597" s="1" t="e">
        <f t="shared" si="522"/>
        <v>#N/A</v>
      </c>
      <c r="J2597" s="1" t="b">
        <f t="shared" si="523"/>
        <v>0</v>
      </c>
      <c r="K2597" s="1" t="b">
        <f t="shared" si="524"/>
        <v>0</v>
      </c>
      <c r="L2597" s="1" t="b">
        <f t="shared" si="525"/>
        <v>0</v>
      </c>
      <c r="M2597" s="1" t="b">
        <f t="shared" si="533"/>
        <v>0</v>
      </c>
      <c r="N2597" s="1" t="b">
        <f t="shared" si="526"/>
        <v>0</v>
      </c>
      <c r="O2597" s="1" t="b">
        <f t="shared" si="527"/>
        <v>0</v>
      </c>
      <c r="P2597" s="1" t="b">
        <f t="shared" si="528"/>
        <v>0</v>
      </c>
      <c r="Q2597" s="1" t="b">
        <f t="shared" si="529"/>
        <v>0</v>
      </c>
      <c r="R2597" s="1" t="e">
        <f t="shared" si="530"/>
        <v>#N/A</v>
      </c>
      <c r="S2597" s="1" t="e">
        <f t="shared" si="531"/>
        <v>#N/A</v>
      </c>
    </row>
    <row r="2598" spans="1:19">
      <c r="A2598" s="1" t="str">
        <f t="shared" si="532"/>
        <v/>
      </c>
      <c r="H2598" s="1" t="e">
        <f t="shared" si="521"/>
        <v>#N/A</v>
      </c>
      <c r="I2598" s="1" t="e">
        <f t="shared" si="522"/>
        <v>#N/A</v>
      </c>
      <c r="J2598" s="1" t="b">
        <f t="shared" si="523"/>
        <v>0</v>
      </c>
      <c r="K2598" s="1" t="b">
        <f t="shared" si="524"/>
        <v>0</v>
      </c>
      <c r="L2598" s="1" t="b">
        <f t="shared" si="525"/>
        <v>0</v>
      </c>
      <c r="M2598" s="1" t="b">
        <f t="shared" si="533"/>
        <v>0</v>
      </c>
      <c r="N2598" s="1" t="b">
        <f t="shared" si="526"/>
        <v>0</v>
      </c>
      <c r="O2598" s="1" t="b">
        <f t="shared" si="527"/>
        <v>0</v>
      </c>
      <c r="P2598" s="1" t="b">
        <f t="shared" si="528"/>
        <v>0</v>
      </c>
      <c r="Q2598" s="1" t="b">
        <f t="shared" si="529"/>
        <v>0</v>
      </c>
      <c r="R2598" s="1" t="e">
        <f t="shared" si="530"/>
        <v>#N/A</v>
      </c>
      <c r="S2598" s="1" t="e">
        <f t="shared" si="531"/>
        <v>#N/A</v>
      </c>
    </row>
    <row r="2599" spans="1:19">
      <c r="A2599" s="1" t="str">
        <f t="shared" si="532"/>
        <v/>
      </c>
      <c r="H2599" s="1" t="e">
        <f t="shared" si="521"/>
        <v>#N/A</v>
      </c>
      <c r="I2599" s="1" t="e">
        <f t="shared" si="522"/>
        <v>#N/A</v>
      </c>
      <c r="J2599" s="1" t="b">
        <f t="shared" si="523"/>
        <v>0</v>
      </c>
      <c r="K2599" s="1" t="b">
        <f t="shared" si="524"/>
        <v>0</v>
      </c>
      <c r="L2599" s="1" t="b">
        <f t="shared" si="525"/>
        <v>0</v>
      </c>
      <c r="M2599" s="1" t="b">
        <f t="shared" si="533"/>
        <v>0</v>
      </c>
      <c r="N2599" s="1" t="b">
        <f t="shared" si="526"/>
        <v>0</v>
      </c>
      <c r="O2599" s="1" t="b">
        <f t="shared" si="527"/>
        <v>0</v>
      </c>
      <c r="P2599" s="1" t="b">
        <f t="shared" si="528"/>
        <v>0</v>
      </c>
      <c r="Q2599" s="1" t="b">
        <f t="shared" si="529"/>
        <v>0</v>
      </c>
      <c r="R2599" s="1" t="e">
        <f t="shared" si="530"/>
        <v>#N/A</v>
      </c>
      <c r="S2599" s="1" t="e">
        <f t="shared" si="531"/>
        <v>#N/A</v>
      </c>
    </row>
    <row r="2600" spans="1:19">
      <c r="A2600" s="1" t="str">
        <f t="shared" si="532"/>
        <v/>
      </c>
      <c r="H2600" s="1" t="e">
        <f t="shared" si="521"/>
        <v>#N/A</v>
      </c>
      <c r="I2600" s="1" t="e">
        <f t="shared" si="522"/>
        <v>#N/A</v>
      </c>
      <c r="J2600" s="1" t="b">
        <f t="shared" si="523"/>
        <v>0</v>
      </c>
      <c r="K2600" s="1" t="b">
        <f t="shared" si="524"/>
        <v>0</v>
      </c>
      <c r="L2600" s="1" t="b">
        <f t="shared" si="525"/>
        <v>0</v>
      </c>
      <c r="M2600" s="1" t="b">
        <f t="shared" si="533"/>
        <v>0</v>
      </c>
      <c r="N2600" s="1" t="b">
        <f t="shared" si="526"/>
        <v>0</v>
      </c>
      <c r="O2600" s="1" t="b">
        <f t="shared" si="527"/>
        <v>0</v>
      </c>
      <c r="P2600" s="1" t="b">
        <f t="shared" si="528"/>
        <v>0</v>
      </c>
      <c r="Q2600" s="1" t="b">
        <f t="shared" si="529"/>
        <v>0</v>
      </c>
      <c r="R2600" s="1" t="e">
        <f t="shared" si="530"/>
        <v>#N/A</v>
      </c>
      <c r="S2600" s="1" t="e">
        <f t="shared" si="531"/>
        <v>#N/A</v>
      </c>
    </row>
    <row r="2601" spans="1:19">
      <c r="A2601" s="1" t="str">
        <f t="shared" si="532"/>
        <v/>
      </c>
      <c r="H2601" s="1" t="e">
        <f t="shared" si="521"/>
        <v>#N/A</v>
      </c>
      <c r="I2601" s="1" t="e">
        <f t="shared" si="522"/>
        <v>#N/A</v>
      </c>
      <c r="J2601" s="1" t="b">
        <f t="shared" si="523"/>
        <v>0</v>
      </c>
      <c r="K2601" s="1" t="b">
        <f t="shared" si="524"/>
        <v>0</v>
      </c>
      <c r="L2601" s="1" t="b">
        <f t="shared" si="525"/>
        <v>0</v>
      </c>
      <c r="M2601" s="1" t="b">
        <f t="shared" si="533"/>
        <v>0</v>
      </c>
      <c r="N2601" s="1" t="b">
        <f t="shared" si="526"/>
        <v>0</v>
      </c>
      <c r="O2601" s="1" t="b">
        <f t="shared" si="527"/>
        <v>0</v>
      </c>
      <c r="P2601" s="1" t="b">
        <f t="shared" si="528"/>
        <v>0</v>
      </c>
      <c r="Q2601" s="1" t="b">
        <f t="shared" si="529"/>
        <v>0</v>
      </c>
      <c r="R2601" s="1" t="e">
        <f t="shared" si="530"/>
        <v>#N/A</v>
      </c>
      <c r="S2601" s="1" t="e">
        <f t="shared" si="531"/>
        <v>#N/A</v>
      </c>
    </row>
    <row r="2602" spans="1:19">
      <c r="A2602" s="1" t="str">
        <f t="shared" si="532"/>
        <v/>
      </c>
      <c r="H2602" s="1" t="e">
        <f t="shared" si="521"/>
        <v>#N/A</v>
      </c>
      <c r="I2602" s="1" t="e">
        <f t="shared" si="522"/>
        <v>#N/A</v>
      </c>
      <c r="J2602" s="1" t="b">
        <f t="shared" si="523"/>
        <v>0</v>
      </c>
      <c r="K2602" s="1" t="b">
        <f t="shared" si="524"/>
        <v>0</v>
      </c>
      <c r="L2602" s="1" t="b">
        <f t="shared" si="525"/>
        <v>0</v>
      </c>
      <c r="M2602" s="1" t="b">
        <f t="shared" si="533"/>
        <v>0</v>
      </c>
      <c r="N2602" s="1" t="b">
        <f t="shared" si="526"/>
        <v>0</v>
      </c>
      <c r="O2602" s="1" t="b">
        <f t="shared" si="527"/>
        <v>0</v>
      </c>
      <c r="P2602" s="1" t="b">
        <f t="shared" si="528"/>
        <v>0</v>
      </c>
      <c r="Q2602" s="1" t="b">
        <f t="shared" si="529"/>
        <v>0</v>
      </c>
      <c r="R2602" s="1" t="e">
        <f t="shared" si="530"/>
        <v>#N/A</v>
      </c>
      <c r="S2602" s="1" t="e">
        <f t="shared" si="531"/>
        <v>#N/A</v>
      </c>
    </row>
    <row r="2603" spans="1:19">
      <c r="A2603" s="1" t="str">
        <f t="shared" si="532"/>
        <v/>
      </c>
      <c r="H2603" s="1" t="e">
        <f t="shared" si="521"/>
        <v>#N/A</v>
      </c>
      <c r="I2603" s="1" t="e">
        <f t="shared" si="522"/>
        <v>#N/A</v>
      </c>
      <c r="J2603" s="1" t="b">
        <f t="shared" si="523"/>
        <v>0</v>
      </c>
      <c r="K2603" s="1" t="b">
        <f t="shared" si="524"/>
        <v>0</v>
      </c>
      <c r="L2603" s="1" t="b">
        <f t="shared" si="525"/>
        <v>0</v>
      </c>
      <c r="M2603" s="1" t="b">
        <f t="shared" si="533"/>
        <v>0</v>
      </c>
      <c r="N2603" s="1" t="b">
        <f t="shared" si="526"/>
        <v>0</v>
      </c>
      <c r="O2603" s="1" t="b">
        <f t="shared" si="527"/>
        <v>0</v>
      </c>
      <c r="P2603" s="1" t="b">
        <f t="shared" si="528"/>
        <v>0</v>
      </c>
      <c r="Q2603" s="1" t="b">
        <f t="shared" si="529"/>
        <v>0</v>
      </c>
      <c r="R2603" s="1" t="e">
        <f t="shared" si="530"/>
        <v>#N/A</v>
      </c>
      <c r="S2603" s="1" t="e">
        <f t="shared" si="531"/>
        <v>#N/A</v>
      </c>
    </row>
    <row r="2604" spans="1:19">
      <c r="A2604" s="1" t="str">
        <f t="shared" si="532"/>
        <v/>
      </c>
      <c r="H2604" s="1" t="e">
        <f t="shared" si="521"/>
        <v>#N/A</v>
      </c>
      <c r="I2604" s="1" t="e">
        <f t="shared" si="522"/>
        <v>#N/A</v>
      </c>
      <c r="J2604" s="1" t="b">
        <f t="shared" si="523"/>
        <v>0</v>
      </c>
      <c r="K2604" s="1" t="b">
        <f t="shared" si="524"/>
        <v>0</v>
      </c>
      <c r="L2604" s="1" t="b">
        <f t="shared" si="525"/>
        <v>0</v>
      </c>
      <c r="M2604" s="1" t="b">
        <f t="shared" si="533"/>
        <v>0</v>
      </c>
      <c r="N2604" s="1" t="b">
        <f t="shared" si="526"/>
        <v>0</v>
      </c>
      <c r="O2604" s="1" t="b">
        <f t="shared" si="527"/>
        <v>0</v>
      </c>
      <c r="P2604" s="1" t="b">
        <f t="shared" si="528"/>
        <v>0</v>
      </c>
      <c r="Q2604" s="1" t="b">
        <f t="shared" si="529"/>
        <v>0</v>
      </c>
      <c r="R2604" s="1" t="e">
        <f t="shared" si="530"/>
        <v>#N/A</v>
      </c>
      <c r="S2604" s="1" t="e">
        <f t="shared" si="531"/>
        <v>#N/A</v>
      </c>
    </row>
    <row r="2605" spans="1:19">
      <c r="A2605" s="1" t="str">
        <f t="shared" si="532"/>
        <v/>
      </c>
      <c r="H2605" s="1" t="e">
        <f t="shared" si="521"/>
        <v>#N/A</v>
      </c>
      <c r="I2605" s="1" t="e">
        <f t="shared" si="522"/>
        <v>#N/A</v>
      </c>
      <c r="J2605" s="1" t="b">
        <f t="shared" si="523"/>
        <v>0</v>
      </c>
      <c r="K2605" s="1" t="b">
        <f t="shared" si="524"/>
        <v>0</v>
      </c>
      <c r="L2605" s="1" t="b">
        <f t="shared" si="525"/>
        <v>0</v>
      </c>
      <c r="M2605" s="1" t="b">
        <f t="shared" si="533"/>
        <v>0</v>
      </c>
      <c r="N2605" s="1" t="b">
        <f t="shared" si="526"/>
        <v>0</v>
      </c>
      <c r="O2605" s="1" t="b">
        <f t="shared" si="527"/>
        <v>0</v>
      </c>
      <c r="P2605" s="1" t="b">
        <f t="shared" si="528"/>
        <v>0</v>
      </c>
      <c r="Q2605" s="1" t="b">
        <f t="shared" si="529"/>
        <v>0</v>
      </c>
      <c r="R2605" s="1" t="e">
        <f t="shared" si="530"/>
        <v>#N/A</v>
      </c>
      <c r="S2605" s="1" t="e">
        <f t="shared" si="531"/>
        <v>#N/A</v>
      </c>
    </row>
    <row r="2606" spans="1:19">
      <c r="A2606" s="1" t="str">
        <f t="shared" si="532"/>
        <v/>
      </c>
      <c r="H2606" s="1" t="e">
        <f t="shared" si="521"/>
        <v>#N/A</v>
      </c>
      <c r="I2606" s="1" t="e">
        <f t="shared" si="522"/>
        <v>#N/A</v>
      </c>
      <c r="J2606" s="1" t="b">
        <f t="shared" si="523"/>
        <v>0</v>
      </c>
      <c r="K2606" s="1" t="b">
        <f t="shared" si="524"/>
        <v>0</v>
      </c>
      <c r="L2606" s="1" t="b">
        <f t="shared" si="525"/>
        <v>0</v>
      </c>
      <c r="M2606" s="1" t="b">
        <f t="shared" si="533"/>
        <v>0</v>
      </c>
      <c r="N2606" s="1" t="b">
        <f t="shared" si="526"/>
        <v>0</v>
      </c>
      <c r="O2606" s="1" t="b">
        <f t="shared" si="527"/>
        <v>0</v>
      </c>
      <c r="P2606" s="1" t="b">
        <f t="shared" si="528"/>
        <v>0</v>
      </c>
      <c r="Q2606" s="1" t="b">
        <f t="shared" si="529"/>
        <v>0</v>
      </c>
      <c r="R2606" s="1" t="e">
        <f t="shared" si="530"/>
        <v>#N/A</v>
      </c>
      <c r="S2606" s="1" t="e">
        <f t="shared" si="531"/>
        <v>#N/A</v>
      </c>
    </row>
    <row r="2607" spans="1:19">
      <c r="A2607" s="1" t="str">
        <f t="shared" si="532"/>
        <v/>
      </c>
      <c r="H2607" s="1" t="e">
        <f t="shared" si="521"/>
        <v>#N/A</v>
      </c>
      <c r="I2607" s="1" t="e">
        <f t="shared" si="522"/>
        <v>#N/A</v>
      </c>
      <c r="J2607" s="1" t="b">
        <f t="shared" si="523"/>
        <v>0</v>
      </c>
      <c r="K2607" s="1" t="b">
        <f t="shared" si="524"/>
        <v>0</v>
      </c>
      <c r="L2607" s="1" t="b">
        <f t="shared" si="525"/>
        <v>0</v>
      </c>
      <c r="M2607" s="1" t="b">
        <f t="shared" si="533"/>
        <v>0</v>
      </c>
      <c r="N2607" s="1" t="b">
        <f t="shared" si="526"/>
        <v>0</v>
      </c>
      <c r="O2607" s="1" t="b">
        <f t="shared" si="527"/>
        <v>0</v>
      </c>
      <c r="P2607" s="1" t="b">
        <f t="shared" si="528"/>
        <v>0</v>
      </c>
      <c r="Q2607" s="1" t="b">
        <f t="shared" si="529"/>
        <v>0</v>
      </c>
      <c r="R2607" s="1" t="e">
        <f t="shared" si="530"/>
        <v>#N/A</v>
      </c>
      <c r="S2607" s="1" t="e">
        <f t="shared" si="531"/>
        <v>#N/A</v>
      </c>
    </row>
    <row r="2608" spans="1:19">
      <c r="A2608" s="1" t="str">
        <f t="shared" si="532"/>
        <v/>
      </c>
      <c r="H2608" s="1" t="e">
        <f t="shared" si="521"/>
        <v>#N/A</v>
      </c>
      <c r="I2608" s="1" t="e">
        <f t="shared" si="522"/>
        <v>#N/A</v>
      </c>
      <c r="J2608" s="1" t="b">
        <f t="shared" si="523"/>
        <v>0</v>
      </c>
      <c r="K2608" s="1" t="b">
        <f t="shared" si="524"/>
        <v>0</v>
      </c>
      <c r="L2608" s="1" t="b">
        <f t="shared" si="525"/>
        <v>0</v>
      </c>
      <c r="M2608" s="1" t="b">
        <f t="shared" si="533"/>
        <v>0</v>
      </c>
      <c r="N2608" s="1" t="b">
        <f t="shared" si="526"/>
        <v>0</v>
      </c>
      <c r="O2608" s="1" t="b">
        <f t="shared" si="527"/>
        <v>0</v>
      </c>
      <c r="P2608" s="1" t="b">
        <f t="shared" si="528"/>
        <v>0</v>
      </c>
      <c r="Q2608" s="1" t="b">
        <f t="shared" si="529"/>
        <v>0</v>
      </c>
      <c r="R2608" s="1" t="e">
        <f t="shared" si="530"/>
        <v>#N/A</v>
      </c>
      <c r="S2608" s="1" t="e">
        <f t="shared" si="531"/>
        <v>#N/A</v>
      </c>
    </row>
    <row r="2609" spans="1:19">
      <c r="A2609" s="1" t="str">
        <f t="shared" si="532"/>
        <v/>
      </c>
      <c r="H2609" s="1" t="e">
        <f t="shared" si="521"/>
        <v>#N/A</v>
      </c>
      <c r="I2609" s="1" t="e">
        <f t="shared" si="522"/>
        <v>#N/A</v>
      </c>
      <c r="J2609" s="1" t="b">
        <f t="shared" si="523"/>
        <v>0</v>
      </c>
      <c r="K2609" s="1" t="b">
        <f t="shared" si="524"/>
        <v>0</v>
      </c>
      <c r="L2609" s="1" t="b">
        <f t="shared" si="525"/>
        <v>0</v>
      </c>
      <c r="M2609" s="1" t="b">
        <f t="shared" si="533"/>
        <v>0</v>
      </c>
      <c r="N2609" s="1" t="b">
        <f t="shared" si="526"/>
        <v>0</v>
      </c>
      <c r="O2609" s="1" t="b">
        <f t="shared" si="527"/>
        <v>0</v>
      </c>
      <c r="P2609" s="1" t="b">
        <f t="shared" si="528"/>
        <v>0</v>
      </c>
      <c r="Q2609" s="1" t="b">
        <f t="shared" si="529"/>
        <v>0</v>
      </c>
      <c r="R2609" s="1" t="e">
        <f t="shared" si="530"/>
        <v>#N/A</v>
      </c>
      <c r="S2609" s="1" t="e">
        <f t="shared" si="531"/>
        <v>#N/A</v>
      </c>
    </row>
    <row r="2610" spans="1:19">
      <c r="A2610" s="1" t="str">
        <f t="shared" si="532"/>
        <v/>
      </c>
      <c r="H2610" s="1" t="e">
        <f t="shared" si="521"/>
        <v>#N/A</v>
      </c>
      <c r="I2610" s="1" t="e">
        <f t="shared" si="522"/>
        <v>#N/A</v>
      </c>
      <c r="J2610" s="1" t="b">
        <f t="shared" si="523"/>
        <v>0</v>
      </c>
      <c r="K2610" s="1" t="b">
        <f t="shared" si="524"/>
        <v>0</v>
      </c>
      <c r="L2610" s="1" t="b">
        <f t="shared" si="525"/>
        <v>0</v>
      </c>
      <c r="M2610" s="1" t="b">
        <f t="shared" si="533"/>
        <v>0</v>
      </c>
      <c r="N2610" s="1" t="b">
        <f t="shared" si="526"/>
        <v>0</v>
      </c>
      <c r="O2610" s="1" t="b">
        <f t="shared" si="527"/>
        <v>0</v>
      </c>
      <c r="P2610" s="1" t="b">
        <f t="shared" si="528"/>
        <v>0</v>
      </c>
      <c r="Q2610" s="1" t="b">
        <f t="shared" si="529"/>
        <v>0</v>
      </c>
      <c r="R2610" s="1" t="e">
        <f t="shared" si="530"/>
        <v>#N/A</v>
      </c>
      <c r="S2610" s="1" t="e">
        <f t="shared" si="531"/>
        <v>#N/A</v>
      </c>
    </row>
    <row r="2611" spans="1:19">
      <c r="A2611" s="1" t="str">
        <f t="shared" si="532"/>
        <v/>
      </c>
      <c r="H2611" s="1" t="e">
        <f t="shared" si="521"/>
        <v>#N/A</v>
      </c>
      <c r="I2611" s="1" t="e">
        <f t="shared" si="522"/>
        <v>#N/A</v>
      </c>
      <c r="J2611" s="1" t="b">
        <f t="shared" si="523"/>
        <v>0</v>
      </c>
      <c r="K2611" s="1" t="b">
        <f t="shared" si="524"/>
        <v>0</v>
      </c>
      <c r="L2611" s="1" t="b">
        <f t="shared" si="525"/>
        <v>0</v>
      </c>
      <c r="M2611" s="1" t="b">
        <f t="shared" si="533"/>
        <v>0</v>
      </c>
      <c r="N2611" s="1" t="b">
        <f t="shared" si="526"/>
        <v>0</v>
      </c>
      <c r="O2611" s="1" t="b">
        <f t="shared" si="527"/>
        <v>0</v>
      </c>
      <c r="P2611" s="1" t="b">
        <f t="shared" si="528"/>
        <v>0</v>
      </c>
      <c r="Q2611" s="1" t="b">
        <f t="shared" si="529"/>
        <v>0</v>
      </c>
      <c r="R2611" s="1" t="e">
        <f t="shared" si="530"/>
        <v>#N/A</v>
      </c>
      <c r="S2611" s="1" t="e">
        <f t="shared" si="531"/>
        <v>#N/A</v>
      </c>
    </row>
    <row r="2612" spans="1:19">
      <c r="A2612" s="1" t="str">
        <f t="shared" si="532"/>
        <v/>
      </c>
      <c r="H2612" s="1" t="e">
        <f t="shared" si="521"/>
        <v>#N/A</v>
      </c>
      <c r="I2612" s="1" t="e">
        <f t="shared" si="522"/>
        <v>#N/A</v>
      </c>
      <c r="J2612" s="1" t="b">
        <f t="shared" si="523"/>
        <v>0</v>
      </c>
      <c r="K2612" s="1" t="b">
        <f t="shared" si="524"/>
        <v>0</v>
      </c>
      <c r="L2612" s="1" t="b">
        <f t="shared" si="525"/>
        <v>0</v>
      </c>
      <c r="M2612" s="1" t="b">
        <f t="shared" si="533"/>
        <v>0</v>
      </c>
      <c r="N2612" s="1" t="b">
        <f t="shared" si="526"/>
        <v>0</v>
      </c>
      <c r="O2612" s="1" t="b">
        <f t="shared" si="527"/>
        <v>0</v>
      </c>
      <c r="P2612" s="1" t="b">
        <f t="shared" si="528"/>
        <v>0</v>
      </c>
      <c r="Q2612" s="1" t="b">
        <f t="shared" si="529"/>
        <v>0</v>
      </c>
      <c r="R2612" s="1" t="e">
        <f t="shared" si="530"/>
        <v>#N/A</v>
      </c>
      <c r="S2612" s="1" t="e">
        <f t="shared" si="531"/>
        <v>#N/A</v>
      </c>
    </row>
    <row r="2613" spans="1:19">
      <c r="A2613" s="1" t="str">
        <f t="shared" si="532"/>
        <v/>
      </c>
      <c r="H2613" s="1" t="e">
        <f t="shared" si="521"/>
        <v>#N/A</v>
      </c>
      <c r="I2613" s="1" t="e">
        <f t="shared" si="522"/>
        <v>#N/A</v>
      </c>
      <c r="J2613" s="1" t="b">
        <f t="shared" si="523"/>
        <v>0</v>
      </c>
      <c r="K2613" s="1" t="b">
        <f t="shared" si="524"/>
        <v>0</v>
      </c>
      <c r="L2613" s="1" t="b">
        <f t="shared" si="525"/>
        <v>0</v>
      </c>
      <c r="M2613" s="1" t="b">
        <f t="shared" si="533"/>
        <v>0</v>
      </c>
      <c r="N2613" s="1" t="b">
        <f t="shared" si="526"/>
        <v>0</v>
      </c>
      <c r="O2613" s="1" t="b">
        <f t="shared" si="527"/>
        <v>0</v>
      </c>
      <c r="P2613" s="1" t="b">
        <f t="shared" si="528"/>
        <v>0</v>
      </c>
      <c r="Q2613" s="1" t="b">
        <f t="shared" si="529"/>
        <v>0</v>
      </c>
      <c r="R2613" s="1" t="e">
        <f t="shared" si="530"/>
        <v>#N/A</v>
      </c>
      <c r="S2613" s="1" t="e">
        <f t="shared" si="531"/>
        <v>#N/A</v>
      </c>
    </row>
    <row r="2614" spans="1:19">
      <c r="A2614" s="1" t="str">
        <f t="shared" si="532"/>
        <v/>
      </c>
      <c r="H2614" s="1" t="e">
        <f t="shared" si="521"/>
        <v>#N/A</v>
      </c>
      <c r="I2614" s="1" t="e">
        <f t="shared" si="522"/>
        <v>#N/A</v>
      </c>
      <c r="J2614" s="1" t="b">
        <f t="shared" si="523"/>
        <v>0</v>
      </c>
      <c r="K2614" s="1" t="b">
        <f t="shared" si="524"/>
        <v>0</v>
      </c>
      <c r="L2614" s="1" t="b">
        <f t="shared" si="525"/>
        <v>0</v>
      </c>
      <c r="M2614" s="1" t="b">
        <f t="shared" si="533"/>
        <v>0</v>
      </c>
      <c r="N2614" s="1" t="b">
        <f t="shared" si="526"/>
        <v>0</v>
      </c>
      <c r="O2614" s="1" t="b">
        <f t="shared" si="527"/>
        <v>0</v>
      </c>
      <c r="P2614" s="1" t="b">
        <f t="shared" si="528"/>
        <v>0</v>
      </c>
      <c r="Q2614" s="1" t="b">
        <f t="shared" si="529"/>
        <v>0</v>
      </c>
      <c r="R2614" s="1" t="e">
        <f t="shared" si="530"/>
        <v>#N/A</v>
      </c>
      <c r="S2614" s="1" t="e">
        <f t="shared" si="531"/>
        <v>#N/A</v>
      </c>
    </row>
    <row r="2615" spans="1:19">
      <c r="A2615" s="1" t="str">
        <f t="shared" si="532"/>
        <v/>
      </c>
      <c r="H2615" s="1" t="e">
        <f t="shared" si="521"/>
        <v>#N/A</v>
      </c>
      <c r="I2615" s="1" t="e">
        <f t="shared" si="522"/>
        <v>#N/A</v>
      </c>
      <c r="J2615" s="1" t="b">
        <f t="shared" si="523"/>
        <v>0</v>
      </c>
      <c r="K2615" s="1" t="b">
        <f t="shared" si="524"/>
        <v>0</v>
      </c>
      <c r="L2615" s="1" t="b">
        <f t="shared" si="525"/>
        <v>0</v>
      </c>
      <c r="M2615" s="1" t="b">
        <f t="shared" si="533"/>
        <v>0</v>
      </c>
      <c r="N2615" s="1" t="b">
        <f t="shared" si="526"/>
        <v>0</v>
      </c>
      <c r="O2615" s="1" t="b">
        <f t="shared" si="527"/>
        <v>0</v>
      </c>
      <c r="P2615" s="1" t="b">
        <f t="shared" si="528"/>
        <v>0</v>
      </c>
      <c r="Q2615" s="1" t="b">
        <f t="shared" si="529"/>
        <v>0</v>
      </c>
      <c r="R2615" s="1" t="e">
        <f t="shared" si="530"/>
        <v>#N/A</v>
      </c>
      <c r="S2615" s="1" t="e">
        <f t="shared" si="531"/>
        <v>#N/A</v>
      </c>
    </row>
    <row r="2616" spans="1:19">
      <c r="A2616" s="1" t="str">
        <f t="shared" si="532"/>
        <v/>
      </c>
      <c r="H2616" s="1" t="e">
        <f t="shared" si="521"/>
        <v>#N/A</v>
      </c>
      <c r="I2616" s="1" t="e">
        <f t="shared" si="522"/>
        <v>#N/A</v>
      </c>
      <c r="J2616" s="1" t="b">
        <f t="shared" si="523"/>
        <v>0</v>
      </c>
      <c r="K2616" s="1" t="b">
        <f t="shared" si="524"/>
        <v>0</v>
      </c>
      <c r="L2616" s="1" t="b">
        <f t="shared" si="525"/>
        <v>0</v>
      </c>
      <c r="M2616" s="1" t="b">
        <f t="shared" si="533"/>
        <v>0</v>
      </c>
      <c r="N2616" s="1" t="b">
        <f t="shared" si="526"/>
        <v>0</v>
      </c>
      <c r="O2616" s="1" t="b">
        <f t="shared" si="527"/>
        <v>0</v>
      </c>
      <c r="P2616" s="1" t="b">
        <f t="shared" si="528"/>
        <v>0</v>
      </c>
      <c r="Q2616" s="1" t="b">
        <f t="shared" si="529"/>
        <v>0</v>
      </c>
      <c r="R2616" s="1" t="e">
        <f t="shared" si="530"/>
        <v>#N/A</v>
      </c>
      <c r="S2616" s="1" t="e">
        <f t="shared" si="531"/>
        <v>#N/A</v>
      </c>
    </row>
    <row r="2617" spans="1:19">
      <c r="A2617" s="1" t="str">
        <f t="shared" si="532"/>
        <v/>
      </c>
      <c r="H2617" s="1" t="e">
        <f t="shared" si="521"/>
        <v>#N/A</v>
      </c>
      <c r="I2617" s="1" t="e">
        <f t="shared" si="522"/>
        <v>#N/A</v>
      </c>
      <c r="J2617" s="1" t="b">
        <f t="shared" si="523"/>
        <v>0</v>
      </c>
      <c r="K2617" s="1" t="b">
        <f t="shared" si="524"/>
        <v>0</v>
      </c>
      <c r="L2617" s="1" t="b">
        <f t="shared" si="525"/>
        <v>0</v>
      </c>
      <c r="M2617" s="1" t="b">
        <f t="shared" si="533"/>
        <v>0</v>
      </c>
      <c r="N2617" s="1" t="b">
        <f t="shared" si="526"/>
        <v>0</v>
      </c>
      <c r="O2617" s="1" t="b">
        <f t="shared" si="527"/>
        <v>0</v>
      </c>
      <c r="P2617" s="1" t="b">
        <f t="shared" si="528"/>
        <v>0</v>
      </c>
      <c r="Q2617" s="1" t="b">
        <f t="shared" si="529"/>
        <v>0</v>
      </c>
      <c r="R2617" s="1" t="e">
        <f t="shared" si="530"/>
        <v>#N/A</v>
      </c>
      <c r="S2617" s="1" t="e">
        <f t="shared" si="531"/>
        <v>#N/A</v>
      </c>
    </row>
    <row r="2618" spans="1:19">
      <c r="A2618" s="1" t="str">
        <f t="shared" si="532"/>
        <v/>
      </c>
      <c r="H2618" s="1" t="e">
        <f t="shared" si="521"/>
        <v>#N/A</v>
      </c>
      <c r="I2618" s="1" t="e">
        <f t="shared" si="522"/>
        <v>#N/A</v>
      </c>
      <c r="J2618" s="1" t="b">
        <f t="shared" si="523"/>
        <v>0</v>
      </c>
      <c r="K2618" s="1" t="b">
        <f t="shared" si="524"/>
        <v>0</v>
      </c>
      <c r="L2618" s="1" t="b">
        <f t="shared" si="525"/>
        <v>0</v>
      </c>
      <c r="M2618" s="1" t="b">
        <f t="shared" si="533"/>
        <v>0</v>
      </c>
      <c r="N2618" s="1" t="b">
        <f t="shared" si="526"/>
        <v>0</v>
      </c>
      <c r="O2618" s="1" t="b">
        <f t="shared" si="527"/>
        <v>0</v>
      </c>
      <c r="P2618" s="1" t="b">
        <f t="shared" si="528"/>
        <v>0</v>
      </c>
      <c r="Q2618" s="1" t="b">
        <f t="shared" si="529"/>
        <v>0</v>
      </c>
      <c r="R2618" s="1" t="e">
        <f t="shared" si="530"/>
        <v>#N/A</v>
      </c>
      <c r="S2618" s="1" t="e">
        <f t="shared" si="531"/>
        <v>#N/A</v>
      </c>
    </row>
    <row r="2619" spans="1:19">
      <c r="A2619" s="1" t="str">
        <f t="shared" si="532"/>
        <v/>
      </c>
      <c r="H2619" s="1" t="e">
        <f t="shared" si="521"/>
        <v>#N/A</v>
      </c>
      <c r="I2619" s="1" t="e">
        <f t="shared" si="522"/>
        <v>#N/A</v>
      </c>
      <c r="J2619" s="1" t="b">
        <f t="shared" si="523"/>
        <v>0</v>
      </c>
      <c r="K2619" s="1" t="b">
        <f t="shared" si="524"/>
        <v>0</v>
      </c>
      <c r="L2619" s="1" t="b">
        <f t="shared" si="525"/>
        <v>0</v>
      </c>
      <c r="M2619" s="1" t="b">
        <f t="shared" si="533"/>
        <v>0</v>
      </c>
      <c r="N2619" s="1" t="b">
        <f t="shared" si="526"/>
        <v>0</v>
      </c>
      <c r="O2619" s="1" t="b">
        <f t="shared" si="527"/>
        <v>0</v>
      </c>
      <c r="P2619" s="1" t="b">
        <f t="shared" si="528"/>
        <v>0</v>
      </c>
      <c r="Q2619" s="1" t="b">
        <f t="shared" si="529"/>
        <v>0</v>
      </c>
      <c r="R2619" s="1" t="e">
        <f t="shared" si="530"/>
        <v>#N/A</v>
      </c>
      <c r="S2619" s="1" t="e">
        <f t="shared" si="531"/>
        <v>#N/A</v>
      </c>
    </row>
    <row r="2620" spans="1:19">
      <c r="A2620" s="1" t="str">
        <f t="shared" si="532"/>
        <v/>
      </c>
      <c r="H2620" s="1" t="e">
        <f t="shared" si="521"/>
        <v>#N/A</v>
      </c>
      <c r="I2620" s="1" t="e">
        <f t="shared" si="522"/>
        <v>#N/A</v>
      </c>
      <c r="J2620" s="1" t="b">
        <f t="shared" si="523"/>
        <v>0</v>
      </c>
      <c r="K2620" s="1" t="b">
        <f t="shared" si="524"/>
        <v>0</v>
      </c>
      <c r="L2620" s="1" t="b">
        <f t="shared" si="525"/>
        <v>0</v>
      </c>
      <c r="M2620" s="1" t="b">
        <f t="shared" si="533"/>
        <v>0</v>
      </c>
      <c r="N2620" s="1" t="b">
        <f t="shared" si="526"/>
        <v>0</v>
      </c>
      <c r="O2620" s="1" t="b">
        <f t="shared" si="527"/>
        <v>0</v>
      </c>
      <c r="P2620" s="1" t="b">
        <f t="shared" si="528"/>
        <v>0</v>
      </c>
      <c r="Q2620" s="1" t="b">
        <f t="shared" si="529"/>
        <v>0</v>
      </c>
      <c r="R2620" s="1" t="e">
        <f t="shared" si="530"/>
        <v>#N/A</v>
      </c>
      <c r="S2620" s="1" t="e">
        <f t="shared" si="531"/>
        <v>#N/A</v>
      </c>
    </row>
    <row r="2621" spans="1:19">
      <c r="A2621" s="1" t="str">
        <f t="shared" si="532"/>
        <v/>
      </c>
      <c r="H2621" s="1" t="e">
        <f t="shared" si="521"/>
        <v>#N/A</v>
      </c>
      <c r="I2621" s="1" t="e">
        <f t="shared" si="522"/>
        <v>#N/A</v>
      </c>
      <c r="J2621" s="1" t="b">
        <f t="shared" si="523"/>
        <v>0</v>
      </c>
      <c r="K2621" s="1" t="b">
        <f t="shared" si="524"/>
        <v>0</v>
      </c>
      <c r="L2621" s="1" t="b">
        <f t="shared" si="525"/>
        <v>0</v>
      </c>
      <c r="M2621" s="1" t="b">
        <f t="shared" si="533"/>
        <v>0</v>
      </c>
      <c r="N2621" s="1" t="b">
        <f t="shared" si="526"/>
        <v>0</v>
      </c>
      <c r="O2621" s="1" t="b">
        <f t="shared" si="527"/>
        <v>0</v>
      </c>
      <c r="P2621" s="1" t="b">
        <f t="shared" si="528"/>
        <v>0</v>
      </c>
      <c r="Q2621" s="1" t="b">
        <f t="shared" si="529"/>
        <v>0</v>
      </c>
      <c r="R2621" s="1" t="e">
        <f t="shared" si="530"/>
        <v>#N/A</v>
      </c>
      <c r="S2621" s="1" t="e">
        <f t="shared" si="531"/>
        <v>#N/A</v>
      </c>
    </row>
    <row r="2622" spans="1:19">
      <c r="A2622" s="1" t="str">
        <f t="shared" si="532"/>
        <v/>
      </c>
      <c r="H2622" s="1" t="e">
        <f t="shared" si="521"/>
        <v>#N/A</v>
      </c>
      <c r="I2622" s="1" t="e">
        <f t="shared" si="522"/>
        <v>#N/A</v>
      </c>
      <c r="J2622" s="1" t="b">
        <f t="shared" si="523"/>
        <v>0</v>
      </c>
      <c r="K2622" s="1" t="b">
        <f t="shared" si="524"/>
        <v>0</v>
      </c>
      <c r="L2622" s="1" t="b">
        <f t="shared" si="525"/>
        <v>0</v>
      </c>
      <c r="M2622" s="1" t="b">
        <f t="shared" si="533"/>
        <v>0</v>
      </c>
      <c r="N2622" s="1" t="b">
        <f t="shared" si="526"/>
        <v>0</v>
      </c>
      <c r="O2622" s="1" t="b">
        <f t="shared" si="527"/>
        <v>0</v>
      </c>
      <c r="P2622" s="1" t="b">
        <f t="shared" si="528"/>
        <v>0</v>
      </c>
      <c r="Q2622" s="1" t="b">
        <f t="shared" si="529"/>
        <v>0</v>
      </c>
      <c r="R2622" s="1" t="e">
        <f t="shared" si="530"/>
        <v>#N/A</v>
      </c>
      <c r="S2622" s="1" t="e">
        <f t="shared" si="531"/>
        <v>#N/A</v>
      </c>
    </row>
    <row r="2623" spans="1:19">
      <c r="A2623" s="1" t="str">
        <f t="shared" si="532"/>
        <v/>
      </c>
      <c r="H2623" s="1" t="e">
        <f t="shared" si="521"/>
        <v>#N/A</v>
      </c>
      <c r="I2623" s="1" t="e">
        <f t="shared" si="522"/>
        <v>#N/A</v>
      </c>
      <c r="J2623" s="1" t="b">
        <f t="shared" si="523"/>
        <v>0</v>
      </c>
      <c r="K2623" s="1" t="b">
        <f t="shared" si="524"/>
        <v>0</v>
      </c>
      <c r="L2623" s="1" t="b">
        <f t="shared" si="525"/>
        <v>0</v>
      </c>
      <c r="M2623" s="1" t="b">
        <f t="shared" si="533"/>
        <v>0</v>
      </c>
      <c r="N2623" s="1" t="b">
        <f t="shared" si="526"/>
        <v>0</v>
      </c>
      <c r="O2623" s="1" t="b">
        <f t="shared" si="527"/>
        <v>0</v>
      </c>
      <c r="P2623" s="1" t="b">
        <f t="shared" si="528"/>
        <v>0</v>
      </c>
      <c r="Q2623" s="1" t="b">
        <f t="shared" si="529"/>
        <v>0</v>
      </c>
      <c r="R2623" s="1" t="e">
        <f t="shared" si="530"/>
        <v>#N/A</v>
      </c>
      <c r="S2623" s="1" t="e">
        <f t="shared" si="531"/>
        <v>#N/A</v>
      </c>
    </row>
    <row r="2624" spans="1:19">
      <c r="A2624" s="1" t="str">
        <f t="shared" si="532"/>
        <v/>
      </c>
      <c r="H2624" s="1" t="e">
        <f t="shared" si="521"/>
        <v>#N/A</v>
      </c>
      <c r="I2624" s="1" t="e">
        <f t="shared" si="522"/>
        <v>#N/A</v>
      </c>
      <c r="J2624" s="1" t="b">
        <f t="shared" si="523"/>
        <v>0</v>
      </c>
      <c r="K2624" s="1" t="b">
        <f t="shared" si="524"/>
        <v>0</v>
      </c>
      <c r="L2624" s="1" t="b">
        <f t="shared" si="525"/>
        <v>0</v>
      </c>
      <c r="M2624" s="1" t="b">
        <f t="shared" si="533"/>
        <v>0</v>
      </c>
      <c r="N2624" s="1" t="b">
        <f t="shared" si="526"/>
        <v>0</v>
      </c>
      <c r="O2624" s="1" t="b">
        <f t="shared" si="527"/>
        <v>0</v>
      </c>
      <c r="P2624" s="1" t="b">
        <f t="shared" si="528"/>
        <v>0</v>
      </c>
      <c r="Q2624" s="1" t="b">
        <f t="shared" si="529"/>
        <v>0</v>
      </c>
      <c r="R2624" s="1" t="e">
        <f t="shared" si="530"/>
        <v>#N/A</v>
      </c>
      <c r="S2624" s="1" t="e">
        <f t="shared" si="531"/>
        <v>#N/A</v>
      </c>
    </row>
    <row r="2625" spans="1:19">
      <c r="A2625" s="1" t="str">
        <f t="shared" si="532"/>
        <v/>
      </c>
      <c r="H2625" s="1" t="e">
        <f t="shared" si="521"/>
        <v>#N/A</v>
      </c>
      <c r="I2625" s="1" t="e">
        <f t="shared" si="522"/>
        <v>#N/A</v>
      </c>
      <c r="J2625" s="1" t="b">
        <f t="shared" si="523"/>
        <v>0</v>
      </c>
      <c r="K2625" s="1" t="b">
        <f t="shared" si="524"/>
        <v>0</v>
      </c>
      <c r="L2625" s="1" t="b">
        <f t="shared" si="525"/>
        <v>0</v>
      </c>
      <c r="M2625" s="1" t="b">
        <f t="shared" si="533"/>
        <v>0</v>
      </c>
      <c r="N2625" s="1" t="b">
        <f t="shared" si="526"/>
        <v>0</v>
      </c>
      <c r="O2625" s="1" t="b">
        <f t="shared" si="527"/>
        <v>0</v>
      </c>
      <c r="P2625" s="1" t="b">
        <f t="shared" si="528"/>
        <v>0</v>
      </c>
      <c r="Q2625" s="1" t="b">
        <f t="shared" si="529"/>
        <v>0</v>
      </c>
      <c r="R2625" s="1" t="e">
        <f t="shared" si="530"/>
        <v>#N/A</v>
      </c>
      <c r="S2625" s="1" t="e">
        <f t="shared" si="531"/>
        <v>#N/A</v>
      </c>
    </row>
    <row r="2626" spans="1:19">
      <c r="A2626" s="1" t="str">
        <f t="shared" si="532"/>
        <v/>
      </c>
      <c r="H2626" s="1" t="e">
        <f t="shared" si="521"/>
        <v>#N/A</v>
      </c>
      <c r="I2626" s="1" t="e">
        <f t="shared" si="522"/>
        <v>#N/A</v>
      </c>
      <c r="J2626" s="1" t="b">
        <f t="shared" si="523"/>
        <v>0</v>
      </c>
      <c r="K2626" s="1" t="b">
        <f t="shared" si="524"/>
        <v>0</v>
      </c>
      <c r="L2626" s="1" t="b">
        <f t="shared" si="525"/>
        <v>0</v>
      </c>
      <c r="M2626" s="1" t="b">
        <f t="shared" si="533"/>
        <v>0</v>
      </c>
      <c r="N2626" s="1" t="b">
        <f t="shared" si="526"/>
        <v>0</v>
      </c>
      <c r="O2626" s="1" t="b">
        <f t="shared" si="527"/>
        <v>0</v>
      </c>
      <c r="P2626" s="1" t="b">
        <f t="shared" si="528"/>
        <v>0</v>
      </c>
      <c r="Q2626" s="1" t="b">
        <f t="shared" si="529"/>
        <v>0</v>
      </c>
      <c r="R2626" s="1" t="e">
        <f t="shared" si="530"/>
        <v>#N/A</v>
      </c>
      <c r="S2626" s="1" t="e">
        <f t="shared" si="531"/>
        <v>#N/A</v>
      </c>
    </row>
    <row r="2627" spans="1:19">
      <c r="A2627" s="1" t="str">
        <f t="shared" si="532"/>
        <v/>
      </c>
      <c r="H2627" s="1" t="e">
        <f t="shared" ref="H2627:H2690" si="534">IF($A2627&lt;=$F$39,B2627-$F$1,NA())</f>
        <v>#N/A</v>
      </c>
      <c r="I2627" s="1" t="e">
        <f t="shared" ref="I2627:I2690" si="535">IF($A2627&lt;=$F$39,$C2627-$F$2,NA())</f>
        <v>#N/A</v>
      </c>
      <c r="J2627" s="1" t="b">
        <f t="shared" ref="J2627:J2690" si="536">IF($A2627&lt;=$F$39,IF($I2627&lt;$F$4,FALSE,$H2627))</f>
        <v>0</v>
      </c>
      <c r="K2627" s="1" t="b">
        <f t="shared" ref="K2627:K2690" si="537">IF($A2627&lt;=$F$39,IF($I2627&lt;$F$4,FALSE,$I2627))</f>
        <v>0</v>
      </c>
      <c r="L2627" s="1" t="b">
        <f t="shared" ref="L2627:L2690" si="538">IF($A2627&lt;=$F$39,IF($I2627&lt;=$F$11,"",($I2627-$F$11)/($H2627-$F$10)))</f>
        <v>0</v>
      </c>
      <c r="M2627" s="1" t="b">
        <f t="shared" si="533"/>
        <v>0</v>
      </c>
      <c r="N2627" s="1" t="b">
        <f t="shared" ref="N2627:N2690" si="539">IF($A2627&lt;=$F$39,IF($L2627=$F$13,$J2627,""))</f>
        <v>0</v>
      </c>
      <c r="O2627" s="1" t="b">
        <f t="shared" ref="O2627:O2690" si="540">IF($A2627&lt;=$F$39,IF($L2627=$F$13,$K2627,""))</f>
        <v>0</v>
      </c>
      <c r="P2627" s="1" t="b">
        <f t="shared" ref="P2627:P2690" si="541">IF($A2627&lt;=$F$39,IF($A2627&lt;=$F$17,$H2627,NA()))</f>
        <v>0</v>
      </c>
      <c r="Q2627" s="1" t="b">
        <f t="shared" ref="Q2627:Q2690" si="542">IF($A2627&lt;=$F$39,IF($A2627&lt;=$F$17,$I2627,NA()))</f>
        <v>0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 t="str">
        <f t="shared" ref="A2628:A2691" si="545">IF(B2628=0,"",A2627+1)</f>
        <v/>
      </c>
      <c r="H2628" s="1" t="e">
        <f t="shared" si="534"/>
        <v>#N/A</v>
      </c>
      <c r="I2628" s="1" t="e">
        <f t="shared" si="535"/>
        <v>#N/A</v>
      </c>
      <c r="J2628" s="1" t="b">
        <f t="shared" si="536"/>
        <v>0</v>
      </c>
      <c r="K2628" s="1" t="b">
        <f t="shared" si="537"/>
        <v>0</v>
      </c>
      <c r="L2628" s="1" t="b">
        <f t="shared" si="538"/>
        <v>0</v>
      </c>
      <c r="M2628" s="1" t="b">
        <f t="shared" ref="M2628:M2691" si="546">IF($A2628&lt;=$F$39,IF($L2628=$F$13,$A2628,""))</f>
        <v>0</v>
      </c>
      <c r="N2628" s="1" t="b">
        <f t="shared" si="539"/>
        <v>0</v>
      </c>
      <c r="O2628" s="1" t="b">
        <f t="shared" si="540"/>
        <v>0</v>
      </c>
      <c r="P2628" s="1" t="b">
        <f t="shared" si="541"/>
        <v>0</v>
      </c>
      <c r="Q2628" s="1" t="b">
        <f t="shared" si="542"/>
        <v>0</v>
      </c>
      <c r="R2628" s="1" t="e">
        <f t="shared" si="543"/>
        <v>#N/A</v>
      </c>
      <c r="S2628" s="1" t="e">
        <f t="shared" si="544"/>
        <v>#N/A</v>
      </c>
    </row>
    <row r="2629" spans="1:19">
      <c r="A2629" s="1" t="str">
        <f t="shared" si="545"/>
        <v/>
      </c>
      <c r="H2629" s="1" t="e">
        <f t="shared" si="534"/>
        <v>#N/A</v>
      </c>
      <c r="I2629" s="1" t="e">
        <f t="shared" si="535"/>
        <v>#N/A</v>
      </c>
      <c r="J2629" s="1" t="b">
        <f t="shared" si="536"/>
        <v>0</v>
      </c>
      <c r="K2629" s="1" t="b">
        <f t="shared" si="537"/>
        <v>0</v>
      </c>
      <c r="L2629" s="1" t="b">
        <f t="shared" si="538"/>
        <v>0</v>
      </c>
      <c r="M2629" s="1" t="b">
        <f t="shared" si="546"/>
        <v>0</v>
      </c>
      <c r="N2629" s="1" t="b">
        <f t="shared" si="539"/>
        <v>0</v>
      </c>
      <c r="O2629" s="1" t="b">
        <f t="shared" si="540"/>
        <v>0</v>
      </c>
      <c r="P2629" s="1" t="b">
        <f t="shared" si="541"/>
        <v>0</v>
      </c>
      <c r="Q2629" s="1" t="b">
        <f t="shared" si="542"/>
        <v>0</v>
      </c>
      <c r="R2629" s="1" t="e">
        <f t="shared" si="543"/>
        <v>#N/A</v>
      </c>
      <c r="S2629" s="1" t="e">
        <f t="shared" si="544"/>
        <v>#N/A</v>
      </c>
    </row>
    <row r="2630" spans="1:19">
      <c r="A2630" s="1" t="str">
        <f t="shared" si="545"/>
        <v/>
      </c>
      <c r="H2630" s="1" t="e">
        <f t="shared" si="534"/>
        <v>#N/A</v>
      </c>
      <c r="I2630" s="1" t="e">
        <f t="shared" si="535"/>
        <v>#N/A</v>
      </c>
      <c r="J2630" s="1" t="b">
        <f t="shared" si="536"/>
        <v>0</v>
      </c>
      <c r="K2630" s="1" t="b">
        <f t="shared" si="537"/>
        <v>0</v>
      </c>
      <c r="L2630" s="1" t="b">
        <f t="shared" si="538"/>
        <v>0</v>
      </c>
      <c r="M2630" s="1" t="b">
        <f t="shared" si="546"/>
        <v>0</v>
      </c>
      <c r="N2630" s="1" t="b">
        <f t="shared" si="539"/>
        <v>0</v>
      </c>
      <c r="O2630" s="1" t="b">
        <f t="shared" si="540"/>
        <v>0</v>
      </c>
      <c r="P2630" s="1" t="b">
        <f t="shared" si="541"/>
        <v>0</v>
      </c>
      <c r="Q2630" s="1" t="b">
        <f t="shared" si="542"/>
        <v>0</v>
      </c>
      <c r="R2630" s="1" t="e">
        <f t="shared" si="543"/>
        <v>#N/A</v>
      </c>
      <c r="S2630" s="1" t="e">
        <f t="shared" si="544"/>
        <v>#N/A</v>
      </c>
    </row>
    <row r="2631" spans="1:19">
      <c r="A2631" s="1" t="str">
        <f t="shared" si="545"/>
        <v/>
      </c>
      <c r="H2631" s="1" t="e">
        <f t="shared" si="534"/>
        <v>#N/A</v>
      </c>
      <c r="I2631" s="1" t="e">
        <f t="shared" si="535"/>
        <v>#N/A</v>
      </c>
      <c r="J2631" s="1" t="b">
        <f t="shared" si="536"/>
        <v>0</v>
      </c>
      <c r="K2631" s="1" t="b">
        <f t="shared" si="537"/>
        <v>0</v>
      </c>
      <c r="L2631" s="1" t="b">
        <f t="shared" si="538"/>
        <v>0</v>
      </c>
      <c r="M2631" s="1" t="b">
        <f t="shared" si="546"/>
        <v>0</v>
      </c>
      <c r="N2631" s="1" t="b">
        <f t="shared" si="539"/>
        <v>0</v>
      </c>
      <c r="O2631" s="1" t="b">
        <f t="shared" si="540"/>
        <v>0</v>
      </c>
      <c r="P2631" s="1" t="b">
        <f t="shared" si="541"/>
        <v>0</v>
      </c>
      <c r="Q2631" s="1" t="b">
        <f t="shared" si="542"/>
        <v>0</v>
      </c>
      <c r="R2631" s="1" t="e">
        <f t="shared" si="543"/>
        <v>#N/A</v>
      </c>
      <c r="S2631" s="1" t="e">
        <f t="shared" si="544"/>
        <v>#N/A</v>
      </c>
    </row>
    <row r="2632" spans="1:19">
      <c r="A2632" s="1" t="str">
        <f t="shared" si="545"/>
        <v/>
      </c>
      <c r="H2632" s="1" t="e">
        <f t="shared" si="534"/>
        <v>#N/A</v>
      </c>
      <c r="I2632" s="1" t="e">
        <f t="shared" si="535"/>
        <v>#N/A</v>
      </c>
      <c r="J2632" s="1" t="b">
        <f t="shared" si="536"/>
        <v>0</v>
      </c>
      <c r="K2632" s="1" t="b">
        <f t="shared" si="537"/>
        <v>0</v>
      </c>
      <c r="L2632" s="1" t="b">
        <f t="shared" si="538"/>
        <v>0</v>
      </c>
      <c r="M2632" s="1" t="b">
        <f t="shared" si="546"/>
        <v>0</v>
      </c>
      <c r="N2632" s="1" t="b">
        <f t="shared" si="539"/>
        <v>0</v>
      </c>
      <c r="O2632" s="1" t="b">
        <f t="shared" si="540"/>
        <v>0</v>
      </c>
      <c r="P2632" s="1" t="b">
        <f t="shared" si="541"/>
        <v>0</v>
      </c>
      <c r="Q2632" s="1" t="b">
        <f t="shared" si="542"/>
        <v>0</v>
      </c>
      <c r="R2632" s="1" t="e">
        <f t="shared" si="543"/>
        <v>#N/A</v>
      </c>
      <c r="S2632" s="1" t="e">
        <f t="shared" si="544"/>
        <v>#N/A</v>
      </c>
    </row>
    <row r="2633" spans="1:19">
      <c r="A2633" s="1" t="str">
        <f t="shared" si="545"/>
        <v/>
      </c>
      <c r="H2633" s="1" t="e">
        <f t="shared" si="534"/>
        <v>#N/A</v>
      </c>
      <c r="I2633" s="1" t="e">
        <f t="shared" si="535"/>
        <v>#N/A</v>
      </c>
      <c r="J2633" s="1" t="b">
        <f t="shared" si="536"/>
        <v>0</v>
      </c>
      <c r="K2633" s="1" t="b">
        <f t="shared" si="537"/>
        <v>0</v>
      </c>
      <c r="L2633" s="1" t="b">
        <f t="shared" si="538"/>
        <v>0</v>
      </c>
      <c r="M2633" s="1" t="b">
        <f t="shared" si="546"/>
        <v>0</v>
      </c>
      <c r="N2633" s="1" t="b">
        <f t="shared" si="539"/>
        <v>0</v>
      </c>
      <c r="O2633" s="1" t="b">
        <f t="shared" si="540"/>
        <v>0</v>
      </c>
      <c r="P2633" s="1" t="b">
        <f t="shared" si="541"/>
        <v>0</v>
      </c>
      <c r="Q2633" s="1" t="b">
        <f t="shared" si="542"/>
        <v>0</v>
      </c>
      <c r="R2633" s="1" t="e">
        <f t="shared" si="543"/>
        <v>#N/A</v>
      </c>
      <c r="S2633" s="1" t="e">
        <f t="shared" si="544"/>
        <v>#N/A</v>
      </c>
    </row>
    <row r="2634" spans="1:19">
      <c r="A2634" s="1" t="str">
        <f t="shared" si="545"/>
        <v/>
      </c>
      <c r="H2634" s="1" t="e">
        <f t="shared" si="534"/>
        <v>#N/A</v>
      </c>
      <c r="I2634" s="1" t="e">
        <f t="shared" si="535"/>
        <v>#N/A</v>
      </c>
      <c r="J2634" s="1" t="b">
        <f t="shared" si="536"/>
        <v>0</v>
      </c>
      <c r="K2634" s="1" t="b">
        <f t="shared" si="537"/>
        <v>0</v>
      </c>
      <c r="L2634" s="1" t="b">
        <f t="shared" si="538"/>
        <v>0</v>
      </c>
      <c r="M2634" s="1" t="b">
        <f t="shared" si="546"/>
        <v>0</v>
      </c>
      <c r="N2634" s="1" t="b">
        <f t="shared" si="539"/>
        <v>0</v>
      </c>
      <c r="O2634" s="1" t="b">
        <f t="shared" si="540"/>
        <v>0</v>
      </c>
      <c r="P2634" s="1" t="b">
        <f t="shared" si="541"/>
        <v>0</v>
      </c>
      <c r="Q2634" s="1" t="b">
        <f t="shared" si="542"/>
        <v>0</v>
      </c>
      <c r="R2634" s="1" t="e">
        <f t="shared" si="543"/>
        <v>#N/A</v>
      </c>
      <c r="S2634" s="1" t="e">
        <f t="shared" si="544"/>
        <v>#N/A</v>
      </c>
    </row>
    <row r="2635" spans="1:19">
      <c r="A2635" s="1" t="str">
        <f t="shared" si="545"/>
        <v/>
      </c>
      <c r="H2635" s="1" t="e">
        <f t="shared" si="534"/>
        <v>#N/A</v>
      </c>
      <c r="I2635" s="1" t="e">
        <f t="shared" si="535"/>
        <v>#N/A</v>
      </c>
      <c r="J2635" s="1" t="b">
        <f t="shared" si="536"/>
        <v>0</v>
      </c>
      <c r="K2635" s="1" t="b">
        <f t="shared" si="537"/>
        <v>0</v>
      </c>
      <c r="L2635" s="1" t="b">
        <f t="shared" si="538"/>
        <v>0</v>
      </c>
      <c r="M2635" s="1" t="b">
        <f t="shared" si="546"/>
        <v>0</v>
      </c>
      <c r="N2635" s="1" t="b">
        <f t="shared" si="539"/>
        <v>0</v>
      </c>
      <c r="O2635" s="1" t="b">
        <f t="shared" si="540"/>
        <v>0</v>
      </c>
      <c r="P2635" s="1" t="b">
        <f t="shared" si="541"/>
        <v>0</v>
      </c>
      <c r="Q2635" s="1" t="b">
        <f t="shared" si="542"/>
        <v>0</v>
      </c>
      <c r="R2635" s="1" t="e">
        <f t="shared" si="543"/>
        <v>#N/A</v>
      </c>
      <c r="S2635" s="1" t="e">
        <f t="shared" si="544"/>
        <v>#N/A</v>
      </c>
    </row>
    <row r="2636" spans="1:19">
      <c r="A2636" s="1" t="str">
        <f t="shared" si="545"/>
        <v/>
      </c>
      <c r="H2636" s="1" t="e">
        <f t="shared" si="534"/>
        <v>#N/A</v>
      </c>
      <c r="I2636" s="1" t="e">
        <f t="shared" si="535"/>
        <v>#N/A</v>
      </c>
      <c r="J2636" s="1" t="b">
        <f t="shared" si="536"/>
        <v>0</v>
      </c>
      <c r="K2636" s="1" t="b">
        <f t="shared" si="537"/>
        <v>0</v>
      </c>
      <c r="L2636" s="1" t="b">
        <f t="shared" si="538"/>
        <v>0</v>
      </c>
      <c r="M2636" s="1" t="b">
        <f t="shared" si="546"/>
        <v>0</v>
      </c>
      <c r="N2636" s="1" t="b">
        <f t="shared" si="539"/>
        <v>0</v>
      </c>
      <c r="O2636" s="1" t="b">
        <f t="shared" si="540"/>
        <v>0</v>
      </c>
      <c r="P2636" s="1" t="b">
        <f t="shared" si="541"/>
        <v>0</v>
      </c>
      <c r="Q2636" s="1" t="b">
        <f t="shared" si="542"/>
        <v>0</v>
      </c>
      <c r="R2636" s="1" t="e">
        <f t="shared" si="543"/>
        <v>#N/A</v>
      </c>
      <c r="S2636" s="1" t="e">
        <f t="shared" si="544"/>
        <v>#N/A</v>
      </c>
    </row>
    <row r="2637" spans="1:19">
      <c r="A2637" s="1" t="str">
        <f t="shared" si="545"/>
        <v/>
      </c>
      <c r="H2637" s="1" t="e">
        <f t="shared" si="534"/>
        <v>#N/A</v>
      </c>
      <c r="I2637" s="1" t="e">
        <f t="shared" si="535"/>
        <v>#N/A</v>
      </c>
      <c r="J2637" s="1" t="b">
        <f t="shared" si="536"/>
        <v>0</v>
      </c>
      <c r="K2637" s="1" t="b">
        <f t="shared" si="537"/>
        <v>0</v>
      </c>
      <c r="L2637" s="1" t="b">
        <f t="shared" si="538"/>
        <v>0</v>
      </c>
      <c r="M2637" s="1" t="b">
        <f t="shared" si="546"/>
        <v>0</v>
      </c>
      <c r="N2637" s="1" t="b">
        <f t="shared" si="539"/>
        <v>0</v>
      </c>
      <c r="O2637" s="1" t="b">
        <f t="shared" si="540"/>
        <v>0</v>
      </c>
      <c r="P2637" s="1" t="b">
        <f t="shared" si="541"/>
        <v>0</v>
      </c>
      <c r="Q2637" s="1" t="b">
        <f t="shared" si="542"/>
        <v>0</v>
      </c>
      <c r="R2637" s="1" t="e">
        <f t="shared" si="543"/>
        <v>#N/A</v>
      </c>
      <c r="S2637" s="1" t="e">
        <f t="shared" si="544"/>
        <v>#N/A</v>
      </c>
    </row>
    <row r="2638" spans="1:19">
      <c r="A2638" s="1" t="str">
        <f t="shared" si="545"/>
        <v/>
      </c>
      <c r="H2638" s="1" t="e">
        <f t="shared" si="534"/>
        <v>#N/A</v>
      </c>
      <c r="I2638" s="1" t="e">
        <f t="shared" si="535"/>
        <v>#N/A</v>
      </c>
      <c r="J2638" s="1" t="b">
        <f t="shared" si="536"/>
        <v>0</v>
      </c>
      <c r="K2638" s="1" t="b">
        <f t="shared" si="537"/>
        <v>0</v>
      </c>
      <c r="L2638" s="1" t="b">
        <f t="shared" si="538"/>
        <v>0</v>
      </c>
      <c r="M2638" s="1" t="b">
        <f t="shared" si="546"/>
        <v>0</v>
      </c>
      <c r="N2638" s="1" t="b">
        <f t="shared" si="539"/>
        <v>0</v>
      </c>
      <c r="O2638" s="1" t="b">
        <f t="shared" si="540"/>
        <v>0</v>
      </c>
      <c r="P2638" s="1" t="b">
        <f t="shared" si="541"/>
        <v>0</v>
      </c>
      <c r="Q2638" s="1" t="b">
        <f t="shared" si="542"/>
        <v>0</v>
      </c>
      <c r="R2638" s="1" t="e">
        <f t="shared" si="543"/>
        <v>#N/A</v>
      </c>
      <c r="S2638" s="1" t="e">
        <f t="shared" si="544"/>
        <v>#N/A</v>
      </c>
    </row>
    <row r="2639" spans="1:19">
      <c r="A2639" s="1" t="str">
        <f t="shared" si="545"/>
        <v/>
      </c>
      <c r="H2639" s="1" t="e">
        <f t="shared" si="534"/>
        <v>#N/A</v>
      </c>
      <c r="I2639" s="1" t="e">
        <f t="shared" si="535"/>
        <v>#N/A</v>
      </c>
      <c r="J2639" s="1" t="b">
        <f t="shared" si="536"/>
        <v>0</v>
      </c>
      <c r="K2639" s="1" t="b">
        <f t="shared" si="537"/>
        <v>0</v>
      </c>
      <c r="L2639" s="1" t="b">
        <f t="shared" si="538"/>
        <v>0</v>
      </c>
      <c r="M2639" s="1" t="b">
        <f t="shared" si="546"/>
        <v>0</v>
      </c>
      <c r="N2639" s="1" t="b">
        <f t="shared" si="539"/>
        <v>0</v>
      </c>
      <c r="O2639" s="1" t="b">
        <f t="shared" si="540"/>
        <v>0</v>
      </c>
      <c r="P2639" s="1" t="b">
        <f t="shared" si="541"/>
        <v>0</v>
      </c>
      <c r="Q2639" s="1" t="b">
        <f t="shared" si="542"/>
        <v>0</v>
      </c>
      <c r="R2639" s="1" t="e">
        <f t="shared" si="543"/>
        <v>#N/A</v>
      </c>
      <c r="S2639" s="1" t="e">
        <f t="shared" si="544"/>
        <v>#N/A</v>
      </c>
    </row>
    <row r="2640" spans="1:19">
      <c r="A2640" s="1" t="str">
        <f t="shared" si="545"/>
        <v/>
      </c>
      <c r="H2640" s="1" t="e">
        <f t="shared" si="534"/>
        <v>#N/A</v>
      </c>
      <c r="I2640" s="1" t="e">
        <f t="shared" si="535"/>
        <v>#N/A</v>
      </c>
      <c r="J2640" s="1" t="b">
        <f t="shared" si="536"/>
        <v>0</v>
      </c>
      <c r="K2640" s="1" t="b">
        <f t="shared" si="537"/>
        <v>0</v>
      </c>
      <c r="L2640" s="1" t="b">
        <f t="shared" si="538"/>
        <v>0</v>
      </c>
      <c r="M2640" s="1" t="b">
        <f t="shared" si="546"/>
        <v>0</v>
      </c>
      <c r="N2640" s="1" t="b">
        <f t="shared" si="539"/>
        <v>0</v>
      </c>
      <c r="O2640" s="1" t="b">
        <f t="shared" si="540"/>
        <v>0</v>
      </c>
      <c r="P2640" s="1" t="b">
        <f t="shared" si="541"/>
        <v>0</v>
      </c>
      <c r="Q2640" s="1" t="b">
        <f t="shared" si="542"/>
        <v>0</v>
      </c>
      <c r="R2640" s="1" t="e">
        <f t="shared" si="543"/>
        <v>#N/A</v>
      </c>
      <c r="S2640" s="1" t="e">
        <f t="shared" si="544"/>
        <v>#N/A</v>
      </c>
    </row>
    <row r="2641" spans="1:19">
      <c r="A2641" s="1" t="str">
        <f t="shared" si="545"/>
        <v/>
      </c>
      <c r="H2641" s="1" t="e">
        <f t="shared" si="534"/>
        <v>#N/A</v>
      </c>
      <c r="I2641" s="1" t="e">
        <f t="shared" si="535"/>
        <v>#N/A</v>
      </c>
      <c r="J2641" s="1" t="b">
        <f t="shared" si="536"/>
        <v>0</v>
      </c>
      <c r="K2641" s="1" t="b">
        <f t="shared" si="537"/>
        <v>0</v>
      </c>
      <c r="L2641" s="1" t="b">
        <f t="shared" si="538"/>
        <v>0</v>
      </c>
      <c r="M2641" s="1" t="b">
        <f t="shared" si="546"/>
        <v>0</v>
      </c>
      <c r="N2641" s="1" t="b">
        <f t="shared" si="539"/>
        <v>0</v>
      </c>
      <c r="O2641" s="1" t="b">
        <f t="shared" si="540"/>
        <v>0</v>
      </c>
      <c r="P2641" s="1" t="b">
        <f t="shared" si="541"/>
        <v>0</v>
      </c>
      <c r="Q2641" s="1" t="b">
        <f t="shared" si="542"/>
        <v>0</v>
      </c>
      <c r="R2641" s="1" t="e">
        <f t="shared" si="543"/>
        <v>#N/A</v>
      </c>
      <c r="S2641" s="1" t="e">
        <f t="shared" si="544"/>
        <v>#N/A</v>
      </c>
    </row>
    <row r="2642" spans="1:19">
      <c r="A2642" s="1" t="str">
        <f t="shared" si="545"/>
        <v/>
      </c>
      <c r="H2642" s="1" t="e">
        <f t="shared" si="534"/>
        <v>#N/A</v>
      </c>
      <c r="I2642" s="1" t="e">
        <f t="shared" si="535"/>
        <v>#N/A</v>
      </c>
      <c r="J2642" s="1" t="b">
        <f t="shared" si="536"/>
        <v>0</v>
      </c>
      <c r="K2642" s="1" t="b">
        <f t="shared" si="537"/>
        <v>0</v>
      </c>
      <c r="L2642" s="1" t="b">
        <f t="shared" si="538"/>
        <v>0</v>
      </c>
      <c r="M2642" s="1" t="b">
        <f t="shared" si="546"/>
        <v>0</v>
      </c>
      <c r="N2642" s="1" t="b">
        <f t="shared" si="539"/>
        <v>0</v>
      </c>
      <c r="O2642" s="1" t="b">
        <f t="shared" si="540"/>
        <v>0</v>
      </c>
      <c r="P2642" s="1" t="b">
        <f t="shared" si="541"/>
        <v>0</v>
      </c>
      <c r="Q2642" s="1" t="b">
        <f t="shared" si="542"/>
        <v>0</v>
      </c>
      <c r="R2642" s="1" t="e">
        <f t="shared" si="543"/>
        <v>#N/A</v>
      </c>
      <c r="S2642" s="1" t="e">
        <f t="shared" si="544"/>
        <v>#N/A</v>
      </c>
    </row>
    <row r="2643" spans="1:19">
      <c r="A2643" s="1" t="str">
        <f t="shared" si="545"/>
        <v/>
      </c>
      <c r="H2643" s="1" t="e">
        <f t="shared" si="534"/>
        <v>#N/A</v>
      </c>
      <c r="I2643" s="1" t="e">
        <f t="shared" si="535"/>
        <v>#N/A</v>
      </c>
      <c r="J2643" s="1" t="b">
        <f t="shared" si="536"/>
        <v>0</v>
      </c>
      <c r="K2643" s="1" t="b">
        <f t="shared" si="537"/>
        <v>0</v>
      </c>
      <c r="L2643" s="1" t="b">
        <f t="shared" si="538"/>
        <v>0</v>
      </c>
      <c r="M2643" s="1" t="b">
        <f t="shared" si="546"/>
        <v>0</v>
      </c>
      <c r="N2643" s="1" t="b">
        <f t="shared" si="539"/>
        <v>0</v>
      </c>
      <c r="O2643" s="1" t="b">
        <f t="shared" si="540"/>
        <v>0</v>
      </c>
      <c r="P2643" s="1" t="b">
        <f t="shared" si="541"/>
        <v>0</v>
      </c>
      <c r="Q2643" s="1" t="b">
        <f t="shared" si="542"/>
        <v>0</v>
      </c>
      <c r="R2643" s="1" t="e">
        <f t="shared" si="543"/>
        <v>#N/A</v>
      </c>
      <c r="S2643" s="1" t="e">
        <f t="shared" si="544"/>
        <v>#N/A</v>
      </c>
    </row>
    <row r="2644" spans="1:19">
      <c r="A2644" s="1" t="str">
        <f t="shared" si="545"/>
        <v/>
      </c>
      <c r="H2644" s="1" t="e">
        <f t="shared" si="534"/>
        <v>#N/A</v>
      </c>
      <c r="I2644" s="1" t="e">
        <f t="shared" si="535"/>
        <v>#N/A</v>
      </c>
      <c r="J2644" s="1" t="b">
        <f t="shared" si="536"/>
        <v>0</v>
      </c>
      <c r="K2644" s="1" t="b">
        <f t="shared" si="537"/>
        <v>0</v>
      </c>
      <c r="L2644" s="1" t="b">
        <f t="shared" si="538"/>
        <v>0</v>
      </c>
      <c r="M2644" s="1" t="b">
        <f t="shared" si="546"/>
        <v>0</v>
      </c>
      <c r="N2644" s="1" t="b">
        <f t="shared" si="539"/>
        <v>0</v>
      </c>
      <c r="O2644" s="1" t="b">
        <f t="shared" si="540"/>
        <v>0</v>
      </c>
      <c r="P2644" s="1" t="b">
        <f t="shared" si="541"/>
        <v>0</v>
      </c>
      <c r="Q2644" s="1" t="b">
        <f t="shared" si="542"/>
        <v>0</v>
      </c>
      <c r="R2644" s="1" t="e">
        <f t="shared" si="543"/>
        <v>#N/A</v>
      </c>
      <c r="S2644" s="1" t="e">
        <f t="shared" si="544"/>
        <v>#N/A</v>
      </c>
    </row>
    <row r="2645" spans="1:19">
      <c r="A2645" s="1" t="str">
        <f t="shared" si="545"/>
        <v/>
      </c>
      <c r="H2645" s="1" t="e">
        <f t="shared" si="534"/>
        <v>#N/A</v>
      </c>
      <c r="I2645" s="1" t="e">
        <f t="shared" si="535"/>
        <v>#N/A</v>
      </c>
      <c r="J2645" s="1" t="b">
        <f t="shared" si="536"/>
        <v>0</v>
      </c>
      <c r="K2645" s="1" t="b">
        <f t="shared" si="537"/>
        <v>0</v>
      </c>
      <c r="L2645" s="1" t="b">
        <f t="shared" si="538"/>
        <v>0</v>
      </c>
      <c r="M2645" s="1" t="b">
        <f t="shared" si="546"/>
        <v>0</v>
      </c>
      <c r="N2645" s="1" t="b">
        <f t="shared" si="539"/>
        <v>0</v>
      </c>
      <c r="O2645" s="1" t="b">
        <f t="shared" si="540"/>
        <v>0</v>
      </c>
      <c r="P2645" s="1" t="b">
        <f t="shared" si="541"/>
        <v>0</v>
      </c>
      <c r="Q2645" s="1" t="b">
        <f t="shared" si="542"/>
        <v>0</v>
      </c>
      <c r="R2645" s="1" t="e">
        <f t="shared" si="543"/>
        <v>#N/A</v>
      </c>
      <c r="S2645" s="1" t="e">
        <f t="shared" si="544"/>
        <v>#N/A</v>
      </c>
    </row>
    <row r="2646" spans="1:19">
      <c r="A2646" s="1" t="str">
        <f t="shared" si="545"/>
        <v/>
      </c>
      <c r="H2646" s="1" t="e">
        <f t="shared" si="534"/>
        <v>#N/A</v>
      </c>
      <c r="I2646" s="1" t="e">
        <f t="shared" si="535"/>
        <v>#N/A</v>
      </c>
      <c r="J2646" s="1" t="b">
        <f t="shared" si="536"/>
        <v>0</v>
      </c>
      <c r="K2646" s="1" t="b">
        <f t="shared" si="537"/>
        <v>0</v>
      </c>
      <c r="L2646" s="1" t="b">
        <f t="shared" si="538"/>
        <v>0</v>
      </c>
      <c r="M2646" s="1" t="b">
        <f t="shared" si="546"/>
        <v>0</v>
      </c>
      <c r="N2646" s="1" t="b">
        <f t="shared" si="539"/>
        <v>0</v>
      </c>
      <c r="O2646" s="1" t="b">
        <f t="shared" si="540"/>
        <v>0</v>
      </c>
      <c r="P2646" s="1" t="b">
        <f t="shared" si="541"/>
        <v>0</v>
      </c>
      <c r="Q2646" s="1" t="b">
        <f t="shared" si="542"/>
        <v>0</v>
      </c>
      <c r="R2646" s="1" t="e">
        <f t="shared" si="543"/>
        <v>#N/A</v>
      </c>
      <c r="S2646" s="1" t="e">
        <f t="shared" si="544"/>
        <v>#N/A</v>
      </c>
    </row>
    <row r="2647" spans="1:19">
      <c r="A2647" s="1" t="str">
        <f t="shared" si="545"/>
        <v/>
      </c>
      <c r="H2647" s="1" t="e">
        <f t="shared" si="534"/>
        <v>#N/A</v>
      </c>
      <c r="I2647" s="1" t="e">
        <f t="shared" si="535"/>
        <v>#N/A</v>
      </c>
      <c r="J2647" s="1" t="b">
        <f t="shared" si="536"/>
        <v>0</v>
      </c>
      <c r="K2647" s="1" t="b">
        <f t="shared" si="537"/>
        <v>0</v>
      </c>
      <c r="L2647" s="1" t="b">
        <f t="shared" si="538"/>
        <v>0</v>
      </c>
      <c r="M2647" s="1" t="b">
        <f t="shared" si="546"/>
        <v>0</v>
      </c>
      <c r="N2647" s="1" t="b">
        <f t="shared" si="539"/>
        <v>0</v>
      </c>
      <c r="O2647" s="1" t="b">
        <f t="shared" si="540"/>
        <v>0</v>
      </c>
      <c r="P2647" s="1" t="b">
        <f t="shared" si="541"/>
        <v>0</v>
      </c>
      <c r="Q2647" s="1" t="b">
        <f t="shared" si="542"/>
        <v>0</v>
      </c>
      <c r="R2647" s="1" t="e">
        <f t="shared" si="543"/>
        <v>#N/A</v>
      </c>
      <c r="S2647" s="1" t="e">
        <f t="shared" si="544"/>
        <v>#N/A</v>
      </c>
    </row>
    <row r="2648" spans="1:19">
      <c r="A2648" s="1" t="str">
        <f t="shared" si="545"/>
        <v/>
      </c>
      <c r="H2648" s="1" t="e">
        <f t="shared" si="534"/>
        <v>#N/A</v>
      </c>
      <c r="I2648" s="1" t="e">
        <f t="shared" si="535"/>
        <v>#N/A</v>
      </c>
      <c r="J2648" s="1" t="b">
        <f t="shared" si="536"/>
        <v>0</v>
      </c>
      <c r="K2648" s="1" t="b">
        <f t="shared" si="537"/>
        <v>0</v>
      </c>
      <c r="L2648" s="1" t="b">
        <f t="shared" si="538"/>
        <v>0</v>
      </c>
      <c r="M2648" s="1" t="b">
        <f t="shared" si="546"/>
        <v>0</v>
      </c>
      <c r="N2648" s="1" t="b">
        <f t="shared" si="539"/>
        <v>0</v>
      </c>
      <c r="O2648" s="1" t="b">
        <f t="shared" si="540"/>
        <v>0</v>
      </c>
      <c r="P2648" s="1" t="b">
        <f t="shared" si="541"/>
        <v>0</v>
      </c>
      <c r="Q2648" s="1" t="b">
        <f t="shared" si="542"/>
        <v>0</v>
      </c>
      <c r="R2648" s="1" t="e">
        <f t="shared" si="543"/>
        <v>#N/A</v>
      </c>
      <c r="S2648" s="1" t="e">
        <f t="shared" si="544"/>
        <v>#N/A</v>
      </c>
    </row>
    <row r="2649" spans="1:19">
      <c r="A2649" s="1" t="str">
        <f t="shared" si="545"/>
        <v/>
      </c>
      <c r="H2649" s="1" t="e">
        <f t="shared" si="534"/>
        <v>#N/A</v>
      </c>
      <c r="I2649" s="1" t="e">
        <f t="shared" si="535"/>
        <v>#N/A</v>
      </c>
      <c r="J2649" s="1" t="b">
        <f t="shared" si="536"/>
        <v>0</v>
      </c>
      <c r="K2649" s="1" t="b">
        <f t="shared" si="537"/>
        <v>0</v>
      </c>
      <c r="L2649" s="1" t="b">
        <f t="shared" si="538"/>
        <v>0</v>
      </c>
      <c r="M2649" s="1" t="b">
        <f t="shared" si="546"/>
        <v>0</v>
      </c>
      <c r="N2649" s="1" t="b">
        <f t="shared" si="539"/>
        <v>0</v>
      </c>
      <c r="O2649" s="1" t="b">
        <f t="shared" si="540"/>
        <v>0</v>
      </c>
      <c r="P2649" s="1" t="b">
        <f t="shared" si="541"/>
        <v>0</v>
      </c>
      <c r="Q2649" s="1" t="b">
        <f t="shared" si="542"/>
        <v>0</v>
      </c>
      <c r="R2649" s="1" t="e">
        <f t="shared" si="543"/>
        <v>#N/A</v>
      </c>
      <c r="S2649" s="1" t="e">
        <f t="shared" si="544"/>
        <v>#N/A</v>
      </c>
    </row>
    <row r="2650" spans="1:19">
      <c r="A2650" s="1" t="str">
        <f t="shared" si="545"/>
        <v/>
      </c>
      <c r="H2650" s="1" t="e">
        <f t="shared" si="534"/>
        <v>#N/A</v>
      </c>
      <c r="I2650" s="1" t="e">
        <f t="shared" si="535"/>
        <v>#N/A</v>
      </c>
      <c r="J2650" s="1" t="b">
        <f t="shared" si="536"/>
        <v>0</v>
      </c>
      <c r="K2650" s="1" t="b">
        <f t="shared" si="537"/>
        <v>0</v>
      </c>
      <c r="L2650" s="1" t="b">
        <f t="shared" si="538"/>
        <v>0</v>
      </c>
      <c r="M2650" s="1" t="b">
        <f t="shared" si="546"/>
        <v>0</v>
      </c>
      <c r="N2650" s="1" t="b">
        <f t="shared" si="539"/>
        <v>0</v>
      </c>
      <c r="O2650" s="1" t="b">
        <f t="shared" si="540"/>
        <v>0</v>
      </c>
      <c r="P2650" s="1" t="b">
        <f t="shared" si="541"/>
        <v>0</v>
      </c>
      <c r="Q2650" s="1" t="b">
        <f t="shared" si="542"/>
        <v>0</v>
      </c>
      <c r="R2650" s="1" t="e">
        <f t="shared" si="543"/>
        <v>#N/A</v>
      </c>
      <c r="S2650" s="1" t="e">
        <f t="shared" si="544"/>
        <v>#N/A</v>
      </c>
    </row>
    <row r="2651" spans="1:19">
      <c r="A2651" s="1" t="str">
        <f t="shared" si="545"/>
        <v/>
      </c>
      <c r="H2651" s="1" t="e">
        <f t="shared" si="534"/>
        <v>#N/A</v>
      </c>
      <c r="I2651" s="1" t="e">
        <f t="shared" si="535"/>
        <v>#N/A</v>
      </c>
      <c r="J2651" s="1" t="b">
        <f t="shared" si="536"/>
        <v>0</v>
      </c>
      <c r="K2651" s="1" t="b">
        <f t="shared" si="537"/>
        <v>0</v>
      </c>
      <c r="L2651" s="1" t="b">
        <f t="shared" si="538"/>
        <v>0</v>
      </c>
      <c r="M2651" s="1" t="b">
        <f t="shared" si="546"/>
        <v>0</v>
      </c>
      <c r="N2651" s="1" t="b">
        <f t="shared" si="539"/>
        <v>0</v>
      </c>
      <c r="O2651" s="1" t="b">
        <f t="shared" si="540"/>
        <v>0</v>
      </c>
      <c r="P2651" s="1" t="b">
        <f t="shared" si="541"/>
        <v>0</v>
      </c>
      <c r="Q2651" s="1" t="b">
        <f t="shared" si="542"/>
        <v>0</v>
      </c>
      <c r="R2651" s="1" t="e">
        <f t="shared" si="543"/>
        <v>#N/A</v>
      </c>
      <c r="S2651" s="1" t="e">
        <f t="shared" si="544"/>
        <v>#N/A</v>
      </c>
    </row>
    <row r="2652" spans="1:19">
      <c r="A2652" s="1" t="str">
        <f t="shared" si="545"/>
        <v/>
      </c>
      <c r="H2652" s="1" t="e">
        <f t="shared" si="534"/>
        <v>#N/A</v>
      </c>
      <c r="I2652" s="1" t="e">
        <f t="shared" si="535"/>
        <v>#N/A</v>
      </c>
      <c r="J2652" s="1" t="b">
        <f t="shared" si="536"/>
        <v>0</v>
      </c>
      <c r="K2652" s="1" t="b">
        <f t="shared" si="537"/>
        <v>0</v>
      </c>
      <c r="L2652" s="1" t="b">
        <f t="shared" si="538"/>
        <v>0</v>
      </c>
      <c r="M2652" s="1" t="b">
        <f t="shared" si="546"/>
        <v>0</v>
      </c>
      <c r="N2652" s="1" t="b">
        <f t="shared" si="539"/>
        <v>0</v>
      </c>
      <c r="O2652" s="1" t="b">
        <f t="shared" si="540"/>
        <v>0</v>
      </c>
      <c r="P2652" s="1" t="b">
        <f t="shared" si="541"/>
        <v>0</v>
      </c>
      <c r="Q2652" s="1" t="b">
        <f t="shared" si="542"/>
        <v>0</v>
      </c>
      <c r="R2652" s="1" t="e">
        <f t="shared" si="543"/>
        <v>#N/A</v>
      </c>
      <c r="S2652" s="1" t="e">
        <f t="shared" si="544"/>
        <v>#N/A</v>
      </c>
    </row>
    <row r="2653" spans="1:19">
      <c r="A2653" s="1" t="str">
        <f t="shared" si="545"/>
        <v/>
      </c>
      <c r="H2653" s="1" t="e">
        <f t="shared" si="534"/>
        <v>#N/A</v>
      </c>
      <c r="I2653" s="1" t="e">
        <f t="shared" si="535"/>
        <v>#N/A</v>
      </c>
      <c r="J2653" s="1" t="b">
        <f t="shared" si="536"/>
        <v>0</v>
      </c>
      <c r="K2653" s="1" t="b">
        <f t="shared" si="537"/>
        <v>0</v>
      </c>
      <c r="L2653" s="1" t="b">
        <f t="shared" si="538"/>
        <v>0</v>
      </c>
      <c r="M2653" s="1" t="b">
        <f t="shared" si="546"/>
        <v>0</v>
      </c>
      <c r="N2653" s="1" t="b">
        <f t="shared" si="539"/>
        <v>0</v>
      </c>
      <c r="O2653" s="1" t="b">
        <f t="shared" si="540"/>
        <v>0</v>
      </c>
      <c r="P2653" s="1" t="b">
        <f t="shared" si="541"/>
        <v>0</v>
      </c>
      <c r="Q2653" s="1" t="b">
        <f t="shared" si="542"/>
        <v>0</v>
      </c>
      <c r="R2653" s="1" t="e">
        <f t="shared" si="543"/>
        <v>#N/A</v>
      </c>
      <c r="S2653" s="1" t="e">
        <f t="shared" si="544"/>
        <v>#N/A</v>
      </c>
    </row>
    <row r="2654" spans="1:19">
      <c r="A2654" s="1" t="str">
        <f t="shared" si="545"/>
        <v/>
      </c>
      <c r="H2654" s="1" t="e">
        <f t="shared" si="534"/>
        <v>#N/A</v>
      </c>
      <c r="I2654" s="1" t="e">
        <f t="shared" si="535"/>
        <v>#N/A</v>
      </c>
      <c r="J2654" s="1" t="b">
        <f t="shared" si="536"/>
        <v>0</v>
      </c>
      <c r="K2654" s="1" t="b">
        <f t="shared" si="537"/>
        <v>0</v>
      </c>
      <c r="L2654" s="1" t="b">
        <f t="shared" si="538"/>
        <v>0</v>
      </c>
      <c r="M2654" s="1" t="b">
        <f t="shared" si="546"/>
        <v>0</v>
      </c>
      <c r="N2654" s="1" t="b">
        <f t="shared" si="539"/>
        <v>0</v>
      </c>
      <c r="O2654" s="1" t="b">
        <f t="shared" si="540"/>
        <v>0</v>
      </c>
      <c r="P2654" s="1" t="b">
        <f t="shared" si="541"/>
        <v>0</v>
      </c>
      <c r="Q2654" s="1" t="b">
        <f t="shared" si="542"/>
        <v>0</v>
      </c>
      <c r="R2654" s="1" t="e">
        <f t="shared" si="543"/>
        <v>#N/A</v>
      </c>
      <c r="S2654" s="1" t="e">
        <f t="shared" si="544"/>
        <v>#N/A</v>
      </c>
    </row>
    <row r="2655" spans="1:19">
      <c r="A2655" s="1" t="str">
        <f t="shared" si="545"/>
        <v/>
      </c>
      <c r="H2655" s="1" t="e">
        <f t="shared" si="534"/>
        <v>#N/A</v>
      </c>
      <c r="I2655" s="1" t="e">
        <f t="shared" si="535"/>
        <v>#N/A</v>
      </c>
      <c r="J2655" s="1" t="b">
        <f t="shared" si="536"/>
        <v>0</v>
      </c>
      <c r="K2655" s="1" t="b">
        <f t="shared" si="537"/>
        <v>0</v>
      </c>
      <c r="L2655" s="1" t="b">
        <f t="shared" si="538"/>
        <v>0</v>
      </c>
      <c r="M2655" s="1" t="b">
        <f t="shared" si="546"/>
        <v>0</v>
      </c>
      <c r="N2655" s="1" t="b">
        <f t="shared" si="539"/>
        <v>0</v>
      </c>
      <c r="O2655" s="1" t="b">
        <f t="shared" si="540"/>
        <v>0</v>
      </c>
      <c r="P2655" s="1" t="b">
        <f t="shared" si="541"/>
        <v>0</v>
      </c>
      <c r="Q2655" s="1" t="b">
        <f t="shared" si="542"/>
        <v>0</v>
      </c>
      <c r="R2655" s="1" t="e">
        <f t="shared" si="543"/>
        <v>#N/A</v>
      </c>
      <c r="S2655" s="1" t="e">
        <f t="shared" si="544"/>
        <v>#N/A</v>
      </c>
    </row>
    <row r="2656" spans="1:19">
      <c r="A2656" s="1" t="str">
        <f t="shared" si="545"/>
        <v/>
      </c>
      <c r="H2656" s="1" t="e">
        <f t="shared" si="534"/>
        <v>#N/A</v>
      </c>
      <c r="I2656" s="1" t="e">
        <f t="shared" si="535"/>
        <v>#N/A</v>
      </c>
      <c r="J2656" s="1" t="b">
        <f t="shared" si="536"/>
        <v>0</v>
      </c>
      <c r="K2656" s="1" t="b">
        <f t="shared" si="537"/>
        <v>0</v>
      </c>
      <c r="L2656" s="1" t="b">
        <f t="shared" si="538"/>
        <v>0</v>
      </c>
      <c r="M2656" s="1" t="b">
        <f t="shared" si="546"/>
        <v>0</v>
      </c>
      <c r="N2656" s="1" t="b">
        <f t="shared" si="539"/>
        <v>0</v>
      </c>
      <c r="O2656" s="1" t="b">
        <f t="shared" si="540"/>
        <v>0</v>
      </c>
      <c r="P2656" s="1" t="b">
        <f t="shared" si="541"/>
        <v>0</v>
      </c>
      <c r="Q2656" s="1" t="b">
        <f t="shared" si="542"/>
        <v>0</v>
      </c>
      <c r="R2656" s="1" t="e">
        <f t="shared" si="543"/>
        <v>#N/A</v>
      </c>
      <c r="S2656" s="1" t="e">
        <f t="shared" si="544"/>
        <v>#N/A</v>
      </c>
    </row>
    <row r="2657" spans="1:19">
      <c r="A2657" s="1" t="str">
        <f t="shared" si="545"/>
        <v/>
      </c>
      <c r="H2657" s="1" t="e">
        <f t="shared" si="534"/>
        <v>#N/A</v>
      </c>
      <c r="I2657" s="1" t="e">
        <f t="shared" si="535"/>
        <v>#N/A</v>
      </c>
      <c r="J2657" s="1" t="b">
        <f t="shared" si="536"/>
        <v>0</v>
      </c>
      <c r="K2657" s="1" t="b">
        <f t="shared" si="537"/>
        <v>0</v>
      </c>
      <c r="L2657" s="1" t="b">
        <f t="shared" si="538"/>
        <v>0</v>
      </c>
      <c r="M2657" s="1" t="b">
        <f t="shared" si="546"/>
        <v>0</v>
      </c>
      <c r="N2657" s="1" t="b">
        <f t="shared" si="539"/>
        <v>0</v>
      </c>
      <c r="O2657" s="1" t="b">
        <f t="shared" si="540"/>
        <v>0</v>
      </c>
      <c r="P2657" s="1" t="b">
        <f t="shared" si="541"/>
        <v>0</v>
      </c>
      <c r="Q2657" s="1" t="b">
        <f t="shared" si="542"/>
        <v>0</v>
      </c>
      <c r="R2657" s="1" t="e">
        <f t="shared" si="543"/>
        <v>#N/A</v>
      </c>
      <c r="S2657" s="1" t="e">
        <f t="shared" si="544"/>
        <v>#N/A</v>
      </c>
    </row>
    <row r="2658" spans="1:19">
      <c r="A2658" s="1" t="str">
        <f t="shared" si="545"/>
        <v/>
      </c>
      <c r="H2658" s="1" t="e">
        <f t="shared" si="534"/>
        <v>#N/A</v>
      </c>
      <c r="I2658" s="1" t="e">
        <f t="shared" si="535"/>
        <v>#N/A</v>
      </c>
      <c r="J2658" s="1" t="b">
        <f t="shared" si="536"/>
        <v>0</v>
      </c>
      <c r="K2658" s="1" t="b">
        <f t="shared" si="537"/>
        <v>0</v>
      </c>
      <c r="L2658" s="1" t="b">
        <f t="shared" si="538"/>
        <v>0</v>
      </c>
      <c r="M2658" s="1" t="b">
        <f t="shared" si="546"/>
        <v>0</v>
      </c>
      <c r="N2658" s="1" t="b">
        <f t="shared" si="539"/>
        <v>0</v>
      </c>
      <c r="O2658" s="1" t="b">
        <f t="shared" si="540"/>
        <v>0</v>
      </c>
      <c r="P2658" s="1" t="b">
        <f t="shared" si="541"/>
        <v>0</v>
      </c>
      <c r="Q2658" s="1" t="b">
        <f t="shared" si="542"/>
        <v>0</v>
      </c>
      <c r="R2658" s="1" t="e">
        <f t="shared" si="543"/>
        <v>#N/A</v>
      </c>
      <c r="S2658" s="1" t="e">
        <f t="shared" si="544"/>
        <v>#N/A</v>
      </c>
    </row>
    <row r="2659" spans="1:19">
      <c r="A2659" s="1" t="str">
        <f t="shared" si="545"/>
        <v/>
      </c>
      <c r="H2659" s="1" t="e">
        <f t="shared" si="534"/>
        <v>#N/A</v>
      </c>
      <c r="I2659" s="1" t="e">
        <f t="shared" si="535"/>
        <v>#N/A</v>
      </c>
      <c r="J2659" s="1" t="b">
        <f t="shared" si="536"/>
        <v>0</v>
      </c>
      <c r="K2659" s="1" t="b">
        <f t="shared" si="537"/>
        <v>0</v>
      </c>
      <c r="L2659" s="1" t="b">
        <f t="shared" si="538"/>
        <v>0</v>
      </c>
      <c r="M2659" s="1" t="b">
        <f t="shared" si="546"/>
        <v>0</v>
      </c>
      <c r="N2659" s="1" t="b">
        <f t="shared" si="539"/>
        <v>0</v>
      </c>
      <c r="O2659" s="1" t="b">
        <f t="shared" si="540"/>
        <v>0</v>
      </c>
      <c r="P2659" s="1" t="b">
        <f t="shared" si="541"/>
        <v>0</v>
      </c>
      <c r="Q2659" s="1" t="b">
        <f t="shared" si="542"/>
        <v>0</v>
      </c>
      <c r="R2659" s="1" t="e">
        <f t="shared" si="543"/>
        <v>#N/A</v>
      </c>
      <c r="S2659" s="1" t="e">
        <f t="shared" si="544"/>
        <v>#N/A</v>
      </c>
    </row>
    <row r="2660" spans="1:19">
      <c r="A2660" s="1" t="str">
        <f t="shared" si="545"/>
        <v/>
      </c>
      <c r="H2660" s="1" t="e">
        <f t="shared" si="534"/>
        <v>#N/A</v>
      </c>
      <c r="I2660" s="1" t="e">
        <f t="shared" si="535"/>
        <v>#N/A</v>
      </c>
      <c r="J2660" s="1" t="b">
        <f t="shared" si="536"/>
        <v>0</v>
      </c>
      <c r="K2660" s="1" t="b">
        <f t="shared" si="537"/>
        <v>0</v>
      </c>
      <c r="L2660" s="1" t="b">
        <f t="shared" si="538"/>
        <v>0</v>
      </c>
      <c r="M2660" s="1" t="b">
        <f t="shared" si="546"/>
        <v>0</v>
      </c>
      <c r="N2660" s="1" t="b">
        <f t="shared" si="539"/>
        <v>0</v>
      </c>
      <c r="O2660" s="1" t="b">
        <f t="shared" si="540"/>
        <v>0</v>
      </c>
      <c r="P2660" s="1" t="b">
        <f t="shared" si="541"/>
        <v>0</v>
      </c>
      <c r="Q2660" s="1" t="b">
        <f t="shared" si="542"/>
        <v>0</v>
      </c>
      <c r="R2660" s="1" t="e">
        <f t="shared" si="543"/>
        <v>#N/A</v>
      </c>
      <c r="S2660" s="1" t="e">
        <f t="shared" si="544"/>
        <v>#N/A</v>
      </c>
    </row>
    <row r="2661" spans="1:19">
      <c r="A2661" s="1" t="str">
        <f t="shared" si="545"/>
        <v/>
      </c>
      <c r="H2661" s="1" t="e">
        <f t="shared" si="534"/>
        <v>#N/A</v>
      </c>
      <c r="I2661" s="1" t="e">
        <f t="shared" si="535"/>
        <v>#N/A</v>
      </c>
      <c r="J2661" s="1" t="b">
        <f t="shared" si="536"/>
        <v>0</v>
      </c>
      <c r="K2661" s="1" t="b">
        <f t="shared" si="537"/>
        <v>0</v>
      </c>
      <c r="L2661" s="1" t="b">
        <f t="shared" si="538"/>
        <v>0</v>
      </c>
      <c r="M2661" s="1" t="b">
        <f t="shared" si="546"/>
        <v>0</v>
      </c>
      <c r="N2661" s="1" t="b">
        <f t="shared" si="539"/>
        <v>0</v>
      </c>
      <c r="O2661" s="1" t="b">
        <f t="shared" si="540"/>
        <v>0</v>
      </c>
      <c r="P2661" s="1" t="b">
        <f t="shared" si="541"/>
        <v>0</v>
      </c>
      <c r="Q2661" s="1" t="b">
        <f t="shared" si="542"/>
        <v>0</v>
      </c>
      <c r="R2661" s="1" t="e">
        <f t="shared" si="543"/>
        <v>#N/A</v>
      </c>
      <c r="S2661" s="1" t="e">
        <f t="shared" si="544"/>
        <v>#N/A</v>
      </c>
    </row>
    <row r="2662" spans="1:19">
      <c r="A2662" s="1" t="str">
        <f t="shared" si="545"/>
        <v/>
      </c>
      <c r="H2662" s="1" t="e">
        <f t="shared" si="534"/>
        <v>#N/A</v>
      </c>
      <c r="I2662" s="1" t="e">
        <f t="shared" si="535"/>
        <v>#N/A</v>
      </c>
      <c r="J2662" s="1" t="b">
        <f t="shared" si="536"/>
        <v>0</v>
      </c>
      <c r="K2662" s="1" t="b">
        <f t="shared" si="537"/>
        <v>0</v>
      </c>
      <c r="L2662" s="1" t="b">
        <f t="shared" si="538"/>
        <v>0</v>
      </c>
      <c r="M2662" s="1" t="b">
        <f t="shared" si="546"/>
        <v>0</v>
      </c>
      <c r="N2662" s="1" t="b">
        <f t="shared" si="539"/>
        <v>0</v>
      </c>
      <c r="O2662" s="1" t="b">
        <f t="shared" si="540"/>
        <v>0</v>
      </c>
      <c r="P2662" s="1" t="b">
        <f t="shared" si="541"/>
        <v>0</v>
      </c>
      <c r="Q2662" s="1" t="b">
        <f t="shared" si="542"/>
        <v>0</v>
      </c>
      <c r="R2662" s="1" t="e">
        <f t="shared" si="543"/>
        <v>#N/A</v>
      </c>
      <c r="S2662" s="1" t="e">
        <f t="shared" si="544"/>
        <v>#N/A</v>
      </c>
    </row>
    <row r="2663" spans="1:19">
      <c r="A2663" s="1" t="str">
        <f t="shared" si="545"/>
        <v/>
      </c>
      <c r="H2663" s="1" t="e">
        <f t="shared" si="534"/>
        <v>#N/A</v>
      </c>
      <c r="I2663" s="1" t="e">
        <f t="shared" si="535"/>
        <v>#N/A</v>
      </c>
      <c r="J2663" s="1" t="b">
        <f t="shared" si="536"/>
        <v>0</v>
      </c>
      <c r="K2663" s="1" t="b">
        <f t="shared" si="537"/>
        <v>0</v>
      </c>
      <c r="L2663" s="1" t="b">
        <f t="shared" si="538"/>
        <v>0</v>
      </c>
      <c r="M2663" s="1" t="b">
        <f t="shared" si="546"/>
        <v>0</v>
      </c>
      <c r="N2663" s="1" t="b">
        <f t="shared" si="539"/>
        <v>0</v>
      </c>
      <c r="O2663" s="1" t="b">
        <f t="shared" si="540"/>
        <v>0</v>
      </c>
      <c r="P2663" s="1" t="b">
        <f t="shared" si="541"/>
        <v>0</v>
      </c>
      <c r="Q2663" s="1" t="b">
        <f t="shared" si="542"/>
        <v>0</v>
      </c>
      <c r="R2663" s="1" t="e">
        <f t="shared" si="543"/>
        <v>#N/A</v>
      </c>
      <c r="S2663" s="1" t="e">
        <f t="shared" si="544"/>
        <v>#N/A</v>
      </c>
    </row>
    <row r="2664" spans="1:19">
      <c r="A2664" s="1" t="str">
        <f t="shared" si="545"/>
        <v/>
      </c>
      <c r="H2664" s="1" t="e">
        <f t="shared" si="534"/>
        <v>#N/A</v>
      </c>
      <c r="I2664" s="1" t="e">
        <f t="shared" si="535"/>
        <v>#N/A</v>
      </c>
      <c r="J2664" s="1" t="b">
        <f t="shared" si="536"/>
        <v>0</v>
      </c>
      <c r="K2664" s="1" t="b">
        <f t="shared" si="537"/>
        <v>0</v>
      </c>
      <c r="L2664" s="1" t="b">
        <f t="shared" si="538"/>
        <v>0</v>
      </c>
      <c r="M2664" s="1" t="b">
        <f t="shared" si="546"/>
        <v>0</v>
      </c>
      <c r="N2664" s="1" t="b">
        <f t="shared" si="539"/>
        <v>0</v>
      </c>
      <c r="O2664" s="1" t="b">
        <f t="shared" si="540"/>
        <v>0</v>
      </c>
      <c r="P2664" s="1" t="b">
        <f t="shared" si="541"/>
        <v>0</v>
      </c>
      <c r="Q2664" s="1" t="b">
        <f t="shared" si="542"/>
        <v>0</v>
      </c>
      <c r="R2664" s="1" t="e">
        <f t="shared" si="543"/>
        <v>#N/A</v>
      </c>
      <c r="S2664" s="1" t="e">
        <f t="shared" si="544"/>
        <v>#N/A</v>
      </c>
    </row>
    <row r="2665" spans="1:19">
      <c r="A2665" s="1" t="str">
        <f t="shared" si="545"/>
        <v/>
      </c>
      <c r="H2665" s="1" t="e">
        <f t="shared" si="534"/>
        <v>#N/A</v>
      </c>
      <c r="I2665" s="1" t="e">
        <f t="shared" si="535"/>
        <v>#N/A</v>
      </c>
      <c r="J2665" s="1" t="b">
        <f t="shared" si="536"/>
        <v>0</v>
      </c>
      <c r="K2665" s="1" t="b">
        <f t="shared" si="537"/>
        <v>0</v>
      </c>
      <c r="L2665" s="1" t="b">
        <f t="shared" si="538"/>
        <v>0</v>
      </c>
      <c r="M2665" s="1" t="b">
        <f t="shared" si="546"/>
        <v>0</v>
      </c>
      <c r="N2665" s="1" t="b">
        <f t="shared" si="539"/>
        <v>0</v>
      </c>
      <c r="O2665" s="1" t="b">
        <f t="shared" si="540"/>
        <v>0</v>
      </c>
      <c r="P2665" s="1" t="b">
        <f t="shared" si="541"/>
        <v>0</v>
      </c>
      <c r="Q2665" s="1" t="b">
        <f t="shared" si="542"/>
        <v>0</v>
      </c>
      <c r="R2665" s="1" t="e">
        <f t="shared" si="543"/>
        <v>#N/A</v>
      </c>
      <c r="S2665" s="1" t="e">
        <f t="shared" si="544"/>
        <v>#N/A</v>
      </c>
    </row>
    <row r="2666" spans="1:19">
      <c r="A2666" s="1" t="str">
        <f t="shared" si="545"/>
        <v/>
      </c>
      <c r="H2666" s="1" t="e">
        <f t="shared" si="534"/>
        <v>#N/A</v>
      </c>
      <c r="I2666" s="1" t="e">
        <f t="shared" si="535"/>
        <v>#N/A</v>
      </c>
      <c r="J2666" s="1" t="b">
        <f t="shared" si="536"/>
        <v>0</v>
      </c>
      <c r="K2666" s="1" t="b">
        <f t="shared" si="537"/>
        <v>0</v>
      </c>
      <c r="L2666" s="1" t="b">
        <f t="shared" si="538"/>
        <v>0</v>
      </c>
      <c r="M2666" s="1" t="b">
        <f t="shared" si="546"/>
        <v>0</v>
      </c>
      <c r="N2666" s="1" t="b">
        <f t="shared" si="539"/>
        <v>0</v>
      </c>
      <c r="O2666" s="1" t="b">
        <f t="shared" si="540"/>
        <v>0</v>
      </c>
      <c r="P2666" s="1" t="b">
        <f t="shared" si="541"/>
        <v>0</v>
      </c>
      <c r="Q2666" s="1" t="b">
        <f t="shared" si="542"/>
        <v>0</v>
      </c>
      <c r="R2666" s="1" t="e">
        <f t="shared" si="543"/>
        <v>#N/A</v>
      </c>
      <c r="S2666" s="1" t="e">
        <f t="shared" si="544"/>
        <v>#N/A</v>
      </c>
    </row>
    <row r="2667" spans="1:19">
      <c r="A2667" s="1" t="str">
        <f t="shared" si="545"/>
        <v/>
      </c>
      <c r="H2667" s="1" t="e">
        <f t="shared" si="534"/>
        <v>#N/A</v>
      </c>
      <c r="I2667" s="1" t="e">
        <f t="shared" si="535"/>
        <v>#N/A</v>
      </c>
      <c r="J2667" s="1" t="b">
        <f t="shared" si="536"/>
        <v>0</v>
      </c>
      <c r="K2667" s="1" t="b">
        <f t="shared" si="537"/>
        <v>0</v>
      </c>
      <c r="L2667" s="1" t="b">
        <f t="shared" si="538"/>
        <v>0</v>
      </c>
      <c r="M2667" s="1" t="b">
        <f t="shared" si="546"/>
        <v>0</v>
      </c>
      <c r="N2667" s="1" t="b">
        <f t="shared" si="539"/>
        <v>0</v>
      </c>
      <c r="O2667" s="1" t="b">
        <f t="shared" si="540"/>
        <v>0</v>
      </c>
      <c r="P2667" s="1" t="b">
        <f t="shared" si="541"/>
        <v>0</v>
      </c>
      <c r="Q2667" s="1" t="b">
        <f t="shared" si="542"/>
        <v>0</v>
      </c>
      <c r="R2667" s="1" t="e">
        <f t="shared" si="543"/>
        <v>#N/A</v>
      </c>
      <c r="S2667" s="1" t="e">
        <f t="shared" si="544"/>
        <v>#N/A</v>
      </c>
    </row>
    <row r="2668" spans="1:19">
      <c r="A2668" s="1" t="str">
        <f t="shared" si="545"/>
        <v/>
      </c>
      <c r="H2668" s="1" t="e">
        <f t="shared" si="534"/>
        <v>#N/A</v>
      </c>
      <c r="I2668" s="1" t="e">
        <f t="shared" si="535"/>
        <v>#N/A</v>
      </c>
      <c r="J2668" s="1" t="b">
        <f t="shared" si="536"/>
        <v>0</v>
      </c>
      <c r="K2668" s="1" t="b">
        <f t="shared" si="537"/>
        <v>0</v>
      </c>
      <c r="L2668" s="1" t="b">
        <f t="shared" si="538"/>
        <v>0</v>
      </c>
      <c r="M2668" s="1" t="b">
        <f t="shared" si="546"/>
        <v>0</v>
      </c>
      <c r="N2668" s="1" t="b">
        <f t="shared" si="539"/>
        <v>0</v>
      </c>
      <c r="O2668" s="1" t="b">
        <f t="shared" si="540"/>
        <v>0</v>
      </c>
      <c r="P2668" s="1" t="b">
        <f t="shared" si="541"/>
        <v>0</v>
      </c>
      <c r="Q2668" s="1" t="b">
        <f t="shared" si="542"/>
        <v>0</v>
      </c>
      <c r="R2668" s="1" t="e">
        <f t="shared" si="543"/>
        <v>#N/A</v>
      </c>
      <c r="S2668" s="1" t="e">
        <f t="shared" si="544"/>
        <v>#N/A</v>
      </c>
    </row>
    <row r="2669" spans="1:19">
      <c r="A2669" s="1" t="str">
        <f t="shared" si="545"/>
        <v/>
      </c>
      <c r="H2669" s="1" t="e">
        <f t="shared" si="534"/>
        <v>#N/A</v>
      </c>
      <c r="I2669" s="1" t="e">
        <f t="shared" si="535"/>
        <v>#N/A</v>
      </c>
      <c r="J2669" s="1" t="b">
        <f t="shared" si="536"/>
        <v>0</v>
      </c>
      <c r="K2669" s="1" t="b">
        <f t="shared" si="537"/>
        <v>0</v>
      </c>
      <c r="L2669" s="1" t="b">
        <f t="shared" si="538"/>
        <v>0</v>
      </c>
      <c r="M2669" s="1" t="b">
        <f t="shared" si="546"/>
        <v>0</v>
      </c>
      <c r="N2669" s="1" t="b">
        <f t="shared" si="539"/>
        <v>0</v>
      </c>
      <c r="O2669" s="1" t="b">
        <f t="shared" si="540"/>
        <v>0</v>
      </c>
      <c r="P2669" s="1" t="b">
        <f t="shared" si="541"/>
        <v>0</v>
      </c>
      <c r="Q2669" s="1" t="b">
        <f t="shared" si="542"/>
        <v>0</v>
      </c>
      <c r="R2669" s="1" t="e">
        <f t="shared" si="543"/>
        <v>#N/A</v>
      </c>
      <c r="S2669" s="1" t="e">
        <f t="shared" si="544"/>
        <v>#N/A</v>
      </c>
    </row>
    <row r="2670" spans="1:19">
      <c r="A2670" s="1" t="str">
        <f t="shared" si="545"/>
        <v/>
      </c>
      <c r="H2670" s="1" t="e">
        <f t="shared" si="534"/>
        <v>#N/A</v>
      </c>
      <c r="I2670" s="1" t="e">
        <f t="shared" si="535"/>
        <v>#N/A</v>
      </c>
      <c r="J2670" s="1" t="b">
        <f t="shared" si="536"/>
        <v>0</v>
      </c>
      <c r="K2670" s="1" t="b">
        <f t="shared" si="537"/>
        <v>0</v>
      </c>
      <c r="L2670" s="1" t="b">
        <f t="shared" si="538"/>
        <v>0</v>
      </c>
      <c r="M2670" s="1" t="b">
        <f t="shared" si="546"/>
        <v>0</v>
      </c>
      <c r="N2670" s="1" t="b">
        <f t="shared" si="539"/>
        <v>0</v>
      </c>
      <c r="O2670" s="1" t="b">
        <f t="shared" si="540"/>
        <v>0</v>
      </c>
      <c r="P2670" s="1" t="b">
        <f t="shared" si="541"/>
        <v>0</v>
      </c>
      <c r="Q2670" s="1" t="b">
        <f t="shared" si="542"/>
        <v>0</v>
      </c>
      <c r="R2670" s="1" t="e">
        <f t="shared" si="543"/>
        <v>#N/A</v>
      </c>
      <c r="S2670" s="1" t="e">
        <f t="shared" si="544"/>
        <v>#N/A</v>
      </c>
    </row>
    <row r="2671" spans="1:19">
      <c r="A2671" s="1" t="str">
        <f t="shared" si="545"/>
        <v/>
      </c>
      <c r="H2671" s="1" t="e">
        <f t="shared" si="534"/>
        <v>#N/A</v>
      </c>
      <c r="I2671" s="1" t="e">
        <f t="shared" si="535"/>
        <v>#N/A</v>
      </c>
      <c r="J2671" s="1" t="b">
        <f t="shared" si="536"/>
        <v>0</v>
      </c>
      <c r="K2671" s="1" t="b">
        <f t="shared" si="537"/>
        <v>0</v>
      </c>
      <c r="L2671" s="1" t="b">
        <f t="shared" si="538"/>
        <v>0</v>
      </c>
      <c r="M2671" s="1" t="b">
        <f t="shared" si="546"/>
        <v>0</v>
      </c>
      <c r="N2671" s="1" t="b">
        <f t="shared" si="539"/>
        <v>0</v>
      </c>
      <c r="O2671" s="1" t="b">
        <f t="shared" si="540"/>
        <v>0</v>
      </c>
      <c r="P2671" s="1" t="b">
        <f t="shared" si="541"/>
        <v>0</v>
      </c>
      <c r="Q2671" s="1" t="b">
        <f t="shared" si="542"/>
        <v>0</v>
      </c>
      <c r="R2671" s="1" t="e">
        <f t="shared" si="543"/>
        <v>#N/A</v>
      </c>
      <c r="S2671" s="1" t="e">
        <f t="shared" si="544"/>
        <v>#N/A</v>
      </c>
    </row>
    <row r="2672" spans="1:19">
      <c r="A2672" s="1" t="str">
        <f t="shared" si="545"/>
        <v/>
      </c>
      <c r="H2672" s="1" t="e">
        <f t="shared" si="534"/>
        <v>#N/A</v>
      </c>
      <c r="I2672" s="1" t="e">
        <f t="shared" si="535"/>
        <v>#N/A</v>
      </c>
      <c r="J2672" s="1" t="b">
        <f t="shared" si="536"/>
        <v>0</v>
      </c>
      <c r="K2672" s="1" t="b">
        <f t="shared" si="537"/>
        <v>0</v>
      </c>
      <c r="L2672" s="1" t="b">
        <f t="shared" si="538"/>
        <v>0</v>
      </c>
      <c r="M2672" s="1" t="b">
        <f t="shared" si="546"/>
        <v>0</v>
      </c>
      <c r="N2672" s="1" t="b">
        <f t="shared" si="539"/>
        <v>0</v>
      </c>
      <c r="O2672" s="1" t="b">
        <f t="shared" si="540"/>
        <v>0</v>
      </c>
      <c r="P2672" s="1" t="b">
        <f t="shared" si="541"/>
        <v>0</v>
      </c>
      <c r="Q2672" s="1" t="b">
        <f t="shared" si="542"/>
        <v>0</v>
      </c>
      <c r="R2672" s="1" t="e">
        <f t="shared" si="543"/>
        <v>#N/A</v>
      </c>
      <c r="S2672" s="1" t="e">
        <f t="shared" si="544"/>
        <v>#N/A</v>
      </c>
    </row>
    <row r="2673" spans="1:19">
      <c r="A2673" s="1" t="str">
        <f t="shared" si="545"/>
        <v/>
      </c>
      <c r="H2673" s="1" t="e">
        <f t="shared" si="534"/>
        <v>#N/A</v>
      </c>
      <c r="I2673" s="1" t="e">
        <f t="shared" si="535"/>
        <v>#N/A</v>
      </c>
      <c r="J2673" s="1" t="b">
        <f t="shared" si="536"/>
        <v>0</v>
      </c>
      <c r="K2673" s="1" t="b">
        <f t="shared" si="537"/>
        <v>0</v>
      </c>
      <c r="L2673" s="1" t="b">
        <f t="shared" si="538"/>
        <v>0</v>
      </c>
      <c r="M2673" s="1" t="b">
        <f t="shared" si="546"/>
        <v>0</v>
      </c>
      <c r="N2673" s="1" t="b">
        <f t="shared" si="539"/>
        <v>0</v>
      </c>
      <c r="O2673" s="1" t="b">
        <f t="shared" si="540"/>
        <v>0</v>
      </c>
      <c r="P2673" s="1" t="b">
        <f t="shared" si="541"/>
        <v>0</v>
      </c>
      <c r="Q2673" s="1" t="b">
        <f t="shared" si="542"/>
        <v>0</v>
      </c>
      <c r="R2673" s="1" t="e">
        <f t="shared" si="543"/>
        <v>#N/A</v>
      </c>
      <c r="S2673" s="1" t="e">
        <f t="shared" si="544"/>
        <v>#N/A</v>
      </c>
    </row>
    <row r="2674" spans="1:19">
      <c r="A2674" s="1" t="str">
        <f t="shared" si="545"/>
        <v/>
      </c>
      <c r="H2674" s="1" t="e">
        <f t="shared" si="534"/>
        <v>#N/A</v>
      </c>
      <c r="I2674" s="1" t="e">
        <f t="shared" si="535"/>
        <v>#N/A</v>
      </c>
      <c r="J2674" s="1" t="b">
        <f t="shared" si="536"/>
        <v>0</v>
      </c>
      <c r="K2674" s="1" t="b">
        <f t="shared" si="537"/>
        <v>0</v>
      </c>
      <c r="L2674" s="1" t="b">
        <f t="shared" si="538"/>
        <v>0</v>
      </c>
      <c r="M2674" s="1" t="b">
        <f t="shared" si="546"/>
        <v>0</v>
      </c>
      <c r="N2674" s="1" t="b">
        <f t="shared" si="539"/>
        <v>0</v>
      </c>
      <c r="O2674" s="1" t="b">
        <f t="shared" si="540"/>
        <v>0</v>
      </c>
      <c r="P2674" s="1" t="b">
        <f t="shared" si="541"/>
        <v>0</v>
      </c>
      <c r="Q2674" s="1" t="b">
        <f t="shared" si="542"/>
        <v>0</v>
      </c>
      <c r="R2674" s="1" t="e">
        <f t="shared" si="543"/>
        <v>#N/A</v>
      </c>
      <c r="S2674" s="1" t="e">
        <f t="shared" si="544"/>
        <v>#N/A</v>
      </c>
    </row>
    <row r="2675" spans="1:19">
      <c r="A2675" s="1" t="str">
        <f t="shared" si="545"/>
        <v/>
      </c>
      <c r="H2675" s="1" t="e">
        <f t="shared" si="534"/>
        <v>#N/A</v>
      </c>
      <c r="I2675" s="1" t="e">
        <f t="shared" si="535"/>
        <v>#N/A</v>
      </c>
      <c r="J2675" s="1" t="b">
        <f t="shared" si="536"/>
        <v>0</v>
      </c>
      <c r="K2675" s="1" t="b">
        <f t="shared" si="537"/>
        <v>0</v>
      </c>
      <c r="L2675" s="1" t="b">
        <f t="shared" si="538"/>
        <v>0</v>
      </c>
      <c r="M2675" s="1" t="b">
        <f t="shared" si="546"/>
        <v>0</v>
      </c>
      <c r="N2675" s="1" t="b">
        <f t="shared" si="539"/>
        <v>0</v>
      </c>
      <c r="O2675" s="1" t="b">
        <f t="shared" si="540"/>
        <v>0</v>
      </c>
      <c r="P2675" s="1" t="b">
        <f t="shared" si="541"/>
        <v>0</v>
      </c>
      <c r="Q2675" s="1" t="b">
        <f t="shared" si="542"/>
        <v>0</v>
      </c>
      <c r="R2675" s="1" t="e">
        <f t="shared" si="543"/>
        <v>#N/A</v>
      </c>
      <c r="S2675" s="1" t="e">
        <f t="shared" si="544"/>
        <v>#N/A</v>
      </c>
    </row>
    <row r="2676" spans="1:19">
      <c r="A2676" s="1" t="str">
        <f t="shared" si="545"/>
        <v/>
      </c>
      <c r="H2676" s="1" t="e">
        <f t="shared" si="534"/>
        <v>#N/A</v>
      </c>
      <c r="I2676" s="1" t="e">
        <f t="shared" si="535"/>
        <v>#N/A</v>
      </c>
      <c r="J2676" s="1" t="b">
        <f t="shared" si="536"/>
        <v>0</v>
      </c>
      <c r="K2676" s="1" t="b">
        <f t="shared" si="537"/>
        <v>0</v>
      </c>
      <c r="L2676" s="1" t="b">
        <f t="shared" si="538"/>
        <v>0</v>
      </c>
      <c r="M2676" s="1" t="b">
        <f t="shared" si="546"/>
        <v>0</v>
      </c>
      <c r="N2676" s="1" t="b">
        <f t="shared" si="539"/>
        <v>0</v>
      </c>
      <c r="O2676" s="1" t="b">
        <f t="shared" si="540"/>
        <v>0</v>
      </c>
      <c r="P2676" s="1" t="b">
        <f t="shared" si="541"/>
        <v>0</v>
      </c>
      <c r="Q2676" s="1" t="b">
        <f t="shared" si="542"/>
        <v>0</v>
      </c>
      <c r="R2676" s="1" t="e">
        <f t="shared" si="543"/>
        <v>#N/A</v>
      </c>
      <c r="S2676" s="1" t="e">
        <f t="shared" si="544"/>
        <v>#N/A</v>
      </c>
    </row>
    <row r="2677" spans="1:19">
      <c r="A2677" s="1" t="str">
        <f t="shared" si="545"/>
        <v/>
      </c>
      <c r="H2677" s="1" t="e">
        <f t="shared" si="534"/>
        <v>#N/A</v>
      </c>
      <c r="I2677" s="1" t="e">
        <f t="shared" si="535"/>
        <v>#N/A</v>
      </c>
      <c r="J2677" s="1" t="b">
        <f t="shared" si="536"/>
        <v>0</v>
      </c>
      <c r="K2677" s="1" t="b">
        <f t="shared" si="537"/>
        <v>0</v>
      </c>
      <c r="L2677" s="1" t="b">
        <f t="shared" si="538"/>
        <v>0</v>
      </c>
      <c r="M2677" s="1" t="b">
        <f t="shared" si="546"/>
        <v>0</v>
      </c>
      <c r="N2677" s="1" t="b">
        <f t="shared" si="539"/>
        <v>0</v>
      </c>
      <c r="O2677" s="1" t="b">
        <f t="shared" si="540"/>
        <v>0</v>
      </c>
      <c r="P2677" s="1" t="b">
        <f t="shared" si="541"/>
        <v>0</v>
      </c>
      <c r="Q2677" s="1" t="b">
        <f t="shared" si="542"/>
        <v>0</v>
      </c>
      <c r="R2677" s="1" t="e">
        <f t="shared" si="543"/>
        <v>#N/A</v>
      </c>
      <c r="S2677" s="1" t="e">
        <f t="shared" si="544"/>
        <v>#N/A</v>
      </c>
    </row>
    <row r="2678" spans="1:19">
      <c r="A2678" s="1" t="str">
        <f t="shared" si="545"/>
        <v/>
      </c>
      <c r="H2678" s="1" t="e">
        <f t="shared" si="534"/>
        <v>#N/A</v>
      </c>
      <c r="I2678" s="1" t="e">
        <f t="shared" si="535"/>
        <v>#N/A</v>
      </c>
      <c r="J2678" s="1" t="b">
        <f t="shared" si="536"/>
        <v>0</v>
      </c>
      <c r="K2678" s="1" t="b">
        <f t="shared" si="537"/>
        <v>0</v>
      </c>
      <c r="L2678" s="1" t="b">
        <f t="shared" si="538"/>
        <v>0</v>
      </c>
      <c r="M2678" s="1" t="b">
        <f t="shared" si="546"/>
        <v>0</v>
      </c>
      <c r="N2678" s="1" t="b">
        <f t="shared" si="539"/>
        <v>0</v>
      </c>
      <c r="O2678" s="1" t="b">
        <f t="shared" si="540"/>
        <v>0</v>
      </c>
      <c r="P2678" s="1" t="b">
        <f t="shared" si="541"/>
        <v>0</v>
      </c>
      <c r="Q2678" s="1" t="b">
        <f t="shared" si="542"/>
        <v>0</v>
      </c>
      <c r="R2678" s="1" t="e">
        <f t="shared" si="543"/>
        <v>#N/A</v>
      </c>
      <c r="S2678" s="1" t="e">
        <f t="shared" si="544"/>
        <v>#N/A</v>
      </c>
    </row>
    <row r="2679" spans="1:19">
      <c r="A2679" s="1" t="str">
        <f t="shared" si="545"/>
        <v/>
      </c>
      <c r="H2679" s="1" t="e">
        <f t="shared" si="534"/>
        <v>#N/A</v>
      </c>
      <c r="I2679" s="1" t="e">
        <f t="shared" si="535"/>
        <v>#N/A</v>
      </c>
      <c r="J2679" s="1" t="b">
        <f t="shared" si="536"/>
        <v>0</v>
      </c>
      <c r="K2679" s="1" t="b">
        <f t="shared" si="537"/>
        <v>0</v>
      </c>
      <c r="L2679" s="1" t="b">
        <f t="shared" si="538"/>
        <v>0</v>
      </c>
      <c r="M2679" s="1" t="b">
        <f t="shared" si="546"/>
        <v>0</v>
      </c>
      <c r="N2679" s="1" t="b">
        <f t="shared" si="539"/>
        <v>0</v>
      </c>
      <c r="O2679" s="1" t="b">
        <f t="shared" si="540"/>
        <v>0</v>
      </c>
      <c r="P2679" s="1" t="b">
        <f t="shared" si="541"/>
        <v>0</v>
      </c>
      <c r="Q2679" s="1" t="b">
        <f t="shared" si="542"/>
        <v>0</v>
      </c>
      <c r="R2679" s="1" t="e">
        <f t="shared" si="543"/>
        <v>#N/A</v>
      </c>
      <c r="S2679" s="1" t="e">
        <f t="shared" si="544"/>
        <v>#N/A</v>
      </c>
    </row>
    <row r="2680" spans="1:19">
      <c r="A2680" s="1" t="str">
        <f t="shared" si="545"/>
        <v/>
      </c>
      <c r="H2680" s="1" t="e">
        <f t="shared" si="534"/>
        <v>#N/A</v>
      </c>
      <c r="I2680" s="1" t="e">
        <f t="shared" si="535"/>
        <v>#N/A</v>
      </c>
      <c r="J2680" s="1" t="b">
        <f t="shared" si="536"/>
        <v>0</v>
      </c>
      <c r="K2680" s="1" t="b">
        <f t="shared" si="537"/>
        <v>0</v>
      </c>
      <c r="L2680" s="1" t="b">
        <f t="shared" si="538"/>
        <v>0</v>
      </c>
      <c r="M2680" s="1" t="b">
        <f t="shared" si="546"/>
        <v>0</v>
      </c>
      <c r="N2680" s="1" t="b">
        <f t="shared" si="539"/>
        <v>0</v>
      </c>
      <c r="O2680" s="1" t="b">
        <f t="shared" si="540"/>
        <v>0</v>
      </c>
      <c r="P2680" s="1" t="b">
        <f t="shared" si="541"/>
        <v>0</v>
      </c>
      <c r="Q2680" s="1" t="b">
        <f t="shared" si="542"/>
        <v>0</v>
      </c>
      <c r="R2680" s="1" t="e">
        <f t="shared" si="543"/>
        <v>#N/A</v>
      </c>
      <c r="S2680" s="1" t="e">
        <f t="shared" si="544"/>
        <v>#N/A</v>
      </c>
    </row>
    <row r="2681" spans="1:19">
      <c r="A2681" s="1" t="str">
        <f t="shared" si="545"/>
        <v/>
      </c>
      <c r="H2681" s="1" t="e">
        <f t="shared" si="534"/>
        <v>#N/A</v>
      </c>
      <c r="I2681" s="1" t="e">
        <f t="shared" si="535"/>
        <v>#N/A</v>
      </c>
      <c r="J2681" s="1" t="b">
        <f t="shared" si="536"/>
        <v>0</v>
      </c>
      <c r="K2681" s="1" t="b">
        <f t="shared" si="537"/>
        <v>0</v>
      </c>
      <c r="L2681" s="1" t="b">
        <f t="shared" si="538"/>
        <v>0</v>
      </c>
      <c r="M2681" s="1" t="b">
        <f t="shared" si="546"/>
        <v>0</v>
      </c>
      <c r="N2681" s="1" t="b">
        <f t="shared" si="539"/>
        <v>0</v>
      </c>
      <c r="O2681" s="1" t="b">
        <f t="shared" si="540"/>
        <v>0</v>
      </c>
      <c r="P2681" s="1" t="b">
        <f t="shared" si="541"/>
        <v>0</v>
      </c>
      <c r="Q2681" s="1" t="b">
        <f t="shared" si="542"/>
        <v>0</v>
      </c>
      <c r="R2681" s="1" t="e">
        <f t="shared" si="543"/>
        <v>#N/A</v>
      </c>
      <c r="S2681" s="1" t="e">
        <f t="shared" si="544"/>
        <v>#N/A</v>
      </c>
    </row>
    <row r="2682" spans="1:19">
      <c r="A2682" s="1" t="str">
        <f t="shared" si="545"/>
        <v/>
      </c>
      <c r="H2682" s="1" t="e">
        <f t="shared" si="534"/>
        <v>#N/A</v>
      </c>
      <c r="I2682" s="1" t="e">
        <f t="shared" si="535"/>
        <v>#N/A</v>
      </c>
      <c r="J2682" s="1" t="b">
        <f t="shared" si="536"/>
        <v>0</v>
      </c>
      <c r="K2682" s="1" t="b">
        <f t="shared" si="537"/>
        <v>0</v>
      </c>
      <c r="L2682" s="1" t="b">
        <f t="shared" si="538"/>
        <v>0</v>
      </c>
      <c r="M2682" s="1" t="b">
        <f t="shared" si="546"/>
        <v>0</v>
      </c>
      <c r="N2682" s="1" t="b">
        <f t="shared" si="539"/>
        <v>0</v>
      </c>
      <c r="O2682" s="1" t="b">
        <f t="shared" si="540"/>
        <v>0</v>
      </c>
      <c r="P2682" s="1" t="b">
        <f t="shared" si="541"/>
        <v>0</v>
      </c>
      <c r="Q2682" s="1" t="b">
        <f t="shared" si="542"/>
        <v>0</v>
      </c>
      <c r="R2682" s="1" t="e">
        <f t="shared" si="543"/>
        <v>#N/A</v>
      </c>
      <c r="S2682" s="1" t="e">
        <f t="shared" si="544"/>
        <v>#N/A</v>
      </c>
    </row>
    <row r="2683" spans="1:19">
      <c r="A2683" s="1" t="str">
        <f t="shared" si="545"/>
        <v/>
      </c>
      <c r="H2683" s="1" t="e">
        <f t="shared" si="534"/>
        <v>#N/A</v>
      </c>
      <c r="I2683" s="1" t="e">
        <f t="shared" si="535"/>
        <v>#N/A</v>
      </c>
      <c r="J2683" s="1" t="b">
        <f t="shared" si="536"/>
        <v>0</v>
      </c>
      <c r="K2683" s="1" t="b">
        <f t="shared" si="537"/>
        <v>0</v>
      </c>
      <c r="L2683" s="1" t="b">
        <f t="shared" si="538"/>
        <v>0</v>
      </c>
      <c r="M2683" s="1" t="b">
        <f t="shared" si="546"/>
        <v>0</v>
      </c>
      <c r="N2683" s="1" t="b">
        <f t="shared" si="539"/>
        <v>0</v>
      </c>
      <c r="O2683" s="1" t="b">
        <f t="shared" si="540"/>
        <v>0</v>
      </c>
      <c r="P2683" s="1" t="b">
        <f t="shared" si="541"/>
        <v>0</v>
      </c>
      <c r="Q2683" s="1" t="b">
        <f t="shared" si="542"/>
        <v>0</v>
      </c>
      <c r="R2683" s="1" t="e">
        <f t="shared" si="543"/>
        <v>#N/A</v>
      </c>
      <c r="S2683" s="1" t="e">
        <f t="shared" si="544"/>
        <v>#N/A</v>
      </c>
    </row>
    <row r="2684" spans="1:19">
      <c r="A2684" s="1" t="str">
        <f t="shared" si="545"/>
        <v/>
      </c>
      <c r="H2684" s="1" t="e">
        <f t="shared" si="534"/>
        <v>#N/A</v>
      </c>
      <c r="I2684" s="1" t="e">
        <f t="shared" si="535"/>
        <v>#N/A</v>
      </c>
      <c r="J2684" s="1" t="b">
        <f t="shared" si="536"/>
        <v>0</v>
      </c>
      <c r="K2684" s="1" t="b">
        <f t="shared" si="537"/>
        <v>0</v>
      </c>
      <c r="L2684" s="1" t="b">
        <f t="shared" si="538"/>
        <v>0</v>
      </c>
      <c r="M2684" s="1" t="b">
        <f t="shared" si="546"/>
        <v>0</v>
      </c>
      <c r="N2684" s="1" t="b">
        <f t="shared" si="539"/>
        <v>0</v>
      </c>
      <c r="O2684" s="1" t="b">
        <f t="shared" si="540"/>
        <v>0</v>
      </c>
      <c r="P2684" s="1" t="b">
        <f t="shared" si="541"/>
        <v>0</v>
      </c>
      <c r="Q2684" s="1" t="b">
        <f t="shared" si="542"/>
        <v>0</v>
      </c>
      <c r="R2684" s="1" t="e">
        <f t="shared" si="543"/>
        <v>#N/A</v>
      </c>
      <c r="S2684" s="1" t="e">
        <f t="shared" si="544"/>
        <v>#N/A</v>
      </c>
    </row>
    <row r="2685" spans="1:19">
      <c r="A2685" s="1" t="str">
        <f t="shared" si="545"/>
        <v/>
      </c>
      <c r="H2685" s="1" t="e">
        <f t="shared" si="534"/>
        <v>#N/A</v>
      </c>
      <c r="I2685" s="1" t="e">
        <f t="shared" si="535"/>
        <v>#N/A</v>
      </c>
      <c r="J2685" s="1" t="b">
        <f t="shared" si="536"/>
        <v>0</v>
      </c>
      <c r="K2685" s="1" t="b">
        <f t="shared" si="537"/>
        <v>0</v>
      </c>
      <c r="L2685" s="1" t="b">
        <f t="shared" si="538"/>
        <v>0</v>
      </c>
      <c r="M2685" s="1" t="b">
        <f t="shared" si="546"/>
        <v>0</v>
      </c>
      <c r="N2685" s="1" t="b">
        <f t="shared" si="539"/>
        <v>0</v>
      </c>
      <c r="O2685" s="1" t="b">
        <f t="shared" si="540"/>
        <v>0</v>
      </c>
      <c r="P2685" s="1" t="b">
        <f t="shared" si="541"/>
        <v>0</v>
      </c>
      <c r="Q2685" s="1" t="b">
        <f t="shared" si="542"/>
        <v>0</v>
      </c>
      <c r="R2685" s="1" t="e">
        <f t="shared" si="543"/>
        <v>#N/A</v>
      </c>
      <c r="S2685" s="1" t="e">
        <f t="shared" si="544"/>
        <v>#N/A</v>
      </c>
    </row>
    <row r="2686" spans="1:19">
      <c r="A2686" s="1" t="str">
        <f t="shared" si="545"/>
        <v/>
      </c>
      <c r="H2686" s="1" t="e">
        <f t="shared" si="534"/>
        <v>#N/A</v>
      </c>
      <c r="I2686" s="1" t="e">
        <f t="shared" si="535"/>
        <v>#N/A</v>
      </c>
      <c r="J2686" s="1" t="b">
        <f t="shared" si="536"/>
        <v>0</v>
      </c>
      <c r="K2686" s="1" t="b">
        <f t="shared" si="537"/>
        <v>0</v>
      </c>
      <c r="L2686" s="1" t="b">
        <f t="shared" si="538"/>
        <v>0</v>
      </c>
      <c r="M2686" s="1" t="b">
        <f t="shared" si="546"/>
        <v>0</v>
      </c>
      <c r="N2686" s="1" t="b">
        <f t="shared" si="539"/>
        <v>0</v>
      </c>
      <c r="O2686" s="1" t="b">
        <f t="shared" si="540"/>
        <v>0</v>
      </c>
      <c r="P2686" s="1" t="b">
        <f t="shared" si="541"/>
        <v>0</v>
      </c>
      <c r="Q2686" s="1" t="b">
        <f t="shared" si="542"/>
        <v>0</v>
      </c>
      <c r="R2686" s="1" t="e">
        <f t="shared" si="543"/>
        <v>#N/A</v>
      </c>
      <c r="S2686" s="1" t="e">
        <f t="shared" si="544"/>
        <v>#N/A</v>
      </c>
    </row>
    <row r="2687" spans="1:19">
      <c r="A2687" s="1" t="str">
        <f t="shared" si="545"/>
        <v/>
      </c>
      <c r="H2687" s="1" t="e">
        <f t="shared" si="534"/>
        <v>#N/A</v>
      </c>
      <c r="I2687" s="1" t="e">
        <f t="shared" si="535"/>
        <v>#N/A</v>
      </c>
      <c r="J2687" s="1" t="b">
        <f t="shared" si="536"/>
        <v>0</v>
      </c>
      <c r="K2687" s="1" t="b">
        <f t="shared" si="537"/>
        <v>0</v>
      </c>
      <c r="L2687" s="1" t="b">
        <f t="shared" si="538"/>
        <v>0</v>
      </c>
      <c r="M2687" s="1" t="b">
        <f t="shared" si="546"/>
        <v>0</v>
      </c>
      <c r="N2687" s="1" t="b">
        <f t="shared" si="539"/>
        <v>0</v>
      </c>
      <c r="O2687" s="1" t="b">
        <f t="shared" si="540"/>
        <v>0</v>
      </c>
      <c r="P2687" s="1" t="b">
        <f t="shared" si="541"/>
        <v>0</v>
      </c>
      <c r="Q2687" s="1" t="b">
        <f t="shared" si="542"/>
        <v>0</v>
      </c>
      <c r="R2687" s="1" t="e">
        <f t="shared" si="543"/>
        <v>#N/A</v>
      </c>
      <c r="S2687" s="1" t="e">
        <f t="shared" si="544"/>
        <v>#N/A</v>
      </c>
    </row>
    <row r="2688" spans="1:19">
      <c r="A2688" s="1" t="str">
        <f t="shared" si="545"/>
        <v/>
      </c>
      <c r="H2688" s="1" t="e">
        <f t="shared" si="534"/>
        <v>#N/A</v>
      </c>
      <c r="I2688" s="1" t="e">
        <f t="shared" si="535"/>
        <v>#N/A</v>
      </c>
      <c r="J2688" s="1" t="b">
        <f t="shared" si="536"/>
        <v>0</v>
      </c>
      <c r="K2688" s="1" t="b">
        <f t="shared" si="537"/>
        <v>0</v>
      </c>
      <c r="L2688" s="1" t="b">
        <f t="shared" si="538"/>
        <v>0</v>
      </c>
      <c r="M2688" s="1" t="b">
        <f t="shared" si="546"/>
        <v>0</v>
      </c>
      <c r="N2688" s="1" t="b">
        <f t="shared" si="539"/>
        <v>0</v>
      </c>
      <c r="O2688" s="1" t="b">
        <f t="shared" si="540"/>
        <v>0</v>
      </c>
      <c r="P2688" s="1" t="b">
        <f t="shared" si="541"/>
        <v>0</v>
      </c>
      <c r="Q2688" s="1" t="b">
        <f t="shared" si="542"/>
        <v>0</v>
      </c>
      <c r="R2688" s="1" t="e">
        <f t="shared" si="543"/>
        <v>#N/A</v>
      </c>
      <c r="S2688" s="1" t="e">
        <f t="shared" si="544"/>
        <v>#N/A</v>
      </c>
    </row>
    <row r="2689" spans="1:19">
      <c r="A2689" s="1" t="str">
        <f t="shared" si="545"/>
        <v/>
      </c>
      <c r="H2689" s="1" t="e">
        <f t="shared" si="534"/>
        <v>#N/A</v>
      </c>
      <c r="I2689" s="1" t="e">
        <f t="shared" si="535"/>
        <v>#N/A</v>
      </c>
      <c r="J2689" s="1" t="b">
        <f t="shared" si="536"/>
        <v>0</v>
      </c>
      <c r="K2689" s="1" t="b">
        <f t="shared" si="537"/>
        <v>0</v>
      </c>
      <c r="L2689" s="1" t="b">
        <f t="shared" si="538"/>
        <v>0</v>
      </c>
      <c r="M2689" s="1" t="b">
        <f t="shared" si="546"/>
        <v>0</v>
      </c>
      <c r="N2689" s="1" t="b">
        <f t="shared" si="539"/>
        <v>0</v>
      </c>
      <c r="O2689" s="1" t="b">
        <f t="shared" si="540"/>
        <v>0</v>
      </c>
      <c r="P2689" s="1" t="b">
        <f t="shared" si="541"/>
        <v>0</v>
      </c>
      <c r="Q2689" s="1" t="b">
        <f t="shared" si="542"/>
        <v>0</v>
      </c>
      <c r="R2689" s="1" t="e">
        <f t="shared" si="543"/>
        <v>#N/A</v>
      </c>
      <c r="S2689" s="1" t="e">
        <f t="shared" si="544"/>
        <v>#N/A</v>
      </c>
    </row>
    <row r="2690" spans="1:19">
      <c r="A2690" s="1" t="str">
        <f t="shared" si="545"/>
        <v/>
      </c>
      <c r="H2690" s="1" t="e">
        <f t="shared" si="534"/>
        <v>#N/A</v>
      </c>
      <c r="I2690" s="1" t="e">
        <f t="shared" si="535"/>
        <v>#N/A</v>
      </c>
      <c r="J2690" s="1" t="b">
        <f t="shared" si="536"/>
        <v>0</v>
      </c>
      <c r="K2690" s="1" t="b">
        <f t="shared" si="537"/>
        <v>0</v>
      </c>
      <c r="L2690" s="1" t="b">
        <f t="shared" si="538"/>
        <v>0</v>
      </c>
      <c r="M2690" s="1" t="b">
        <f t="shared" si="546"/>
        <v>0</v>
      </c>
      <c r="N2690" s="1" t="b">
        <f t="shared" si="539"/>
        <v>0</v>
      </c>
      <c r="O2690" s="1" t="b">
        <f t="shared" si="540"/>
        <v>0</v>
      </c>
      <c r="P2690" s="1" t="b">
        <f t="shared" si="541"/>
        <v>0</v>
      </c>
      <c r="Q2690" s="1" t="b">
        <f t="shared" si="542"/>
        <v>0</v>
      </c>
      <c r="R2690" s="1" t="e">
        <f t="shared" si="543"/>
        <v>#N/A</v>
      </c>
      <c r="S2690" s="1" t="e">
        <f t="shared" si="544"/>
        <v>#N/A</v>
      </c>
    </row>
    <row r="2691" spans="1:19">
      <c r="A2691" s="1" t="str">
        <f t="shared" si="545"/>
        <v/>
      </c>
      <c r="H2691" s="1" t="e">
        <f t="shared" ref="H2691:H2754" si="547">IF($A2691&lt;=$F$39,B2691-$F$1,NA())</f>
        <v>#N/A</v>
      </c>
      <c r="I2691" s="1" t="e">
        <f t="shared" ref="I2691:I2754" si="548">IF($A2691&lt;=$F$39,$C2691-$F$2,NA())</f>
        <v>#N/A</v>
      </c>
      <c r="J2691" s="1" t="b">
        <f t="shared" ref="J2691:J2754" si="549">IF($A2691&lt;=$F$39,IF($I2691&lt;$F$4,FALSE,$H2691))</f>
        <v>0</v>
      </c>
      <c r="K2691" s="1" t="b">
        <f t="shared" ref="K2691:K2754" si="550">IF($A2691&lt;=$F$39,IF($I2691&lt;$F$4,FALSE,$I2691))</f>
        <v>0</v>
      </c>
      <c r="L2691" s="1" t="b">
        <f t="shared" ref="L2691:L2754" si="551">IF($A2691&lt;=$F$39,IF($I2691&lt;=$F$11,"",($I2691-$F$11)/($H2691-$F$10)))</f>
        <v>0</v>
      </c>
      <c r="M2691" s="1" t="b">
        <f t="shared" si="546"/>
        <v>0</v>
      </c>
      <c r="N2691" s="1" t="b">
        <f t="shared" ref="N2691:N2754" si="552">IF($A2691&lt;=$F$39,IF($L2691=$F$13,$J2691,""))</f>
        <v>0</v>
      </c>
      <c r="O2691" s="1" t="b">
        <f t="shared" ref="O2691:O2754" si="553">IF($A2691&lt;=$F$39,IF($L2691=$F$13,$K2691,""))</f>
        <v>0</v>
      </c>
      <c r="P2691" s="1" t="b">
        <f t="shared" ref="P2691:P2754" si="554">IF($A2691&lt;=$F$39,IF($A2691&lt;=$F$17,$H2691,NA()))</f>
        <v>0</v>
      </c>
      <c r="Q2691" s="1" t="b">
        <f t="shared" ref="Q2691:Q2754" si="555">IF($A2691&lt;=$F$39,IF($A2691&lt;=$F$17,$I2691,NA()))</f>
        <v>0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 t="str">
        <f t="shared" ref="A2692:A2755" si="558">IF(B2692=0,"",A2691+1)</f>
        <v/>
      </c>
      <c r="H2692" s="1" t="e">
        <f t="shared" si="547"/>
        <v>#N/A</v>
      </c>
      <c r="I2692" s="1" t="e">
        <f t="shared" si="548"/>
        <v>#N/A</v>
      </c>
      <c r="J2692" s="1" t="b">
        <f t="shared" si="549"/>
        <v>0</v>
      </c>
      <c r="K2692" s="1" t="b">
        <f t="shared" si="550"/>
        <v>0</v>
      </c>
      <c r="L2692" s="1" t="b">
        <f t="shared" si="551"/>
        <v>0</v>
      </c>
      <c r="M2692" s="1" t="b">
        <f t="shared" ref="M2692:M2755" si="559">IF($A2692&lt;=$F$39,IF($L2692=$F$13,$A2692,""))</f>
        <v>0</v>
      </c>
      <c r="N2692" s="1" t="b">
        <f t="shared" si="552"/>
        <v>0</v>
      </c>
      <c r="O2692" s="1" t="b">
        <f t="shared" si="553"/>
        <v>0</v>
      </c>
      <c r="P2692" s="1" t="b">
        <f t="shared" si="554"/>
        <v>0</v>
      </c>
      <c r="Q2692" s="1" t="b">
        <f t="shared" si="555"/>
        <v>0</v>
      </c>
      <c r="R2692" s="1" t="e">
        <f t="shared" si="556"/>
        <v>#N/A</v>
      </c>
      <c r="S2692" s="1" t="e">
        <f t="shared" si="557"/>
        <v>#N/A</v>
      </c>
    </row>
    <row r="2693" spans="1:19">
      <c r="A2693" s="1" t="str">
        <f t="shared" si="558"/>
        <v/>
      </c>
      <c r="H2693" s="1" t="e">
        <f t="shared" si="547"/>
        <v>#N/A</v>
      </c>
      <c r="I2693" s="1" t="e">
        <f t="shared" si="548"/>
        <v>#N/A</v>
      </c>
      <c r="J2693" s="1" t="b">
        <f t="shared" si="549"/>
        <v>0</v>
      </c>
      <c r="K2693" s="1" t="b">
        <f t="shared" si="550"/>
        <v>0</v>
      </c>
      <c r="L2693" s="1" t="b">
        <f t="shared" si="551"/>
        <v>0</v>
      </c>
      <c r="M2693" s="1" t="b">
        <f t="shared" si="559"/>
        <v>0</v>
      </c>
      <c r="N2693" s="1" t="b">
        <f t="shared" si="552"/>
        <v>0</v>
      </c>
      <c r="O2693" s="1" t="b">
        <f t="shared" si="553"/>
        <v>0</v>
      </c>
      <c r="P2693" s="1" t="b">
        <f t="shared" si="554"/>
        <v>0</v>
      </c>
      <c r="Q2693" s="1" t="b">
        <f t="shared" si="555"/>
        <v>0</v>
      </c>
      <c r="R2693" s="1" t="e">
        <f t="shared" si="556"/>
        <v>#N/A</v>
      </c>
      <c r="S2693" s="1" t="e">
        <f t="shared" si="557"/>
        <v>#N/A</v>
      </c>
    </row>
    <row r="2694" spans="1:19">
      <c r="A2694" s="1" t="str">
        <f t="shared" si="558"/>
        <v/>
      </c>
      <c r="H2694" s="1" t="e">
        <f t="shared" si="547"/>
        <v>#N/A</v>
      </c>
      <c r="I2694" s="1" t="e">
        <f t="shared" si="548"/>
        <v>#N/A</v>
      </c>
      <c r="J2694" s="1" t="b">
        <f t="shared" si="549"/>
        <v>0</v>
      </c>
      <c r="K2694" s="1" t="b">
        <f t="shared" si="550"/>
        <v>0</v>
      </c>
      <c r="L2694" s="1" t="b">
        <f t="shared" si="551"/>
        <v>0</v>
      </c>
      <c r="M2694" s="1" t="b">
        <f t="shared" si="559"/>
        <v>0</v>
      </c>
      <c r="N2694" s="1" t="b">
        <f t="shared" si="552"/>
        <v>0</v>
      </c>
      <c r="O2694" s="1" t="b">
        <f t="shared" si="553"/>
        <v>0</v>
      </c>
      <c r="P2694" s="1" t="b">
        <f t="shared" si="554"/>
        <v>0</v>
      </c>
      <c r="Q2694" s="1" t="b">
        <f t="shared" si="555"/>
        <v>0</v>
      </c>
      <c r="R2694" s="1" t="e">
        <f t="shared" si="556"/>
        <v>#N/A</v>
      </c>
      <c r="S2694" s="1" t="e">
        <f t="shared" si="557"/>
        <v>#N/A</v>
      </c>
    </row>
    <row r="2695" spans="1:19">
      <c r="A2695" s="1" t="str">
        <f t="shared" si="558"/>
        <v/>
      </c>
      <c r="H2695" s="1" t="e">
        <f t="shared" si="547"/>
        <v>#N/A</v>
      </c>
      <c r="I2695" s="1" t="e">
        <f t="shared" si="548"/>
        <v>#N/A</v>
      </c>
      <c r="J2695" s="1" t="b">
        <f t="shared" si="549"/>
        <v>0</v>
      </c>
      <c r="K2695" s="1" t="b">
        <f t="shared" si="550"/>
        <v>0</v>
      </c>
      <c r="L2695" s="1" t="b">
        <f t="shared" si="551"/>
        <v>0</v>
      </c>
      <c r="M2695" s="1" t="b">
        <f t="shared" si="559"/>
        <v>0</v>
      </c>
      <c r="N2695" s="1" t="b">
        <f t="shared" si="552"/>
        <v>0</v>
      </c>
      <c r="O2695" s="1" t="b">
        <f t="shared" si="553"/>
        <v>0</v>
      </c>
      <c r="P2695" s="1" t="b">
        <f t="shared" si="554"/>
        <v>0</v>
      </c>
      <c r="Q2695" s="1" t="b">
        <f t="shared" si="555"/>
        <v>0</v>
      </c>
      <c r="R2695" s="1" t="e">
        <f t="shared" si="556"/>
        <v>#N/A</v>
      </c>
      <c r="S2695" s="1" t="e">
        <f t="shared" si="557"/>
        <v>#N/A</v>
      </c>
    </row>
    <row r="2696" spans="1:19">
      <c r="A2696" s="1" t="str">
        <f t="shared" si="558"/>
        <v/>
      </c>
      <c r="H2696" s="1" t="e">
        <f t="shared" si="547"/>
        <v>#N/A</v>
      </c>
      <c r="I2696" s="1" t="e">
        <f t="shared" si="548"/>
        <v>#N/A</v>
      </c>
      <c r="J2696" s="1" t="b">
        <f t="shared" si="549"/>
        <v>0</v>
      </c>
      <c r="K2696" s="1" t="b">
        <f t="shared" si="550"/>
        <v>0</v>
      </c>
      <c r="L2696" s="1" t="b">
        <f t="shared" si="551"/>
        <v>0</v>
      </c>
      <c r="M2696" s="1" t="b">
        <f t="shared" si="559"/>
        <v>0</v>
      </c>
      <c r="N2696" s="1" t="b">
        <f t="shared" si="552"/>
        <v>0</v>
      </c>
      <c r="O2696" s="1" t="b">
        <f t="shared" si="553"/>
        <v>0</v>
      </c>
      <c r="P2696" s="1" t="b">
        <f t="shared" si="554"/>
        <v>0</v>
      </c>
      <c r="Q2696" s="1" t="b">
        <f t="shared" si="555"/>
        <v>0</v>
      </c>
      <c r="R2696" s="1" t="e">
        <f t="shared" si="556"/>
        <v>#N/A</v>
      </c>
      <c r="S2696" s="1" t="e">
        <f t="shared" si="557"/>
        <v>#N/A</v>
      </c>
    </row>
    <row r="2697" spans="1:19">
      <c r="A2697" s="1" t="str">
        <f t="shared" si="558"/>
        <v/>
      </c>
      <c r="H2697" s="1" t="e">
        <f t="shared" si="547"/>
        <v>#N/A</v>
      </c>
      <c r="I2697" s="1" t="e">
        <f t="shared" si="548"/>
        <v>#N/A</v>
      </c>
      <c r="J2697" s="1" t="b">
        <f t="shared" si="549"/>
        <v>0</v>
      </c>
      <c r="K2697" s="1" t="b">
        <f t="shared" si="550"/>
        <v>0</v>
      </c>
      <c r="L2697" s="1" t="b">
        <f t="shared" si="551"/>
        <v>0</v>
      </c>
      <c r="M2697" s="1" t="b">
        <f t="shared" si="559"/>
        <v>0</v>
      </c>
      <c r="N2697" s="1" t="b">
        <f t="shared" si="552"/>
        <v>0</v>
      </c>
      <c r="O2697" s="1" t="b">
        <f t="shared" si="553"/>
        <v>0</v>
      </c>
      <c r="P2697" s="1" t="b">
        <f t="shared" si="554"/>
        <v>0</v>
      </c>
      <c r="Q2697" s="1" t="b">
        <f t="shared" si="555"/>
        <v>0</v>
      </c>
      <c r="R2697" s="1" t="e">
        <f t="shared" si="556"/>
        <v>#N/A</v>
      </c>
      <c r="S2697" s="1" t="e">
        <f t="shared" si="557"/>
        <v>#N/A</v>
      </c>
    </row>
    <row r="2698" spans="1:19">
      <c r="A2698" s="1" t="str">
        <f t="shared" si="558"/>
        <v/>
      </c>
      <c r="H2698" s="1" t="e">
        <f t="shared" si="547"/>
        <v>#N/A</v>
      </c>
      <c r="I2698" s="1" t="e">
        <f t="shared" si="548"/>
        <v>#N/A</v>
      </c>
      <c r="J2698" s="1" t="b">
        <f t="shared" si="549"/>
        <v>0</v>
      </c>
      <c r="K2698" s="1" t="b">
        <f t="shared" si="550"/>
        <v>0</v>
      </c>
      <c r="L2698" s="1" t="b">
        <f t="shared" si="551"/>
        <v>0</v>
      </c>
      <c r="M2698" s="1" t="b">
        <f t="shared" si="559"/>
        <v>0</v>
      </c>
      <c r="N2698" s="1" t="b">
        <f t="shared" si="552"/>
        <v>0</v>
      </c>
      <c r="O2698" s="1" t="b">
        <f t="shared" si="553"/>
        <v>0</v>
      </c>
      <c r="P2698" s="1" t="b">
        <f t="shared" si="554"/>
        <v>0</v>
      </c>
      <c r="Q2698" s="1" t="b">
        <f t="shared" si="555"/>
        <v>0</v>
      </c>
      <c r="R2698" s="1" t="e">
        <f t="shared" si="556"/>
        <v>#N/A</v>
      </c>
      <c r="S2698" s="1" t="e">
        <f t="shared" si="557"/>
        <v>#N/A</v>
      </c>
    </row>
    <row r="2699" spans="1:19">
      <c r="A2699" s="1" t="str">
        <f t="shared" si="558"/>
        <v/>
      </c>
      <c r="H2699" s="1" t="e">
        <f t="shared" si="547"/>
        <v>#N/A</v>
      </c>
      <c r="I2699" s="1" t="e">
        <f t="shared" si="548"/>
        <v>#N/A</v>
      </c>
      <c r="J2699" s="1" t="b">
        <f t="shared" si="549"/>
        <v>0</v>
      </c>
      <c r="K2699" s="1" t="b">
        <f t="shared" si="550"/>
        <v>0</v>
      </c>
      <c r="L2699" s="1" t="b">
        <f t="shared" si="551"/>
        <v>0</v>
      </c>
      <c r="M2699" s="1" t="b">
        <f t="shared" si="559"/>
        <v>0</v>
      </c>
      <c r="N2699" s="1" t="b">
        <f t="shared" si="552"/>
        <v>0</v>
      </c>
      <c r="O2699" s="1" t="b">
        <f t="shared" si="553"/>
        <v>0</v>
      </c>
      <c r="P2699" s="1" t="b">
        <f t="shared" si="554"/>
        <v>0</v>
      </c>
      <c r="Q2699" s="1" t="b">
        <f t="shared" si="555"/>
        <v>0</v>
      </c>
      <c r="R2699" s="1" t="e">
        <f t="shared" si="556"/>
        <v>#N/A</v>
      </c>
      <c r="S2699" s="1" t="e">
        <f t="shared" si="557"/>
        <v>#N/A</v>
      </c>
    </row>
    <row r="2700" spans="1:19">
      <c r="A2700" s="1" t="str">
        <f t="shared" si="558"/>
        <v/>
      </c>
      <c r="H2700" s="1" t="e">
        <f t="shared" si="547"/>
        <v>#N/A</v>
      </c>
      <c r="I2700" s="1" t="e">
        <f t="shared" si="548"/>
        <v>#N/A</v>
      </c>
      <c r="J2700" s="1" t="b">
        <f t="shared" si="549"/>
        <v>0</v>
      </c>
      <c r="K2700" s="1" t="b">
        <f t="shared" si="550"/>
        <v>0</v>
      </c>
      <c r="L2700" s="1" t="b">
        <f t="shared" si="551"/>
        <v>0</v>
      </c>
      <c r="M2700" s="1" t="b">
        <f t="shared" si="559"/>
        <v>0</v>
      </c>
      <c r="N2700" s="1" t="b">
        <f t="shared" si="552"/>
        <v>0</v>
      </c>
      <c r="O2700" s="1" t="b">
        <f t="shared" si="553"/>
        <v>0</v>
      </c>
      <c r="P2700" s="1" t="b">
        <f t="shared" si="554"/>
        <v>0</v>
      </c>
      <c r="Q2700" s="1" t="b">
        <f t="shared" si="555"/>
        <v>0</v>
      </c>
      <c r="R2700" s="1" t="e">
        <f t="shared" si="556"/>
        <v>#N/A</v>
      </c>
      <c r="S2700" s="1" t="e">
        <f t="shared" si="557"/>
        <v>#N/A</v>
      </c>
    </row>
    <row r="2701" spans="1:19">
      <c r="A2701" s="1" t="str">
        <f t="shared" si="558"/>
        <v/>
      </c>
      <c r="H2701" s="1" t="e">
        <f t="shared" si="547"/>
        <v>#N/A</v>
      </c>
      <c r="I2701" s="1" t="e">
        <f t="shared" si="548"/>
        <v>#N/A</v>
      </c>
      <c r="J2701" s="1" t="b">
        <f t="shared" si="549"/>
        <v>0</v>
      </c>
      <c r="K2701" s="1" t="b">
        <f t="shared" si="550"/>
        <v>0</v>
      </c>
      <c r="L2701" s="1" t="b">
        <f t="shared" si="551"/>
        <v>0</v>
      </c>
      <c r="M2701" s="1" t="b">
        <f t="shared" si="559"/>
        <v>0</v>
      </c>
      <c r="N2701" s="1" t="b">
        <f t="shared" si="552"/>
        <v>0</v>
      </c>
      <c r="O2701" s="1" t="b">
        <f t="shared" si="553"/>
        <v>0</v>
      </c>
      <c r="P2701" s="1" t="b">
        <f t="shared" si="554"/>
        <v>0</v>
      </c>
      <c r="Q2701" s="1" t="b">
        <f t="shared" si="555"/>
        <v>0</v>
      </c>
      <c r="R2701" s="1" t="e">
        <f t="shared" si="556"/>
        <v>#N/A</v>
      </c>
      <c r="S2701" s="1" t="e">
        <f t="shared" si="557"/>
        <v>#N/A</v>
      </c>
    </row>
    <row r="2702" spans="1:19">
      <c r="A2702" s="1" t="str">
        <f t="shared" si="558"/>
        <v/>
      </c>
      <c r="H2702" s="1" t="e">
        <f t="shared" si="547"/>
        <v>#N/A</v>
      </c>
      <c r="I2702" s="1" t="e">
        <f t="shared" si="548"/>
        <v>#N/A</v>
      </c>
      <c r="J2702" s="1" t="b">
        <f t="shared" si="549"/>
        <v>0</v>
      </c>
      <c r="K2702" s="1" t="b">
        <f t="shared" si="550"/>
        <v>0</v>
      </c>
      <c r="L2702" s="1" t="b">
        <f t="shared" si="551"/>
        <v>0</v>
      </c>
      <c r="M2702" s="1" t="b">
        <f t="shared" si="559"/>
        <v>0</v>
      </c>
      <c r="N2702" s="1" t="b">
        <f t="shared" si="552"/>
        <v>0</v>
      </c>
      <c r="O2702" s="1" t="b">
        <f t="shared" si="553"/>
        <v>0</v>
      </c>
      <c r="P2702" s="1" t="b">
        <f t="shared" si="554"/>
        <v>0</v>
      </c>
      <c r="Q2702" s="1" t="b">
        <f t="shared" si="555"/>
        <v>0</v>
      </c>
      <c r="R2702" s="1" t="e">
        <f t="shared" si="556"/>
        <v>#N/A</v>
      </c>
      <c r="S2702" s="1" t="e">
        <f t="shared" si="557"/>
        <v>#N/A</v>
      </c>
    </row>
    <row r="2703" spans="1:19">
      <c r="A2703" s="1" t="str">
        <f t="shared" si="558"/>
        <v/>
      </c>
      <c r="H2703" s="1" t="e">
        <f t="shared" si="547"/>
        <v>#N/A</v>
      </c>
      <c r="I2703" s="1" t="e">
        <f t="shared" si="548"/>
        <v>#N/A</v>
      </c>
      <c r="J2703" s="1" t="b">
        <f t="shared" si="549"/>
        <v>0</v>
      </c>
      <c r="K2703" s="1" t="b">
        <f t="shared" si="550"/>
        <v>0</v>
      </c>
      <c r="L2703" s="1" t="b">
        <f t="shared" si="551"/>
        <v>0</v>
      </c>
      <c r="M2703" s="1" t="b">
        <f t="shared" si="559"/>
        <v>0</v>
      </c>
      <c r="N2703" s="1" t="b">
        <f t="shared" si="552"/>
        <v>0</v>
      </c>
      <c r="O2703" s="1" t="b">
        <f t="shared" si="553"/>
        <v>0</v>
      </c>
      <c r="P2703" s="1" t="b">
        <f t="shared" si="554"/>
        <v>0</v>
      </c>
      <c r="Q2703" s="1" t="b">
        <f t="shared" si="555"/>
        <v>0</v>
      </c>
      <c r="R2703" s="1" t="e">
        <f t="shared" si="556"/>
        <v>#N/A</v>
      </c>
      <c r="S2703" s="1" t="e">
        <f t="shared" si="557"/>
        <v>#N/A</v>
      </c>
    </row>
    <row r="2704" spans="1:19">
      <c r="A2704" s="1" t="str">
        <f t="shared" si="558"/>
        <v/>
      </c>
      <c r="H2704" s="1" t="e">
        <f t="shared" si="547"/>
        <v>#N/A</v>
      </c>
      <c r="I2704" s="1" t="e">
        <f t="shared" si="548"/>
        <v>#N/A</v>
      </c>
      <c r="J2704" s="1" t="b">
        <f t="shared" si="549"/>
        <v>0</v>
      </c>
      <c r="K2704" s="1" t="b">
        <f t="shared" si="550"/>
        <v>0</v>
      </c>
      <c r="L2704" s="1" t="b">
        <f t="shared" si="551"/>
        <v>0</v>
      </c>
      <c r="M2704" s="1" t="b">
        <f t="shared" si="559"/>
        <v>0</v>
      </c>
      <c r="N2704" s="1" t="b">
        <f t="shared" si="552"/>
        <v>0</v>
      </c>
      <c r="O2704" s="1" t="b">
        <f t="shared" si="553"/>
        <v>0</v>
      </c>
      <c r="P2704" s="1" t="b">
        <f t="shared" si="554"/>
        <v>0</v>
      </c>
      <c r="Q2704" s="1" t="b">
        <f t="shared" si="555"/>
        <v>0</v>
      </c>
      <c r="R2704" s="1" t="e">
        <f t="shared" si="556"/>
        <v>#N/A</v>
      </c>
      <c r="S2704" s="1" t="e">
        <f t="shared" si="557"/>
        <v>#N/A</v>
      </c>
    </row>
    <row r="2705" spans="1:19">
      <c r="A2705" s="1" t="str">
        <f t="shared" si="558"/>
        <v/>
      </c>
      <c r="H2705" s="1" t="e">
        <f t="shared" si="547"/>
        <v>#N/A</v>
      </c>
      <c r="I2705" s="1" t="e">
        <f t="shared" si="548"/>
        <v>#N/A</v>
      </c>
      <c r="J2705" s="1" t="b">
        <f t="shared" si="549"/>
        <v>0</v>
      </c>
      <c r="K2705" s="1" t="b">
        <f t="shared" si="550"/>
        <v>0</v>
      </c>
      <c r="L2705" s="1" t="b">
        <f t="shared" si="551"/>
        <v>0</v>
      </c>
      <c r="M2705" s="1" t="b">
        <f t="shared" si="559"/>
        <v>0</v>
      </c>
      <c r="N2705" s="1" t="b">
        <f t="shared" si="552"/>
        <v>0</v>
      </c>
      <c r="O2705" s="1" t="b">
        <f t="shared" si="553"/>
        <v>0</v>
      </c>
      <c r="P2705" s="1" t="b">
        <f t="shared" si="554"/>
        <v>0</v>
      </c>
      <c r="Q2705" s="1" t="b">
        <f t="shared" si="555"/>
        <v>0</v>
      </c>
      <c r="R2705" s="1" t="e">
        <f t="shared" si="556"/>
        <v>#N/A</v>
      </c>
      <c r="S2705" s="1" t="e">
        <f t="shared" si="557"/>
        <v>#N/A</v>
      </c>
    </row>
    <row r="2706" spans="1:19">
      <c r="A2706" s="1" t="str">
        <f t="shared" si="558"/>
        <v/>
      </c>
      <c r="H2706" s="1" t="e">
        <f t="shared" si="547"/>
        <v>#N/A</v>
      </c>
      <c r="I2706" s="1" t="e">
        <f t="shared" si="548"/>
        <v>#N/A</v>
      </c>
      <c r="J2706" s="1" t="b">
        <f t="shared" si="549"/>
        <v>0</v>
      </c>
      <c r="K2706" s="1" t="b">
        <f t="shared" si="550"/>
        <v>0</v>
      </c>
      <c r="L2706" s="1" t="b">
        <f t="shared" si="551"/>
        <v>0</v>
      </c>
      <c r="M2706" s="1" t="b">
        <f t="shared" si="559"/>
        <v>0</v>
      </c>
      <c r="N2706" s="1" t="b">
        <f t="shared" si="552"/>
        <v>0</v>
      </c>
      <c r="O2706" s="1" t="b">
        <f t="shared" si="553"/>
        <v>0</v>
      </c>
      <c r="P2706" s="1" t="b">
        <f t="shared" si="554"/>
        <v>0</v>
      </c>
      <c r="Q2706" s="1" t="b">
        <f t="shared" si="555"/>
        <v>0</v>
      </c>
      <c r="R2706" s="1" t="e">
        <f t="shared" si="556"/>
        <v>#N/A</v>
      </c>
      <c r="S2706" s="1" t="e">
        <f t="shared" si="557"/>
        <v>#N/A</v>
      </c>
    </row>
    <row r="2707" spans="1:19">
      <c r="A2707" s="1" t="str">
        <f t="shared" si="558"/>
        <v/>
      </c>
      <c r="H2707" s="1" t="e">
        <f t="shared" si="547"/>
        <v>#N/A</v>
      </c>
      <c r="I2707" s="1" t="e">
        <f t="shared" si="548"/>
        <v>#N/A</v>
      </c>
      <c r="J2707" s="1" t="b">
        <f t="shared" si="549"/>
        <v>0</v>
      </c>
      <c r="K2707" s="1" t="b">
        <f t="shared" si="550"/>
        <v>0</v>
      </c>
      <c r="L2707" s="1" t="b">
        <f t="shared" si="551"/>
        <v>0</v>
      </c>
      <c r="M2707" s="1" t="b">
        <f t="shared" si="559"/>
        <v>0</v>
      </c>
      <c r="N2707" s="1" t="b">
        <f t="shared" si="552"/>
        <v>0</v>
      </c>
      <c r="O2707" s="1" t="b">
        <f t="shared" si="553"/>
        <v>0</v>
      </c>
      <c r="P2707" s="1" t="b">
        <f t="shared" si="554"/>
        <v>0</v>
      </c>
      <c r="Q2707" s="1" t="b">
        <f t="shared" si="555"/>
        <v>0</v>
      </c>
      <c r="R2707" s="1" t="e">
        <f t="shared" si="556"/>
        <v>#N/A</v>
      </c>
      <c r="S2707" s="1" t="e">
        <f t="shared" si="557"/>
        <v>#N/A</v>
      </c>
    </row>
    <row r="2708" spans="1:19">
      <c r="A2708" s="1" t="str">
        <f t="shared" si="558"/>
        <v/>
      </c>
      <c r="H2708" s="1" t="e">
        <f t="shared" si="547"/>
        <v>#N/A</v>
      </c>
      <c r="I2708" s="1" t="e">
        <f t="shared" si="548"/>
        <v>#N/A</v>
      </c>
      <c r="J2708" s="1" t="b">
        <f t="shared" si="549"/>
        <v>0</v>
      </c>
      <c r="K2708" s="1" t="b">
        <f t="shared" si="550"/>
        <v>0</v>
      </c>
      <c r="L2708" s="1" t="b">
        <f t="shared" si="551"/>
        <v>0</v>
      </c>
      <c r="M2708" s="1" t="b">
        <f t="shared" si="559"/>
        <v>0</v>
      </c>
      <c r="N2708" s="1" t="b">
        <f t="shared" si="552"/>
        <v>0</v>
      </c>
      <c r="O2708" s="1" t="b">
        <f t="shared" si="553"/>
        <v>0</v>
      </c>
      <c r="P2708" s="1" t="b">
        <f t="shared" si="554"/>
        <v>0</v>
      </c>
      <c r="Q2708" s="1" t="b">
        <f t="shared" si="555"/>
        <v>0</v>
      </c>
      <c r="R2708" s="1" t="e">
        <f t="shared" si="556"/>
        <v>#N/A</v>
      </c>
      <c r="S2708" s="1" t="e">
        <f t="shared" si="557"/>
        <v>#N/A</v>
      </c>
    </row>
    <row r="2709" spans="1:19">
      <c r="A2709" s="1" t="str">
        <f t="shared" si="558"/>
        <v/>
      </c>
      <c r="H2709" s="1" t="e">
        <f t="shared" si="547"/>
        <v>#N/A</v>
      </c>
      <c r="I2709" s="1" t="e">
        <f t="shared" si="548"/>
        <v>#N/A</v>
      </c>
      <c r="J2709" s="1" t="b">
        <f t="shared" si="549"/>
        <v>0</v>
      </c>
      <c r="K2709" s="1" t="b">
        <f t="shared" si="550"/>
        <v>0</v>
      </c>
      <c r="L2709" s="1" t="b">
        <f t="shared" si="551"/>
        <v>0</v>
      </c>
      <c r="M2709" s="1" t="b">
        <f t="shared" si="559"/>
        <v>0</v>
      </c>
      <c r="N2709" s="1" t="b">
        <f t="shared" si="552"/>
        <v>0</v>
      </c>
      <c r="O2709" s="1" t="b">
        <f t="shared" si="553"/>
        <v>0</v>
      </c>
      <c r="P2709" s="1" t="b">
        <f t="shared" si="554"/>
        <v>0</v>
      </c>
      <c r="Q2709" s="1" t="b">
        <f t="shared" si="555"/>
        <v>0</v>
      </c>
      <c r="R2709" s="1" t="e">
        <f t="shared" si="556"/>
        <v>#N/A</v>
      </c>
      <c r="S2709" s="1" t="e">
        <f t="shared" si="557"/>
        <v>#N/A</v>
      </c>
    </row>
    <row r="2710" spans="1:19">
      <c r="A2710" s="1" t="str">
        <f t="shared" si="558"/>
        <v/>
      </c>
      <c r="H2710" s="1" t="e">
        <f t="shared" si="547"/>
        <v>#N/A</v>
      </c>
      <c r="I2710" s="1" t="e">
        <f t="shared" si="548"/>
        <v>#N/A</v>
      </c>
      <c r="J2710" s="1" t="b">
        <f t="shared" si="549"/>
        <v>0</v>
      </c>
      <c r="K2710" s="1" t="b">
        <f t="shared" si="550"/>
        <v>0</v>
      </c>
      <c r="L2710" s="1" t="b">
        <f t="shared" si="551"/>
        <v>0</v>
      </c>
      <c r="M2710" s="1" t="b">
        <f t="shared" si="559"/>
        <v>0</v>
      </c>
      <c r="N2710" s="1" t="b">
        <f t="shared" si="552"/>
        <v>0</v>
      </c>
      <c r="O2710" s="1" t="b">
        <f t="shared" si="553"/>
        <v>0</v>
      </c>
      <c r="P2710" s="1" t="b">
        <f t="shared" si="554"/>
        <v>0</v>
      </c>
      <c r="Q2710" s="1" t="b">
        <f t="shared" si="555"/>
        <v>0</v>
      </c>
      <c r="R2710" s="1" t="e">
        <f t="shared" si="556"/>
        <v>#N/A</v>
      </c>
      <c r="S2710" s="1" t="e">
        <f t="shared" si="557"/>
        <v>#N/A</v>
      </c>
    </row>
    <row r="2711" spans="1:19">
      <c r="A2711" s="1" t="str">
        <f t="shared" si="558"/>
        <v/>
      </c>
      <c r="H2711" s="1" t="e">
        <f t="shared" si="547"/>
        <v>#N/A</v>
      </c>
      <c r="I2711" s="1" t="e">
        <f t="shared" si="548"/>
        <v>#N/A</v>
      </c>
      <c r="J2711" s="1" t="b">
        <f t="shared" si="549"/>
        <v>0</v>
      </c>
      <c r="K2711" s="1" t="b">
        <f t="shared" si="550"/>
        <v>0</v>
      </c>
      <c r="L2711" s="1" t="b">
        <f t="shared" si="551"/>
        <v>0</v>
      </c>
      <c r="M2711" s="1" t="b">
        <f t="shared" si="559"/>
        <v>0</v>
      </c>
      <c r="N2711" s="1" t="b">
        <f t="shared" si="552"/>
        <v>0</v>
      </c>
      <c r="O2711" s="1" t="b">
        <f t="shared" si="553"/>
        <v>0</v>
      </c>
      <c r="P2711" s="1" t="b">
        <f t="shared" si="554"/>
        <v>0</v>
      </c>
      <c r="Q2711" s="1" t="b">
        <f t="shared" si="555"/>
        <v>0</v>
      </c>
      <c r="R2711" s="1" t="e">
        <f t="shared" si="556"/>
        <v>#N/A</v>
      </c>
      <c r="S2711" s="1" t="e">
        <f t="shared" si="557"/>
        <v>#N/A</v>
      </c>
    </row>
    <row r="2712" spans="1:19">
      <c r="A2712" s="1" t="str">
        <f t="shared" si="558"/>
        <v/>
      </c>
      <c r="H2712" s="1" t="e">
        <f t="shared" si="547"/>
        <v>#N/A</v>
      </c>
      <c r="I2712" s="1" t="e">
        <f t="shared" si="548"/>
        <v>#N/A</v>
      </c>
      <c r="J2712" s="1" t="b">
        <f t="shared" si="549"/>
        <v>0</v>
      </c>
      <c r="K2712" s="1" t="b">
        <f t="shared" si="550"/>
        <v>0</v>
      </c>
      <c r="L2712" s="1" t="b">
        <f t="shared" si="551"/>
        <v>0</v>
      </c>
      <c r="M2712" s="1" t="b">
        <f t="shared" si="559"/>
        <v>0</v>
      </c>
      <c r="N2712" s="1" t="b">
        <f t="shared" si="552"/>
        <v>0</v>
      </c>
      <c r="O2712" s="1" t="b">
        <f t="shared" si="553"/>
        <v>0</v>
      </c>
      <c r="P2712" s="1" t="b">
        <f t="shared" si="554"/>
        <v>0</v>
      </c>
      <c r="Q2712" s="1" t="b">
        <f t="shared" si="555"/>
        <v>0</v>
      </c>
      <c r="R2712" s="1" t="e">
        <f t="shared" si="556"/>
        <v>#N/A</v>
      </c>
      <c r="S2712" s="1" t="e">
        <f t="shared" si="557"/>
        <v>#N/A</v>
      </c>
    </row>
    <row r="2713" spans="1:19">
      <c r="A2713" s="1" t="str">
        <f t="shared" si="558"/>
        <v/>
      </c>
      <c r="H2713" s="1" t="e">
        <f t="shared" si="547"/>
        <v>#N/A</v>
      </c>
      <c r="I2713" s="1" t="e">
        <f t="shared" si="548"/>
        <v>#N/A</v>
      </c>
      <c r="J2713" s="1" t="b">
        <f t="shared" si="549"/>
        <v>0</v>
      </c>
      <c r="K2713" s="1" t="b">
        <f t="shared" si="550"/>
        <v>0</v>
      </c>
      <c r="L2713" s="1" t="b">
        <f t="shared" si="551"/>
        <v>0</v>
      </c>
      <c r="M2713" s="1" t="b">
        <f t="shared" si="559"/>
        <v>0</v>
      </c>
      <c r="N2713" s="1" t="b">
        <f t="shared" si="552"/>
        <v>0</v>
      </c>
      <c r="O2713" s="1" t="b">
        <f t="shared" si="553"/>
        <v>0</v>
      </c>
      <c r="P2713" s="1" t="b">
        <f t="shared" si="554"/>
        <v>0</v>
      </c>
      <c r="Q2713" s="1" t="b">
        <f t="shared" si="555"/>
        <v>0</v>
      </c>
      <c r="R2713" s="1" t="e">
        <f t="shared" si="556"/>
        <v>#N/A</v>
      </c>
      <c r="S2713" s="1" t="e">
        <f t="shared" si="557"/>
        <v>#N/A</v>
      </c>
    </row>
    <row r="2714" spans="1:19">
      <c r="A2714" s="1" t="str">
        <f t="shared" si="558"/>
        <v/>
      </c>
      <c r="H2714" s="1" t="e">
        <f t="shared" si="547"/>
        <v>#N/A</v>
      </c>
      <c r="I2714" s="1" t="e">
        <f t="shared" si="548"/>
        <v>#N/A</v>
      </c>
      <c r="J2714" s="1" t="b">
        <f t="shared" si="549"/>
        <v>0</v>
      </c>
      <c r="K2714" s="1" t="b">
        <f t="shared" si="550"/>
        <v>0</v>
      </c>
      <c r="L2714" s="1" t="b">
        <f t="shared" si="551"/>
        <v>0</v>
      </c>
      <c r="M2714" s="1" t="b">
        <f t="shared" si="559"/>
        <v>0</v>
      </c>
      <c r="N2714" s="1" t="b">
        <f t="shared" si="552"/>
        <v>0</v>
      </c>
      <c r="O2714" s="1" t="b">
        <f t="shared" si="553"/>
        <v>0</v>
      </c>
      <c r="P2714" s="1" t="b">
        <f t="shared" si="554"/>
        <v>0</v>
      </c>
      <c r="Q2714" s="1" t="b">
        <f t="shared" si="555"/>
        <v>0</v>
      </c>
      <c r="R2714" s="1" t="e">
        <f t="shared" si="556"/>
        <v>#N/A</v>
      </c>
      <c r="S2714" s="1" t="e">
        <f t="shared" si="557"/>
        <v>#N/A</v>
      </c>
    </row>
    <row r="2715" spans="1:19">
      <c r="A2715" s="1" t="str">
        <f t="shared" si="558"/>
        <v/>
      </c>
      <c r="H2715" s="1" t="e">
        <f t="shared" si="547"/>
        <v>#N/A</v>
      </c>
      <c r="I2715" s="1" t="e">
        <f t="shared" si="548"/>
        <v>#N/A</v>
      </c>
      <c r="J2715" s="1" t="b">
        <f t="shared" si="549"/>
        <v>0</v>
      </c>
      <c r="K2715" s="1" t="b">
        <f t="shared" si="550"/>
        <v>0</v>
      </c>
      <c r="L2715" s="1" t="b">
        <f t="shared" si="551"/>
        <v>0</v>
      </c>
      <c r="M2715" s="1" t="b">
        <f t="shared" si="559"/>
        <v>0</v>
      </c>
      <c r="N2715" s="1" t="b">
        <f t="shared" si="552"/>
        <v>0</v>
      </c>
      <c r="O2715" s="1" t="b">
        <f t="shared" si="553"/>
        <v>0</v>
      </c>
      <c r="P2715" s="1" t="b">
        <f t="shared" si="554"/>
        <v>0</v>
      </c>
      <c r="Q2715" s="1" t="b">
        <f t="shared" si="555"/>
        <v>0</v>
      </c>
      <c r="R2715" s="1" t="e">
        <f t="shared" si="556"/>
        <v>#N/A</v>
      </c>
      <c r="S2715" s="1" t="e">
        <f t="shared" si="557"/>
        <v>#N/A</v>
      </c>
    </row>
    <row r="2716" spans="1:19">
      <c r="A2716" s="1" t="str">
        <f t="shared" si="558"/>
        <v/>
      </c>
      <c r="H2716" s="1" t="e">
        <f t="shared" si="547"/>
        <v>#N/A</v>
      </c>
      <c r="I2716" s="1" t="e">
        <f t="shared" si="548"/>
        <v>#N/A</v>
      </c>
      <c r="J2716" s="1" t="b">
        <f t="shared" si="549"/>
        <v>0</v>
      </c>
      <c r="K2716" s="1" t="b">
        <f t="shared" si="550"/>
        <v>0</v>
      </c>
      <c r="L2716" s="1" t="b">
        <f t="shared" si="551"/>
        <v>0</v>
      </c>
      <c r="M2716" s="1" t="b">
        <f t="shared" si="559"/>
        <v>0</v>
      </c>
      <c r="N2716" s="1" t="b">
        <f t="shared" si="552"/>
        <v>0</v>
      </c>
      <c r="O2716" s="1" t="b">
        <f t="shared" si="553"/>
        <v>0</v>
      </c>
      <c r="P2716" s="1" t="b">
        <f t="shared" si="554"/>
        <v>0</v>
      </c>
      <c r="Q2716" s="1" t="b">
        <f t="shared" si="555"/>
        <v>0</v>
      </c>
      <c r="R2716" s="1" t="e">
        <f t="shared" si="556"/>
        <v>#N/A</v>
      </c>
      <c r="S2716" s="1" t="e">
        <f t="shared" si="557"/>
        <v>#N/A</v>
      </c>
    </row>
    <row r="2717" spans="1:19">
      <c r="A2717" s="1" t="str">
        <f t="shared" si="558"/>
        <v/>
      </c>
      <c r="H2717" s="1" t="e">
        <f t="shared" si="547"/>
        <v>#N/A</v>
      </c>
      <c r="I2717" s="1" t="e">
        <f t="shared" si="548"/>
        <v>#N/A</v>
      </c>
      <c r="J2717" s="1" t="b">
        <f t="shared" si="549"/>
        <v>0</v>
      </c>
      <c r="K2717" s="1" t="b">
        <f t="shared" si="550"/>
        <v>0</v>
      </c>
      <c r="L2717" s="1" t="b">
        <f t="shared" si="551"/>
        <v>0</v>
      </c>
      <c r="M2717" s="1" t="b">
        <f t="shared" si="559"/>
        <v>0</v>
      </c>
      <c r="N2717" s="1" t="b">
        <f t="shared" si="552"/>
        <v>0</v>
      </c>
      <c r="O2717" s="1" t="b">
        <f t="shared" si="553"/>
        <v>0</v>
      </c>
      <c r="P2717" s="1" t="b">
        <f t="shared" si="554"/>
        <v>0</v>
      </c>
      <c r="Q2717" s="1" t="b">
        <f t="shared" si="555"/>
        <v>0</v>
      </c>
      <c r="R2717" s="1" t="e">
        <f t="shared" si="556"/>
        <v>#N/A</v>
      </c>
      <c r="S2717" s="1" t="e">
        <f t="shared" si="557"/>
        <v>#N/A</v>
      </c>
    </row>
    <row r="2718" spans="1:19">
      <c r="A2718" s="1" t="str">
        <f t="shared" si="558"/>
        <v/>
      </c>
      <c r="H2718" s="1" t="e">
        <f t="shared" si="547"/>
        <v>#N/A</v>
      </c>
      <c r="I2718" s="1" t="e">
        <f t="shared" si="548"/>
        <v>#N/A</v>
      </c>
      <c r="J2718" s="1" t="b">
        <f t="shared" si="549"/>
        <v>0</v>
      </c>
      <c r="K2718" s="1" t="b">
        <f t="shared" si="550"/>
        <v>0</v>
      </c>
      <c r="L2718" s="1" t="b">
        <f t="shared" si="551"/>
        <v>0</v>
      </c>
      <c r="M2718" s="1" t="b">
        <f t="shared" si="559"/>
        <v>0</v>
      </c>
      <c r="N2718" s="1" t="b">
        <f t="shared" si="552"/>
        <v>0</v>
      </c>
      <c r="O2718" s="1" t="b">
        <f t="shared" si="553"/>
        <v>0</v>
      </c>
      <c r="P2718" s="1" t="b">
        <f t="shared" si="554"/>
        <v>0</v>
      </c>
      <c r="Q2718" s="1" t="b">
        <f t="shared" si="555"/>
        <v>0</v>
      </c>
      <c r="R2718" s="1" t="e">
        <f t="shared" si="556"/>
        <v>#N/A</v>
      </c>
      <c r="S2718" s="1" t="e">
        <f t="shared" si="557"/>
        <v>#N/A</v>
      </c>
    </row>
    <row r="2719" spans="1:19">
      <c r="A2719" s="1" t="str">
        <f t="shared" si="558"/>
        <v/>
      </c>
      <c r="H2719" s="1" t="e">
        <f t="shared" si="547"/>
        <v>#N/A</v>
      </c>
      <c r="I2719" s="1" t="e">
        <f t="shared" si="548"/>
        <v>#N/A</v>
      </c>
      <c r="J2719" s="1" t="b">
        <f t="shared" si="549"/>
        <v>0</v>
      </c>
      <c r="K2719" s="1" t="b">
        <f t="shared" si="550"/>
        <v>0</v>
      </c>
      <c r="L2719" s="1" t="b">
        <f t="shared" si="551"/>
        <v>0</v>
      </c>
      <c r="M2719" s="1" t="b">
        <f t="shared" si="559"/>
        <v>0</v>
      </c>
      <c r="N2719" s="1" t="b">
        <f t="shared" si="552"/>
        <v>0</v>
      </c>
      <c r="O2719" s="1" t="b">
        <f t="shared" si="553"/>
        <v>0</v>
      </c>
      <c r="P2719" s="1" t="b">
        <f t="shared" si="554"/>
        <v>0</v>
      </c>
      <c r="Q2719" s="1" t="b">
        <f t="shared" si="555"/>
        <v>0</v>
      </c>
      <c r="R2719" s="1" t="e">
        <f t="shared" si="556"/>
        <v>#N/A</v>
      </c>
      <c r="S2719" s="1" t="e">
        <f t="shared" si="557"/>
        <v>#N/A</v>
      </c>
    </row>
    <row r="2720" spans="1:19">
      <c r="A2720" s="1" t="str">
        <f t="shared" si="558"/>
        <v/>
      </c>
      <c r="H2720" s="1" t="e">
        <f t="shared" si="547"/>
        <v>#N/A</v>
      </c>
      <c r="I2720" s="1" t="e">
        <f t="shared" si="548"/>
        <v>#N/A</v>
      </c>
      <c r="J2720" s="1" t="b">
        <f t="shared" si="549"/>
        <v>0</v>
      </c>
      <c r="K2720" s="1" t="b">
        <f t="shared" si="550"/>
        <v>0</v>
      </c>
      <c r="L2720" s="1" t="b">
        <f t="shared" si="551"/>
        <v>0</v>
      </c>
      <c r="M2720" s="1" t="b">
        <f t="shared" si="559"/>
        <v>0</v>
      </c>
      <c r="N2720" s="1" t="b">
        <f t="shared" si="552"/>
        <v>0</v>
      </c>
      <c r="O2720" s="1" t="b">
        <f t="shared" si="553"/>
        <v>0</v>
      </c>
      <c r="P2720" s="1" t="b">
        <f t="shared" si="554"/>
        <v>0</v>
      </c>
      <c r="Q2720" s="1" t="b">
        <f t="shared" si="555"/>
        <v>0</v>
      </c>
      <c r="R2720" s="1" t="e">
        <f t="shared" si="556"/>
        <v>#N/A</v>
      </c>
      <c r="S2720" s="1" t="e">
        <f t="shared" si="557"/>
        <v>#N/A</v>
      </c>
    </row>
    <row r="2721" spans="1:19">
      <c r="A2721" s="1" t="str">
        <f t="shared" si="558"/>
        <v/>
      </c>
      <c r="H2721" s="1" t="e">
        <f t="shared" si="547"/>
        <v>#N/A</v>
      </c>
      <c r="I2721" s="1" t="e">
        <f t="shared" si="548"/>
        <v>#N/A</v>
      </c>
      <c r="J2721" s="1" t="b">
        <f t="shared" si="549"/>
        <v>0</v>
      </c>
      <c r="K2721" s="1" t="b">
        <f t="shared" si="550"/>
        <v>0</v>
      </c>
      <c r="L2721" s="1" t="b">
        <f t="shared" si="551"/>
        <v>0</v>
      </c>
      <c r="M2721" s="1" t="b">
        <f t="shared" si="559"/>
        <v>0</v>
      </c>
      <c r="N2721" s="1" t="b">
        <f t="shared" si="552"/>
        <v>0</v>
      </c>
      <c r="O2721" s="1" t="b">
        <f t="shared" si="553"/>
        <v>0</v>
      </c>
      <c r="P2721" s="1" t="b">
        <f t="shared" si="554"/>
        <v>0</v>
      </c>
      <c r="Q2721" s="1" t="b">
        <f t="shared" si="555"/>
        <v>0</v>
      </c>
      <c r="R2721" s="1" t="e">
        <f t="shared" si="556"/>
        <v>#N/A</v>
      </c>
      <c r="S2721" s="1" t="e">
        <f t="shared" si="557"/>
        <v>#N/A</v>
      </c>
    </row>
    <row r="2722" spans="1:19">
      <c r="A2722" s="1" t="str">
        <f t="shared" si="558"/>
        <v/>
      </c>
      <c r="H2722" s="1" t="e">
        <f t="shared" si="547"/>
        <v>#N/A</v>
      </c>
      <c r="I2722" s="1" t="e">
        <f t="shared" si="548"/>
        <v>#N/A</v>
      </c>
      <c r="J2722" s="1" t="b">
        <f t="shared" si="549"/>
        <v>0</v>
      </c>
      <c r="K2722" s="1" t="b">
        <f t="shared" si="550"/>
        <v>0</v>
      </c>
      <c r="L2722" s="1" t="b">
        <f t="shared" si="551"/>
        <v>0</v>
      </c>
      <c r="M2722" s="1" t="b">
        <f t="shared" si="559"/>
        <v>0</v>
      </c>
      <c r="N2722" s="1" t="b">
        <f t="shared" si="552"/>
        <v>0</v>
      </c>
      <c r="O2722" s="1" t="b">
        <f t="shared" si="553"/>
        <v>0</v>
      </c>
      <c r="P2722" s="1" t="b">
        <f t="shared" si="554"/>
        <v>0</v>
      </c>
      <c r="Q2722" s="1" t="b">
        <f t="shared" si="555"/>
        <v>0</v>
      </c>
      <c r="R2722" s="1" t="e">
        <f t="shared" si="556"/>
        <v>#N/A</v>
      </c>
      <c r="S2722" s="1" t="e">
        <f t="shared" si="557"/>
        <v>#N/A</v>
      </c>
    </row>
    <row r="2723" spans="1:19">
      <c r="A2723" s="1" t="str">
        <f t="shared" si="558"/>
        <v/>
      </c>
      <c r="H2723" s="1" t="e">
        <f t="shared" si="547"/>
        <v>#N/A</v>
      </c>
      <c r="I2723" s="1" t="e">
        <f t="shared" si="548"/>
        <v>#N/A</v>
      </c>
      <c r="J2723" s="1" t="b">
        <f t="shared" si="549"/>
        <v>0</v>
      </c>
      <c r="K2723" s="1" t="b">
        <f t="shared" si="550"/>
        <v>0</v>
      </c>
      <c r="L2723" s="1" t="b">
        <f t="shared" si="551"/>
        <v>0</v>
      </c>
      <c r="M2723" s="1" t="b">
        <f t="shared" si="559"/>
        <v>0</v>
      </c>
      <c r="N2723" s="1" t="b">
        <f t="shared" si="552"/>
        <v>0</v>
      </c>
      <c r="O2723" s="1" t="b">
        <f t="shared" si="553"/>
        <v>0</v>
      </c>
      <c r="P2723" s="1" t="b">
        <f t="shared" si="554"/>
        <v>0</v>
      </c>
      <c r="Q2723" s="1" t="b">
        <f t="shared" si="555"/>
        <v>0</v>
      </c>
      <c r="R2723" s="1" t="e">
        <f t="shared" si="556"/>
        <v>#N/A</v>
      </c>
      <c r="S2723" s="1" t="e">
        <f t="shared" si="557"/>
        <v>#N/A</v>
      </c>
    </row>
    <row r="2724" spans="1:19">
      <c r="A2724" s="1" t="str">
        <f t="shared" si="558"/>
        <v/>
      </c>
      <c r="H2724" s="1" t="e">
        <f t="shared" si="547"/>
        <v>#N/A</v>
      </c>
      <c r="I2724" s="1" t="e">
        <f t="shared" si="548"/>
        <v>#N/A</v>
      </c>
      <c r="J2724" s="1" t="b">
        <f t="shared" si="549"/>
        <v>0</v>
      </c>
      <c r="K2724" s="1" t="b">
        <f t="shared" si="550"/>
        <v>0</v>
      </c>
      <c r="L2724" s="1" t="b">
        <f t="shared" si="551"/>
        <v>0</v>
      </c>
      <c r="M2724" s="1" t="b">
        <f t="shared" si="559"/>
        <v>0</v>
      </c>
      <c r="N2724" s="1" t="b">
        <f t="shared" si="552"/>
        <v>0</v>
      </c>
      <c r="O2724" s="1" t="b">
        <f t="shared" si="553"/>
        <v>0</v>
      </c>
      <c r="P2724" s="1" t="b">
        <f t="shared" si="554"/>
        <v>0</v>
      </c>
      <c r="Q2724" s="1" t="b">
        <f t="shared" si="555"/>
        <v>0</v>
      </c>
      <c r="R2724" s="1" t="e">
        <f t="shared" si="556"/>
        <v>#N/A</v>
      </c>
      <c r="S2724" s="1" t="e">
        <f t="shared" si="557"/>
        <v>#N/A</v>
      </c>
    </row>
    <row r="2725" spans="1:19">
      <c r="A2725" s="1" t="str">
        <f t="shared" si="558"/>
        <v/>
      </c>
      <c r="H2725" s="1" t="e">
        <f t="shared" si="547"/>
        <v>#N/A</v>
      </c>
      <c r="I2725" s="1" t="e">
        <f t="shared" si="548"/>
        <v>#N/A</v>
      </c>
      <c r="J2725" s="1" t="b">
        <f t="shared" si="549"/>
        <v>0</v>
      </c>
      <c r="K2725" s="1" t="b">
        <f t="shared" si="550"/>
        <v>0</v>
      </c>
      <c r="L2725" s="1" t="b">
        <f t="shared" si="551"/>
        <v>0</v>
      </c>
      <c r="M2725" s="1" t="b">
        <f t="shared" si="559"/>
        <v>0</v>
      </c>
      <c r="N2725" s="1" t="b">
        <f t="shared" si="552"/>
        <v>0</v>
      </c>
      <c r="O2725" s="1" t="b">
        <f t="shared" si="553"/>
        <v>0</v>
      </c>
      <c r="P2725" s="1" t="b">
        <f t="shared" si="554"/>
        <v>0</v>
      </c>
      <c r="Q2725" s="1" t="b">
        <f t="shared" si="555"/>
        <v>0</v>
      </c>
      <c r="R2725" s="1" t="e">
        <f t="shared" si="556"/>
        <v>#N/A</v>
      </c>
      <c r="S2725" s="1" t="e">
        <f t="shared" si="557"/>
        <v>#N/A</v>
      </c>
    </row>
    <row r="2726" spans="1:19">
      <c r="A2726" s="1" t="str">
        <f t="shared" si="558"/>
        <v/>
      </c>
      <c r="H2726" s="1" t="e">
        <f t="shared" si="547"/>
        <v>#N/A</v>
      </c>
      <c r="I2726" s="1" t="e">
        <f t="shared" si="548"/>
        <v>#N/A</v>
      </c>
      <c r="J2726" s="1" t="b">
        <f t="shared" si="549"/>
        <v>0</v>
      </c>
      <c r="K2726" s="1" t="b">
        <f t="shared" si="550"/>
        <v>0</v>
      </c>
      <c r="L2726" s="1" t="b">
        <f t="shared" si="551"/>
        <v>0</v>
      </c>
      <c r="M2726" s="1" t="b">
        <f t="shared" si="559"/>
        <v>0</v>
      </c>
      <c r="N2726" s="1" t="b">
        <f t="shared" si="552"/>
        <v>0</v>
      </c>
      <c r="O2726" s="1" t="b">
        <f t="shared" si="553"/>
        <v>0</v>
      </c>
      <c r="P2726" s="1" t="b">
        <f t="shared" si="554"/>
        <v>0</v>
      </c>
      <c r="Q2726" s="1" t="b">
        <f t="shared" si="555"/>
        <v>0</v>
      </c>
      <c r="R2726" s="1" t="e">
        <f t="shared" si="556"/>
        <v>#N/A</v>
      </c>
      <c r="S2726" s="1" t="e">
        <f t="shared" si="557"/>
        <v>#N/A</v>
      </c>
    </row>
    <row r="2727" spans="1:19">
      <c r="A2727" s="1" t="str">
        <f t="shared" si="558"/>
        <v/>
      </c>
      <c r="H2727" s="1" t="e">
        <f t="shared" si="547"/>
        <v>#N/A</v>
      </c>
      <c r="I2727" s="1" t="e">
        <f t="shared" si="548"/>
        <v>#N/A</v>
      </c>
      <c r="J2727" s="1" t="b">
        <f t="shared" si="549"/>
        <v>0</v>
      </c>
      <c r="K2727" s="1" t="b">
        <f t="shared" si="550"/>
        <v>0</v>
      </c>
      <c r="L2727" s="1" t="b">
        <f t="shared" si="551"/>
        <v>0</v>
      </c>
      <c r="M2727" s="1" t="b">
        <f t="shared" si="559"/>
        <v>0</v>
      </c>
      <c r="N2727" s="1" t="b">
        <f t="shared" si="552"/>
        <v>0</v>
      </c>
      <c r="O2727" s="1" t="b">
        <f t="shared" si="553"/>
        <v>0</v>
      </c>
      <c r="P2727" s="1" t="b">
        <f t="shared" si="554"/>
        <v>0</v>
      </c>
      <c r="Q2727" s="1" t="b">
        <f t="shared" si="555"/>
        <v>0</v>
      </c>
      <c r="R2727" s="1" t="e">
        <f t="shared" si="556"/>
        <v>#N/A</v>
      </c>
      <c r="S2727" s="1" t="e">
        <f t="shared" si="557"/>
        <v>#N/A</v>
      </c>
    </row>
    <row r="2728" spans="1:19">
      <c r="A2728" s="1" t="str">
        <f t="shared" si="558"/>
        <v/>
      </c>
      <c r="H2728" s="1" t="e">
        <f t="shared" si="547"/>
        <v>#N/A</v>
      </c>
      <c r="I2728" s="1" t="e">
        <f t="shared" si="548"/>
        <v>#N/A</v>
      </c>
      <c r="J2728" s="1" t="b">
        <f t="shared" si="549"/>
        <v>0</v>
      </c>
      <c r="K2728" s="1" t="b">
        <f t="shared" si="550"/>
        <v>0</v>
      </c>
      <c r="L2728" s="1" t="b">
        <f t="shared" si="551"/>
        <v>0</v>
      </c>
      <c r="M2728" s="1" t="b">
        <f t="shared" si="559"/>
        <v>0</v>
      </c>
      <c r="N2728" s="1" t="b">
        <f t="shared" si="552"/>
        <v>0</v>
      </c>
      <c r="O2728" s="1" t="b">
        <f t="shared" si="553"/>
        <v>0</v>
      </c>
      <c r="P2728" s="1" t="b">
        <f t="shared" si="554"/>
        <v>0</v>
      </c>
      <c r="Q2728" s="1" t="b">
        <f t="shared" si="555"/>
        <v>0</v>
      </c>
      <c r="R2728" s="1" t="e">
        <f t="shared" si="556"/>
        <v>#N/A</v>
      </c>
      <c r="S2728" s="1" t="e">
        <f t="shared" si="557"/>
        <v>#N/A</v>
      </c>
    </row>
    <row r="2729" spans="1:19">
      <c r="A2729" s="1" t="str">
        <f t="shared" si="558"/>
        <v/>
      </c>
      <c r="H2729" s="1" t="e">
        <f t="shared" si="547"/>
        <v>#N/A</v>
      </c>
      <c r="I2729" s="1" t="e">
        <f t="shared" si="548"/>
        <v>#N/A</v>
      </c>
      <c r="J2729" s="1" t="b">
        <f t="shared" si="549"/>
        <v>0</v>
      </c>
      <c r="K2729" s="1" t="b">
        <f t="shared" si="550"/>
        <v>0</v>
      </c>
      <c r="L2729" s="1" t="b">
        <f t="shared" si="551"/>
        <v>0</v>
      </c>
      <c r="M2729" s="1" t="b">
        <f t="shared" si="559"/>
        <v>0</v>
      </c>
      <c r="N2729" s="1" t="b">
        <f t="shared" si="552"/>
        <v>0</v>
      </c>
      <c r="O2729" s="1" t="b">
        <f t="shared" si="553"/>
        <v>0</v>
      </c>
      <c r="P2729" s="1" t="b">
        <f t="shared" si="554"/>
        <v>0</v>
      </c>
      <c r="Q2729" s="1" t="b">
        <f t="shared" si="555"/>
        <v>0</v>
      </c>
      <c r="R2729" s="1" t="e">
        <f t="shared" si="556"/>
        <v>#N/A</v>
      </c>
      <c r="S2729" s="1" t="e">
        <f t="shared" si="557"/>
        <v>#N/A</v>
      </c>
    </row>
    <row r="2730" spans="1:19">
      <c r="A2730" s="1" t="str">
        <f t="shared" si="558"/>
        <v/>
      </c>
      <c r="H2730" s="1" t="e">
        <f t="shared" si="547"/>
        <v>#N/A</v>
      </c>
      <c r="I2730" s="1" t="e">
        <f t="shared" si="548"/>
        <v>#N/A</v>
      </c>
      <c r="J2730" s="1" t="b">
        <f t="shared" si="549"/>
        <v>0</v>
      </c>
      <c r="K2730" s="1" t="b">
        <f t="shared" si="550"/>
        <v>0</v>
      </c>
      <c r="L2730" s="1" t="b">
        <f t="shared" si="551"/>
        <v>0</v>
      </c>
      <c r="M2730" s="1" t="b">
        <f t="shared" si="559"/>
        <v>0</v>
      </c>
      <c r="N2730" s="1" t="b">
        <f t="shared" si="552"/>
        <v>0</v>
      </c>
      <c r="O2730" s="1" t="b">
        <f t="shared" si="553"/>
        <v>0</v>
      </c>
      <c r="P2730" s="1" t="b">
        <f t="shared" si="554"/>
        <v>0</v>
      </c>
      <c r="Q2730" s="1" t="b">
        <f t="shared" si="555"/>
        <v>0</v>
      </c>
      <c r="R2730" s="1" t="e">
        <f t="shared" si="556"/>
        <v>#N/A</v>
      </c>
      <c r="S2730" s="1" t="e">
        <f t="shared" si="557"/>
        <v>#N/A</v>
      </c>
    </row>
    <row r="2731" spans="1:19">
      <c r="A2731" s="1" t="str">
        <f t="shared" si="558"/>
        <v/>
      </c>
      <c r="H2731" s="1" t="e">
        <f t="shared" si="547"/>
        <v>#N/A</v>
      </c>
      <c r="I2731" s="1" t="e">
        <f t="shared" si="548"/>
        <v>#N/A</v>
      </c>
      <c r="J2731" s="1" t="b">
        <f t="shared" si="549"/>
        <v>0</v>
      </c>
      <c r="K2731" s="1" t="b">
        <f t="shared" si="550"/>
        <v>0</v>
      </c>
      <c r="L2731" s="1" t="b">
        <f t="shared" si="551"/>
        <v>0</v>
      </c>
      <c r="M2731" s="1" t="b">
        <f t="shared" si="559"/>
        <v>0</v>
      </c>
      <c r="N2731" s="1" t="b">
        <f t="shared" si="552"/>
        <v>0</v>
      </c>
      <c r="O2731" s="1" t="b">
        <f t="shared" si="553"/>
        <v>0</v>
      </c>
      <c r="P2731" s="1" t="b">
        <f t="shared" si="554"/>
        <v>0</v>
      </c>
      <c r="Q2731" s="1" t="b">
        <f t="shared" si="555"/>
        <v>0</v>
      </c>
      <c r="R2731" s="1" t="e">
        <f t="shared" si="556"/>
        <v>#N/A</v>
      </c>
      <c r="S2731" s="1" t="e">
        <f t="shared" si="557"/>
        <v>#N/A</v>
      </c>
    </row>
    <row r="2732" spans="1:19">
      <c r="A2732" s="1" t="str">
        <f t="shared" si="558"/>
        <v/>
      </c>
      <c r="H2732" s="1" t="e">
        <f t="shared" si="547"/>
        <v>#N/A</v>
      </c>
      <c r="I2732" s="1" t="e">
        <f t="shared" si="548"/>
        <v>#N/A</v>
      </c>
      <c r="J2732" s="1" t="b">
        <f t="shared" si="549"/>
        <v>0</v>
      </c>
      <c r="K2732" s="1" t="b">
        <f t="shared" si="550"/>
        <v>0</v>
      </c>
      <c r="L2732" s="1" t="b">
        <f t="shared" si="551"/>
        <v>0</v>
      </c>
      <c r="M2732" s="1" t="b">
        <f t="shared" si="559"/>
        <v>0</v>
      </c>
      <c r="N2732" s="1" t="b">
        <f t="shared" si="552"/>
        <v>0</v>
      </c>
      <c r="O2732" s="1" t="b">
        <f t="shared" si="553"/>
        <v>0</v>
      </c>
      <c r="P2732" s="1" t="b">
        <f t="shared" si="554"/>
        <v>0</v>
      </c>
      <c r="Q2732" s="1" t="b">
        <f t="shared" si="555"/>
        <v>0</v>
      </c>
      <c r="R2732" s="1" t="e">
        <f t="shared" si="556"/>
        <v>#N/A</v>
      </c>
      <c r="S2732" s="1" t="e">
        <f t="shared" si="557"/>
        <v>#N/A</v>
      </c>
    </row>
    <row r="2733" spans="1:19">
      <c r="A2733" s="1" t="str">
        <f t="shared" si="558"/>
        <v/>
      </c>
      <c r="H2733" s="1" t="e">
        <f t="shared" si="547"/>
        <v>#N/A</v>
      </c>
      <c r="I2733" s="1" t="e">
        <f t="shared" si="548"/>
        <v>#N/A</v>
      </c>
      <c r="J2733" s="1" t="b">
        <f t="shared" si="549"/>
        <v>0</v>
      </c>
      <c r="K2733" s="1" t="b">
        <f t="shared" si="550"/>
        <v>0</v>
      </c>
      <c r="L2733" s="1" t="b">
        <f t="shared" si="551"/>
        <v>0</v>
      </c>
      <c r="M2733" s="1" t="b">
        <f t="shared" si="559"/>
        <v>0</v>
      </c>
      <c r="N2733" s="1" t="b">
        <f t="shared" si="552"/>
        <v>0</v>
      </c>
      <c r="O2733" s="1" t="b">
        <f t="shared" si="553"/>
        <v>0</v>
      </c>
      <c r="P2733" s="1" t="b">
        <f t="shared" si="554"/>
        <v>0</v>
      </c>
      <c r="Q2733" s="1" t="b">
        <f t="shared" si="555"/>
        <v>0</v>
      </c>
      <c r="R2733" s="1" t="e">
        <f t="shared" si="556"/>
        <v>#N/A</v>
      </c>
      <c r="S2733" s="1" t="e">
        <f t="shared" si="557"/>
        <v>#N/A</v>
      </c>
    </row>
    <row r="2734" spans="1:19">
      <c r="A2734" s="1" t="str">
        <f t="shared" si="558"/>
        <v/>
      </c>
      <c r="H2734" s="1" t="e">
        <f t="shared" si="547"/>
        <v>#N/A</v>
      </c>
      <c r="I2734" s="1" t="e">
        <f t="shared" si="548"/>
        <v>#N/A</v>
      </c>
      <c r="J2734" s="1" t="b">
        <f t="shared" si="549"/>
        <v>0</v>
      </c>
      <c r="K2734" s="1" t="b">
        <f t="shared" si="550"/>
        <v>0</v>
      </c>
      <c r="L2734" s="1" t="b">
        <f t="shared" si="551"/>
        <v>0</v>
      </c>
      <c r="M2734" s="1" t="b">
        <f t="shared" si="559"/>
        <v>0</v>
      </c>
      <c r="N2734" s="1" t="b">
        <f t="shared" si="552"/>
        <v>0</v>
      </c>
      <c r="O2734" s="1" t="b">
        <f t="shared" si="553"/>
        <v>0</v>
      </c>
      <c r="P2734" s="1" t="b">
        <f t="shared" si="554"/>
        <v>0</v>
      </c>
      <c r="Q2734" s="1" t="b">
        <f t="shared" si="555"/>
        <v>0</v>
      </c>
      <c r="R2734" s="1" t="e">
        <f t="shared" si="556"/>
        <v>#N/A</v>
      </c>
      <c r="S2734" s="1" t="e">
        <f t="shared" si="557"/>
        <v>#N/A</v>
      </c>
    </row>
    <row r="2735" spans="1:19">
      <c r="A2735" s="1" t="str">
        <f t="shared" si="558"/>
        <v/>
      </c>
      <c r="H2735" s="1" t="e">
        <f t="shared" si="547"/>
        <v>#N/A</v>
      </c>
      <c r="I2735" s="1" t="e">
        <f t="shared" si="548"/>
        <v>#N/A</v>
      </c>
      <c r="J2735" s="1" t="b">
        <f t="shared" si="549"/>
        <v>0</v>
      </c>
      <c r="K2735" s="1" t="b">
        <f t="shared" si="550"/>
        <v>0</v>
      </c>
      <c r="L2735" s="1" t="b">
        <f t="shared" si="551"/>
        <v>0</v>
      </c>
      <c r="M2735" s="1" t="b">
        <f t="shared" si="559"/>
        <v>0</v>
      </c>
      <c r="N2735" s="1" t="b">
        <f t="shared" si="552"/>
        <v>0</v>
      </c>
      <c r="O2735" s="1" t="b">
        <f t="shared" si="553"/>
        <v>0</v>
      </c>
      <c r="P2735" s="1" t="b">
        <f t="shared" si="554"/>
        <v>0</v>
      </c>
      <c r="Q2735" s="1" t="b">
        <f t="shared" si="555"/>
        <v>0</v>
      </c>
      <c r="R2735" s="1" t="e">
        <f t="shared" si="556"/>
        <v>#N/A</v>
      </c>
      <c r="S2735" s="1" t="e">
        <f t="shared" si="557"/>
        <v>#N/A</v>
      </c>
    </row>
    <row r="2736" spans="1:19">
      <c r="A2736" s="1" t="str">
        <f t="shared" si="558"/>
        <v/>
      </c>
      <c r="H2736" s="1" t="e">
        <f t="shared" si="547"/>
        <v>#N/A</v>
      </c>
      <c r="I2736" s="1" t="e">
        <f t="shared" si="548"/>
        <v>#N/A</v>
      </c>
      <c r="J2736" s="1" t="b">
        <f t="shared" si="549"/>
        <v>0</v>
      </c>
      <c r="K2736" s="1" t="b">
        <f t="shared" si="550"/>
        <v>0</v>
      </c>
      <c r="L2736" s="1" t="b">
        <f t="shared" si="551"/>
        <v>0</v>
      </c>
      <c r="M2736" s="1" t="b">
        <f t="shared" si="559"/>
        <v>0</v>
      </c>
      <c r="N2736" s="1" t="b">
        <f t="shared" si="552"/>
        <v>0</v>
      </c>
      <c r="O2736" s="1" t="b">
        <f t="shared" si="553"/>
        <v>0</v>
      </c>
      <c r="P2736" s="1" t="b">
        <f t="shared" si="554"/>
        <v>0</v>
      </c>
      <c r="Q2736" s="1" t="b">
        <f t="shared" si="555"/>
        <v>0</v>
      </c>
      <c r="R2736" s="1" t="e">
        <f t="shared" si="556"/>
        <v>#N/A</v>
      </c>
      <c r="S2736" s="1" t="e">
        <f t="shared" si="557"/>
        <v>#N/A</v>
      </c>
    </row>
    <row r="2737" spans="1:19">
      <c r="A2737" s="1" t="str">
        <f t="shared" si="558"/>
        <v/>
      </c>
      <c r="H2737" s="1" t="e">
        <f t="shared" si="547"/>
        <v>#N/A</v>
      </c>
      <c r="I2737" s="1" t="e">
        <f t="shared" si="548"/>
        <v>#N/A</v>
      </c>
      <c r="J2737" s="1" t="b">
        <f t="shared" si="549"/>
        <v>0</v>
      </c>
      <c r="K2737" s="1" t="b">
        <f t="shared" si="550"/>
        <v>0</v>
      </c>
      <c r="L2737" s="1" t="b">
        <f t="shared" si="551"/>
        <v>0</v>
      </c>
      <c r="M2737" s="1" t="b">
        <f t="shared" si="559"/>
        <v>0</v>
      </c>
      <c r="N2737" s="1" t="b">
        <f t="shared" si="552"/>
        <v>0</v>
      </c>
      <c r="O2737" s="1" t="b">
        <f t="shared" si="553"/>
        <v>0</v>
      </c>
      <c r="P2737" s="1" t="b">
        <f t="shared" si="554"/>
        <v>0</v>
      </c>
      <c r="Q2737" s="1" t="b">
        <f t="shared" si="555"/>
        <v>0</v>
      </c>
      <c r="R2737" s="1" t="e">
        <f t="shared" si="556"/>
        <v>#N/A</v>
      </c>
      <c r="S2737" s="1" t="e">
        <f t="shared" si="557"/>
        <v>#N/A</v>
      </c>
    </row>
    <row r="2738" spans="1:19">
      <c r="A2738" s="1" t="str">
        <f t="shared" si="558"/>
        <v/>
      </c>
      <c r="H2738" s="1" t="e">
        <f t="shared" si="547"/>
        <v>#N/A</v>
      </c>
      <c r="I2738" s="1" t="e">
        <f t="shared" si="548"/>
        <v>#N/A</v>
      </c>
      <c r="J2738" s="1" t="b">
        <f t="shared" si="549"/>
        <v>0</v>
      </c>
      <c r="K2738" s="1" t="b">
        <f t="shared" si="550"/>
        <v>0</v>
      </c>
      <c r="L2738" s="1" t="b">
        <f t="shared" si="551"/>
        <v>0</v>
      </c>
      <c r="M2738" s="1" t="b">
        <f t="shared" si="559"/>
        <v>0</v>
      </c>
      <c r="N2738" s="1" t="b">
        <f t="shared" si="552"/>
        <v>0</v>
      </c>
      <c r="O2738" s="1" t="b">
        <f t="shared" si="553"/>
        <v>0</v>
      </c>
      <c r="P2738" s="1" t="b">
        <f t="shared" si="554"/>
        <v>0</v>
      </c>
      <c r="Q2738" s="1" t="b">
        <f t="shared" si="555"/>
        <v>0</v>
      </c>
      <c r="R2738" s="1" t="e">
        <f t="shared" si="556"/>
        <v>#N/A</v>
      </c>
      <c r="S2738" s="1" t="e">
        <f t="shared" si="557"/>
        <v>#N/A</v>
      </c>
    </row>
    <row r="2739" spans="1:19">
      <c r="A2739" s="1" t="str">
        <f t="shared" si="558"/>
        <v/>
      </c>
      <c r="H2739" s="1" t="e">
        <f t="shared" si="547"/>
        <v>#N/A</v>
      </c>
      <c r="I2739" s="1" t="e">
        <f t="shared" si="548"/>
        <v>#N/A</v>
      </c>
      <c r="J2739" s="1" t="b">
        <f t="shared" si="549"/>
        <v>0</v>
      </c>
      <c r="K2739" s="1" t="b">
        <f t="shared" si="550"/>
        <v>0</v>
      </c>
      <c r="L2739" s="1" t="b">
        <f t="shared" si="551"/>
        <v>0</v>
      </c>
      <c r="M2739" s="1" t="b">
        <f t="shared" si="559"/>
        <v>0</v>
      </c>
      <c r="N2739" s="1" t="b">
        <f t="shared" si="552"/>
        <v>0</v>
      </c>
      <c r="O2739" s="1" t="b">
        <f t="shared" si="553"/>
        <v>0</v>
      </c>
      <c r="P2739" s="1" t="b">
        <f t="shared" si="554"/>
        <v>0</v>
      </c>
      <c r="Q2739" s="1" t="b">
        <f t="shared" si="555"/>
        <v>0</v>
      </c>
      <c r="R2739" s="1" t="e">
        <f t="shared" si="556"/>
        <v>#N/A</v>
      </c>
      <c r="S2739" s="1" t="e">
        <f t="shared" si="557"/>
        <v>#N/A</v>
      </c>
    </row>
    <row r="2740" spans="1:19">
      <c r="A2740" s="1" t="str">
        <f t="shared" si="558"/>
        <v/>
      </c>
      <c r="H2740" s="1" t="e">
        <f t="shared" si="547"/>
        <v>#N/A</v>
      </c>
      <c r="I2740" s="1" t="e">
        <f t="shared" si="548"/>
        <v>#N/A</v>
      </c>
      <c r="J2740" s="1" t="b">
        <f t="shared" si="549"/>
        <v>0</v>
      </c>
      <c r="K2740" s="1" t="b">
        <f t="shared" si="550"/>
        <v>0</v>
      </c>
      <c r="L2740" s="1" t="b">
        <f t="shared" si="551"/>
        <v>0</v>
      </c>
      <c r="M2740" s="1" t="b">
        <f t="shared" si="559"/>
        <v>0</v>
      </c>
      <c r="N2740" s="1" t="b">
        <f t="shared" si="552"/>
        <v>0</v>
      </c>
      <c r="O2740" s="1" t="b">
        <f t="shared" si="553"/>
        <v>0</v>
      </c>
      <c r="P2740" s="1" t="b">
        <f t="shared" si="554"/>
        <v>0</v>
      </c>
      <c r="Q2740" s="1" t="b">
        <f t="shared" si="555"/>
        <v>0</v>
      </c>
      <c r="R2740" s="1" t="e">
        <f t="shared" si="556"/>
        <v>#N/A</v>
      </c>
      <c r="S2740" s="1" t="e">
        <f t="shared" si="557"/>
        <v>#N/A</v>
      </c>
    </row>
    <row r="2741" spans="1:19">
      <c r="A2741" s="1" t="str">
        <f t="shared" si="558"/>
        <v/>
      </c>
      <c r="H2741" s="1" t="e">
        <f t="shared" si="547"/>
        <v>#N/A</v>
      </c>
      <c r="I2741" s="1" t="e">
        <f t="shared" si="548"/>
        <v>#N/A</v>
      </c>
      <c r="J2741" s="1" t="b">
        <f t="shared" si="549"/>
        <v>0</v>
      </c>
      <c r="K2741" s="1" t="b">
        <f t="shared" si="550"/>
        <v>0</v>
      </c>
      <c r="L2741" s="1" t="b">
        <f t="shared" si="551"/>
        <v>0</v>
      </c>
      <c r="M2741" s="1" t="b">
        <f t="shared" si="559"/>
        <v>0</v>
      </c>
      <c r="N2741" s="1" t="b">
        <f t="shared" si="552"/>
        <v>0</v>
      </c>
      <c r="O2741" s="1" t="b">
        <f t="shared" si="553"/>
        <v>0</v>
      </c>
      <c r="P2741" s="1" t="b">
        <f t="shared" si="554"/>
        <v>0</v>
      </c>
      <c r="Q2741" s="1" t="b">
        <f t="shared" si="555"/>
        <v>0</v>
      </c>
      <c r="R2741" s="1" t="e">
        <f t="shared" si="556"/>
        <v>#N/A</v>
      </c>
      <c r="S2741" s="1" t="e">
        <f t="shared" si="557"/>
        <v>#N/A</v>
      </c>
    </row>
    <row r="2742" spans="1:19">
      <c r="A2742" s="1" t="str">
        <f t="shared" si="558"/>
        <v/>
      </c>
      <c r="H2742" s="1" t="e">
        <f t="shared" si="547"/>
        <v>#N/A</v>
      </c>
      <c r="I2742" s="1" t="e">
        <f t="shared" si="548"/>
        <v>#N/A</v>
      </c>
      <c r="J2742" s="1" t="b">
        <f t="shared" si="549"/>
        <v>0</v>
      </c>
      <c r="K2742" s="1" t="b">
        <f t="shared" si="550"/>
        <v>0</v>
      </c>
      <c r="L2742" s="1" t="b">
        <f t="shared" si="551"/>
        <v>0</v>
      </c>
      <c r="M2742" s="1" t="b">
        <f t="shared" si="559"/>
        <v>0</v>
      </c>
      <c r="N2742" s="1" t="b">
        <f t="shared" si="552"/>
        <v>0</v>
      </c>
      <c r="O2742" s="1" t="b">
        <f t="shared" si="553"/>
        <v>0</v>
      </c>
      <c r="P2742" s="1" t="b">
        <f t="shared" si="554"/>
        <v>0</v>
      </c>
      <c r="Q2742" s="1" t="b">
        <f t="shared" si="555"/>
        <v>0</v>
      </c>
      <c r="R2742" s="1" t="e">
        <f t="shared" si="556"/>
        <v>#N/A</v>
      </c>
      <c r="S2742" s="1" t="e">
        <f t="shared" si="557"/>
        <v>#N/A</v>
      </c>
    </row>
    <row r="2743" spans="1:19">
      <c r="A2743" s="1" t="str">
        <f t="shared" si="558"/>
        <v/>
      </c>
      <c r="H2743" s="1" t="e">
        <f t="shared" si="547"/>
        <v>#N/A</v>
      </c>
      <c r="I2743" s="1" t="e">
        <f t="shared" si="548"/>
        <v>#N/A</v>
      </c>
      <c r="J2743" s="1" t="b">
        <f t="shared" si="549"/>
        <v>0</v>
      </c>
      <c r="K2743" s="1" t="b">
        <f t="shared" si="550"/>
        <v>0</v>
      </c>
      <c r="L2743" s="1" t="b">
        <f t="shared" si="551"/>
        <v>0</v>
      </c>
      <c r="M2743" s="1" t="b">
        <f t="shared" si="559"/>
        <v>0</v>
      </c>
      <c r="N2743" s="1" t="b">
        <f t="shared" si="552"/>
        <v>0</v>
      </c>
      <c r="O2743" s="1" t="b">
        <f t="shared" si="553"/>
        <v>0</v>
      </c>
      <c r="P2743" s="1" t="b">
        <f t="shared" si="554"/>
        <v>0</v>
      </c>
      <c r="Q2743" s="1" t="b">
        <f t="shared" si="555"/>
        <v>0</v>
      </c>
      <c r="R2743" s="1" t="e">
        <f t="shared" si="556"/>
        <v>#N/A</v>
      </c>
      <c r="S2743" s="1" t="e">
        <f t="shared" si="557"/>
        <v>#N/A</v>
      </c>
    </row>
    <row r="2744" spans="1:19">
      <c r="A2744" s="1" t="str">
        <f t="shared" si="558"/>
        <v/>
      </c>
      <c r="H2744" s="1" t="e">
        <f t="shared" si="547"/>
        <v>#N/A</v>
      </c>
      <c r="I2744" s="1" t="e">
        <f t="shared" si="548"/>
        <v>#N/A</v>
      </c>
      <c r="J2744" s="1" t="b">
        <f t="shared" si="549"/>
        <v>0</v>
      </c>
      <c r="K2744" s="1" t="b">
        <f t="shared" si="550"/>
        <v>0</v>
      </c>
      <c r="L2744" s="1" t="b">
        <f t="shared" si="551"/>
        <v>0</v>
      </c>
      <c r="M2744" s="1" t="b">
        <f t="shared" si="559"/>
        <v>0</v>
      </c>
      <c r="N2744" s="1" t="b">
        <f t="shared" si="552"/>
        <v>0</v>
      </c>
      <c r="O2744" s="1" t="b">
        <f t="shared" si="553"/>
        <v>0</v>
      </c>
      <c r="P2744" s="1" t="b">
        <f t="shared" si="554"/>
        <v>0</v>
      </c>
      <c r="Q2744" s="1" t="b">
        <f t="shared" si="555"/>
        <v>0</v>
      </c>
      <c r="R2744" s="1" t="e">
        <f t="shared" si="556"/>
        <v>#N/A</v>
      </c>
      <c r="S2744" s="1" t="e">
        <f t="shared" si="557"/>
        <v>#N/A</v>
      </c>
    </row>
    <row r="2745" spans="1:19">
      <c r="A2745" s="1" t="str">
        <f t="shared" si="558"/>
        <v/>
      </c>
      <c r="H2745" s="1" t="e">
        <f t="shared" si="547"/>
        <v>#N/A</v>
      </c>
      <c r="I2745" s="1" t="e">
        <f t="shared" si="548"/>
        <v>#N/A</v>
      </c>
      <c r="J2745" s="1" t="b">
        <f t="shared" si="549"/>
        <v>0</v>
      </c>
      <c r="K2745" s="1" t="b">
        <f t="shared" si="550"/>
        <v>0</v>
      </c>
      <c r="L2745" s="1" t="b">
        <f t="shared" si="551"/>
        <v>0</v>
      </c>
      <c r="M2745" s="1" t="b">
        <f t="shared" si="559"/>
        <v>0</v>
      </c>
      <c r="N2745" s="1" t="b">
        <f t="shared" si="552"/>
        <v>0</v>
      </c>
      <c r="O2745" s="1" t="b">
        <f t="shared" si="553"/>
        <v>0</v>
      </c>
      <c r="P2745" s="1" t="b">
        <f t="shared" si="554"/>
        <v>0</v>
      </c>
      <c r="Q2745" s="1" t="b">
        <f t="shared" si="555"/>
        <v>0</v>
      </c>
      <c r="R2745" s="1" t="e">
        <f t="shared" si="556"/>
        <v>#N/A</v>
      </c>
      <c r="S2745" s="1" t="e">
        <f t="shared" si="557"/>
        <v>#N/A</v>
      </c>
    </row>
    <row r="2746" spans="1:19">
      <c r="A2746" s="1" t="str">
        <f t="shared" si="558"/>
        <v/>
      </c>
      <c r="H2746" s="1" t="e">
        <f t="shared" si="547"/>
        <v>#N/A</v>
      </c>
      <c r="I2746" s="1" t="e">
        <f t="shared" si="548"/>
        <v>#N/A</v>
      </c>
      <c r="J2746" s="1" t="b">
        <f t="shared" si="549"/>
        <v>0</v>
      </c>
      <c r="K2746" s="1" t="b">
        <f t="shared" si="550"/>
        <v>0</v>
      </c>
      <c r="L2746" s="1" t="b">
        <f t="shared" si="551"/>
        <v>0</v>
      </c>
      <c r="M2746" s="1" t="b">
        <f t="shared" si="559"/>
        <v>0</v>
      </c>
      <c r="N2746" s="1" t="b">
        <f t="shared" si="552"/>
        <v>0</v>
      </c>
      <c r="O2746" s="1" t="b">
        <f t="shared" si="553"/>
        <v>0</v>
      </c>
      <c r="P2746" s="1" t="b">
        <f t="shared" si="554"/>
        <v>0</v>
      </c>
      <c r="Q2746" s="1" t="b">
        <f t="shared" si="555"/>
        <v>0</v>
      </c>
      <c r="R2746" s="1" t="e">
        <f t="shared" si="556"/>
        <v>#N/A</v>
      </c>
      <c r="S2746" s="1" t="e">
        <f t="shared" si="557"/>
        <v>#N/A</v>
      </c>
    </row>
    <row r="2747" spans="1:19">
      <c r="A2747" s="1" t="str">
        <f t="shared" si="558"/>
        <v/>
      </c>
      <c r="H2747" s="1" t="e">
        <f t="shared" si="547"/>
        <v>#N/A</v>
      </c>
      <c r="I2747" s="1" t="e">
        <f t="shared" si="548"/>
        <v>#N/A</v>
      </c>
      <c r="J2747" s="1" t="b">
        <f t="shared" si="549"/>
        <v>0</v>
      </c>
      <c r="K2747" s="1" t="b">
        <f t="shared" si="550"/>
        <v>0</v>
      </c>
      <c r="L2747" s="1" t="b">
        <f t="shared" si="551"/>
        <v>0</v>
      </c>
      <c r="M2747" s="1" t="b">
        <f t="shared" si="559"/>
        <v>0</v>
      </c>
      <c r="N2747" s="1" t="b">
        <f t="shared" si="552"/>
        <v>0</v>
      </c>
      <c r="O2747" s="1" t="b">
        <f t="shared" si="553"/>
        <v>0</v>
      </c>
      <c r="P2747" s="1" t="b">
        <f t="shared" si="554"/>
        <v>0</v>
      </c>
      <c r="Q2747" s="1" t="b">
        <f t="shared" si="555"/>
        <v>0</v>
      </c>
      <c r="R2747" s="1" t="e">
        <f t="shared" si="556"/>
        <v>#N/A</v>
      </c>
      <c r="S2747" s="1" t="e">
        <f t="shared" si="557"/>
        <v>#N/A</v>
      </c>
    </row>
    <row r="2748" spans="1:19">
      <c r="A2748" s="1" t="str">
        <f t="shared" si="558"/>
        <v/>
      </c>
      <c r="H2748" s="1" t="e">
        <f t="shared" si="547"/>
        <v>#N/A</v>
      </c>
      <c r="I2748" s="1" t="e">
        <f t="shared" si="548"/>
        <v>#N/A</v>
      </c>
      <c r="J2748" s="1" t="b">
        <f t="shared" si="549"/>
        <v>0</v>
      </c>
      <c r="K2748" s="1" t="b">
        <f t="shared" si="550"/>
        <v>0</v>
      </c>
      <c r="L2748" s="1" t="b">
        <f t="shared" si="551"/>
        <v>0</v>
      </c>
      <c r="M2748" s="1" t="b">
        <f t="shared" si="559"/>
        <v>0</v>
      </c>
      <c r="N2748" s="1" t="b">
        <f t="shared" si="552"/>
        <v>0</v>
      </c>
      <c r="O2748" s="1" t="b">
        <f t="shared" si="553"/>
        <v>0</v>
      </c>
      <c r="P2748" s="1" t="b">
        <f t="shared" si="554"/>
        <v>0</v>
      </c>
      <c r="Q2748" s="1" t="b">
        <f t="shared" si="555"/>
        <v>0</v>
      </c>
      <c r="R2748" s="1" t="e">
        <f t="shared" si="556"/>
        <v>#N/A</v>
      </c>
      <c r="S2748" s="1" t="e">
        <f t="shared" si="557"/>
        <v>#N/A</v>
      </c>
    </row>
    <row r="2749" spans="1:19">
      <c r="A2749" s="1" t="str">
        <f t="shared" si="558"/>
        <v/>
      </c>
      <c r="H2749" s="1" t="e">
        <f t="shared" si="547"/>
        <v>#N/A</v>
      </c>
      <c r="I2749" s="1" t="e">
        <f t="shared" si="548"/>
        <v>#N/A</v>
      </c>
      <c r="J2749" s="1" t="b">
        <f t="shared" si="549"/>
        <v>0</v>
      </c>
      <c r="K2749" s="1" t="b">
        <f t="shared" si="550"/>
        <v>0</v>
      </c>
      <c r="L2749" s="1" t="b">
        <f t="shared" si="551"/>
        <v>0</v>
      </c>
      <c r="M2749" s="1" t="b">
        <f t="shared" si="559"/>
        <v>0</v>
      </c>
      <c r="N2749" s="1" t="b">
        <f t="shared" si="552"/>
        <v>0</v>
      </c>
      <c r="O2749" s="1" t="b">
        <f t="shared" si="553"/>
        <v>0</v>
      </c>
      <c r="P2749" s="1" t="b">
        <f t="shared" si="554"/>
        <v>0</v>
      </c>
      <c r="Q2749" s="1" t="b">
        <f t="shared" si="555"/>
        <v>0</v>
      </c>
      <c r="R2749" s="1" t="e">
        <f t="shared" si="556"/>
        <v>#N/A</v>
      </c>
      <c r="S2749" s="1" t="e">
        <f t="shared" si="557"/>
        <v>#N/A</v>
      </c>
    </row>
    <row r="2750" spans="1:19">
      <c r="A2750" s="1" t="str">
        <f t="shared" si="558"/>
        <v/>
      </c>
      <c r="H2750" s="1" t="e">
        <f t="shared" si="547"/>
        <v>#N/A</v>
      </c>
      <c r="I2750" s="1" t="e">
        <f t="shared" si="548"/>
        <v>#N/A</v>
      </c>
      <c r="J2750" s="1" t="b">
        <f t="shared" si="549"/>
        <v>0</v>
      </c>
      <c r="K2750" s="1" t="b">
        <f t="shared" si="550"/>
        <v>0</v>
      </c>
      <c r="L2750" s="1" t="b">
        <f t="shared" si="551"/>
        <v>0</v>
      </c>
      <c r="M2750" s="1" t="b">
        <f t="shared" si="559"/>
        <v>0</v>
      </c>
      <c r="N2750" s="1" t="b">
        <f t="shared" si="552"/>
        <v>0</v>
      </c>
      <c r="O2750" s="1" t="b">
        <f t="shared" si="553"/>
        <v>0</v>
      </c>
      <c r="P2750" s="1" t="b">
        <f t="shared" si="554"/>
        <v>0</v>
      </c>
      <c r="Q2750" s="1" t="b">
        <f t="shared" si="555"/>
        <v>0</v>
      </c>
      <c r="R2750" s="1" t="e">
        <f t="shared" si="556"/>
        <v>#N/A</v>
      </c>
      <c r="S2750" s="1" t="e">
        <f t="shared" si="557"/>
        <v>#N/A</v>
      </c>
    </row>
    <row r="2751" spans="1:19">
      <c r="A2751" s="1" t="str">
        <f t="shared" si="558"/>
        <v/>
      </c>
      <c r="H2751" s="1" t="e">
        <f t="shared" si="547"/>
        <v>#N/A</v>
      </c>
      <c r="I2751" s="1" t="e">
        <f t="shared" si="548"/>
        <v>#N/A</v>
      </c>
      <c r="J2751" s="1" t="b">
        <f t="shared" si="549"/>
        <v>0</v>
      </c>
      <c r="K2751" s="1" t="b">
        <f t="shared" si="550"/>
        <v>0</v>
      </c>
      <c r="L2751" s="1" t="b">
        <f t="shared" si="551"/>
        <v>0</v>
      </c>
      <c r="M2751" s="1" t="b">
        <f t="shared" si="559"/>
        <v>0</v>
      </c>
      <c r="N2751" s="1" t="b">
        <f t="shared" si="552"/>
        <v>0</v>
      </c>
      <c r="O2751" s="1" t="b">
        <f t="shared" si="553"/>
        <v>0</v>
      </c>
      <c r="P2751" s="1" t="b">
        <f t="shared" si="554"/>
        <v>0</v>
      </c>
      <c r="Q2751" s="1" t="b">
        <f t="shared" si="555"/>
        <v>0</v>
      </c>
      <c r="R2751" s="1" t="e">
        <f t="shared" si="556"/>
        <v>#N/A</v>
      </c>
      <c r="S2751" s="1" t="e">
        <f t="shared" si="557"/>
        <v>#N/A</v>
      </c>
    </row>
    <row r="2752" spans="1:19">
      <c r="A2752" s="1" t="str">
        <f t="shared" si="558"/>
        <v/>
      </c>
      <c r="H2752" s="1" t="e">
        <f t="shared" si="547"/>
        <v>#N/A</v>
      </c>
      <c r="I2752" s="1" t="e">
        <f t="shared" si="548"/>
        <v>#N/A</v>
      </c>
      <c r="J2752" s="1" t="b">
        <f t="shared" si="549"/>
        <v>0</v>
      </c>
      <c r="K2752" s="1" t="b">
        <f t="shared" si="550"/>
        <v>0</v>
      </c>
      <c r="L2752" s="1" t="b">
        <f t="shared" si="551"/>
        <v>0</v>
      </c>
      <c r="M2752" s="1" t="b">
        <f t="shared" si="559"/>
        <v>0</v>
      </c>
      <c r="N2752" s="1" t="b">
        <f t="shared" si="552"/>
        <v>0</v>
      </c>
      <c r="O2752" s="1" t="b">
        <f t="shared" si="553"/>
        <v>0</v>
      </c>
      <c r="P2752" s="1" t="b">
        <f t="shared" si="554"/>
        <v>0</v>
      </c>
      <c r="Q2752" s="1" t="b">
        <f t="shared" si="555"/>
        <v>0</v>
      </c>
      <c r="R2752" s="1" t="e">
        <f t="shared" si="556"/>
        <v>#N/A</v>
      </c>
      <c r="S2752" s="1" t="e">
        <f t="shared" si="557"/>
        <v>#N/A</v>
      </c>
    </row>
    <row r="2753" spans="1:19">
      <c r="A2753" s="1" t="str">
        <f t="shared" si="558"/>
        <v/>
      </c>
      <c r="H2753" s="1" t="e">
        <f t="shared" si="547"/>
        <v>#N/A</v>
      </c>
      <c r="I2753" s="1" t="e">
        <f t="shared" si="548"/>
        <v>#N/A</v>
      </c>
      <c r="J2753" s="1" t="b">
        <f t="shared" si="549"/>
        <v>0</v>
      </c>
      <c r="K2753" s="1" t="b">
        <f t="shared" si="550"/>
        <v>0</v>
      </c>
      <c r="L2753" s="1" t="b">
        <f t="shared" si="551"/>
        <v>0</v>
      </c>
      <c r="M2753" s="1" t="b">
        <f t="shared" si="559"/>
        <v>0</v>
      </c>
      <c r="N2753" s="1" t="b">
        <f t="shared" si="552"/>
        <v>0</v>
      </c>
      <c r="O2753" s="1" t="b">
        <f t="shared" si="553"/>
        <v>0</v>
      </c>
      <c r="P2753" s="1" t="b">
        <f t="shared" si="554"/>
        <v>0</v>
      </c>
      <c r="Q2753" s="1" t="b">
        <f t="shared" si="555"/>
        <v>0</v>
      </c>
      <c r="R2753" s="1" t="e">
        <f t="shared" si="556"/>
        <v>#N/A</v>
      </c>
      <c r="S2753" s="1" t="e">
        <f t="shared" si="557"/>
        <v>#N/A</v>
      </c>
    </row>
    <row r="2754" spans="1:19">
      <c r="A2754" s="1" t="str">
        <f t="shared" si="558"/>
        <v/>
      </c>
      <c r="H2754" s="1" t="e">
        <f t="shared" si="547"/>
        <v>#N/A</v>
      </c>
      <c r="I2754" s="1" t="e">
        <f t="shared" si="548"/>
        <v>#N/A</v>
      </c>
      <c r="J2754" s="1" t="b">
        <f t="shared" si="549"/>
        <v>0</v>
      </c>
      <c r="K2754" s="1" t="b">
        <f t="shared" si="550"/>
        <v>0</v>
      </c>
      <c r="L2754" s="1" t="b">
        <f t="shared" si="551"/>
        <v>0</v>
      </c>
      <c r="M2754" s="1" t="b">
        <f t="shared" si="559"/>
        <v>0</v>
      </c>
      <c r="N2754" s="1" t="b">
        <f t="shared" si="552"/>
        <v>0</v>
      </c>
      <c r="O2754" s="1" t="b">
        <f t="shared" si="553"/>
        <v>0</v>
      </c>
      <c r="P2754" s="1" t="b">
        <f t="shared" si="554"/>
        <v>0</v>
      </c>
      <c r="Q2754" s="1" t="b">
        <f t="shared" si="555"/>
        <v>0</v>
      </c>
      <c r="R2754" s="1" t="e">
        <f t="shared" si="556"/>
        <v>#N/A</v>
      </c>
      <c r="S2754" s="1" t="e">
        <f t="shared" si="557"/>
        <v>#N/A</v>
      </c>
    </row>
    <row r="2755" spans="1:19">
      <c r="A2755" s="1" t="str">
        <f t="shared" si="558"/>
        <v/>
      </c>
      <c r="H2755" s="1" t="e">
        <f t="shared" ref="H2755:H2818" si="560">IF($A2755&lt;=$F$39,B2755-$F$1,NA())</f>
        <v>#N/A</v>
      </c>
      <c r="I2755" s="1" t="e">
        <f t="shared" ref="I2755:I2818" si="561">IF($A2755&lt;=$F$39,$C2755-$F$2,NA())</f>
        <v>#N/A</v>
      </c>
      <c r="J2755" s="1" t="b">
        <f t="shared" ref="J2755:J2818" si="562">IF($A2755&lt;=$F$39,IF($I2755&lt;$F$4,FALSE,$H2755))</f>
        <v>0</v>
      </c>
      <c r="K2755" s="1" t="b">
        <f t="shared" ref="K2755:K2818" si="563">IF($A2755&lt;=$F$39,IF($I2755&lt;$F$4,FALSE,$I2755))</f>
        <v>0</v>
      </c>
      <c r="L2755" s="1" t="b">
        <f t="shared" ref="L2755:L2818" si="564">IF($A2755&lt;=$F$39,IF($I2755&lt;=$F$11,"",($I2755-$F$11)/($H2755-$F$10)))</f>
        <v>0</v>
      </c>
      <c r="M2755" s="1" t="b">
        <f t="shared" si="559"/>
        <v>0</v>
      </c>
      <c r="N2755" s="1" t="b">
        <f t="shared" ref="N2755:N2818" si="565">IF($A2755&lt;=$F$39,IF($L2755=$F$13,$J2755,""))</f>
        <v>0</v>
      </c>
      <c r="O2755" s="1" t="b">
        <f t="shared" ref="O2755:O2818" si="566">IF($A2755&lt;=$F$39,IF($L2755=$F$13,$K2755,""))</f>
        <v>0</v>
      </c>
      <c r="P2755" s="1" t="b">
        <f t="shared" ref="P2755:P2818" si="567">IF($A2755&lt;=$F$39,IF($A2755&lt;=$F$17,$H2755,NA()))</f>
        <v>0</v>
      </c>
      <c r="Q2755" s="1" t="b">
        <f t="shared" ref="Q2755:Q2818" si="568">IF($A2755&lt;=$F$39,IF($A2755&lt;=$F$17,$I2755,NA()))</f>
        <v>0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 t="str">
        <f t="shared" ref="A2756:A2819" si="571">IF(B2756=0,"",A2755+1)</f>
        <v/>
      </c>
      <c r="H2756" s="1" t="e">
        <f t="shared" si="560"/>
        <v>#N/A</v>
      </c>
      <c r="I2756" s="1" t="e">
        <f t="shared" si="561"/>
        <v>#N/A</v>
      </c>
      <c r="J2756" s="1" t="b">
        <f t="shared" si="562"/>
        <v>0</v>
      </c>
      <c r="K2756" s="1" t="b">
        <f t="shared" si="563"/>
        <v>0</v>
      </c>
      <c r="L2756" s="1" t="b">
        <f t="shared" si="564"/>
        <v>0</v>
      </c>
      <c r="M2756" s="1" t="b">
        <f t="shared" ref="M2756:M2819" si="572">IF($A2756&lt;=$F$39,IF($L2756=$F$13,$A2756,""))</f>
        <v>0</v>
      </c>
      <c r="N2756" s="1" t="b">
        <f t="shared" si="565"/>
        <v>0</v>
      </c>
      <c r="O2756" s="1" t="b">
        <f t="shared" si="566"/>
        <v>0</v>
      </c>
      <c r="P2756" s="1" t="b">
        <f t="shared" si="567"/>
        <v>0</v>
      </c>
      <c r="Q2756" s="1" t="b">
        <f t="shared" si="568"/>
        <v>0</v>
      </c>
      <c r="R2756" s="1" t="e">
        <f t="shared" si="569"/>
        <v>#N/A</v>
      </c>
      <c r="S2756" s="1" t="e">
        <f t="shared" si="570"/>
        <v>#N/A</v>
      </c>
    </row>
    <row r="2757" spans="1:19">
      <c r="A2757" s="1" t="str">
        <f t="shared" si="571"/>
        <v/>
      </c>
      <c r="H2757" s="1" t="e">
        <f t="shared" si="560"/>
        <v>#N/A</v>
      </c>
      <c r="I2757" s="1" t="e">
        <f t="shared" si="561"/>
        <v>#N/A</v>
      </c>
      <c r="J2757" s="1" t="b">
        <f t="shared" si="562"/>
        <v>0</v>
      </c>
      <c r="K2757" s="1" t="b">
        <f t="shared" si="563"/>
        <v>0</v>
      </c>
      <c r="L2757" s="1" t="b">
        <f t="shared" si="564"/>
        <v>0</v>
      </c>
      <c r="M2757" s="1" t="b">
        <f t="shared" si="572"/>
        <v>0</v>
      </c>
      <c r="N2757" s="1" t="b">
        <f t="shared" si="565"/>
        <v>0</v>
      </c>
      <c r="O2757" s="1" t="b">
        <f t="shared" si="566"/>
        <v>0</v>
      </c>
      <c r="P2757" s="1" t="b">
        <f t="shared" si="567"/>
        <v>0</v>
      </c>
      <c r="Q2757" s="1" t="b">
        <f t="shared" si="568"/>
        <v>0</v>
      </c>
      <c r="R2757" s="1" t="e">
        <f t="shared" si="569"/>
        <v>#N/A</v>
      </c>
      <c r="S2757" s="1" t="e">
        <f t="shared" si="570"/>
        <v>#N/A</v>
      </c>
    </row>
    <row r="2758" spans="1:19">
      <c r="A2758" s="1" t="str">
        <f t="shared" si="571"/>
        <v/>
      </c>
      <c r="H2758" s="1" t="e">
        <f t="shared" si="560"/>
        <v>#N/A</v>
      </c>
      <c r="I2758" s="1" t="e">
        <f t="shared" si="561"/>
        <v>#N/A</v>
      </c>
      <c r="J2758" s="1" t="b">
        <f t="shared" si="562"/>
        <v>0</v>
      </c>
      <c r="K2758" s="1" t="b">
        <f t="shared" si="563"/>
        <v>0</v>
      </c>
      <c r="L2758" s="1" t="b">
        <f t="shared" si="564"/>
        <v>0</v>
      </c>
      <c r="M2758" s="1" t="b">
        <f t="shared" si="572"/>
        <v>0</v>
      </c>
      <c r="N2758" s="1" t="b">
        <f t="shared" si="565"/>
        <v>0</v>
      </c>
      <c r="O2758" s="1" t="b">
        <f t="shared" si="566"/>
        <v>0</v>
      </c>
      <c r="P2758" s="1" t="b">
        <f t="shared" si="567"/>
        <v>0</v>
      </c>
      <c r="Q2758" s="1" t="b">
        <f t="shared" si="568"/>
        <v>0</v>
      </c>
      <c r="R2758" s="1" t="e">
        <f t="shared" si="569"/>
        <v>#N/A</v>
      </c>
      <c r="S2758" s="1" t="e">
        <f t="shared" si="570"/>
        <v>#N/A</v>
      </c>
    </row>
    <row r="2759" spans="1:19">
      <c r="A2759" s="1" t="str">
        <f t="shared" si="571"/>
        <v/>
      </c>
      <c r="H2759" s="1" t="e">
        <f t="shared" si="560"/>
        <v>#N/A</v>
      </c>
      <c r="I2759" s="1" t="e">
        <f t="shared" si="561"/>
        <v>#N/A</v>
      </c>
      <c r="J2759" s="1" t="b">
        <f t="shared" si="562"/>
        <v>0</v>
      </c>
      <c r="K2759" s="1" t="b">
        <f t="shared" si="563"/>
        <v>0</v>
      </c>
      <c r="L2759" s="1" t="b">
        <f t="shared" si="564"/>
        <v>0</v>
      </c>
      <c r="M2759" s="1" t="b">
        <f t="shared" si="572"/>
        <v>0</v>
      </c>
      <c r="N2759" s="1" t="b">
        <f t="shared" si="565"/>
        <v>0</v>
      </c>
      <c r="O2759" s="1" t="b">
        <f t="shared" si="566"/>
        <v>0</v>
      </c>
      <c r="P2759" s="1" t="b">
        <f t="shared" si="567"/>
        <v>0</v>
      </c>
      <c r="Q2759" s="1" t="b">
        <f t="shared" si="568"/>
        <v>0</v>
      </c>
      <c r="R2759" s="1" t="e">
        <f t="shared" si="569"/>
        <v>#N/A</v>
      </c>
      <c r="S2759" s="1" t="e">
        <f t="shared" si="570"/>
        <v>#N/A</v>
      </c>
    </row>
    <row r="2760" spans="1:19">
      <c r="A2760" s="1" t="str">
        <f t="shared" si="571"/>
        <v/>
      </c>
      <c r="H2760" s="1" t="e">
        <f t="shared" si="560"/>
        <v>#N/A</v>
      </c>
      <c r="I2760" s="1" t="e">
        <f t="shared" si="561"/>
        <v>#N/A</v>
      </c>
      <c r="J2760" s="1" t="b">
        <f t="shared" si="562"/>
        <v>0</v>
      </c>
      <c r="K2760" s="1" t="b">
        <f t="shared" si="563"/>
        <v>0</v>
      </c>
      <c r="L2760" s="1" t="b">
        <f t="shared" si="564"/>
        <v>0</v>
      </c>
      <c r="M2760" s="1" t="b">
        <f t="shared" si="572"/>
        <v>0</v>
      </c>
      <c r="N2760" s="1" t="b">
        <f t="shared" si="565"/>
        <v>0</v>
      </c>
      <c r="O2760" s="1" t="b">
        <f t="shared" si="566"/>
        <v>0</v>
      </c>
      <c r="P2760" s="1" t="b">
        <f t="shared" si="567"/>
        <v>0</v>
      </c>
      <c r="Q2760" s="1" t="b">
        <f t="shared" si="568"/>
        <v>0</v>
      </c>
      <c r="R2760" s="1" t="e">
        <f t="shared" si="569"/>
        <v>#N/A</v>
      </c>
      <c r="S2760" s="1" t="e">
        <f t="shared" si="570"/>
        <v>#N/A</v>
      </c>
    </row>
    <row r="2761" spans="1:19">
      <c r="A2761" s="1" t="str">
        <f t="shared" si="571"/>
        <v/>
      </c>
      <c r="H2761" s="1" t="e">
        <f t="shared" si="560"/>
        <v>#N/A</v>
      </c>
      <c r="I2761" s="1" t="e">
        <f t="shared" si="561"/>
        <v>#N/A</v>
      </c>
      <c r="J2761" s="1" t="b">
        <f t="shared" si="562"/>
        <v>0</v>
      </c>
      <c r="K2761" s="1" t="b">
        <f t="shared" si="563"/>
        <v>0</v>
      </c>
      <c r="L2761" s="1" t="b">
        <f t="shared" si="564"/>
        <v>0</v>
      </c>
      <c r="M2761" s="1" t="b">
        <f t="shared" si="572"/>
        <v>0</v>
      </c>
      <c r="N2761" s="1" t="b">
        <f t="shared" si="565"/>
        <v>0</v>
      </c>
      <c r="O2761" s="1" t="b">
        <f t="shared" si="566"/>
        <v>0</v>
      </c>
      <c r="P2761" s="1" t="b">
        <f t="shared" si="567"/>
        <v>0</v>
      </c>
      <c r="Q2761" s="1" t="b">
        <f t="shared" si="568"/>
        <v>0</v>
      </c>
      <c r="R2761" s="1" t="e">
        <f t="shared" si="569"/>
        <v>#N/A</v>
      </c>
      <c r="S2761" s="1" t="e">
        <f t="shared" si="570"/>
        <v>#N/A</v>
      </c>
    </row>
    <row r="2762" spans="1:19">
      <c r="A2762" s="1" t="str">
        <f t="shared" si="571"/>
        <v/>
      </c>
      <c r="H2762" s="1" t="e">
        <f t="shared" si="560"/>
        <v>#N/A</v>
      </c>
      <c r="I2762" s="1" t="e">
        <f t="shared" si="561"/>
        <v>#N/A</v>
      </c>
      <c r="J2762" s="1" t="b">
        <f t="shared" si="562"/>
        <v>0</v>
      </c>
      <c r="K2762" s="1" t="b">
        <f t="shared" si="563"/>
        <v>0</v>
      </c>
      <c r="L2762" s="1" t="b">
        <f t="shared" si="564"/>
        <v>0</v>
      </c>
      <c r="M2762" s="1" t="b">
        <f t="shared" si="572"/>
        <v>0</v>
      </c>
      <c r="N2762" s="1" t="b">
        <f t="shared" si="565"/>
        <v>0</v>
      </c>
      <c r="O2762" s="1" t="b">
        <f t="shared" si="566"/>
        <v>0</v>
      </c>
      <c r="P2762" s="1" t="b">
        <f t="shared" si="567"/>
        <v>0</v>
      </c>
      <c r="Q2762" s="1" t="b">
        <f t="shared" si="568"/>
        <v>0</v>
      </c>
      <c r="R2762" s="1" t="e">
        <f t="shared" si="569"/>
        <v>#N/A</v>
      </c>
      <c r="S2762" s="1" t="e">
        <f t="shared" si="570"/>
        <v>#N/A</v>
      </c>
    </row>
    <row r="2763" spans="1:19">
      <c r="A2763" s="1" t="str">
        <f t="shared" si="571"/>
        <v/>
      </c>
      <c r="H2763" s="1" t="e">
        <f t="shared" si="560"/>
        <v>#N/A</v>
      </c>
      <c r="I2763" s="1" t="e">
        <f t="shared" si="561"/>
        <v>#N/A</v>
      </c>
      <c r="J2763" s="1" t="b">
        <f t="shared" si="562"/>
        <v>0</v>
      </c>
      <c r="K2763" s="1" t="b">
        <f t="shared" si="563"/>
        <v>0</v>
      </c>
      <c r="L2763" s="1" t="b">
        <f t="shared" si="564"/>
        <v>0</v>
      </c>
      <c r="M2763" s="1" t="b">
        <f t="shared" si="572"/>
        <v>0</v>
      </c>
      <c r="N2763" s="1" t="b">
        <f t="shared" si="565"/>
        <v>0</v>
      </c>
      <c r="O2763" s="1" t="b">
        <f t="shared" si="566"/>
        <v>0</v>
      </c>
      <c r="P2763" s="1" t="b">
        <f t="shared" si="567"/>
        <v>0</v>
      </c>
      <c r="Q2763" s="1" t="b">
        <f t="shared" si="568"/>
        <v>0</v>
      </c>
      <c r="R2763" s="1" t="e">
        <f t="shared" si="569"/>
        <v>#N/A</v>
      </c>
      <c r="S2763" s="1" t="e">
        <f t="shared" si="570"/>
        <v>#N/A</v>
      </c>
    </row>
    <row r="2764" spans="1:19">
      <c r="A2764" s="1" t="str">
        <f t="shared" si="571"/>
        <v/>
      </c>
      <c r="H2764" s="1" t="e">
        <f t="shared" si="560"/>
        <v>#N/A</v>
      </c>
      <c r="I2764" s="1" t="e">
        <f t="shared" si="561"/>
        <v>#N/A</v>
      </c>
      <c r="J2764" s="1" t="b">
        <f t="shared" si="562"/>
        <v>0</v>
      </c>
      <c r="K2764" s="1" t="b">
        <f t="shared" si="563"/>
        <v>0</v>
      </c>
      <c r="L2764" s="1" t="b">
        <f t="shared" si="564"/>
        <v>0</v>
      </c>
      <c r="M2764" s="1" t="b">
        <f t="shared" si="572"/>
        <v>0</v>
      </c>
      <c r="N2764" s="1" t="b">
        <f t="shared" si="565"/>
        <v>0</v>
      </c>
      <c r="O2764" s="1" t="b">
        <f t="shared" si="566"/>
        <v>0</v>
      </c>
      <c r="P2764" s="1" t="b">
        <f t="shared" si="567"/>
        <v>0</v>
      </c>
      <c r="Q2764" s="1" t="b">
        <f t="shared" si="568"/>
        <v>0</v>
      </c>
      <c r="R2764" s="1" t="e">
        <f t="shared" si="569"/>
        <v>#N/A</v>
      </c>
      <c r="S2764" s="1" t="e">
        <f t="shared" si="570"/>
        <v>#N/A</v>
      </c>
    </row>
    <row r="2765" spans="1:19">
      <c r="A2765" s="1" t="str">
        <f t="shared" si="571"/>
        <v/>
      </c>
      <c r="H2765" s="1" t="e">
        <f t="shared" si="560"/>
        <v>#N/A</v>
      </c>
      <c r="I2765" s="1" t="e">
        <f t="shared" si="561"/>
        <v>#N/A</v>
      </c>
      <c r="J2765" s="1" t="b">
        <f t="shared" si="562"/>
        <v>0</v>
      </c>
      <c r="K2765" s="1" t="b">
        <f t="shared" si="563"/>
        <v>0</v>
      </c>
      <c r="L2765" s="1" t="b">
        <f t="shared" si="564"/>
        <v>0</v>
      </c>
      <c r="M2765" s="1" t="b">
        <f t="shared" si="572"/>
        <v>0</v>
      </c>
      <c r="N2765" s="1" t="b">
        <f t="shared" si="565"/>
        <v>0</v>
      </c>
      <c r="O2765" s="1" t="b">
        <f t="shared" si="566"/>
        <v>0</v>
      </c>
      <c r="P2765" s="1" t="b">
        <f t="shared" si="567"/>
        <v>0</v>
      </c>
      <c r="Q2765" s="1" t="b">
        <f t="shared" si="568"/>
        <v>0</v>
      </c>
      <c r="R2765" s="1" t="e">
        <f t="shared" si="569"/>
        <v>#N/A</v>
      </c>
      <c r="S2765" s="1" t="e">
        <f t="shared" si="570"/>
        <v>#N/A</v>
      </c>
    </row>
    <row r="2766" spans="1:19">
      <c r="A2766" s="1" t="str">
        <f t="shared" si="571"/>
        <v/>
      </c>
      <c r="H2766" s="1" t="e">
        <f t="shared" si="560"/>
        <v>#N/A</v>
      </c>
      <c r="I2766" s="1" t="e">
        <f t="shared" si="561"/>
        <v>#N/A</v>
      </c>
      <c r="J2766" s="1" t="b">
        <f t="shared" si="562"/>
        <v>0</v>
      </c>
      <c r="K2766" s="1" t="b">
        <f t="shared" si="563"/>
        <v>0</v>
      </c>
      <c r="L2766" s="1" t="b">
        <f t="shared" si="564"/>
        <v>0</v>
      </c>
      <c r="M2766" s="1" t="b">
        <f t="shared" si="572"/>
        <v>0</v>
      </c>
      <c r="N2766" s="1" t="b">
        <f t="shared" si="565"/>
        <v>0</v>
      </c>
      <c r="O2766" s="1" t="b">
        <f t="shared" si="566"/>
        <v>0</v>
      </c>
      <c r="P2766" s="1" t="b">
        <f t="shared" si="567"/>
        <v>0</v>
      </c>
      <c r="Q2766" s="1" t="b">
        <f t="shared" si="568"/>
        <v>0</v>
      </c>
      <c r="R2766" s="1" t="e">
        <f t="shared" si="569"/>
        <v>#N/A</v>
      </c>
      <c r="S2766" s="1" t="e">
        <f t="shared" si="570"/>
        <v>#N/A</v>
      </c>
    </row>
    <row r="2767" spans="1:19">
      <c r="A2767" s="1" t="str">
        <f t="shared" si="571"/>
        <v/>
      </c>
      <c r="H2767" s="1" t="e">
        <f t="shared" si="560"/>
        <v>#N/A</v>
      </c>
      <c r="I2767" s="1" t="e">
        <f t="shared" si="561"/>
        <v>#N/A</v>
      </c>
      <c r="J2767" s="1" t="b">
        <f t="shared" si="562"/>
        <v>0</v>
      </c>
      <c r="K2767" s="1" t="b">
        <f t="shared" si="563"/>
        <v>0</v>
      </c>
      <c r="L2767" s="1" t="b">
        <f t="shared" si="564"/>
        <v>0</v>
      </c>
      <c r="M2767" s="1" t="b">
        <f t="shared" si="572"/>
        <v>0</v>
      </c>
      <c r="N2767" s="1" t="b">
        <f t="shared" si="565"/>
        <v>0</v>
      </c>
      <c r="O2767" s="1" t="b">
        <f t="shared" si="566"/>
        <v>0</v>
      </c>
      <c r="P2767" s="1" t="b">
        <f t="shared" si="567"/>
        <v>0</v>
      </c>
      <c r="Q2767" s="1" t="b">
        <f t="shared" si="568"/>
        <v>0</v>
      </c>
      <c r="R2767" s="1" t="e">
        <f t="shared" si="569"/>
        <v>#N/A</v>
      </c>
      <c r="S2767" s="1" t="e">
        <f t="shared" si="570"/>
        <v>#N/A</v>
      </c>
    </row>
    <row r="2768" spans="1:19">
      <c r="A2768" s="1" t="str">
        <f t="shared" si="571"/>
        <v/>
      </c>
      <c r="H2768" s="1" t="e">
        <f t="shared" si="560"/>
        <v>#N/A</v>
      </c>
      <c r="I2768" s="1" t="e">
        <f t="shared" si="561"/>
        <v>#N/A</v>
      </c>
      <c r="J2768" s="1" t="b">
        <f t="shared" si="562"/>
        <v>0</v>
      </c>
      <c r="K2768" s="1" t="b">
        <f t="shared" si="563"/>
        <v>0</v>
      </c>
      <c r="L2768" s="1" t="b">
        <f t="shared" si="564"/>
        <v>0</v>
      </c>
      <c r="M2768" s="1" t="b">
        <f t="shared" si="572"/>
        <v>0</v>
      </c>
      <c r="N2768" s="1" t="b">
        <f t="shared" si="565"/>
        <v>0</v>
      </c>
      <c r="O2768" s="1" t="b">
        <f t="shared" si="566"/>
        <v>0</v>
      </c>
      <c r="P2768" s="1" t="b">
        <f t="shared" si="567"/>
        <v>0</v>
      </c>
      <c r="Q2768" s="1" t="b">
        <f t="shared" si="568"/>
        <v>0</v>
      </c>
      <c r="R2768" s="1" t="e">
        <f t="shared" si="569"/>
        <v>#N/A</v>
      </c>
      <c r="S2768" s="1" t="e">
        <f t="shared" si="570"/>
        <v>#N/A</v>
      </c>
    </row>
    <row r="2769" spans="1:19">
      <c r="A2769" s="1" t="str">
        <f t="shared" si="571"/>
        <v/>
      </c>
      <c r="H2769" s="1" t="e">
        <f t="shared" si="560"/>
        <v>#N/A</v>
      </c>
      <c r="I2769" s="1" t="e">
        <f t="shared" si="561"/>
        <v>#N/A</v>
      </c>
      <c r="J2769" s="1" t="b">
        <f t="shared" si="562"/>
        <v>0</v>
      </c>
      <c r="K2769" s="1" t="b">
        <f t="shared" si="563"/>
        <v>0</v>
      </c>
      <c r="L2769" s="1" t="b">
        <f t="shared" si="564"/>
        <v>0</v>
      </c>
      <c r="M2769" s="1" t="b">
        <f t="shared" si="572"/>
        <v>0</v>
      </c>
      <c r="N2769" s="1" t="b">
        <f t="shared" si="565"/>
        <v>0</v>
      </c>
      <c r="O2769" s="1" t="b">
        <f t="shared" si="566"/>
        <v>0</v>
      </c>
      <c r="P2769" s="1" t="b">
        <f t="shared" si="567"/>
        <v>0</v>
      </c>
      <c r="Q2769" s="1" t="b">
        <f t="shared" si="568"/>
        <v>0</v>
      </c>
      <c r="R2769" s="1" t="e">
        <f t="shared" si="569"/>
        <v>#N/A</v>
      </c>
      <c r="S2769" s="1" t="e">
        <f t="shared" si="570"/>
        <v>#N/A</v>
      </c>
    </row>
    <row r="2770" spans="1:19">
      <c r="A2770" s="1" t="str">
        <f t="shared" si="571"/>
        <v/>
      </c>
      <c r="H2770" s="1" t="e">
        <f t="shared" si="560"/>
        <v>#N/A</v>
      </c>
      <c r="I2770" s="1" t="e">
        <f t="shared" si="561"/>
        <v>#N/A</v>
      </c>
      <c r="J2770" s="1" t="b">
        <f t="shared" si="562"/>
        <v>0</v>
      </c>
      <c r="K2770" s="1" t="b">
        <f t="shared" si="563"/>
        <v>0</v>
      </c>
      <c r="L2770" s="1" t="b">
        <f t="shared" si="564"/>
        <v>0</v>
      </c>
      <c r="M2770" s="1" t="b">
        <f t="shared" si="572"/>
        <v>0</v>
      </c>
      <c r="N2770" s="1" t="b">
        <f t="shared" si="565"/>
        <v>0</v>
      </c>
      <c r="O2770" s="1" t="b">
        <f t="shared" si="566"/>
        <v>0</v>
      </c>
      <c r="P2770" s="1" t="b">
        <f t="shared" si="567"/>
        <v>0</v>
      </c>
      <c r="Q2770" s="1" t="b">
        <f t="shared" si="568"/>
        <v>0</v>
      </c>
      <c r="R2770" s="1" t="e">
        <f t="shared" si="569"/>
        <v>#N/A</v>
      </c>
      <c r="S2770" s="1" t="e">
        <f t="shared" si="570"/>
        <v>#N/A</v>
      </c>
    </row>
    <row r="2771" spans="1:19">
      <c r="A2771" s="1" t="str">
        <f t="shared" si="571"/>
        <v/>
      </c>
      <c r="H2771" s="1" t="e">
        <f t="shared" si="560"/>
        <v>#N/A</v>
      </c>
      <c r="I2771" s="1" t="e">
        <f t="shared" si="561"/>
        <v>#N/A</v>
      </c>
      <c r="J2771" s="1" t="b">
        <f t="shared" si="562"/>
        <v>0</v>
      </c>
      <c r="K2771" s="1" t="b">
        <f t="shared" si="563"/>
        <v>0</v>
      </c>
      <c r="L2771" s="1" t="b">
        <f t="shared" si="564"/>
        <v>0</v>
      </c>
      <c r="M2771" s="1" t="b">
        <f t="shared" si="572"/>
        <v>0</v>
      </c>
      <c r="N2771" s="1" t="b">
        <f t="shared" si="565"/>
        <v>0</v>
      </c>
      <c r="O2771" s="1" t="b">
        <f t="shared" si="566"/>
        <v>0</v>
      </c>
      <c r="P2771" s="1" t="b">
        <f t="shared" si="567"/>
        <v>0</v>
      </c>
      <c r="Q2771" s="1" t="b">
        <f t="shared" si="568"/>
        <v>0</v>
      </c>
      <c r="R2771" s="1" t="e">
        <f t="shared" si="569"/>
        <v>#N/A</v>
      </c>
      <c r="S2771" s="1" t="e">
        <f t="shared" si="570"/>
        <v>#N/A</v>
      </c>
    </row>
    <row r="2772" spans="1:19">
      <c r="A2772" s="1" t="str">
        <f t="shared" si="571"/>
        <v/>
      </c>
      <c r="H2772" s="1" t="e">
        <f t="shared" si="560"/>
        <v>#N/A</v>
      </c>
      <c r="I2772" s="1" t="e">
        <f t="shared" si="561"/>
        <v>#N/A</v>
      </c>
      <c r="J2772" s="1" t="b">
        <f t="shared" si="562"/>
        <v>0</v>
      </c>
      <c r="K2772" s="1" t="b">
        <f t="shared" si="563"/>
        <v>0</v>
      </c>
      <c r="L2772" s="1" t="b">
        <f t="shared" si="564"/>
        <v>0</v>
      </c>
      <c r="M2772" s="1" t="b">
        <f t="shared" si="572"/>
        <v>0</v>
      </c>
      <c r="N2772" s="1" t="b">
        <f t="shared" si="565"/>
        <v>0</v>
      </c>
      <c r="O2772" s="1" t="b">
        <f t="shared" si="566"/>
        <v>0</v>
      </c>
      <c r="P2772" s="1" t="b">
        <f t="shared" si="567"/>
        <v>0</v>
      </c>
      <c r="Q2772" s="1" t="b">
        <f t="shared" si="568"/>
        <v>0</v>
      </c>
      <c r="R2772" s="1" t="e">
        <f t="shared" si="569"/>
        <v>#N/A</v>
      </c>
      <c r="S2772" s="1" t="e">
        <f t="shared" si="570"/>
        <v>#N/A</v>
      </c>
    </row>
    <row r="2773" spans="1:19">
      <c r="A2773" s="1" t="str">
        <f t="shared" si="571"/>
        <v/>
      </c>
      <c r="H2773" s="1" t="e">
        <f t="shared" si="560"/>
        <v>#N/A</v>
      </c>
      <c r="I2773" s="1" t="e">
        <f t="shared" si="561"/>
        <v>#N/A</v>
      </c>
      <c r="J2773" s="1" t="b">
        <f t="shared" si="562"/>
        <v>0</v>
      </c>
      <c r="K2773" s="1" t="b">
        <f t="shared" si="563"/>
        <v>0</v>
      </c>
      <c r="L2773" s="1" t="b">
        <f t="shared" si="564"/>
        <v>0</v>
      </c>
      <c r="M2773" s="1" t="b">
        <f t="shared" si="572"/>
        <v>0</v>
      </c>
      <c r="N2773" s="1" t="b">
        <f t="shared" si="565"/>
        <v>0</v>
      </c>
      <c r="O2773" s="1" t="b">
        <f t="shared" si="566"/>
        <v>0</v>
      </c>
      <c r="P2773" s="1" t="b">
        <f t="shared" si="567"/>
        <v>0</v>
      </c>
      <c r="Q2773" s="1" t="b">
        <f t="shared" si="568"/>
        <v>0</v>
      </c>
      <c r="R2773" s="1" t="e">
        <f t="shared" si="569"/>
        <v>#N/A</v>
      </c>
      <c r="S2773" s="1" t="e">
        <f t="shared" si="570"/>
        <v>#N/A</v>
      </c>
    </row>
    <row r="2774" spans="1:19">
      <c r="A2774" s="1" t="str">
        <f t="shared" si="571"/>
        <v/>
      </c>
      <c r="H2774" s="1" t="e">
        <f t="shared" si="560"/>
        <v>#N/A</v>
      </c>
      <c r="I2774" s="1" t="e">
        <f t="shared" si="561"/>
        <v>#N/A</v>
      </c>
      <c r="J2774" s="1" t="b">
        <f t="shared" si="562"/>
        <v>0</v>
      </c>
      <c r="K2774" s="1" t="b">
        <f t="shared" si="563"/>
        <v>0</v>
      </c>
      <c r="L2774" s="1" t="b">
        <f t="shared" si="564"/>
        <v>0</v>
      </c>
      <c r="M2774" s="1" t="b">
        <f t="shared" si="572"/>
        <v>0</v>
      </c>
      <c r="N2774" s="1" t="b">
        <f t="shared" si="565"/>
        <v>0</v>
      </c>
      <c r="O2774" s="1" t="b">
        <f t="shared" si="566"/>
        <v>0</v>
      </c>
      <c r="P2774" s="1" t="b">
        <f t="shared" si="567"/>
        <v>0</v>
      </c>
      <c r="Q2774" s="1" t="b">
        <f t="shared" si="568"/>
        <v>0</v>
      </c>
      <c r="R2774" s="1" t="e">
        <f t="shared" si="569"/>
        <v>#N/A</v>
      </c>
      <c r="S2774" s="1" t="e">
        <f t="shared" si="570"/>
        <v>#N/A</v>
      </c>
    </row>
    <row r="2775" spans="1:19">
      <c r="A2775" s="1" t="str">
        <f t="shared" si="571"/>
        <v/>
      </c>
      <c r="H2775" s="1" t="e">
        <f t="shared" si="560"/>
        <v>#N/A</v>
      </c>
      <c r="I2775" s="1" t="e">
        <f t="shared" si="561"/>
        <v>#N/A</v>
      </c>
      <c r="J2775" s="1" t="b">
        <f t="shared" si="562"/>
        <v>0</v>
      </c>
      <c r="K2775" s="1" t="b">
        <f t="shared" si="563"/>
        <v>0</v>
      </c>
      <c r="L2775" s="1" t="b">
        <f t="shared" si="564"/>
        <v>0</v>
      </c>
      <c r="M2775" s="1" t="b">
        <f t="shared" si="572"/>
        <v>0</v>
      </c>
      <c r="N2775" s="1" t="b">
        <f t="shared" si="565"/>
        <v>0</v>
      </c>
      <c r="O2775" s="1" t="b">
        <f t="shared" si="566"/>
        <v>0</v>
      </c>
      <c r="P2775" s="1" t="b">
        <f t="shared" si="567"/>
        <v>0</v>
      </c>
      <c r="Q2775" s="1" t="b">
        <f t="shared" si="568"/>
        <v>0</v>
      </c>
      <c r="R2775" s="1" t="e">
        <f t="shared" si="569"/>
        <v>#N/A</v>
      </c>
      <c r="S2775" s="1" t="e">
        <f t="shared" si="570"/>
        <v>#N/A</v>
      </c>
    </row>
    <row r="2776" spans="1:19">
      <c r="A2776" s="1" t="str">
        <f t="shared" si="571"/>
        <v/>
      </c>
      <c r="H2776" s="1" t="e">
        <f t="shared" si="560"/>
        <v>#N/A</v>
      </c>
      <c r="I2776" s="1" t="e">
        <f t="shared" si="561"/>
        <v>#N/A</v>
      </c>
      <c r="J2776" s="1" t="b">
        <f t="shared" si="562"/>
        <v>0</v>
      </c>
      <c r="K2776" s="1" t="b">
        <f t="shared" si="563"/>
        <v>0</v>
      </c>
      <c r="L2776" s="1" t="b">
        <f t="shared" si="564"/>
        <v>0</v>
      </c>
      <c r="M2776" s="1" t="b">
        <f t="shared" si="572"/>
        <v>0</v>
      </c>
      <c r="N2776" s="1" t="b">
        <f t="shared" si="565"/>
        <v>0</v>
      </c>
      <c r="O2776" s="1" t="b">
        <f t="shared" si="566"/>
        <v>0</v>
      </c>
      <c r="P2776" s="1" t="b">
        <f t="shared" si="567"/>
        <v>0</v>
      </c>
      <c r="Q2776" s="1" t="b">
        <f t="shared" si="568"/>
        <v>0</v>
      </c>
      <c r="R2776" s="1" t="e">
        <f t="shared" si="569"/>
        <v>#N/A</v>
      </c>
      <c r="S2776" s="1" t="e">
        <f t="shared" si="570"/>
        <v>#N/A</v>
      </c>
    </row>
    <row r="2777" spans="1:19">
      <c r="A2777" s="1" t="str">
        <f t="shared" si="571"/>
        <v/>
      </c>
      <c r="H2777" s="1" t="e">
        <f t="shared" si="560"/>
        <v>#N/A</v>
      </c>
      <c r="I2777" s="1" t="e">
        <f t="shared" si="561"/>
        <v>#N/A</v>
      </c>
      <c r="J2777" s="1" t="b">
        <f t="shared" si="562"/>
        <v>0</v>
      </c>
      <c r="K2777" s="1" t="b">
        <f t="shared" si="563"/>
        <v>0</v>
      </c>
      <c r="L2777" s="1" t="b">
        <f t="shared" si="564"/>
        <v>0</v>
      </c>
      <c r="M2777" s="1" t="b">
        <f t="shared" si="572"/>
        <v>0</v>
      </c>
      <c r="N2777" s="1" t="b">
        <f t="shared" si="565"/>
        <v>0</v>
      </c>
      <c r="O2777" s="1" t="b">
        <f t="shared" si="566"/>
        <v>0</v>
      </c>
      <c r="P2777" s="1" t="b">
        <f t="shared" si="567"/>
        <v>0</v>
      </c>
      <c r="Q2777" s="1" t="b">
        <f t="shared" si="568"/>
        <v>0</v>
      </c>
      <c r="R2777" s="1" t="e">
        <f t="shared" si="569"/>
        <v>#N/A</v>
      </c>
      <c r="S2777" s="1" t="e">
        <f t="shared" si="570"/>
        <v>#N/A</v>
      </c>
    </row>
    <row r="2778" spans="1:19">
      <c r="A2778" s="1" t="str">
        <f t="shared" si="571"/>
        <v/>
      </c>
      <c r="H2778" s="1" t="e">
        <f t="shared" si="560"/>
        <v>#N/A</v>
      </c>
      <c r="I2778" s="1" t="e">
        <f t="shared" si="561"/>
        <v>#N/A</v>
      </c>
      <c r="J2778" s="1" t="b">
        <f t="shared" si="562"/>
        <v>0</v>
      </c>
      <c r="K2778" s="1" t="b">
        <f t="shared" si="563"/>
        <v>0</v>
      </c>
      <c r="L2778" s="1" t="b">
        <f t="shared" si="564"/>
        <v>0</v>
      </c>
      <c r="M2778" s="1" t="b">
        <f t="shared" si="572"/>
        <v>0</v>
      </c>
      <c r="N2778" s="1" t="b">
        <f t="shared" si="565"/>
        <v>0</v>
      </c>
      <c r="O2778" s="1" t="b">
        <f t="shared" si="566"/>
        <v>0</v>
      </c>
      <c r="P2778" s="1" t="b">
        <f t="shared" si="567"/>
        <v>0</v>
      </c>
      <c r="Q2778" s="1" t="b">
        <f t="shared" si="568"/>
        <v>0</v>
      </c>
      <c r="R2778" s="1" t="e">
        <f t="shared" si="569"/>
        <v>#N/A</v>
      </c>
      <c r="S2778" s="1" t="e">
        <f t="shared" si="570"/>
        <v>#N/A</v>
      </c>
    </row>
    <row r="2779" spans="1:19">
      <c r="A2779" s="1" t="str">
        <f t="shared" si="571"/>
        <v/>
      </c>
      <c r="H2779" s="1" t="e">
        <f t="shared" si="560"/>
        <v>#N/A</v>
      </c>
      <c r="I2779" s="1" t="e">
        <f t="shared" si="561"/>
        <v>#N/A</v>
      </c>
      <c r="J2779" s="1" t="b">
        <f t="shared" si="562"/>
        <v>0</v>
      </c>
      <c r="K2779" s="1" t="b">
        <f t="shared" si="563"/>
        <v>0</v>
      </c>
      <c r="L2779" s="1" t="b">
        <f t="shared" si="564"/>
        <v>0</v>
      </c>
      <c r="M2779" s="1" t="b">
        <f t="shared" si="572"/>
        <v>0</v>
      </c>
      <c r="N2779" s="1" t="b">
        <f t="shared" si="565"/>
        <v>0</v>
      </c>
      <c r="O2779" s="1" t="b">
        <f t="shared" si="566"/>
        <v>0</v>
      </c>
      <c r="P2779" s="1" t="b">
        <f t="shared" si="567"/>
        <v>0</v>
      </c>
      <c r="Q2779" s="1" t="b">
        <f t="shared" si="568"/>
        <v>0</v>
      </c>
      <c r="R2779" s="1" t="e">
        <f t="shared" si="569"/>
        <v>#N/A</v>
      </c>
      <c r="S2779" s="1" t="e">
        <f t="shared" si="570"/>
        <v>#N/A</v>
      </c>
    </row>
    <row r="2780" spans="1:19">
      <c r="A2780" s="1" t="str">
        <f t="shared" si="571"/>
        <v/>
      </c>
      <c r="H2780" s="1" t="e">
        <f t="shared" si="560"/>
        <v>#N/A</v>
      </c>
      <c r="I2780" s="1" t="e">
        <f t="shared" si="561"/>
        <v>#N/A</v>
      </c>
      <c r="J2780" s="1" t="b">
        <f t="shared" si="562"/>
        <v>0</v>
      </c>
      <c r="K2780" s="1" t="b">
        <f t="shared" si="563"/>
        <v>0</v>
      </c>
      <c r="L2780" s="1" t="b">
        <f t="shared" si="564"/>
        <v>0</v>
      </c>
      <c r="M2780" s="1" t="b">
        <f t="shared" si="572"/>
        <v>0</v>
      </c>
      <c r="N2780" s="1" t="b">
        <f t="shared" si="565"/>
        <v>0</v>
      </c>
      <c r="O2780" s="1" t="b">
        <f t="shared" si="566"/>
        <v>0</v>
      </c>
      <c r="P2780" s="1" t="b">
        <f t="shared" si="567"/>
        <v>0</v>
      </c>
      <c r="Q2780" s="1" t="b">
        <f t="shared" si="568"/>
        <v>0</v>
      </c>
      <c r="R2780" s="1" t="e">
        <f t="shared" si="569"/>
        <v>#N/A</v>
      </c>
      <c r="S2780" s="1" t="e">
        <f t="shared" si="570"/>
        <v>#N/A</v>
      </c>
    </row>
    <row r="2781" spans="1:19">
      <c r="A2781" s="1" t="str">
        <f t="shared" si="571"/>
        <v/>
      </c>
      <c r="H2781" s="1" t="e">
        <f t="shared" si="560"/>
        <v>#N/A</v>
      </c>
      <c r="I2781" s="1" t="e">
        <f t="shared" si="561"/>
        <v>#N/A</v>
      </c>
      <c r="J2781" s="1" t="b">
        <f t="shared" si="562"/>
        <v>0</v>
      </c>
      <c r="K2781" s="1" t="b">
        <f t="shared" si="563"/>
        <v>0</v>
      </c>
      <c r="L2781" s="1" t="b">
        <f t="shared" si="564"/>
        <v>0</v>
      </c>
      <c r="M2781" s="1" t="b">
        <f t="shared" si="572"/>
        <v>0</v>
      </c>
      <c r="N2781" s="1" t="b">
        <f t="shared" si="565"/>
        <v>0</v>
      </c>
      <c r="O2781" s="1" t="b">
        <f t="shared" si="566"/>
        <v>0</v>
      </c>
      <c r="P2781" s="1" t="b">
        <f t="shared" si="567"/>
        <v>0</v>
      </c>
      <c r="Q2781" s="1" t="b">
        <f t="shared" si="568"/>
        <v>0</v>
      </c>
      <c r="R2781" s="1" t="e">
        <f t="shared" si="569"/>
        <v>#N/A</v>
      </c>
      <c r="S2781" s="1" t="e">
        <f t="shared" si="570"/>
        <v>#N/A</v>
      </c>
    </row>
    <row r="2782" spans="1:19">
      <c r="A2782" s="1" t="str">
        <f t="shared" si="571"/>
        <v/>
      </c>
      <c r="H2782" s="1" t="e">
        <f t="shared" si="560"/>
        <v>#N/A</v>
      </c>
      <c r="I2782" s="1" t="e">
        <f t="shared" si="561"/>
        <v>#N/A</v>
      </c>
      <c r="J2782" s="1" t="b">
        <f t="shared" si="562"/>
        <v>0</v>
      </c>
      <c r="K2782" s="1" t="b">
        <f t="shared" si="563"/>
        <v>0</v>
      </c>
      <c r="L2782" s="1" t="b">
        <f t="shared" si="564"/>
        <v>0</v>
      </c>
      <c r="M2782" s="1" t="b">
        <f t="shared" si="572"/>
        <v>0</v>
      </c>
      <c r="N2782" s="1" t="b">
        <f t="shared" si="565"/>
        <v>0</v>
      </c>
      <c r="O2782" s="1" t="b">
        <f t="shared" si="566"/>
        <v>0</v>
      </c>
      <c r="P2782" s="1" t="b">
        <f t="shared" si="567"/>
        <v>0</v>
      </c>
      <c r="Q2782" s="1" t="b">
        <f t="shared" si="568"/>
        <v>0</v>
      </c>
      <c r="R2782" s="1" t="e">
        <f t="shared" si="569"/>
        <v>#N/A</v>
      </c>
      <c r="S2782" s="1" t="e">
        <f t="shared" si="570"/>
        <v>#N/A</v>
      </c>
    </row>
    <row r="2783" spans="1:19">
      <c r="A2783" s="1" t="str">
        <f t="shared" si="571"/>
        <v/>
      </c>
      <c r="H2783" s="1" t="e">
        <f t="shared" si="560"/>
        <v>#N/A</v>
      </c>
      <c r="I2783" s="1" t="e">
        <f t="shared" si="561"/>
        <v>#N/A</v>
      </c>
      <c r="J2783" s="1" t="b">
        <f t="shared" si="562"/>
        <v>0</v>
      </c>
      <c r="K2783" s="1" t="b">
        <f t="shared" si="563"/>
        <v>0</v>
      </c>
      <c r="L2783" s="1" t="b">
        <f t="shared" si="564"/>
        <v>0</v>
      </c>
      <c r="M2783" s="1" t="b">
        <f t="shared" si="572"/>
        <v>0</v>
      </c>
      <c r="N2783" s="1" t="b">
        <f t="shared" si="565"/>
        <v>0</v>
      </c>
      <c r="O2783" s="1" t="b">
        <f t="shared" si="566"/>
        <v>0</v>
      </c>
      <c r="P2783" s="1" t="b">
        <f t="shared" si="567"/>
        <v>0</v>
      </c>
      <c r="Q2783" s="1" t="b">
        <f t="shared" si="568"/>
        <v>0</v>
      </c>
      <c r="R2783" s="1" t="e">
        <f t="shared" si="569"/>
        <v>#N/A</v>
      </c>
      <c r="S2783" s="1" t="e">
        <f t="shared" si="570"/>
        <v>#N/A</v>
      </c>
    </row>
    <row r="2784" spans="1:19">
      <c r="A2784" s="1" t="str">
        <f t="shared" si="571"/>
        <v/>
      </c>
      <c r="H2784" s="1" t="e">
        <f t="shared" si="560"/>
        <v>#N/A</v>
      </c>
      <c r="I2784" s="1" t="e">
        <f t="shared" si="561"/>
        <v>#N/A</v>
      </c>
      <c r="J2784" s="1" t="b">
        <f t="shared" si="562"/>
        <v>0</v>
      </c>
      <c r="K2784" s="1" t="b">
        <f t="shared" si="563"/>
        <v>0</v>
      </c>
      <c r="L2784" s="1" t="b">
        <f t="shared" si="564"/>
        <v>0</v>
      </c>
      <c r="M2784" s="1" t="b">
        <f t="shared" si="572"/>
        <v>0</v>
      </c>
      <c r="N2784" s="1" t="b">
        <f t="shared" si="565"/>
        <v>0</v>
      </c>
      <c r="O2784" s="1" t="b">
        <f t="shared" si="566"/>
        <v>0</v>
      </c>
      <c r="P2784" s="1" t="b">
        <f t="shared" si="567"/>
        <v>0</v>
      </c>
      <c r="Q2784" s="1" t="b">
        <f t="shared" si="568"/>
        <v>0</v>
      </c>
      <c r="R2784" s="1" t="e">
        <f t="shared" si="569"/>
        <v>#N/A</v>
      </c>
      <c r="S2784" s="1" t="e">
        <f t="shared" si="570"/>
        <v>#N/A</v>
      </c>
    </row>
    <row r="2785" spans="1:19">
      <c r="A2785" s="1" t="str">
        <f t="shared" si="571"/>
        <v/>
      </c>
      <c r="H2785" s="1" t="e">
        <f t="shared" si="560"/>
        <v>#N/A</v>
      </c>
      <c r="I2785" s="1" t="e">
        <f t="shared" si="561"/>
        <v>#N/A</v>
      </c>
      <c r="J2785" s="1" t="b">
        <f t="shared" si="562"/>
        <v>0</v>
      </c>
      <c r="K2785" s="1" t="b">
        <f t="shared" si="563"/>
        <v>0</v>
      </c>
      <c r="L2785" s="1" t="b">
        <f t="shared" si="564"/>
        <v>0</v>
      </c>
      <c r="M2785" s="1" t="b">
        <f t="shared" si="572"/>
        <v>0</v>
      </c>
      <c r="N2785" s="1" t="b">
        <f t="shared" si="565"/>
        <v>0</v>
      </c>
      <c r="O2785" s="1" t="b">
        <f t="shared" si="566"/>
        <v>0</v>
      </c>
      <c r="P2785" s="1" t="b">
        <f t="shared" si="567"/>
        <v>0</v>
      </c>
      <c r="Q2785" s="1" t="b">
        <f t="shared" si="568"/>
        <v>0</v>
      </c>
      <c r="R2785" s="1" t="e">
        <f t="shared" si="569"/>
        <v>#N/A</v>
      </c>
      <c r="S2785" s="1" t="e">
        <f t="shared" si="570"/>
        <v>#N/A</v>
      </c>
    </row>
    <row r="2786" spans="1:19">
      <c r="A2786" s="1" t="str">
        <f t="shared" si="571"/>
        <v/>
      </c>
      <c r="H2786" s="1" t="e">
        <f t="shared" si="560"/>
        <v>#N/A</v>
      </c>
      <c r="I2786" s="1" t="e">
        <f t="shared" si="561"/>
        <v>#N/A</v>
      </c>
      <c r="J2786" s="1" t="b">
        <f t="shared" si="562"/>
        <v>0</v>
      </c>
      <c r="K2786" s="1" t="b">
        <f t="shared" si="563"/>
        <v>0</v>
      </c>
      <c r="L2786" s="1" t="b">
        <f t="shared" si="564"/>
        <v>0</v>
      </c>
      <c r="M2786" s="1" t="b">
        <f t="shared" si="572"/>
        <v>0</v>
      </c>
      <c r="N2786" s="1" t="b">
        <f t="shared" si="565"/>
        <v>0</v>
      </c>
      <c r="O2786" s="1" t="b">
        <f t="shared" si="566"/>
        <v>0</v>
      </c>
      <c r="P2786" s="1" t="b">
        <f t="shared" si="567"/>
        <v>0</v>
      </c>
      <c r="Q2786" s="1" t="b">
        <f t="shared" si="568"/>
        <v>0</v>
      </c>
      <c r="R2786" s="1" t="e">
        <f t="shared" si="569"/>
        <v>#N/A</v>
      </c>
      <c r="S2786" s="1" t="e">
        <f t="shared" si="570"/>
        <v>#N/A</v>
      </c>
    </row>
    <row r="2787" spans="1:19">
      <c r="A2787" s="1" t="str">
        <f t="shared" si="571"/>
        <v/>
      </c>
      <c r="H2787" s="1" t="e">
        <f t="shared" si="560"/>
        <v>#N/A</v>
      </c>
      <c r="I2787" s="1" t="e">
        <f t="shared" si="561"/>
        <v>#N/A</v>
      </c>
      <c r="J2787" s="1" t="b">
        <f t="shared" si="562"/>
        <v>0</v>
      </c>
      <c r="K2787" s="1" t="b">
        <f t="shared" si="563"/>
        <v>0</v>
      </c>
      <c r="L2787" s="1" t="b">
        <f t="shared" si="564"/>
        <v>0</v>
      </c>
      <c r="M2787" s="1" t="b">
        <f t="shared" si="572"/>
        <v>0</v>
      </c>
      <c r="N2787" s="1" t="b">
        <f t="shared" si="565"/>
        <v>0</v>
      </c>
      <c r="O2787" s="1" t="b">
        <f t="shared" si="566"/>
        <v>0</v>
      </c>
      <c r="P2787" s="1" t="b">
        <f t="shared" si="567"/>
        <v>0</v>
      </c>
      <c r="Q2787" s="1" t="b">
        <f t="shared" si="568"/>
        <v>0</v>
      </c>
      <c r="R2787" s="1" t="e">
        <f t="shared" si="569"/>
        <v>#N/A</v>
      </c>
      <c r="S2787" s="1" t="e">
        <f t="shared" si="570"/>
        <v>#N/A</v>
      </c>
    </row>
    <row r="2788" spans="1:19">
      <c r="A2788" s="1" t="str">
        <f t="shared" si="571"/>
        <v/>
      </c>
      <c r="H2788" s="1" t="e">
        <f t="shared" si="560"/>
        <v>#N/A</v>
      </c>
      <c r="I2788" s="1" t="e">
        <f t="shared" si="561"/>
        <v>#N/A</v>
      </c>
      <c r="J2788" s="1" t="b">
        <f t="shared" si="562"/>
        <v>0</v>
      </c>
      <c r="K2788" s="1" t="b">
        <f t="shared" si="563"/>
        <v>0</v>
      </c>
      <c r="L2788" s="1" t="b">
        <f t="shared" si="564"/>
        <v>0</v>
      </c>
      <c r="M2788" s="1" t="b">
        <f t="shared" si="572"/>
        <v>0</v>
      </c>
      <c r="N2788" s="1" t="b">
        <f t="shared" si="565"/>
        <v>0</v>
      </c>
      <c r="O2788" s="1" t="b">
        <f t="shared" si="566"/>
        <v>0</v>
      </c>
      <c r="P2788" s="1" t="b">
        <f t="shared" si="567"/>
        <v>0</v>
      </c>
      <c r="Q2788" s="1" t="b">
        <f t="shared" si="568"/>
        <v>0</v>
      </c>
      <c r="R2788" s="1" t="e">
        <f t="shared" si="569"/>
        <v>#N/A</v>
      </c>
      <c r="S2788" s="1" t="e">
        <f t="shared" si="570"/>
        <v>#N/A</v>
      </c>
    </row>
    <row r="2789" spans="1:19">
      <c r="A2789" s="1" t="str">
        <f t="shared" si="571"/>
        <v/>
      </c>
      <c r="H2789" s="1" t="e">
        <f t="shared" si="560"/>
        <v>#N/A</v>
      </c>
      <c r="I2789" s="1" t="e">
        <f t="shared" si="561"/>
        <v>#N/A</v>
      </c>
      <c r="J2789" s="1" t="b">
        <f t="shared" si="562"/>
        <v>0</v>
      </c>
      <c r="K2789" s="1" t="b">
        <f t="shared" si="563"/>
        <v>0</v>
      </c>
      <c r="L2789" s="1" t="b">
        <f t="shared" si="564"/>
        <v>0</v>
      </c>
      <c r="M2789" s="1" t="b">
        <f t="shared" si="572"/>
        <v>0</v>
      </c>
      <c r="N2789" s="1" t="b">
        <f t="shared" si="565"/>
        <v>0</v>
      </c>
      <c r="O2789" s="1" t="b">
        <f t="shared" si="566"/>
        <v>0</v>
      </c>
      <c r="P2789" s="1" t="b">
        <f t="shared" si="567"/>
        <v>0</v>
      </c>
      <c r="Q2789" s="1" t="b">
        <f t="shared" si="568"/>
        <v>0</v>
      </c>
      <c r="R2789" s="1" t="e">
        <f t="shared" si="569"/>
        <v>#N/A</v>
      </c>
      <c r="S2789" s="1" t="e">
        <f t="shared" si="570"/>
        <v>#N/A</v>
      </c>
    </row>
    <row r="2790" spans="1:19">
      <c r="A2790" s="1" t="str">
        <f t="shared" si="571"/>
        <v/>
      </c>
      <c r="H2790" s="1" t="e">
        <f t="shared" si="560"/>
        <v>#N/A</v>
      </c>
      <c r="I2790" s="1" t="e">
        <f t="shared" si="561"/>
        <v>#N/A</v>
      </c>
      <c r="J2790" s="1" t="b">
        <f t="shared" si="562"/>
        <v>0</v>
      </c>
      <c r="K2790" s="1" t="b">
        <f t="shared" si="563"/>
        <v>0</v>
      </c>
      <c r="L2790" s="1" t="b">
        <f t="shared" si="564"/>
        <v>0</v>
      </c>
      <c r="M2790" s="1" t="b">
        <f t="shared" si="572"/>
        <v>0</v>
      </c>
      <c r="N2790" s="1" t="b">
        <f t="shared" si="565"/>
        <v>0</v>
      </c>
      <c r="O2790" s="1" t="b">
        <f t="shared" si="566"/>
        <v>0</v>
      </c>
      <c r="P2790" s="1" t="b">
        <f t="shared" si="567"/>
        <v>0</v>
      </c>
      <c r="Q2790" s="1" t="b">
        <f t="shared" si="568"/>
        <v>0</v>
      </c>
      <c r="R2790" s="1" t="e">
        <f t="shared" si="569"/>
        <v>#N/A</v>
      </c>
      <c r="S2790" s="1" t="e">
        <f t="shared" si="570"/>
        <v>#N/A</v>
      </c>
    </row>
    <row r="2791" spans="1:19">
      <c r="A2791" s="1" t="str">
        <f t="shared" si="571"/>
        <v/>
      </c>
      <c r="H2791" s="1" t="e">
        <f t="shared" si="560"/>
        <v>#N/A</v>
      </c>
      <c r="I2791" s="1" t="e">
        <f t="shared" si="561"/>
        <v>#N/A</v>
      </c>
      <c r="J2791" s="1" t="b">
        <f t="shared" si="562"/>
        <v>0</v>
      </c>
      <c r="K2791" s="1" t="b">
        <f t="shared" si="563"/>
        <v>0</v>
      </c>
      <c r="L2791" s="1" t="b">
        <f t="shared" si="564"/>
        <v>0</v>
      </c>
      <c r="M2791" s="1" t="b">
        <f t="shared" si="572"/>
        <v>0</v>
      </c>
      <c r="N2791" s="1" t="b">
        <f t="shared" si="565"/>
        <v>0</v>
      </c>
      <c r="O2791" s="1" t="b">
        <f t="shared" si="566"/>
        <v>0</v>
      </c>
      <c r="P2791" s="1" t="b">
        <f t="shared" si="567"/>
        <v>0</v>
      </c>
      <c r="Q2791" s="1" t="b">
        <f t="shared" si="568"/>
        <v>0</v>
      </c>
      <c r="R2791" s="1" t="e">
        <f t="shared" si="569"/>
        <v>#N/A</v>
      </c>
      <c r="S2791" s="1" t="e">
        <f t="shared" si="570"/>
        <v>#N/A</v>
      </c>
    </row>
    <row r="2792" spans="1:19">
      <c r="A2792" s="1" t="str">
        <f t="shared" si="571"/>
        <v/>
      </c>
      <c r="H2792" s="1" t="e">
        <f t="shared" si="560"/>
        <v>#N/A</v>
      </c>
      <c r="I2792" s="1" t="e">
        <f t="shared" si="561"/>
        <v>#N/A</v>
      </c>
      <c r="J2792" s="1" t="b">
        <f t="shared" si="562"/>
        <v>0</v>
      </c>
      <c r="K2792" s="1" t="b">
        <f t="shared" si="563"/>
        <v>0</v>
      </c>
      <c r="L2792" s="1" t="b">
        <f t="shared" si="564"/>
        <v>0</v>
      </c>
      <c r="M2792" s="1" t="b">
        <f t="shared" si="572"/>
        <v>0</v>
      </c>
      <c r="N2792" s="1" t="b">
        <f t="shared" si="565"/>
        <v>0</v>
      </c>
      <c r="O2792" s="1" t="b">
        <f t="shared" si="566"/>
        <v>0</v>
      </c>
      <c r="P2792" s="1" t="b">
        <f t="shared" si="567"/>
        <v>0</v>
      </c>
      <c r="Q2792" s="1" t="b">
        <f t="shared" si="568"/>
        <v>0</v>
      </c>
      <c r="R2792" s="1" t="e">
        <f t="shared" si="569"/>
        <v>#N/A</v>
      </c>
      <c r="S2792" s="1" t="e">
        <f t="shared" si="570"/>
        <v>#N/A</v>
      </c>
    </row>
    <row r="2793" spans="1:19">
      <c r="A2793" s="1" t="str">
        <f t="shared" si="571"/>
        <v/>
      </c>
      <c r="H2793" s="1" t="e">
        <f t="shared" si="560"/>
        <v>#N/A</v>
      </c>
      <c r="I2793" s="1" t="e">
        <f t="shared" si="561"/>
        <v>#N/A</v>
      </c>
      <c r="J2793" s="1" t="b">
        <f t="shared" si="562"/>
        <v>0</v>
      </c>
      <c r="K2793" s="1" t="b">
        <f t="shared" si="563"/>
        <v>0</v>
      </c>
      <c r="L2793" s="1" t="b">
        <f t="shared" si="564"/>
        <v>0</v>
      </c>
      <c r="M2793" s="1" t="b">
        <f t="shared" si="572"/>
        <v>0</v>
      </c>
      <c r="N2793" s="1" t="b">
        <f t="shared" si="565"/>
        <v>0</v>
      </c>
      <c r="O2793" s="1" t="b">
        <f t="shared" si="566"/>
        <v>0</v>
      </c>
      <c r="P2793" s="1" t="b">
        <f t="shared" si="567"/>
        <v>0</v>
      </c>
      <c r="Q2793" s="1" t="b">
        <f t="shared" si="568"/>
        <v>0</v>
      </c>
      <c r="R2793" s="1" t="e">
        <f t="shared" si="569"/>
        <v>#N/A</v>
      </c>
      <c r="S2793" s="1" t="e">
        <f t="shared" si="570"/>
        <v>#N/A</v>
      </c>
    </row>
    <row r="2794" spans="1:19">
      <c r="A2794" s="1" t="str">
        <f t="shared" si="571"/>
        <v/>
      </c>
      <c r="H2794" s="1" t="e">
        <f t="shared" si="560"/>
        <v>#N/A</v>
      </c>
      <c r="I2794" s="1" t="e">
        <f t="shared" si="561"/>
        <v>#N/A</v>
      </c>
      <c r="J2794" s="1" t="b">
        <f t="shared" si="562"/>
        <v>0</v>
      </c>
      <c r="K2794" s="1" t="b">
        <f t="shared" si="563"/>
        <v>0</v>
      </c>
      <c r="L2794" s="1" t="b">
        <f t="shared" si="564"/>
        <v>0</v>
      </c>
      <c r="M2794" s="1" t="b">
        <f t="shared" si="572"/>
        <v>0</v>
      </c>
      <c r="N2794" s="1" t="b">
        <f t="shared" si="565"/>
        <v>0</v>
      </c>
      <c r="O2794" s="1" t="b">
        <f t="shared" si="566"/>
        <v>0</v>
      </c>
      <c r="P2794" s="1" t="b">
        <f t="shared" si="567"/>
        <v>0</v>
      </c>
      <c r="Q2794" s="1" t="b">
        <f t="shared" si="568"/>
        <v>0</v>
      </c>
      <c r="R2794" s="1" t="e">
        <f t="shared" si="569"/>
        <v>#N/A</v>
      </c>
      <c r="S2794" s="1" t="e">
        <f t="shared" si="570"/>
        <v>#N/A</v>
      </c>
    </row>
    <row r="2795" spans="1:19">
      <c r="A2795" s="1" t="str">
        <f t="shared" si="571"/>
        <v/>
      </c>
      <c r="H2795" s="1" t="e">
        <f t="shared" si="560"/>
        <v>#N/A</v>
      </c>
      <c r="I2795" s="1" t="e">
        <f t="shared" si="561"/>
        <v>#N/A</v>
      </c>
      <c r="J2795" s="1" t="b">
        <f t="shared" si="562"/>
        <v>0</v>
      </c>
      <c r="K2795" s="1" t="b">
        <f t="shared" si="563"/>
        <v>0</v>
      </c>
      <c r="L2795" s="1" t="b">
        <f t="shared" si="564"/>
        <v>0</v>
      </c>
      <c r="M2795" s="1" t="b">
        <f t="shared" si="572"/>
        <v>0</v>
      </c>
      <c r="N2795" s="1" t="b">
        <f t="shared" si="565"/>
        <v>0</v>
      </c>
      <c r="O2795" s="1" t="b">
        <f t="shared" si="566"/>
        <v>0</v>
      </c>
      <c r="P2795" s="1" t="b">
        <f t="shared" si="567"/>
        <v>0</v>
      </c>
      <c r="Q2795" s="1" t="b">
        <f t="shared" si="568"/>
        <v>0</v>
      </c>
      <c r="R2795" s="1" t="e">
        <f t="shared" si="569"/>
        <v>#N/A</v>
      </c>
      <c r="S2795" s="1" t="e">
        <f t="shared" si="570"/>
        <v>#N/A</v>
      </c>
    </row>
    <row r="2796" spans="1:19">
      <c r="A2796" s="1" t="str">
        <f t="shared" si="571"/>
        <v/>
      </c>
      <c r="H2796" s="1" t="e">
        <f t="shared" si="560"/>
        <v>#N/A</v>
      </c>
      <c r="I2796" s="1" t="e">
        <f t="shared" si="561"/>
        <v>#N/A</v>
      </c>
      <c r="J2796" s="1" t="b">
        <f t="shared" si="562"/>
        <v>0</v>
      </c>
      <c r="K2796" s="1" t="b">
        <f t="shared" si="563"/>
        <v>0</v>
      </c>
      <c r="L2796" s="1" t="b">
        <f t="shared" si="564"/>
        <v>0</v>
      </c>
      <c r="M2796" s="1" t="b">
        <f t="shared" si="572"/>
        <v>0</v>
      </c>
      <c r="N2796" s="1" t="b">
        <f t="shared" si="565"/>
        <v>0</v>
      </c>
      <c r="O2796" s="1" t="b">
        <f t="shared" si="566"/>
        <v>0</v>
      </c>
      <c r="P2796" s="1" t="b">
        <f t="shared" si="567"/>
        <v>0</v>
      </c>
      <c r="Q2796" s="1" t="b">
        <f t="shared" si="568"/>
        <v>0</v>
      </c>
      <c r="R2796" s="1" t="e">
        <f t="shared" si="569"/>
        <v>#N/A</v>
      </c>
      <c r="S2796" s="1" t="e">
        <f t="shared" si="570"/>
        <v>#N/A</v>
      </c>
    </row>
    <row r="2797" spans="1:19">
      <c r="A2797" s="1" t="str">
        <f t="shared" si="571"/>
        <v/>
      </c>
      <c r="H2797" s="1" t="e">
        <f t="shared" si="560"/>
        <v>#N/A</v>
      </c>
      <c r="I2797" s="1" t="e">
        <f t="shared" si="561"/>
        <v>#N/A</v>
      </c>
      <c r="J2797" s="1" t="b">
        <f t="shared" si="562"/>
        <v>0</v>
      </c>
      <c r="K2797" s="1" t="b">
        <f t="shared" si="563"/>
        <v>0</v>
      </c>
      <c r="L2797" s="1" t="b">
        <f t="shared" si="564"/>
        <v>0</v>
      </c>
      <c r="M2797" s="1" t="b">
        <f t="shared" si="572"/>
        <v>0</v>
      </c>
      <c r="N2797" s="1" t="b">
        <f t="shared" si="565"/>
        <v>0</v>
      </c>
      <c r="O2797" s="1" t="b">
        <f t="shared" si="566"/>
        <v>0</v>
      </c>
      <c r="P2797" s="1" t="b">
        <f t="shared" si="567"/>
        <v>0</v>
      </c>
      <c r="Q2797" s="1" t="b">
        <f t="shared" si="568"/>
        <v>0</v>
      </c>
      <c r="R2797" s="1" t="e">
        <f t="shared" si="569"/>
        <v>#N/A</v>
      </c>
      <c r="S2797" s="1" t="e">
        <f t="shared" si="570"/>
        <v>#N/A</v>
      </c>
    </row>
    <row r="2798" spans="1:19">
      <c r="A2798" s="1" t="str">
        <f t="shared" si="571"/>
        <v/>
      </c>
      <c r="H2798" s="1" t="e">
        <f t="shared" si="560"/>
        <v>#N/A</v>
      </c>
      <c r="I2798" s="1" t="e">
        <f t="shared" si="561"/>
        <v>#N/A</v>
      </c>
      <c r="J2798" s="1" t="b">
        <f t="shared" si="562"/>
        <v>0</v>
      </c>
      <c r="K2798" s="1" t="b">
        <f t="shared" si="563"/>
        <v>0</v>
      </c>
      <c r="L2798" s="1" t="b">
        <f t="shared" si="564"/>
        <v>0</v>
      </c>
      <c r="M2798" s="1" t="b">
        <f t="shared" si="572"/>
        <v>0</v>
      </c>
      <c r="N2798" s="1" t="b">
        <f t="shared" si="565"/>
        <v>0</v>
      </c>
      <c r="O2798" s="1" t="b">
        <f t="shared" si="566"/>
        <v>0</v>
      </c>
      <c r="P2798" s="1" t="b">
        <f t="shared" si="567"/>
        <v>0</v>
      </c>
      <c r="Q2798" s="1" t="b">
        <f t="shared" si="568"/>
        <v>0</v>
      </c>
      <c r="R2798" s="1" t="e">
        <f t="shared" si="569"/>
        <v>#N/A</v>
      </c>
      <c r="S2798" s="1" t="e">
        <f t="shared" si="570"/>
        <v>#N/A</v>
      </c>
    </row>
    <row r="2799" spans="1:19">
      <c r="A2799" s="1" t="str">
        <f t="shared" si="571"/>
        <v/>
      </c>
      <c r="H2799" s="1" t="e">
        <f t="shared" si="560"/>
        <v>#N/A</v>
      </c>
      <c r="I2799" s="1" t="e">
        <f t="shared" si="561"/>
        <v>#N/A</v>
      </c>
      <c r="J2799" s="1" t="b">
        <f t="shared" si="562"/>
        <v>0</v>
      </c>
      <c r="K2799" s="1" t="b">
        <f t="shared" si="563"/>
        <v>0</v>
      </c>
      <c r="L2799" s="1" t="b">
        <f t="shared" si="564"/>
        <v>0</v>
      </c>
      <c r="M2799" s="1" t="b">
        <f t="shared" si="572"/>
        <v>0</v>
      </c>
      <c r="N2799" s="1" t="b">
        <f t="shared" si="565"/>
        <v>0</v>
      </c>
      <c r="O2799" s="1" t="b">
        <f t="shared" si="566"/>
        <v>0</v>
      </c>
      <c r="P2799" s="1" t="b">
        <f t="shared" si="567"/>
        <v>0</v>
      </c>
      <c r="Q2799" s="1" t="b">
        <f t="shared" si="568"/>
        <v>0</v>
      </c>
      <c r="R2799" s="1" t="e">
        <f t="shared" si="569"/>
        <v>#N/A</v>
      </c>
      <c r="S2799" s="1" t="e">
        <f t="shared" si="570"/>
        <v>#N/A</v>
      </c>
    </row>
    <row r="2800" spans="1:19">
      <c r="A2800" s="1" t="str">
        <f t="shared" si="571"/>
        <v/>
      </c>
      <c r="H2800" s="1" t="e">
        <f t="shared" si="560"/>
        <v>#N/A</v>
      </c>
      <c r="I2800" s="1" t="e">
        <f t="shared" si="561"/>
        <v>#N/A</v>
      </c>
      <c r="J2800" s="1" t="b">
        <f t="shared" si="562"/>
        <v>0</v>
      </c>
      <c r="K2800" s="1" t="b">
        <f t="shared" si="563"/>
        <v>0</v>
      </c>
      <c r="L2800" s="1" t="b">
        <f t="shared" si="564"/>
        <v>0</v>
      </c>
      <c r="M2800" s="1" t="b">
        <f t="shared" si="572"/>
        <v>0</v>
      </c>
      <c r="N2800" s="1" t="b">
        <f t="shared" si="565"/>
        <v>0</v>
      </c>
      <c r="O2800" s="1" t="b">
        <f t="shared" si="566"/>
        <v>0</v>
      </c>
      <c r="P2800" s="1" t="b">
        <f t="shared" si="567"/>
        <v>0</v>
      </c>
      <c r="Q2800" s="1" t="b">
        <f t="shared" si="568"/>
        <v>0</v>
      </c>
      <c r="R2800" s="1" t="e">
        <f t="shared" si="569"/>
        <v>#N/A</v>
      </c>
      <c r="S2800" s="1" t="e">
        <f t="shared" si="570"/>
        <v>#N/A</v>
      </c>
    </row>
    <row r="2801" spans="1:19">
      <c r="A2801" s="1" t="str">
        <f t="shared" si="571"/>
        <v/>
      </c>
      <c r="H2801" s="1" t="e">
        <f t="shared" si="560"/>
        <v>#N/A</v>
      </c>
      <c r="I2801" s="1" t="e">
        <f t="shared" si="561"/>
        <v>#N/A</v>
      </c>
      <c r="J2801" s="1" t="b">
        <f t="shared" si="562"/>
        <v>0</v>
      </c>
      <c r="K2801" s="1" t="b">
        <f t="shared" si="563"/>
        <v>0</v>
      </c>
      <c r="L2801" s="1" t="b">
        <f t="shared" si="564"/>
        <v>0</v>
      </c>
      <c r="M2801" s="1" t="b">
        <f t="shared" si="572"/>
        <v>0</v>
      </c>
      <c r="N2801" s="1" t="b">
        <f t="shared" si="565"/>
        <v>0</v>
      </c>
      <c r="O2801" s="1" t="b">
        <f t="shared" si="566"/>
        <v>0</v>
      </c>
      <c r="P2801" s="1" t="b">
        <f t="shared" si="567"/>
        <v>0</v>
      </c>
      <c r="Q2801" s="1" t="b">
        <f t="shared" si="568"/>
        <v>0</v>
      </c>
      <c r="R2801" s="1" t="e">
        <f t="shared" si="569"/>
        <v>#N/A</v>
      </c>
      <c r="S2801" s="1" t="e">
        <f t="shared" si="570"/>
        <v>#N/A</v>
      </c>
    </row>
    <row r="2802" spans="1:19">
      <c r="A2802" s="1" t="str">
        <f t="shared" si="571"/>
        <v/>
      </c>
      <c r="H2802" s="1" t="e">
        <f t="shared" si="560"/>
        <v>#N/A</v>
      </c>
      <c r="I2802" s="1" t="e">
        <f t="shared" si="561"/>
        <v>#N/A</v>
      </c>
      <c r="J2802" s="1" t="b">
        <f t="shared" si="562"/>
        <v>0</v>
      </c>
      <c r="K2802" s="1" t="b">
        <f t="shared" si="563"/>
        <v>0</v>
      </c>
      <c r="L2802" s="1" t="b">
        <f t="shared" si="564"/>
        <v>0</v>
      </c>
      <c r="M2802" s="1" t="b">
        <f t="shared" si="572"/>
        <v>0</v>
      </c>
      <c r="N2802" s="1" t="b">
        <f t="shared" si="565"/>
        <v>0</v>
      </c>
      <c r="O2802" s="1" t="b">
        <f t="shared" si="566"/>
        <v>0</v>
      </c>
      <c r="P2802" s="1" t="b">
        <f t="shared" si="567"/>
        <v>0</v>
      </c>
      <c r="Q2802" s="1" t="b">
        <f t="shared" si="568"/>
        <v>0</v>
      </c>
      <c r="R2802" s="1" t="e">
        <f t="shared" si="569"/>
        <v>#N/A</v>
      </c>
      <c r="S2802" s="1" t="e">
        <f t="shared" si="570"/>
        <v>#N/A</v>
      </c>
    </row>
    <row r="2803" spans="1:19">
      <c r="A2803" s="1" t="str">
        <f t="shared" si="571"/>
        <v/>
      </c>
      <c r="H2803" s="1" t="e">
        <f t="shared" si="560"/>
        <v>#N/A</v>
      </c>
      <c r="I2803" s="1" t="e">
        <f t="shared" si="561"/>
        <v>#N/A</v>
      </c>
      <c r="J2803" s="1" t="b">
        <f t="shared" si="562"/>
        <v>0</v>
      </c>
      <c r="K2803" s="1" t="b">
        <f t="shared" si="563"/>
        <v>0</v>
      </c>
      <c r="L2803" s="1" t="b">
        <f t="shared" si="564"/>
        <v>0</v>
      </c>
      <c r="M2803" s="1" t="b">
        <f t="shared" si="572"/>
        <v>0</v>
      </c>
      <c r="N2803" s="1" t="b">
        <f t="shared" si="565"/>
        <v>0</v>
      </c>
      <c r="O2803" s="1" t="b">
        <f t="shared" si="566"/>
        <v>0</v>
      </c>
      <c r="P2803" s="1" t="b">
        <f t="shared" si="567"/>
        <v>0</v>
      </c>
      <c r="Q2803" s="1" t="b">
        <f t="shared" si="568"/>
        <v>0</v>
      </c>
      <c r="R2803" s="1" t="e">
        <f t="shared" si="569"/>
        <v>#N/A</v>
      </c>
      <c r="S2803" s="1" t="e">
        <f t="shared" si="570"/>
        <v>#N/A</v>
      </c>
    </row>
    <row r="2804" spans="1:19">
      <c r="A2804" s="1" t="str">
        <f t="shared" si="571"/>
        <v/>
      </c>
      <c r="H2804" s="1" t="e">
        <f t="shared" si="560"/>
        <v>#N/A</v>
      </c>
      <c r="I2804" s="1" t="e">
        <f t="shared" si="561"/>
        <v>#N/A</v>
      </c>
      <c r="J2804" s="1" t="b">
        <f t="shared" si="562"/>
        <v>0</v>
      </c>
      <c r="K2804" s="1" t="b">
        <f t="shared" si="563"/>
        <v>0</v>
      </c>
      <c r="L2804" s="1" t="b">
        <f t="shared" si="564"/>
        <v>0</v>
      </c>
      <c r="M2804" s="1" t="b">
        <f t="shared" si="572"/>
        <v>0</v>
      </c>
      <c r="N2804" s="1" t="b">
        <f t="shared" si="565"/>
        <v>0</v>
      </c>
      <c r="O2804" s="1" t="b">
        <f t="shared" si="566"/>
        <v>0</v>
      </c>
      <c r="P2804" s="1" t="b">
        <f t="shared" si="567"/>
        <v>0</v>
      </c>
      <c r="Q2804" s="1" t="b">
        <f t="shared" si="568"/>
        <v>0</v>
      </c>
      <c r="R2804" s="1" t="e">
        <f t="shared" si="569"/>
        <v>#N/A</v>
      </c>
      <c r="S2804" s="1" t="e">
        <f t="shared" si="570"/>
        <v>#N/A</v>
      </c>
    </row>
    <row r="2805" spans="1:19">
      <c r="A2805" s="1" t="str">
        <f t="shared" si="571"/>
        <v/>
      </c>
      <c r="H2805" s="1" t="e">
        <f t="shared" si="560"/>
        <v>#N/A</v>
      </c>
      <c r="I2805" s="1" t="e">
        <f t="shared" si="561"/>
        <v>#N/A</v>
      </c>
      <c r="J2805" s="1" t="b">
        <f t="shared" si="562"/>
        <v>0</v>
      </c>
      <c r="K2805" s="1" t="b">
        <f t="shared" si="563"/>
        <v>0</v>
      </c>
      <c r="L2805" s="1" t="b">
        <f t="shared" si="564"/>
        <v>0</v>
      </c>
      <c r="M2805" s="1" t="b">
        <f t="shared" si="572"/>
        <v>0</v>
      </c>
      <c r="N2805" s="1" t="b">
        <f t="shared" si="565"/>
        <v>0</v>
      </c>
      <c r="O2805" s="1" t="b">
        <f t="shared" si="566"/>
        <v>0</v>
      </c>
      <c r="P2805" s="1" t="b">
        <f t="shared" si="567"/>
        <v>0</v>
      </c>
      <c r="Q2805" s="1" t="b">
        <f t="shared" si="568"/>
        <v>0</v>
      </c>
      <c r="R2805" s="1" t="e">
        <f t="shared" si="569"/>
        <v>#N/A</v>
      </c>
      <c r="S2805" s="1" t="e">
        <f t="shared" si="570"/>
        <v>#N/A</v>
      </c>
    </row>
    <row r="2806" spans="1:19">
      <c r="A2806" s="1" t="str">
        <f t="shared" si="571"/>
        <v/>
      </c>
      <c r="H2806" s="1" t="e">
        <f t="shared" si="560"/>
        <v>#N/A</v>
      </c>
      <c r="I2806" s="1" t="e">
        <f t="shared" si="561"/>
        <v>#N/A</v>
      </c>
      <c r="J2806" s="1" t="b">
        <f t="shared" si="562"/>
        <v>0</v>
      </c>
      <c r="K2806" s="1" t="b">
        <f t="shared" si="563"/>
        <v>0</v>
      </c>
      <c r="L2806" s="1" t="b">
        <f t="shared" si="564"/>
        <v>0</v>
      </c>
      <c r="M2806" s="1" t="b">
        <f t="shared" si="572"/>
        <v>0</v>
      </c>
      <c r="N2806" s="1" t="b">
        <f t="shared" si="565"/>
        <v>0</v>
      </c>
      <c r="O2806" s="1" t="b">
        <f t="shared" si="566"/>
        <v>0</v>
      </c>
      <c r="P2806" s="1" t="b">
        <f t="shared" si="567"/>
        <v>0</v>
      </c>
      <c r="Q2806" s="1" t="b">
        <f t="shared" si="568"/>
        <v>0</v>
      </c>
      <c r="R2806" s="1" t="e">
        <f t="shared" si="569"/>
        <v>#N/A</v>
      </c>
      <c r="S2806" s="1" t="e">
        <f t="shared" si="570"/>
        <v>#N/A</v>
      </c>
    </row>
    <row r="2807" spans="1:19">
      <c r="A2807" s="1" t="str">
        <f t="shared" si="571"/>
        <v/>
      </c>
      <c r="H2807" s="1" t="e">
        <f t="shared" si="560"/>
        <v>#N/A</v>
      </c>
      <c r="I2807" s="1" t="e">
        <f t="shared" si="561"/>
        <v>#N/A</v>
      </c>
      <c r="J2807" s="1" t="b">
        <f t="shared" si="562"/>
        <v>0</v>
      </c>
      <c r="K2807" s="1" t="b">
        <f t="shared" si="563"/>
        <v>0</v>
      </c>
      <c r="L2807" s="1" t="b">
        <f t="shared" si="564"/>
        <v>0</v>
      </c>
      <c r="M2807" s="1" t="b">
        <f t="shared" si="572"/>
        <v>0</v>
      </c>
      <c r="N2807" s="1" t="b">
        <f t="shared" si="565"/>
        <v>0</v>
      </c>
      <c r="O2807" s="1" t="b">
        <f t="shared" si="566"/>
        <v>0</v>
      </c>
      <c r="P2807" s="1" t="b">
        <f t="shared" si="567"/>
        <v>0</v>
      </c>
      <c r="Q2807" s="1" t="b">
        <f t="shared" si="568"/>
        <v>0</v>
      </c>
      <c r="R2807" s="1" t="e">
        <f t="shared" si="569"/>
        <v>#N/A</v>
      </c>
      <c r="S2807" s="1" t="e">
        <f t="shared" si="570"/>
        <v>#N/A</v>
      </c>
    </row>
    <row r="2808" spans="1:19">
      <c r="A2808" s="1" t="str">
        <f t="shared" si="571"/>
        <v/>
      </c>
      <c r="H2808" s="1" t="e">
        <f t="shared" si="560"/>
        <v>#N/A</v>
      </c>
      <c r="I2808" s="1" t="e">
        <f t="shared" si="561"/>
        <v>#N/A</v>
      </c>
      <c r="J2808" s="1" t="b">
        <f t="shared" si="562"/>
        <v>0</v>
      </c>
      <c r="K2808" s="1" t="b">
        <f t="shared" si="563"/>
        <v>0</v>
      </c>
      <c r="L2808" s="1" t="b">
        <f t="shared" si="564"/>
        <v>0</v>
      </c>
      <c r="M2808" s="1" t="b">
        <f t="shared" si="572"/>
        <v>0</v>
      </c>
      <c r="N2808" s="1" t="b">
        <f t="shared" si="565"/>
        <v>0</v>
      </c>
      <c r="O2808" s="1" t="b">
        <f t="shared" si="566"/>
        <v>0</v>
      </c>
      <c r="P2808" s="1" t="b">
        <f t="shared" si="567"/>
        <v>0</v>
      </c>
      <c r="Q2808" s="1" t="b">
        <f t="shared" si="568"/>
        <v>0</v>
      </c>
      <c r="R2808" s="1" t="e">
        <f t="shared" si="569"/>
        <v>#N/A</v>
      </c>
      <c r="S2808" s="1" t="e">
        <f t="shared" si="570"/>
        <v>#N/A</v>
      </c>
    </row>
    <row r="2809" spans="1:19">
      <c r="A2809" s="1" t="str">
        <f t="shared" si="571"/>
        <v/>
      </c>
      <c r="H2809" s="1" t="e">
        <f t="shared" si="560"/>
        <v>#N/A</v>
      </c>
      <c r="I2809" s="1" t="e">
        <f t="shared" si="561"/>
        <v>#N/A</v>
      </c>
      <c r="J2809" s="1" t="b">
        <f t="shared" si="562"/>
        <v>0</v>
      </c>
      <c r="K2809" s="1" t="b">
        <f t="shared" si="563"/>
        <v>0</v>
      </c>
      <c r="L2809" s="1" t="b">
        <f t="shared" si="564"/>
        <v>0</v>
      </c>
      <c r="M2809" s="1" t="b">
        <f t="shared" si="572"/>
        <v>0</v>
      </c>
      <c r="N2809" s="1" t="b">
        <f t="shared" si="565"/>
        <v>0</v>
      </c>
      <c r="O2809" s="1" t="b">
        <f t="shared" si="566"/>
        <v>0</v>
      </c>
      <c r="P2809" s="1" t="b">
        <f t="shared" si="567"/>
        <v>0</v>
      </c>
      <c r="Q2809" s="1" t="b">
        <f t="shared" si="568"/>
        <v>0</v>
      </c>
      <c r="R2809" s="1" t="e">
        <f t="shared" si="569"/>
        <v>#N/A</v>
      </c>
      <c r="S2809" s="1" t="e">
        <f t="shared" si="570"/>
        <v>#N/A</v>
      </c>
    </row>
    <row r="2810" spans="1:19">
      <c r="A2810" s="1" t="str">
        <f t="shared" si="571"/>
        <v/>
      </c>
      <c r="H2810" s="1" t="e">
        <f t="shared" si="560"/>
        <v>#N/A</v>
      </c>
      <c r="I2810" s="1" t="e">
        <f t="shared" si="561"/>
        <v>#N/A</v>
      </c>
      <c r="J2810" s="1" t="b">
        <f t="shared" si="562"/>
        <v>0</v>
      </c>
      <c r="K2810" s="1" t="b">
        <f t="shared" si="563"/>
        <v>0</v>
      </c>
      <c r="L2810" s="1" t="b">
        <f t="shared" si="564"/>
        <v>0</v>
      </c>
      <c r="M2810" s="1" t="b">
        <f t="shared" si="572"/>
        <v>0</v>
      </c>
      <c r="N2810" s="1" t="b">
        <f t="shared" si="565"/>
        <v>0</v>
      </c>
      <c r="O2810" s="1" t="b">
        <f t="shared" si="566"/>
        <v>0</v>
      </c>
      <c r="P2810" s="1" t="b">
        <f t="shared" si="567"/>
        <v>0</v>
      </c>
      <c r="Q2810" s="1" t="b">
        <f t="shared" si="568"/>
        <v>0</v>
      </c>
      <c r="R2810" s="1" t="e">
        <f t="shared" si="569"/>
        <v>#N/A</v>
      </c>
      <c r="S2810" s="1" t="e">
        <f t="shared" si="570"/>
        <v>#N/A</v>
      </c>
    </row>
    <row r="2811" spans="1:19">
      <c r="A2811" s="1" t="str">
        <f t="shared" si="571"/>
        <v/>
      </c>
      <c r="H2811" s="1" t="e">
        <f t="shared" si="560"/>
        <v>#N/A</v>
      </c>
      <c r="I2811" s="1" t="e">
        <f t="shared" si="561"/>
        <v>#N/A</v>
      </c>
      <c r="J2811" s="1" t="b">
        <f t="shared" si="562"/>
        <v>0</v>
      </c>
      <c r="K2811" s="1" t="b">
        <f t="shared" si="563"/>
        <v>0</v>
      </c>
      <c r="L2811" s="1" t="b">
        <f t="shared" si="564"/>
        <v>0</v>
      </c>
      <c r="M2811" s="1" t="b">
        <f t="shared" si="572"/>
        <v>0</v>
      </c>
      <c r="N2811" s="1" t="b">
        <f t="shared" si="565"/>
        <v>0</v>
      </c>
      <c r="O2811" s="1" t="b">
        <f t="shared" si="566"/>
        <v>0</v>
      </c>
      <c r="P2811" s="1" t="b">
        <f t="shared" si="567"/>
        <v>0</v>
      </c>
      <c r="Q2811" s="1" t="b">
        <f t="shared" si="568"/>
        <v>0</v>
      </c>
      <c r="R2811" s="1" t="e">
        <f t="shared" si="569"/>
        <v>#N/A</v>
      </c>
      <c r="S2811" s="1" t="e">
        <f t="shared" si="570"/>
        <v>#N/A</v>
      </c>
    </row>
    <row r="2812" spans="1:19">
      <c r="A2812" s="1" t="str">
        <f t="shared" si="571"/>
        <v/>
      </c>
      <c r="H2812" s="1" t="e">
        <f t="shared" si="560"/>
        <v>#N/A</v>
      </c>
      <c r="I2812" s="1" t="e">
        <f t="shared" si="561"/>
        <v>#N/A</v>
      </c>
      <c r="J2812" s="1" t="b">
        <f t="shared" si="562"/>
        <v>0</v>
      </c>
      <c r="K2812" s="1" t="b">
        <f t="shared" si="563"/>
        <v>0</v>
      </c>
      <c r="L2812" s="1" t="b">
        <f t="shared" si="564"/>
        <v>0</v>
      </c>
      <c r="M2812" s="1" t="b">
        <f t="shared" si="572"/>
        <v>0</v>
      </c>
      <c r="N2812" s="1" t="b">
        <f t="shared" si="565"/>
        <v>0</v>
      </c>
      <c r="O2812" s="1" t="b">
        <f t="shared" si="566"/>
        <v>0</v>
      </c>
      <c r="P2812" s="1" t="b">
        <f t="shared" si="567"/>
        <v>0</v>
      </c>
      <c r="Q2812" s="1" t="b">
        <f t="shared" si="568"/>
        <v>0</v>
      </c>
      <c r="R2812" s="1" t="e">
        <f t="shared" si="569"/>
        <v>#N/A</v>
      </c>
      <c r="S2812" s="1" t="e">
        <f t="shared" si="570"/>
        <v>#N/A</v>
      </c>
    </row>
    <row r="2813" spans="1:19">
      <c r="A2813" s="1" t="str">
        <f t="shared" si="571"/>
        <v/>
      </c>
      <c r="H2813" s="1" t="e">
        <f t="shared" si="560"/>
        <v>#N/A</v>
      </c>
      <c r="I2813" s="1" t="e">
        <f t="shared" si="561"/>
        <v>#N/A</v>
      </c>
      <c r="J2813" s="1" t="b">
        <f t="shared" si="562"/>
        <v>0</v>
      </c>
      <c r="K2813" s="1" t="b">
        <f t="shared" si="563"/>
        <v>0</v>
      </c>
      <c r="L2813" s="1" t="b">
        <f t="shared" si="564"/>
        <v>0</v>
      </c>
      <c r="M2813" s="1" t="b">
        <f t="shared" si="572"/>
        <v>0</v>
      </c>
      <c r="N2813" s="1" t="b">
        <f t="shared" si="565"/>
        <v>0</v>
      </c>
      <c r="O2813" s="1" t="b">
        <f t="shared" si="566"/>
        <v>0</v>
      </c>
      <c r="P2813" s="1" t="b">
        <f t="shared" si="567"/>
        <v>0</v>
      </c>
      <c r="Q2813" s="1" t="b">
        <f t="shared" si="568"/>
        <v>0</v>
      </c>
      <c r="R2813" s="1" t="e">
        <f t="shared" si="569"/>
        <v>#N/A</v>
      </c>
      <c r="S2813" s="1" t="e">
        <f t="shared" si="570"/>
        <v>#N/A</v>
      </c>
    </row>
    <row r="2814" spans="1:19">
      <c r="A2814" s="1" t="str">
        <f t="shared" si="571"/>
        <v/>
      </c>
      <c r="H2814" s="1" t="e">
        <f t="shared" si="560"/>
        <v>#N/A</v>
      </c>
      <c r="I2814" s="1" t="e">
        <f t="shared" si="561"/>
        <v>#N/A</v>
      </c>
      <c r="J2814" s="1" t="b">
        <f t="shared" si="562"/>
        <v>0</v>
      </c>
      <c r="K2814" s="1" t="b">
        <f t="shared" si="563"/>
        <v>0</v>
      </c>
      <c r="L2814" s="1" t="b">
        <f t="shared" si="564"/>
        <v>0</v>
      </c>
      <c r="M2814" s="1" t="b">
        <f t="shared" si="572"/>
        <v>0</v>
      </c>
      <c r="N2814" s="1" t="b">
        <f t="shared" si="565"/>
        <v>0</v>
      </c>
      <c r="O2814" s="1" t="b">
        <f t="shared" si="566"/>
        <v>0</v>
      </c>
      <c r="P2814" s="1" t="b">
        <f t="shared" si="567"/>
        <v>0</v>
      </c>
      <c r="Q2814" s="1" t="b">
        <f t="shared" si="568"/>
        <v>0</v>
      </c>
      <c r="R2814" s="1" t="e">
        <f t="shared" si="569"/>
        <v>#N/A</v>
      </c>
      <c r="S2814" s="1" t="e">
        <f t="shared" si="570"/>
        <v>#N/A</v>
      </c>
    </row>
    <row r="2815" spans="1:19">
      <c r="A2815" s="1" t="str">
        <f t="shared" si="571"/>
        <v/>
      </c>
      <c r="H2815" s="1" t="e">
        <f t="shared" si="560"/>
        <v>#N/A</v>
      </c>
      <c r="I2815" s="1" t="e">
        <f t="shared" si="561"/>
        <v>#N/A</v>
      </c>
      <c r="J2815" s="1" t="b">
        <f t="shared" si="562"/>
        <v>0</v>
      </c>
      <c r="K2815" s="1" t="b">
        <f t="shared" si="563"/>
        <v>0</v>
      </c>
      <c r="L2815" s="1" t="b">
        <f t="shared" si="564"/>
        <v>0</v>
      </c>
      <c r="M2815" s="1" t="b">
        <f t="shared" si="572"/>
        <v>0</v>
      </c>
      <c r="N2815" s="1" t="b">
        <f t="shared" si="565"/>
        <v>0</v>
      </c>
      <c r="O2815" s="1" t="b">
        <f t="shared" si="566"/>
        <v>0</v>
      </c>
      <c r="P2815" s="1" t="b">
        <f t="shared" si="567"/>
        <v>0</v>
      </c>
      <c r="Q2815" s="1" t="b">
        <f t="shared" si="568"/>
        <v>0</v>
      </c>
      <c r="R2815" s="1" t="e">
        <f t="shared" si="569"/>
        <v>#N/A</v>
      </c>
      <c r="S2815" s="1" t="e">
        <f t="shared" si="570"/>
        <v>#N/A</v>
      </c>
    </row>
    <row r="2816" spans="1:19">
      <c r="A2816" s="1" t="str">
        <f t="shared" si="571"/>
        <v/>
      </c>
      <c r="H2816" s="1" t="e">
        <f t="shared" si="560"/>
        <v>#N/A</v>
      </c>
      <c r="I2816" s="1" t="e">
        <f t="shared" si="561"/>
        <v>#N/A</v>
      </c>
      <c r="J2816" s="1" t="b">
        <f t="shared" si="562"/>
        <v>0</v>
      </c>
      <c r="K2816" s="1" t="b">
        <f t="shared" si="563"/>
        <v>0</v>
      </c>
      <c r="L2816" s="1" t="b">
        <f t="shared" si="564"/>
        <v>0</v>
      </c>
      <c r="M2816" s="1" t="b">
        <f t="shared" si="572"/>
        <v>0</v>
      </c>
      <c r="N2816" s="1" t="b">
        <f t="shared" si="565"/>
        <v>0</v>
      </c>
      <c r="O2816" s="1" t="b">
        <f t="shared" si="566"/>
        <v>0</v>
      </c>
      <c r="P2816" s="1" t="b">
        <f t="shared" si="567"/>
        <v>0</v>
      </c>
      <c r="Q2816" s="1" t="b">
        <f t="shared" si="568"/>
        <v>0</v>
      </c>
      <c r="R2816" s="1" t="e">
        <f t="shared" si="569"/>
        <v>#N/A</v>
      </c>
      <c r="S2816" s="1" t="e">
        <f t="shared" si="570"/>
        <v>#N/A</v>
      </c>
    </row>
    <row r="2817" spans="1:19">
      <c r="A2817" s="1" t="str">
        <f t="shared" si="571"/>
        <v/>
      </c>
      <c r="H2817" s="1" t="e">
        <f t="shared" si="560"/>
        <v>#N/A</v>
      </c>
      <c r="I2817" s="1" t="e">
        <f t="shared" si="561"/>
        <v>#N/A</v>
      </c>
      <c r="J2817" s="1" t="b">
        <f t="shared" si="562"/>
        <v>0</v>
      </c>
      <c r="K2817" s="1" t="b">
        <f t="shared" si="563"/>
        <v>0</v>
      </c>
      <c r="L2817" s="1" t="b">
        <f t="shared" si="564"/>
        <v>0</v>
      </c>
      <c r="M2817" s="1" t="b">
        <f t="shared" si="572"/>
        <v>0</v>
      </c>
      <c r="N2817" s="1" t="b">
        <f t="shared" si="565"/>
        <v>0</v>
      </c>
      <c r="O2817" s="1" t="b">
        <f t="shared" si="566"/>
        <v>0</v>
      </c>
      <c r="P2817" s="1" t="b">
        <f t="shared" si="567"/>
        <v>0</v>
      </c>
      <c r="Q2817" s="1" t="b">
        <f t="shared" si="568"/>
        <v>0</v>
      </c>
      <c r="R2817" s="1" t="e">
        <f t="shared" si="569"/>
        <v>#N/A</v>
      </c>
      <c r="S2817" s="1" t="e">
        <f t="shared" si="570"/>
        <v>#N/A</v>
      </c>
    </row>
    <row r="2818" spans="1:19">
      <c r="A2818" s="1" t="str">
        <f t="shared" si="571"/>
        <v/>
      </c>
      <c r="H2818" s="1" t="e">
        <f t="shared" si="560"/>
        <v>#N/A</v>
      </c>
      <c r="I2818" s="1" t="e">
        <f t="shared" si="561"/>
        <v>#N/A</v>
      </c>
      <c r="J2818" s="1" t="b">
        <f t="shared" si="562"/>
        <v>0</v>
      </c>
      <c r="K2818" s="1" t="b">
        <f t="shared" si="563"/>
        <v>0</v>
      </c>
      <c r="L2818" s="1" t="b">
        <f t="shared" si="564"/>
        <v>0</v>
      </c>
      <c r="M2818" s="1" t="b">
        <f t="shared" si="572"/>
        <v>0</v>
      </c>
      <c r="N2818" s="1" t="b">
        <f t="shared" si="565"/>
        <v>0</v>
      </c>
      <c r="O2818" s="1" t="b">
        <f t="shared" si="566"/>
        <v>0</v>
      </c>
      <c r="P2818" s="1" t="b">
        <f t="shared" si="567"/>
        <v>0</v>
      </c>
      <c r="Q2818" s="1" t="b">
        <f t="shared" si="568"/>
        <v>0</v>
      </c>
      <c r="R2818" s="1" t="e">
        <f t="shared" si="569"/>
        <v>#N/A</v>
      </c>
      <c r="S2818" s="1" t="e">
        <f t="shared" si="570"/>
        <v>#N/A</v>
      </c>
    </row>
    <row r="2819" spans="1:19">
      <c r="A2819" s="1" t="str">
        <f t="shared" si="571"/>
        <v/>
      </c>
      <c r="H2819" s="1" t="e">
        <f t="shared" ref="H2819:H2882" si="573">IF($A2819&lt;=$F$39,B2819-$F$1,NA())</f>
        <v>#N/A</v>
      </c>
      <c r="I2819" s="1" t="e">
        <f t="shared" ref="I2819:I2882" si="574">IF($A2819&lt;=$F$39,$C2819-$F$2,NA())</f>
        <v>#N/A</v>
      </c>
      <c r="J2819" s="1" t="b">
        <f t="shared" ref="J2819:J2882" si="575">IF($A2819&lt;=$F$39,IF($I2819&lt;$F$4,FALSE,$H2819))</f>
        <v>0</v>
      </c>
      <c r="K2819" s="1" t="b">
        <f t="shared" ref="K2819:K2882" si="576">IF($A2819&lt;=$F$39,IF($I2819&lt;$F$4,FALSE,$I2819))</f>
        <v>0</v>
      </c>
      <c r="L2819" s="1" t="b">
        <f t="shared" ref="L2819:L2882" si="577">IF($A2819&lt;=$F$39,IF($I2819&lt;=$F$11,"",($I2819-$F$11)/($H2819-$F$10)))</f>
        <v>0</v>
      </c>
      <c r="M2819" s="1" t="b">
        <f t="shared" si="572"/>
        <v>0</v>
      </c>
      <c r="N2819" s="1" t="b">
        <f t="shared" ref="N2819:N2882" si="578">IF($A2819&lt;=$F$39,IF($L2819=$F$13,$J2819,""))</f>
        <v>0</v>
      </c>
      <c r="O2819" s="1" t="b">
        <f t="shared" ref="O2819:O2882" si="579">IF($A2819&lt;=$F$39,IF($L2819=$F$13,$K2819,""))</f>
        <v>0</v>
      </c>
      <c r="P2819" s="1" t="b">
        <f t="shared" ref="P2819:P2882" si="580">IF($A2819&lt;=$F$39,IF($A2819&lt;=$F$17,$H2819,NA()))</f>
        <v>0</v>
      </c>
      <c r="Q2819" s="1" t="b">
        <f t="shared" ref="Q2819:Q2882" si="581">IF($A2819&lt;=$F$39,IF($A2819&lt;=$F$17,$I2819,NA()))</f>
        <v>0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 t="str">
        <f t="shared" ref="A2820:A2883" si="584">IF(B2820=0,"",A2819+1)</f>
        <v/>
      </c>
      <c r="H2820" s="1" t="e">
        <f t="shared" si="573"/>
        <v>#N/A</v>
      </c>
      <c r="I2820" s="1" t="e">
        <f t="shared" si="574"/>
        <v>#N/A</v>
      </c>
      <c r="J2820" s="1" t="b">
        <f t="shared" si="575"/>
        <v>0</v>
      </c>
      <c r="K2820" s="1" t="b">
        <f t="shared" si="576"/>
        <v>0</v>
      </c>
      <c r="L2820" s="1" t="b">
        <f t="shared" si="577"/>
        <v>0</v>
      </c>
      <c r="M2820" s="1" t="b">
        <f t="shared" ref="M2820:M2883" si="585">IF($A2820&lt;=$F$39,IF($L2820=$F$13,$A2820,""))</f>
        <v>0</v>
      </c>
      <c r="N2820" s="1" t="b">
        <f t="shared" si="578"/>
        <v>0</v>
      </c>
      <c r="O2820" s="1" t="b">
        <f t="shared" si="579"/>
        <v>0</v>
      </c>
      <c r="P2820" s="1" t="b">
        <f t="shared" si="580"/>
        <v>0</v>
      </c>
      <c r="Q2820" s="1" t="b">
        <f t="shared" si="581"/>
        <v>0</v>
      </c>
      <c r="R2820" s="1" t="e">
        <f t="shared" si="582"/>
        <v>#N/A</v>
      </c>
      <c r="S2820" s="1" t="e">
        <f t="shared" si="583"/>
        <v>#N/A</v>
      </c>
    </row>
    <row r="2821" spans="1:19">
      <c r="A2821" s="1" t="str">
        <f t="shared" si="584"/>
        <v/>
      </c>
      <c r="H2821" s="1" t="e">
        <f t="shared" si="573"/>
        <v>#N/A</v>
      </c>
      <c r="I2821" s="1" t="e">
        <f t="shared" si="574"/>
        <v>#N/A</v>
      </c>
      <c r="J2821" s="1" t="b">
        <f t="shared" si="575"/>
        <v>0</v>
      </c>
      <c r="K2821" s="1" t="b">
        <f t="shared" si="576"/>
        <v>0</v>
      </c>
      <c r="L2821" s="1" t="b">
        <f t="shared" si="577"/>
        <v>0</v>
      </c>
      <c r="M2821" s="1" t="b">
        <f t="shared" si="585"/>
        <v>0</v>
      </c>
      <c r="N2821" s="1" t="b">
        <f t="shared" si="578"/>
        <v>0</v>
      </c>
      <c r="O2821" s="1" t="b">
        <f t="shared" si="579"/>
        <v>0</v>
      </c>
      <c r="P2821" s="1" t="b">
        <f t="shared" si="580"/>
        <v>0</v>
      </c>
      <c r="Q2821" s="1" t="b">
        <f t="shared" si="581"/>
        <v>0</v>
      </c>
      <c r="R2821" s="1" t="e">
        <f t="shared" si="582"/>
        <v>#N/A</v>
      </c>
      <c r="S2821" s="1" t="e">
        <f t="shared" si="583"/>
        <v>#N/A</v>
      </c>
    </row>
    <row r="2822" spans="1:19">
      <c r="A2822" s="1" t="str">
        <f t="shared" si="584"/>
        <v/>
      </c>
      <c r="H2822" s="1" t="e">
        <f t="shared" si="573"/>
        <v>#N/A</v>
      </c>
      <c r="I2822" s="1" t="e">
        <f t="shared" si="574"/>
        <v>#N/A</v>
      </c>
      <c r="J2822" s="1" t="b">
        <f t="shared" si="575"/>
        <v>0</v>
      </c>
      <c r="K2822" s="1" t="b">
        <f t="shared" si="576"/>
        <v>0</v>
      </c>
      <c r="L2822" s="1" t="b">
        <f t="shared" si="577"/>
        <v>0</v>
      </c>
      <c r="M2822" s="1" t="b">
        <f t="shared" si="585"/>
        <v>0</v>
      </c>
      <c r="N2822" s="1" t="b">
        <f t="shared" si="578"/>
        <v>0</v>
      </c>
      <c r="O2822" s="1" t="b">
        <f t="shared" si="579"/>
        <v>0</v>
      </c>
      <c r="P2822" s="1" t="b">
        <f t="shared" si="580"/>
        <v>0</v>
      </c>
      <c r="Q2822" s="1" t="b">
        <f t="shared" si="581"/>
        <v>0</v>
      </c>
      <c r="R2822" s="1" t="e">
        <f t="shared" si="582"/>
        <v>#N/A</v>
      </c>
      <c r="S2822" s="1" t="e">
        <f t="shared" si="583"/>
        <v>#N/A</v>
      </c>
    </row>
    <row r="2823" spans="1:19">
      <c r="A2823" s="1" t="str">
        <f t="shared" si="584"/>
        <v/>
      </c>
      <c r="H2823" s="1" t="e">
        <f t="shared" si="573"/>
        <v>#N/A</v>
      </c>
      <c r="I2823" s="1" t="e">
        <f t="shared" si="574"/>
        <v>#N/A</v>
      </c>
      <c r="J2823" s="1" t="b">
        <f t="shared" si="575"/>
        <v>0</v>
      </c>
      <c r="K2823" s="1" t="b">
        <f t="shared" si="576"/>
        <v>0</v>
      </c>
      <c r="L2823" s="1" t="b">
        <f t="shared" si="577"/>
        <v>0</v>
      </c>
      <c r="M2823" s="1" t="b">
        <f t="shared" si="585"/>
        <v>0</v>
      </c>
      <c r="N2823" s="1" t="b">
        <f t="shared" si="578"/>
        <v>0</v>
      </c>
      <c r="O2823" s="1" t="b">
        <f t="shared" si="579"/>
        <v>0</v>
      </c>
      <c r="P2823" s="1" t="b">
        <f t="shared" si="580"/>
        <v>0</v>
      </c>
      <c r="Q2823" s="1" t="b">
        <f t="shared" si="581"/>
        <v>0</v>
      </c>
      <c r="R2823" s="1" t="e">
        <f t="shared" si="582"/>
        <v>#N/A</v>
      </c>
      <c r="S2823" s="1" t="e">
        <f t="shared" si="583"/>
        <v>#N/A</v>
      </c>
    </row>
    <row r="2824" spans="1:19">
      <c r="A2824" s="1" t="str">
        <f t="shared" si="584"/>
        <v/>
      </c>
      <c r="H2824" s="1" t="e">
        <f t="shared" si="573"/>
        <v>#N/A</v>
      </c>
      <c r="I2824" s="1" t="e">
        <f t="shared" si="574"/>
        <v>#N/A</v>
      </c>
      <c r="J2824" s="1" t="b">
        <f t="shared" si="575"/>
        <v>0</v>
      </c>
      <c r="K2824" s="1" t="b">
        <f t="shared" si="576"/>
        <v>0</v>
      </c>
      <c r="L2824" s="1" t="b">
        <f t="shared" si="577"/>
        <v>0</v>
      </c>
      <c r="M2824" s="1" t="b">
        <f t="shared" si="585"/>
        <v>0</v>
      </c>
      <c r="N2824" s="1" t="b">
        <f t="shared" si="578"/>
        <v>0</v>
      </c>
      <c r="O2824" s="1" t="b">
        <f t="shared" si="579"/>
        <v>0</v>
      </c>
      <c r="P2824" s="1" t="b">
        <f t="shared" si="580"/>
        <v>0</v>
      </c>
      <c r="Q2824" s="1" t="b">
        <f t="shared" si="581"/>
        <v>0</v>
      </c>
      <c r="R2824" s="1" t="e">
        <f t="shared" si="582"/>
        <v>#N/A</v>
      </c>
      <c r="S2824" s="1" t="e">
        <f t="shared" si="583"/>
        <v>#N/A</v>
      </c>
    </row>
    <row r="2825" spans="1:19">
      <c r="A2825" s="1" t="str">
        <f t="shared" si="584"/>
        <v/>
      </c>
      <c r="H2825" s="1" t="e">
        <f t="shared" si="573"/>
        <v>#N/A</v>
      </c>
      <c r="I2825" s="1" t="e">
        <f t="shared" si="574"/>
        <v>#N/A</v>
      </c>
      <c r="J2825" s="1" t="b">
        <f t="shared" si="575"/>
        <v>0</v>
      </c>
      <c r="K2825" s="1" t="b">
        <f t="shared" si="576"/>
        <v>0</v>
      </c>
      <c r="L2825" s="1" t="b">
        <f t="shared" si="577"/>
        <v>0</v>
      </c>
      <c r="M2825" s="1" t="b">
        <f t="shared" si="585"/>
        <v>0</v>
      </c>
      <c r="N2825" s="1" t="b">
        <f t="shared" si="578"/>
        <v>0</v>
      </c>
      <c r="O2825" s="1" t="b">
        <f t="shared" si="579"/>
        <v>0</v>
      </c>
      <c r="P2825" s="1" t="b">
        <f t="shared" si="580"/>
        <v>0</v>
      </c>
      <c r="Q2825" s="1" t="b">
        <f t="shared" si="581"/>
        <v>0</v>
      </c>
      <c r="R2825" s="1" t="e">
        <f t="shared" si="582"/>
        <v>#N/A</v>
      </c>
      <c r="S2825" s="1" t="e">
        <f t="shared" si="583"/>
        <v>#N/A</v>
      </c>
    </row>
    <row r="2826" spans="1:19">
      <c r="A2826" s="1" t="str">
        <f t="shared" si="584"/>
        <v/>
      </c>
      <c r="H2826" s="1" t="e">
        <f t="shared" si="573"/>
        <v>#N/A</v>
      </c>
      <c r="I2826" s="1" t="e">
        <f t="shared" si="574"/>
        <v>#N/A</v>
      </c>
      <c r="J2826" s="1" t="b">
        <f t="shared" si="575"/>
        <v>0</v>
      </c>
      <c r="K2826" s="1" t="b">
        <f t="shared" si="576"/>
        <v>0</v>
      </c>
      <c r="L2826" s="1" t="b">
        <f t="shared" si="577"/>
        <v>0</v>
      </c>
      <c r="M2826" s="1" t="b">
        <f t="shared" si="585"/>
        <v>0</v>
      </c>
      <c r="N2826" s="1" t="b">
        <f t="shared" si="578"/>
        <v>0</v>
      </c>
      <c r="O2826" s="1" t="b">
        <f t="shared" si="579"/>
        <v>0</v>
      </c>
      <c r="P2826" s="1" t="b">
        <f t="shared" si="580"/>
        <v>0</v>
      </c>
      <c r="Q2826" s="1" t="b">
        <f t="shared" si="581"/>
        <v>0</v>
      </c>
      <c r="R2826" s="1" t="e">
        <f t="shared" si="582"/>
        <v>#N/A</v>
      </c>
      <c r="S2826" s="1" t="e">
        <f t="shared" si="583"/>
        <v>#N/A</v>
      </c>
    </row>
    <row r="2827" spans="1:19">
      <c r="A2827" s="1" t="str">
        <f t="shared" si="584"/>
        <v/>
      </c>
      <c r="H2827" s="1" t="e">
        <f t="shared" si="573"/>
        <v>#N/A</v>
      </c>
      <c r="I2827" s="1" t="e">
        <f t="shared" si="574"/>
        <v>#N/A</v>
      </c>
      <c r="J2827" s="1" t="b">
        <f t="shared" si="575"/>
        <v>0</v>
      </c>
      <c r="K2827" s="1" t="b">
        <f t="shared" si="576"/>
        <v>0</v>
      </c>
      <c r="L2827" s="1" t="b">
        <f t="shared" si="577"/>
        <v>0</v>
      </c>
      <c r="M2827" s="1" t="b">
        <f t="shared" si="585"/>
        <v>0</v>
      </c>
      <c r="N2827" s="1" t="b">
        <f t="shared" si="578"/>
        <v>0</v>
      </c>
      <c r="O2827" s="1" t="b">
        <f t="shared" si="579"/>
        <v>0</v>
      </c>
      <c r="P2827" s="1" t="b">
        <f t="shared" si="580"/>
        <v>0</v>
      </c>
      <c r="Q2827" s="1" t="b">
        <f t="shared" si="581"/>
        <v>0</v>
      </c>
      <c r="R2827" s="1" t="e">
        <f t="shared" si="582"/>
        <v>#N/A</v>
      </c>
      <c r="S2827" s="1" t="e">
        <f t="shared" si="583"/>
        <v>#N/A</v>
      </c>
    </row>
    <row r="2828" spans="1:19">
      <c r="A2828" s="1" t="str">
        <f t="shared" si="584"/>
        <v/>
      </c>
      <c r="H2828" s="1" t="e">
        <f t="shared" si="573"/>
        <v>#N/A</v>
      </c>
      <c r="I2828" s="1" t="e">
        <f t="shared" si="574"/>
        <v>#N/A</v>
      </c>
      <c r="J2828" s="1" t="b">
        <f t="shared" si="575"/>
        <v>0</v>
      </c>
      <c r="K2828" s="1" t="b">
        <f t="shared" si="576"/>
        <v>0</v>
      </c>
      <c r="L2828" s="1" t="b">
        <f t="shared" si="577"/>
        <v>0</v>
      </c>
      <c r="M2828" s="1" t="b">
        <f t="shared" si="585"/>
        <v>0</v>
      </c>
      <c r="N2828" s="1" t="b">
        <f t="shared" si="578"/>
        <v>0</v>
      </c>
      <c r="O2828" s="1" t="b">
        <f t="shared" si="579"/>
        <v>0</v>
      </c>
      <c r="P2828" s="1" t="b">
        <f t="shared" si="580"/>
        <v>0</v>
      </c>
      <c r="Q2828" s="1" t="b">
        <f t="shared" si="581"/>
        <v>0</v>
      </c>
      <c r="R2828" s="1" t="e">
        <f t="shared" si="582"/>
        <v>#N/A</v>
      </c>
      <c r="S2828" s="1" t="e">
        <f t="shared" si="583"/>
        <v>#N/A</v>
      </c>
    </row>
    <row r="2829" spans="1:19">
      <c r="A2829" s="1" t="str">
        <f t="shared" si="584"/>
        <v/>
      </c>
      <c r="H2829" s="1" t="e">
        <f t="shared" si="573"/>
        <v>#N/A</v>
      </c>
      <c r="I2829" s="1" t="e">
        <f t="shared" si="574"/>
        <v>#N/A</v>
      </c>
      <c r="J2829" s="1" t="b">
        <f t="shared" si="575"/>
        <v>0</v>
      </c>
      <c r="K2829" s="1" t="b">
        <f t="shared" si="576"/>
        <v>0</v>
      </c>
      <c r="L2829" s="1" t="b">
        <f t="shared" si="577"/>
        <v>0</v>
      </c>
      <c r="M2829" s="1" t="b">
        <f t="shared" si="585"/>
        <v>0</v>
      </c>
      <c r="N2829" s="1" t="b">
        <f t="shared" si="578"/>
        <v>0</v>
      </c>
      <c r="O2829" s="1" t="b">
        <f t="shared" si="579"/>
        <v>0</v>
      </c>
      <c r="P2829" s="1" t="b">
        <f t="shared" si="580"/>
        <v>0</v>
      </c>
      <c r="Q2829" s="1" t="b">
        <f t="shared" si="581"/>
        <v>0</v>
      </c>
      <c r="R2829" s="1" t="e">
        <f t="shared" si="582"/>
        <v>#N/A</v>
      </c>
      <c r="S2829" s="1" t="e">
        <f t="shared" si="583"/>
        <v>#N/A</v>
      </c>
    </row>
    <row r="2830" spans="1:19">
      <c r="A2830" s="1" t="str">
        <f t="shared" si="584"/>
        <v/>
      </c>
      <c r="H2830" s="1" t="e">
        <f t="shared" si="573"/>
        <v>#N/A</v>
      </c>
      <c r="I2830" s="1" t="e">
        <f t="shared" si="574"/>
        <v>#N/A</v>
      </c>
      <c r="J2830" s="1" t="b">
        <f t="shared" si="575"/>
        <v>0</v>
      </c>
      <c r="K2830" s="1" t="b">
        <f t="shared" si="576"/>
        <v>0</v>
      </c>
      <c r="L2830" s="1" t="b">
        <f t="shared" si="577"/>
        <v>0</v>
      </c>
      <c r="M2830" s="1" t="b">
        <f t="shared" si="585"/>
        <v>0</v>
      </c>
      <c r="N2830" s="1" t="b">
        <f t="shared" si="578"/>
        <v>0</v>
      </c>
      <c r="O2830" s="1" t="b">
        <f t="shared" si="579"/>
        <v>0</v>
      </c>
      <c r="P2830" s="1" t="b">
        <f t="shared" si="580"/>
        <v>0</v>
      </c>
      <c r="Q2830" s="1" t="b">
        <f t="shared" si="581"/>
        <v>0</v>
      </c>
      <c r="R2830" s="1" t="e">
        <f t="shared" si="582"/>
        <v>#N/A</v>
      </c>
      <c r="S2830" s="1" t="e">
        <f t="shared" si="583"/>
        <v>#N/A</v>
      </c>
    </row>
    <row r="2831" spans="1:19">
      <c r="A2831" s="1" t="str">
        <f t="shared" si="584"/>
        <v/>
      </c>
      <c r="H2831" s="1" t="e">
        <f t="shared" si="573"/>
        <v>#N/A</v>
      </c>
      <c r="I2831" s="1" t="e">
        <f t="shared" si="574"/>
        <v>#N/A</v>
      </c>
      <c r="J2831" s="1" t="b">
        <f t="shared" si="575"/>
        <v>0</v>
      </c>
      <c r="K2831" s="1" t="b">
        <f t="shared" si="576"/>
        <v>0</v>
      </c>
      <c r="L2831" s="1" t="b">
        <f t="shared" si="577"/>
        <v>0</v>
      </c>
      <c r="M2831" s="1" t="b">
        <f t="shared" si="585"/>
        <v>0</v>
      </c>
      <c r="N2831" s="1" t="b">
        <f t="shared" si="578"/>
        <v>0</v>
      </c>
      <c r="O2831" s="1" t="b">
        <f t="shared" si="579"/>
        <v>0</v>
      </c>
      <c r="P2831" s="1" t="b">
        <f t="shared" si="580"/>
        <v>0</v>
      </c>
      <c r="Q2831" s="1" t="b">
        <f t="shared" si="581"/>
        <v>0</v>
      </c>
      <c r="R2831" s="1" t="e">
        <f t="shared" si="582"/>
        <v>#N/A</v>
      </c>
      <c r="S2831" s="1" t="e">
        <f t="shared" si="583"/>
        <v>#N/A</v>
      </c>
    </row>
    <row r="2832" spans="1:19">
      <c r="A2832" s="1" t="str">
        <f t="shared" si="584"/>
        <v/>
      </c>
      <c r="H2832" s="1" t="e">
        <f t="shared" si="573"/>
        <v>#N/A</v>
      </c>
      <c r="I2832" s="1" t="e">
        <f t="shared" si="574"/>
        <v>#N/A</v>
      </c>
      <c r="J2832" s="1" t="b">
        <f t="shared" si="575"/>
        <v>0</v>
      </c>
      <c r="K2832" s="1" t="b">
        <f t="shared" si="576"/>
        <v>0</v>
      </c>
      <c r="L2832" s="1" t="b">
        <f t="shared" si="577"/>
        <v>0</v>
      </c>
      <c r="M2832" s="1" t="b">
        <f t="shared" si="585"/>
        <v>0</v>
      </c>
      <c r="N2832" s="1" t="b">
        <f t="shared" si="578"/>
        <v>0</v>
      </c>
      <c r="O2832" s="1" t="b">
        <f t="shared" si="579"/>
        <v>0</v>
      </c>
      <c r="P2832" s="1" t="b">
        <f t="shared" si="580"/>
        <v>0</v>
      </c>
      <c r="Q2832" s="1" t="b">
        <f t="shared" si="581"/>
        <v>0</v>
      </c>
      <c r="R2832" s="1" t="e">
        <f t="shared" si="582"/>
        <v>#N/A</v>
      </c>
      <c r="S2832" s="1" t="e">
        <f t="shared" si="583"/>
        <v>#N/A</v>
      </c>
    </row>
    <row r="2833" spans="1:19">
      <c r="A2833" s="1" t="str">
        <f t="shared" si="584"/>
        <v/>
      </c>
      <c r="H2833" s="1" t="e">
        <f t="shared" si="573"/>
        <v>#N/A</v>
      </c>
      <c r="I2833" s="1" t="e">
        <f t="shared" si="574"/>
        <v>#N/A</v>
      </c>
      <c r="J2833" s="1" t="b">
        <f t="shared" si="575"/>
        <v>0</v>
      </c>
      <c r="K2833" s="1" t="b">
        <f t="shared" si="576"/>
        <v>0</v>
      </c>
      <c r="L2833" s="1" t="b">
        <f t="shared" si="577"/>
        <v>0</v>
      </c>
      <c r="M2833" s="1" t="b">
        <f t="shared" si="585"/>
        <v>0</v>
      </c>
      <c r="N2833" s="1" t="b">
        <f t="shared" si="578"/>
        <v>0</v>
      </c>
      <c r="O2833" s="1" t="b">
        <f t="shared" si="579"/>
        <v>0</v>
      </c>
      <c r="P2833" s="1" t="b">
        <f t="shared" si="580"/>
        <v>0</v>
      </c>
      <c r="Q2833" s="1" t="b">
        <f t="shared" si="581"/>
        <v>0</v>
      </c>
      <c r="R2833" s="1" t="e">
        <f t="shared" si="582"/>
        <v>#N/A</v>
      </c>
      <c r="S2833" s="1" t="e">
        <f t="shared" si="583"/>
        <v>#N/A</v>
      </c>
    </row>
    <row r="2834" spans="1:19">
      <c r="A2834" s="1" t="str">
        <f t="shared" si="584"/>
        <v/>
      </c>
      <c r="H2834" s="1" t="e">
        <f t="shared" si="573"/>
        <v>#N/A</v>
      </c>
      <c r="I2834" s="1" t="e">
        <f t="shared" si="574"/>
        <v>#N/A</v>
      </c>
      <c r="J2834" s="1" t="b">
        <f t="shared" si="575"/>
        <v>0</v>
      </c>
      <c r="K2834" s="1" t="b">
        <f t="shared" si="576"/>
        <v>0</v>
      </c>
      <c r="L2834" s="1" t="b">
        <f t="shared" si="577"/>
        <v>0</v>
      </c>
      <c r="M2834" s="1" t="b">
        <f t="shared" si="585"/>
        <v>0</v>
      </c>
      <c r="N2834" s="1" t="b">
        <f t="shared" si="578"/>
        <v>0</v>
      </c>
      <c r="O2834" s="1" t="b">
        <f t="shared" si="579"/>
        <v>0</v>
      </c>
      <c r="P2834" s="1" t="b">
        <f t="shared" si="580"/>
        <v>0</v>
      </c>
      <c r="Q2834" s="1" t="b">
        <f t="shared" si="581"/>
        <v>0</v>
      </c>
      <c r="R2834" s="1" t="e">
        <f t="shared" si="582"/>
        <v>#N/A</v>
      </c>
      <c r="S2834" s="1" t="e">
        <f t="shared" si="583"/>
        <v>#N/A</v>
      </c>
    </row>
    <row r="2835" spans="1:19">
      <c r="A2835" s="1" t="str">
        <f t="shared" si="584"/>
        <v/>
      </c>
      <c r="H2835" s="1" t="e">
        <f t="shared" si="573"/>
        <v>#N/A</v>
      </c>
      <c r="I2835" s="1" t="e">
        <f t="shared" si="574"/>
        <v>#N/A</v>
      </c>
      <c r="J2835" s="1" t="b">
        <f t="shared" si="575"/>
        <v>0</v>
      </c>
      <c r="K2835" s="1" t="b">
        <f t="shared" si="576"/>
        <v>0</v>
      </c>
      <c r="L2835" s="1" t="b">
        <f t="shared" si="577"/>
        <v>0</v>
      </c>
      <c r="M2835" s="1" t="b">
        <f t="shared" si="585"/>
        <v>0</v>
      </c>
      <c r="N2835" s="1" t="b">
        <f t="shared" si="578"/>
        <v>0</v>
      </c>
      <c r="O2835" s="1" t="b">
        <f t="shared" si="579"/>
        <v>0</v>
      </c>
      <c r="P2835" s="1" t="b">
        <f t="shared" si="580"/>
        <v>0</v>
      </c>
      <c r="Q2835" s="1" t="b">
        <f t="shared" si="581"/>
        <v>0</v>
      </c>
      <c r="R2835" s="1" t="e">
        <f t="shared" si="582"/>
        <v>#N/A</v>
      </c>
      <c r="S2835" s="1" t="e">
        <f t="shared" si="583"/>
        <v>#N/A</v>
      </c>
    </row>
    <row r="2836" spans="1:19">
      <c r="A2836" s="1" t="str">
        <f t="shared" si="584"/>
        <v/>
      </c>
      <c r="H2836" s="1" t="e">
        <f t="shared" si="573"/>
        <v>#N/A</v>
      </c>
      <c r="I2836" s="1" t="e">
        <f t="shared" si="574"/>
        <v>#N/A</v>
      </c>
      <c r="J2836" s="1" t="b">
        <f t="shared" si="575"/>
        <v>0</v>
      </c>
      <c r="K2836" s="1" t="b">
        <f t="shared" si="576"/>
        <v>0</v>
      </c>
      <c r="L2836" s="1" t="b">
        <f t="shared" si="577"/>
        <v>0</v>
      </c>
      <c r="M2836" s="1" t="b">
        <f t="shared" si="585"/>
        <v>0</v>
      </c>
      <c r="N2836" s="1" t="b">
        <f t="shared" si="578"/>
        <v>0</v>
      </c>
      <c r="O2836" s="1" t="b">
        <f t="shared" si="579"/>
        <v>0</v>
      </c>
      <c r="P2836" s="1" t="b">
        <f t="shared" si="580"/>
        <v>0</v>
      </c>
      <c r="Q2836" s="1" t="b">
        <f t="shared" si="581"/>
        <v>0</v>
      </c>
      <c r="R2836" s="1" t="e">
        <f t="shared" si="582"/>
        <v>#N/A</v>
      </c>
      <c r="S2836" s="1" t="e">
        <f t="shared" si="583"/>
        <v>#N/A</v>
      </c>
    </row>
    <row r="2837" spans="1:19">
      <c r="A2837" s="1" t="str">
        <f t="shared" si="584"/>
        <v/>
      </c>
      <c r="H2837" s="1" t="e">
        <f t="shared" si="573"/>
        <v>#N/A</v>
      </c>
      <c r="I2837" s="1" t="e">
        <f t="shared" si="574"/>
        <v>#N/A</v>
      </c>
      <c r="J2837" s="1" t="b">
        <f t="shared" si="575"/>
        <v>0</v>
      </c>
      <c r="K2837" s="1" t="b">
        <f t="shared" si="576"/>
        <v>0</v>
      </c>
      <c r="L2837" s="1" t="b">
        <f t="shared" si="577"/>
        <v>0</v>
      </c>
      <c r="M2837" s="1" t="b">
        <f t="shared" si="585"/>
        <v>0</v>
      </c>
      <c r="N2837" s="1" t="b">
        <f t="shared" si="578"/>
        <v>0</v>
      </c>
      <c r="O2837" s="1" t="b">
        <f t="shared" si="579"/>
        <v>0</v>
      </c>
      <c r="P2837" s="1" t="b">
        <f t="shared" si="580"/>
        <v>0</v>
      </c>
      <c r="Q2837" s="1" t="b">
        <f t="shared" si="581"/>
        <v>0</v>
      </c>
      <c r="R2837" s="1" t="e">
        <f t="shared" si="582"/>
        <v>#N/A</v>
      </c>
      <c r="S2837" s="1" t="e">
        <f t="shared" si="583"/>
        <v>#N/A</v>
      </c>
    </row>
    <row r="2838" spans="1:19">
      <c r="A2838" s="1" t="str">
        <f t="shared" si="584"/>
        <v/>
      </c>
      <c r="H2838" s="1" t="e">
        <f t="shared" si="573"/>
        <v>#N/A</v>
      </c>
      <c r="I2838" s="1" t="e">
        <f t="shared" si="574"/>
        <v>#N/A</v>
      </c>
      <c r="J2838" s="1" t="b">
        <f t="shared" si="575"/>
        <v>0</v>
      </c>
      <c r="K2838" s="1" t="b">
        <f t="shared" si="576"/>
        <v>0</v>
      </c>
      <c r="L2838" s="1" t="b">
        <f t="shared" si="577"/>
        <v>0</v>
      </c>
      <c r="M2838" s="1" t="b">
        <f t="shared" si="585"/>
        <v>0</v>
      </c>
      <c r="N2838" s="1" t="b">
        <f t="shared" si="578"/>
        <v>0</v>
      </c>
      <c r="O2838" s="1" t="b">
        <f t="shared" si="579"/>
        <v>0</v>
      </c>
      <c r="P2838" s="1" t="b">
        <f t="shared" si="580"/>
        <v>0</v>
      </c>
      <c r="Q2838" s="1" t="b">
        <f t="shared" si="581"/>
        <v>0</v>
      </c>
      <c r="R2838" s="1" t="e">
        <f t="shared" si="582"/>
        <v>#N/A</v>
      </c>
      <c r="S2838" s="1" t="e">
        <f t="shared" si="583"/>
        <v>#N/A</v>
      </c>
    </row>
    <row r="2839" spans="1:19">
      <c r="A2839" s="1" t="str">
        <f t="shared" si="584"/>
        <v/>
      </c>
      <c r="H2839" s="1" t="e">
        <f t="shared" si="573"/>
        <v>#N/A</v>
      </c>
      <c r="I2839" s="1" t="e">
        <f t="shared" si="574"/>
        <v>#N/A</v>
      </c>
      <c r="J2839" s="1" t="b">
        <f t="shared" si="575"/>
        <v>0</v>
      </c>
      <c r="K2839" s="1" t="b">
        <f t="shared" si="576"/>
        <v>0</v>
      </c>
      <c r="L2839" s="1" t="b">
        <f t="shared" si="577"/>
        <v>0</v>
      </c>
      <c r="M2839" s="1" t="b">
        <f t="shared" si="585"/>
        <v>0</v>
      </c>
      <c r="N2839" s="1" t="b">
        <f t="shared" si="578"/>
        <v>0</v>
      </c>
      <c r="O2839" s="1" t="b">
        <f t="shared" si="579"/>
        <v>0</v>
      </c>
      <c r="P2839" s="1" t="b">
        <f t="shared" si="580"/>
        <v>0</v>
      </c>
      <c r="Q2839" s="1" t="b">
        <f t="shared" si="581"/>
        <v>0</v>
      </c>
      <c r="R2839" s="1" t="e">
        <f t="shared" si="582"/>
        <v>#N/A</v>
      </c>
      <c r="S2839" s="1" t="e">
        <f t="shared" si="583"/>
        <v>#N/A</v>
      </c>
    </row>
    <row r="2840" spans="1:19">
      <c r="A2840" s="1" t="str">
        <f t="shared" si="584"/>
        <v/>
      </c>
      <c r="H2840" s="1" t="e">
        <f t="shared" si="573"/>
        <v>#N/A</v>
      </c>
      <c r="I2840" s="1" t="e">
        <f t="shared" si="574"/>
        <v>#N/A</v>
      </c>
      <c r="J2840" s="1" t="b">
        <f t="shared" si="575"/>
        <v>0</v>
      </c>
      <c r="K2840" s="1" t="b">
        <f t="shared" si="576"/>
        <v>0</v>
      </c>
      <c r="L2840" s="1" t="b">
        <f t="shared" si="577"/>
        <v>0</v>
      </c>
      <c r="M2840" s="1" t="b">
        <f t="shared" si="585"/>
        <v>0</v>
      </c>
      <c r="N2840" s="1" t="b">
        <f t="shared" si="578"/>
        <v>0</v>
      </c>
      <c r="O2840" s="1" t="b">
        <f t="shared" si="579"/>
        <v>0</v>
      </c>
      <c r="P2840" s="1" t="b">
        <f t="shared" si="580"/>
        <v>0</v>
      </c>
      <c r="Q2840" s="1" t="b">
        <f t="shared" si="581"/>
        <v>0</v>
      </c>
      <c r="R2840" s="1" t="e">
        <f t="shared" si="582"/>
        <v>#N/A</v>
      </c>
      <c r="S2840" s="1" t="e">
        <f t="shared" si="583"/>
        <v>#N/A</v>
      </c>
    </row>
    <row r="2841" spans="1:19">
      <c r="A2841" s="1" t="str">
        <f t="shared" si="584"/>
        <v/>
      </c>
      <c r="H2841" s="1" t="e">
        <f t="shared" si="573"/>
        <v>#N/A</v>
      </c>
      <c r="I2841" s="1" t="e">
        <f t="shared" si="574"/>
        <v>#N/A</v>
      </c>
      <c r="J2841" s="1" t="b">
        <f t="shared" si="575"/>
        <v>0</v>
      </c>
      <c r="K2841" s="1" t="b">
        <f t="shared" si="576"/>
        <v>0</v>
      </c>
      <c r="L2841" s="1" t="b">
        <f t="shared" si="577"/>
        <v>0</v>
      </c>
      <c r="M2841" s="1" t="b">
        <f t="shared" si="585"/>
        <v>0</v>
      </c>
      <c r="N2841" s="1" t="b">
        <f t="shared" si="578"/>
        <v>0</v>
      </c>
      <c r="O2841" s="1" t="b">
        <f t="shared" si="579"/>
        <v>0</v>
      </c>
      <c r="P2841" s="1" t="b">
        <f t="shared" si="580"/>
        <v>0</v>
      </c>
      <c r="Q2841" s="1" t="b">
        <f t="shared" si="581"/>
        <v>0</v>
      </c>
      <c r="R2841" s="1" t="e">
        <f t="shared" si="582"/>
        <v>#N/A</v>
      </c>
      <c r="S2841" s="1" t="e">
        <f t="shared" si="583"/>
        <v>#N/A</v>
      </c>
    </row>
    <row r="2842" spans="1:19">
      <c r="A2842" s="1" t="str">
        <f t="shared" si="584"/>
        <v/>
      </c>
      <c r="H2842" s="1" t="e">
        <f t="shared" si="573"/>
        <v>#N/A</v>
      </c>
      <c r="I2842" s="1" t="e">
        <f t="shared" si="574"/>
        <v>#N/A</v>
      </c>
      <c r="J2842" s="1" t="b">
        <f t="shared" si="575"/>
        <v>0</v>
      </c>
      <c r="K2842" s="1" t="b">
        <f t="shared" si="576"/>
        <v>0</v>
      </c>
      <c r="L2842" s="1" t="b">
        <f t="shared" si="577"/>
        <v>0</v>
      </c>
      <c r="M2842" s="1" t="b">
        <f t="shared" si="585"/>
        <v>0</v>
      </c>
      <c r="N2842" s="1" t="b">
        <f t="shared" si="578"/>
        <v>0</v>
      </c>
      <c r="O2842" s="1" t="b">
        <f t="shared" si="579"/>
        <v>0</v>
      </c>
      <c r="P2842" s="1" t="b">
        <f t="shared" si="580"/>
        <v>0</v>
      </c>
      <c r="Q2842" s="1" t="b">
        <f t="shared" si="581"/>
        <v>0</v>
      </c>
      <c r="R2842" s="1" t="e">
        <f t="shared" si="582"/>
        <v>#N/A</v>
      </c>
      <c r="S2842" s="1" t="e">
        <f t="shared" si="583"/>
        <v>#N/A</v>
      </c>
    </row>
    <row r="2843" spans="1:19">
      <c r="A2843" s="1" t="str">
        <f t="shared" si="584"/>
        <v/>
      </c>
      <c r="H2843" s="1" t="e">
        <f t="shared" si="573"/>
        <v>#N/A</v>
      </c>
      <c r="I2843" s="1" t="e">
        <f t="shared" si="574"/>
        <v>#N/A</v>
      </c>
      <c r="J2843" s="1" t="b">
        <f t="shared" si="575"/>
        <v>0</v>
      </c>
      <c r="K2843" s="1" t="b">
        <f t="shared" si="576"/>
        <v>0</v>
      </c>
      <c r="L2843" s="1" t="b">
        <f t="shared" si="577"/>
        <v>0</v>
      </c>
      <c r="M2843" s="1" t="b">
        <f t="shared" si="585"/>
        <v>0</v>
      </c>
      <c r="N2843" s="1" t="b">
        <f t="shared" si="578"/>
        <v>0</v>
      </c>
      <c r="O2843" s="1" t="b">
        <f t="shared" si="579"/>
        <v>0</v>
      </c>
      <c r="P2843" s="1" t="b">
        <f t="shared" si="580"/>
        <v>0</v>
      </c>
      <c r="Q2843" s="1" t="b">
        <f t="shared" si="581"/>
        <v>0</v>
      </c>
      <c r="R2843" s="1" t="e">
        <f t="shared" si="582"/>
        <v>#N/A</v>
      </c>
      <c r="S2843" s="1" t="e">
        <f t="shared" si="583"/>
        <v>#N/A</v>
      </c>
    </row>
    <row r="2844" spans="1:19">
      <c r="A2844" s="1" t="str">
        <f t="shared" si="584"/>
        <v/>
      </c>
      <c r="H2844" s="1" t="e">
        <f t="shared" si="573"/>
        <v>#N/A</v>
      </c>
      <c r="I2844" s="1" t="e">
        <f t="shared" si="574"/>
        <v>#N/A</v>
      </c>
      <c r="J2844" s="1" t="b">
        <f t="shared" si="575"/>
        <v>0</v>
      </c>
      <c r="K2844" s="1" t="b">
        <f t="shared" si="576"/>
        <v>0</v>
      </c>
      <c r="L2844" s="1" t="b">
        <f t="shared" si="577"/>
        <v>0</v>
      </c>
      <c r="M2844" s="1" t="b">
        <f t="shared" si="585"/>
        <v>0</v>
      </c>
      <c r="N2844" s="1" t="b">
        <f t="shared" si="578"/>
        <v>0</v>
      </c>
      <c r="O2844" s="1" t="b">
        <f t="shared" si="579"/>
        <v>0</v>
      </c>
      <c r="P2844" s="1" t="b">
        <f t="shared" si="580"/>
        <v>0</v>
      </c>
      <c r="Q2844" s="1" t="b">
        <f t="shared" si="581"/>
        <v>0</v>
      </c>
      <c r="R2844" s="1" t="e">
        <f t="shared" si="582"/>
        <v>#N/A</v>
      </c>
      <c r="S2844" s="1" t="e">
        <f t="shared" si="583"/>
        <v>#N/A</v>
      </c>
    </row>
    <row r="2845" spans="1:19">
      <c r="A2845" s="1" t="str">
        <f t="shared" si="584"/>
        <v/>
      </c>
      <c r="H2845" s="1" t="e">
        <f t="shared" si="573"/>
        <v>#N/A</v>
      </c>
      <c r="I2845" s="1" t="e">
        <f t="shared" si="574"/>
        <v>#N/A</v>
      </c>
      <c r="J2845" s="1" t="b">
        <f t="shared" si="575"/>
        <v>0</v>
      </c>
      <c r="K2845" s="1" t="b">
        <f t="shared" si="576"/>
        <v>0</v>
      </c>
      <c r="L2845" s="1" t="b">
        <f t="shared" si="577"/>
        <v>0</v>
      </c>
      <c r="M2845" s="1" t="b">
        <f t="shared" si="585"/>
        <v>0</v>
      </c>
      <c r="N2845" s="1" t="b">
        <f t="shared" si="578"/>
        <v>0</v>
      </c>
      <c r="O2845" s="1" t="b">
        <f t="shared" si="579"/>
        <v>0</v>
      </c>
      <c r="P2845" s="1" t="b">
        <f t="shared" si="580"/>
        <v>0</v>
      </c>
      <c r="Q2845" s="1" t="b">
        <f t="shared" si="581"/>
        <v>0</v>
      </c>
      <c r="R2845" s="1" t="e">
        <f t="shared" si="582"/>
        <v>#N/A</v>
      </c>
      <c r="S2845" s="1" t="e">
        <f t="shared" si="583"/>
        <v>#N/A</v>
      </c>
    </row>
    <row r="2846" spans="1:19">
      <c r="A2846" s="1" t="str">
        <f t="shared" si="584"/>
        <v/>
      </c>
      <c r="H2846" s="1" t="e">
        <f t="shared" si="573"/>
        <v>#N/A</v>
      </c>
      <c r="I2846" s="1" t="e">
        <f t="shared" si="574"/>
        <v>#N/A</v>
      </c>
      <c r="J2846" s="1" t="b">
        <f t="shared" si="575"/>
        <v>0</v>
      </c>
      <c r="K2846" s="1" t="b">
        <f t="shared" si="576"/>
        <v>0</v>
      </c>
      <c r="L2846" s="1" t="b">
        <f t="shared" si="577"/>
        <v>0</v>
      </c>
      <c r="M2846" s="1" t="b">
        <f t="shared" si="585"/>
        <v>0</v>
      </c>
      <c r="N2846" s="1" t="b">
        <f t="shared" si="578"/>
        <v>0</v>
      </c>
      <c r="O2846" s="1" t="b">
        <f t="shared" si="579"/>
        <v>0</v>
      </c>
      <c r="P2846" s="1" t="b">
        <f t="shared" si="580"/>
        <v>0</v>
      </c>
      <c r="Q2846" s="1" t="b">
        <f t="shared" si="581"/>
        <v>0</v>
      </c>
      <c r="R2846" s="1" t="e">
        <f t="shared" si="582"/>
        <v>#N/A</v>
      </c>
      <c r="S2846" s="1" t="e">
        <f t="shared" si="583"/>
        <v>#N/A</v>
      </c>
    </row>
    <row r="2847" spans="1:19">
      <c r="A2847" s="1" t="str">
        <f t="shared" si="584"/>
        <v/>
      </c>
      <c r="H2847" s="1" t="e">
        <f t="shared" si="573"/>
        <v>#N/A</v>
      </c>
      <c r="I2847" s="1" t="e">
        <f t="shared" si="574"/>
        <v>#N/A</v>
      </c>
      <c r="J2847" s="1" t="b">
        <f t="shared" si="575"/>
        <v>0</v>
      </c>
      <c r="K2847" s="1" t="b">
        <f t="shared" si="576"/>
        <v>0</v>
      </c>
      <c r="L2847" s="1" t="b">
        <f t="shared" si="577"/>
        <v>0</v>
      </c>
      <c r="M2847" s="1" t="b">
        <f t="shared" si="585"/>
        <v>0</v>
      </c>
      <c r="N2847" s="1" t="b">
        <f t="shared" si="578"/>
        <v>0</v>
      </c>
      <c r="O2847" s="1" t="b">
        <f t="shared" si="579"/>
        <v>0</v>
      </c>
      <c r="P2847" s="1" t="b">
        <f t="shared" si="580"/>
        <v>0</v>
      </c>
      <c r="Q2847" s="1" t="b">
        <f t="shared" si="581"/>
        <v>0</v>
      </c>
      <c r="R2847" s="1" t="e">
        <f t="shared" si="582"/>
        <v>#N/A</v>
      </c>
      <c r="S2847" s="1" t="e">
        <f t="shared" si="583"/>
        <v>#N/A</v>
      </c>
    </row>
    <row r="2848" spans="1:19">
      <c r="A2848" s="1" t="str">
        <f t="shared" si="584"/>
        <v/>
      </c>
      <c r="H2848" s="1" t="e">
        <f t="shared" si="573"/>
        <v>#N/A</v>
      </c>
      <c r="I2848" s="1" t="e">
        <f t="shared" si="574"/>
        <v>#N/A</v>
      </c>
      <c r="J2848" s="1" t="b">
        <f t="shared" si="575"/>
        <v>0</v>
      </c>
      <c r="K2848" s="1" t="b">
        <f t="shared" si="576"/>
        <v>0</v>
      </c>
      <c r="L2848" s="1" t="b">
        <f t="shared" si="577"/>
        <v>0</v>
      </c>
      <c r="M2848" s="1" t="b">
        <f t="shared" si="585"/>
        <v>0</v>
      </c>
      <c r="N2848" s="1" t="b">
        <f t="shared" si="578"/>
        <v>0</v>
      </c>
      <c r="O2848" s="1" t="b">
        <f t="shared" si="579"/>
        <v>0</v>
      </c>
      <c r="P2848" s="1" t="b">
        <f t="shared" si="580"/>
        <v>0</v>
      </c>
      <c r="Q2848" s="1" t="b">
        <f t="shared" si="581"/>
        <v>0</v>
      </c>
      <c r="R2848" s="1" t="e">
        <f t="shared" si="582"/>
        <v>#N/A</v>
      </c>
      <c r="S2848" s="1" t="e">
        <f t="shared" si="583"/>
        <v>#N/A</v>
      </c>
    </row>
    <row r="2849" spans="1:19">
      <c r="A2849" s="1" t="str">
        <f t="shared" si="584"/>
        <v/>
      </c>
      <c r="H2849" s="1" t="e">
        <f t="shared" si="573"/>
        <v>#N/A</v>
      </c>
      <c r="I2849" s="1" t="e">
        <f t="shared" si="574"/>
        <v>#N/A</v>
      </c>
      <c r="J2849" s="1" t="b">
        <f t="shared" si="575"/>
        <v>0</v>
      </c>
      <c r="K2849" s="1" t="b">
        <f t="shared" si="576"/>
        <v>0</v>
      </c>
      <c r="L2849" s="1" t="b">
        <f t="shared" si="577"/>
        <v>0</v>
      </c>
      <c r="M2849" s="1" t="b">
        <f t="shared" si="585"/>
        <v>0</v>
      </c>
      <c r="N2849" s="1" t="b">
        <f t="shared" si="578"/>
        <v>0</v>
      </c>
      <c r="O2849" s="1" t="b">
        <f t="shared" si="579"/>
        <v>0</v>
      </c>
      <c r="P2849" s="1" t="b">
        <f t="shared" si="580"/>
        <v>0</v>
      </c>
      <c r="Q2849" s="1" t="b">
        <f t="shared" si="581"/>
        <v>0</v>
      </c>
      <c r="R2849" s="1" t="e">
        <f t="shared" si="582"/>
        <v>#N/A</v>
      </c>
      <c r="S2849" s="1" t="e">
        <f t="shared" si="583"/>
        <v>#N/A</v>
      </c>
    </row>
    <row r="2850" spans="1:19">
      <c r="A2850" s="1" t="str">
        <f t="shared" si="584"/>
        <v/>
      </c>
      <c r="H2850" s="1" t="e">
        <f t="shared" si="573"/>
        <v>#N/A</v>
      </c>
      <c r="I2850" s="1" t="e">
        <f t="shared" si="574"/>
        <v>#N/A</v>
      </c>
      <c r="J2850" s="1" t="b">
        <f t="shared" si="575"/>
        <v>0</v>
      </c>
      <c r="K2850" s="1" t="b">
        <f t="shared" si="576"/>
        <v>0</v>
      </c>
      <c r="L2850" s="1" t="b">
        <f t="shared" si="577"/>
        <v>0</v>
      </c>
      <c r="M2850" s="1" t="b">
        <f t="shared" si="585"/>
        <v>0</v>
      </c>
      <c r="N2850" s="1" t="b">
        <f t="shared" si="578"/>
        <v>0</v>
      </c>
      <c r="O2850" s="1" t="b">
        <f t="shared" si="579"/>
        <v>0</v>
      </c>
      <c r="P2850" s="1" t="b">
        <f t="shared" si="580"/>
        <v>0</v>
      </c>
      <c r="Q2850" s="1" t="b">
        <f t="shared" si="581"/>
        <v>0</v>
      </c>
      <c r="R2850" s="1" t="e">
        <f t="shared" si="582"/>
        <v>#N/A</v>
      </c>
      <c r="S2850" s="1" t="e">
        <f t="shared" si="583"/>
        <v>#N/A</v>
      </c>
    </row>
    <row r="2851" spans="1:19">
      <c r="A2851" s="1" t="str">
        <f t="shared" si="584"/>
        <v/>
      </c>
      <c r="H2851" s="1" t="e">
        <f t="shared" si="573"/>
        <v>#N/A</v>
      </c>
      <c r="I2851" s="1" t="e">
        <f t="shared" si="574"/>
        <v>#N/A</v>
      </c>
      <c r="J2851" s="1" t="b">
        <f t="shared" si="575"/>
        <v>0</v>
      </c>
      <c r="K2851" s="1" t="b">
        <f t="shared" si="576"/>
        <v>0</v>
      </c>
      <c r="L2851" s="1" t="b">
        <f t="shared" si="577"/>
        <v>0</v>
      </c>
      <c r="M2851" s="1" t="b">
        <f t="shared" si="585"/>
        <v>0</v>
      </c>
      <c r="N2851" s="1" t="b">
        <f t="shared" si="578"/>
        <v>0</v>
      </c>
      <c r="O2851" s="1" t="b">
        <f t="shared" si="579"/>
        <v>0</v>
      </c>
      <c r="P2851" s="1" t="b">
        <f t="shared" si="580"/>
        <v>0</v>
      </c>
      <c r="Q2851" s="1" t="b">
        <f t="shared" si="581"/>
        <v>0</v>
      </c>
      <c r="R2851" s="1" t="e">
        <f t="shared" si="582"/>
        <v>#N/A</v>
      </c>
      <c r="S2851" s="1" t="e">
        <f t="shared" si="583"/>
        <v>#N/A</v>
      </c>
    </row>
    <row r="2852" spans="1:19">
      <c r="A2852" s="1" t="str">
        <f t="shared" si="584"/>
        <v/>
      </c>
      <c r="H2852" s="1" t="e">
        <f t="shared" si="573"/>
        <v>#N/A</v>
      </c>
      <c r="I2852" s="1" t="e">
        <f t="shared" si="574"/>
        <v>#N/A</v>
      </c>
      <c r="J2852" s="1" t="b">
        <f t="shared" si="575"/>
        <v>0</v>
      </c>
      <c r="K2852" s="1" t="b">
        <f t="shared" si="576"/>
        <v>0</v>
      </c>
      <c r="L2852" s="1" t="b">
        <f t="shared" si="577"/>
        <v>0</v>
      </c>
      <c r="M2852" s="1" t="b">
        <f t="shared" si="585"/>
        <v>0</v>
      </c>
      <c r="N2852" s="1" t="b">
        <f t="shared" si="578"/>
        <v>0</v>
      </c>
      <c r="O2852" s="1" t="b">
        <f t="shared" si="579"/>
        <v>0</v>
      </c>
      <c r="P2852" s="1" t="b">
        <f t="shared" si="580"/>
        <v>0</v>
      </c>
      <c r="Q2852" s="1" t="b">
        <f t="shared" si="581"/>
        <v>0</v>
      </c>
      <c r="R2852" s="1" t="e">
        <f t="shared" si="582"/>
        <v>#N/A</v>
      </c>
      <c r="S2852" s="1" t="e">
        <f t="shared" si="583"/>
        <v>#N/A</v>
      </c>
    </row>
    <row r="2853" spans="1:19">
      <c r="A2853" s="1" t="str">
        <f t="shared" si="584"/>
        <v/>
      </c>
      <c r="H2853" s="1" t="e">
        <f t="shared" si="573"/>
        <v>#N/A</v>
      </c>
      <c r="I2853" s="1" t="e">
        <f t="shared" si="574"/>
        <v>#N/A</v>
      </c>
      <c r="J2853" s="1" t="b">
        <f t="shared" si="575"/>
        <v>0</v>
      </c>
      <c r="K2853" s="1" t="b">
        <f t="shared" si="576"/>
        <v>0</v>
      </c>
      <c r="L2853" s="1" t="b">
        <f t="shared" si="577"/>
        <v>0</v>
      </c>
      <c r="M2853" s="1" t="b">
        <f t="shared" si="585"/>
        <v>0</v>
      </c>
      <c r="N2853" s="1" t="b">
        <f t="shared" si="578"/>
        <v>0</v>
      </c>
      <c r="O2853" s="1" t="b">
        <f t="shared" si="579"/>
        <v>0</v>
      </c>
      <c r="P2853" s="1" t="b">
        <f t="shared" si="580"/>
        <v>0</v>
      </c>
      <c r="Q2853" s="1" t="b">
        <f t="shared" si="581"/>
        <v>0</v>
      </c>
      <c r="R2853" s="1" t="e">
        <f t="shared" si="582"/>
        <v>#N/A</v>
      </c>
      <c r="S2853" s="1" t="e">
        <f t="shared" si="583"/>
        <v>#N/A</v>
      </c>
    </row>
    <row r="2854" spans="1:19">
      <c r="A2854" s="1" t="str">
        <f t="shared" si="584"/>
        <v/>
      </c>
      <c r="H2854" s="1" t="e">
        <f t="shared" si="573"/>
        <v>#N/A</v>
      </c>
      <c r="I2854" s="1" t="e">
        <f t="shared" si="574"/>
        <v>#N/A</v>
      </c>
      <c r="J2854" s="1" t="b">
        <f t="shared" si="575"/>
        <v>0</v>
      </c>
      <c r="K2854" s="1" t="b">
        <f t="shared" si="576"/>
        <v>0</v>
      </c>
      <c r="L2854" s="1" t="b">
        <f t="shared" si="577"/>
        <v>0</v>
      </c>
      <c r="M2854" s="1" t="b">
        <f t="shared" si="585"/>
        <v>0</v>
      </c>
      <c r="N2854" s="1" t="b">
        <f t="shared" si="578"/>
        <v>0</v>
      </c>
      <c r="O2854" s="1" t="b">
        <f t="shared" si="579"/>
        <v>0</v>
      </c>
      <c r="P2854" s="1" t="b">
        <f t="shared" si="580"/>
        <v>0</v>
      </c>
      <c r="Q2854" s="1" t="b">
        <f t="shared" si="581"/>
        <v>0</v>
      </c>
      <c r="R2854" s="1" t="e">
        <f t="shared" si="582"/>
        <v>#N/A</v>
      </c>
      <c r="S2854" s="1" t="e">
        <f t="shared" si="583"/>
        <v>#N/A</v>
      </c>
    </row>
    <row r="2855" spans="1:19">
      <c r="A2855" s="1" t="str">
        <f t="shared" si="584"/>
        <v/>
      </c>
      <c r="H2855" s="1" t="e">
        <f t="shared" si="573"/>
        <v>#N/A</v>
      </c>
      <c r="I2855" s="1" t="e">
        <f t="shared" si="574"/>
        <v>#N/A</v>
      </c>
      <c r="J2855" s="1" t="b">
        <f t="shared" si="575"/>
        <v>0</v>
      </c>
      <c r="K2855" s="1" t="b">
        <f t="shared" si="576"/>
        <v>0</v>
      </c>
      <c r="L2855" s="1" t="b">
        <f t="shared" si="577"/>
        <v>0</v>
      </c>
      <c r="M2855" s="1" t="b">
        <f t="shared" si="585"/>
        <v>0</v>
      </c>
      <c r="N2855" s="1" t="b">
        <f t="shared" si="578"/>
        <v>0</v>
      </c>
      <c r="O2855" s="1" t="b">
        <f t="shared" si="579"/>
        <v>0</v>
      </c>
      <c r="P2855" s="1" t="b">
        <f t="shared" si="580"/>
        <v>0</v>
      </c>
      <c r="Q2855" s="1" t="b">
        <f t="shared" si="581"/>
        <v>0</v>
      </c>
      <c r="R2855" s="1" t="e">
        <f t="shared" si="582"/>
        <v>#N/A</v>
      </c>
      <c r="S2855" s="1" t="e">
        <f t="shared" si="583"/>
        <v>#N/A</v>
      </c>
    </row>
    <row r="2856" spans="1:19">
      <c r="A2856" s="1" t="str">
        <f t="shared" si="584"/>
        <v/>
      </c>
      <c r="H2856" s="1" t="e">
        <f t="shared" si="573"/>
        <v>#N/A</v>
      </c>
      <c r="I2856" s="1" t="e">
        <f t="shared" si="574"/>
        <v>#N/A</v>
      </c>
      <c r="J2856" s="1" t="b">
        <f t="shared" si="575"/>
        <v>0</v>
      </c>
      <c r="K2856" s="1" t="b">
        <f t="shared" si="576"/>
        <v>0</v>
      </c>
      <c r="L2856" s="1" t="b">
        <f t="shared" si="577"/>
        <v>0</v>
      </c>
      <c r="M2856" s="1" t="b">
        <f t="shared" si="585"/>
        <v>0</v>
      </c>
      <c r="N2856" s="1" t="b">
        <f t="shared" si="578"/>
        <v>0</v>
      </c>
      <c r="O2856" s="1" t="b">
        <f t="shared" si="579"/>
        <v>0</v>
      </c>
      <c r="P2856" s="1" t="b">
        <f t="shared" si="580"/>
        <v>0</v>
      </c>
      <c r="Q2856" s="1" t="b">
        <f t="shared" si="581"/>
        <v>0</v>
      </c>
      <c r="R2856" s="1" t="e">
        <f t="shared" si="582"/>
        <v>#N/A</v>
      </c>
      <c r="S2856" s="1" t="e">
        <f t="shared" si="583"/>
        <v>#N/A</v>
      </c>
    </row>
    <row r="2857" spans="1:19">
      <c r="A2857" s="1" t="str">
        <f t="shared" si="584"/>
        <v/>
      </c>
      <c r="H2857" s="1" t="e">
        <f t="shared" si="573"/>
        <v>#N/A</v>
      </c>
      <c r="I2857" s="1" t="e">
        <f t="shared" si="574"/>
        <v>#N/A</v>
      </c>
      <c r="J2857" s="1" t="b">
        <f t="shared" si="575"/>
        <v>0</v>
      </c>
      <c r="K2857" s="1" t="b">
        <f t="shared" si="576"/>
        <v>0</v>
      </c>
      <c r="L2857" s="1" t="b">
        <f t="shared" si="577"/>
        <v>0</v>
      </c>
      <c r="M2857" s="1" t="b">
        <f t="shared" si="585"/>
        <v>0</v>
      </c>
      <c r="N2857" s="1" t="b">
        <f t="shared" si="578"/>
        <v>0</v>
      </c>
      <c r="O2857" s="1" t="b">
        <f t="shared" si="579"/>
        <v>0</v>
      </c>
      <c r="P2857" s="1" t="b">
        <f t="shared" si="580"/>
        <v>0</v>
      </c>
      <c r="Q2857" s="1" t="b">
        <f t="shared" si="581"/>
        <v>0</v>
      </c>
      <c r="R2857" s="1" t="e">
        <f t="shared" si="582"/>
        <v>#N/A</v>
      </c>
      <c r="S2857" s="1" t="e">
        <f t="shared" si="583"/>
        <v>#N/A</v>
      </c>
    </row>
    <row r="2858" spans="1:19">
      <c r="A2858" s="1" t="str">
        <f t="shared" si="584"/>
        <v/>
      </c>
      <c r="H2858" s="1" t="e">
        <f t="shared" si="573"/>
        <v>#N/A</v>
      </c>
      <c r="I2858" s="1" t="e">
        <f t="shared" si="574"/>
        <v>#N/A</v>
      </c>
      <c r="J2858" s="1" t="b">
        <f t="shared" si="575"/>
        <v>0</v>
      </c>
      <c r="K2858" s="1" t="b">
        <f t="shared" si="576"/>
        <v>0</v>
      </c>
      <c r="L2858" s="1" t="b">
        <f t="shared" si="577"/>
        <v>0</v>
      </c>
      <c r="M2858" s="1" t="b">
        <f t="shared" si="585"/>
        <v>0</v>
      </c>
      <c r="N2858" s="1" t="b">
        <f t="shared" si="578"/>
        <v>0</v>
      </c>
      <c r="O2858" s="1" t="b">
        <f t="shared" si="579"/>
        <v>0</v>
      </c>
      <c r="P2858" s="1" t="b">
        <f t="shared" si="580"/>
        <v>0</v>
      </c>
      <c r="Q2858" s="1" t="b">
        <f t="shared" si="581"/>
        <v>0</v>
      </c>
      <c r="R2858" s="1" t="e">
        <f t="shared" si="582"/>
        <v>#N/A</v>
      </c>
      <c r="S2858" s="1" t="e">
        <f t="shared" si="583"/>
        <v>#N/A</v>
      </c>
    </row>
    <row r="2859" spans="1:19">
      <c r="A2859" s="1" t="str">
        <f t="shared" si="584"/>
        <v/>
      </c>
      <c r="H2859" s="1" t="e">
        <f t="shared" si="573"/>
        <v>#N/A</v>
      </c>
      <c r="I2859" s="1" t="e">
        <f t="shared" si="574"/>
        <v>#N/A</v>
      </c>
      <c r="J2859" s="1" t="b">
        <f t="shared" si="575"/>
        <v>0</v>
      </c>
      <c r="K2859" s="1" t="b">
        <f t="shared" si="576"/>
        <v>0</v>
      </c>
      <c r="L2859" s="1" t="b">
        <f t="shared" si="577"/>
        <v>0</v>
      </c>
      <c r="M2859" s="1" t="b">
        <f t="shared" si="585"/>
        <v>0</v>
      </c>
      <c r="N2859" s="1" t="b">
        <f t="shared" si="578"/>
        <v>0</v>
      </c>
      <c r="O2859" s="1" t="b">
        <f t="shared" si="579"/>
        <v>0</v>
      </c>
      <c r="P2859" s="1" t="b">
        <f t="shared" si="580"/>
        <v>0</v>
      </c>
      <c r="Q2859" s="1" t="b">
        <f t="shared" si="581"/>
        <v>0</v>
      </c>
      <c r="R2859" s="1" t="e">
        <f t="shared" si="582"/>
        <v>#N/A</v>
      </c>
      <c r="S2859" s="1" t="e">
        <f t="shared" si="583"/>
        <v>#N/A</v>
      </c>
    </row>
    <row r="2860" spans="1:19">
      <c r="A2860" s="1" t="str">
        <f t="shared" si="584"/>
        <v/>
      </c>
      <c r="H2860" s="1" t="e">
        <f t="shared" si="573"/>
        <v>#N/A</v>
      </c>
      <c r="I2860" s="1" t="e">
        <f t="shared" si="574"/>
        <v>#N/A</v>
      </c>
      <c r="J2860" s="1" t="b">
        <f t="shared" si="575"/>
        <v>0</v>
      </c>
      <c r="K2860" s="1" t="b">
        <f t="shared" si="576"/>
        <v>0</v>
      </c>
      <c r="L2860" s="1" t="b">
        <f t="shared" si="577"/>
        <v>0</v>
      </c>
      <c r="M2860" s="1" t="b">
        <f t="shared" si="585"/>
        <v>0</v>
      </c>
      <c r="N2860" s="1" t="b">
        <f t="shared" si="578"/>
        <v>0</v>
      </c>
      <c r="O2860" s="1" t="b">
        <f t="shared" si="579"/>
        <v>0</v>
      </c>
      <c r="P2860" s="1" t="b">
        <f t="shared" si="580"/>
        <v>0</v>
      </c>
      <c r="Q2860" s="1" t="b">
        <f t="shared" si="581"/>
        <v>0</v>
      </c>
      <c r="R2860" s="1" t="e">
        <f t="shared" si="582"/>
        <v>#N/A</v>
      </c>
      <c r="S2860" s="1" t="e">
        <f t="shared" si="583"/>
        <v>#N/A</v>
      </c>
    </row>
    <row r="2861" spans="1:19">
      <c r="A2861" s="1" t="str">
        <f t="shared" si="584"/>
        <v/>
      </c>
      <c r="H2861" s="1" t="e">
        <f t="shared" si="573"/>
        <v>#N/A</v>
      </c>
      <c r="I2861" s="1" t="e">
        <f t="shared" si="574"/>
        <v>#N/A</v>
      </c>
      <c r="J2861" s="1" t="b">
        <f t="shared" si="575"/>
        <v>0</v>
      </c>
      <c r="K2861" s="1" t="b">
        <f t="shared" si="576"/>
        <v>0</v>
      </c>
      <c r="L2861" s="1" t="b">
        <f t="shared" si="577"/>
        <v>0</v>
      </c>
      <c r="M2861" s="1" t="b">
        <f t="shared" si="585"/>
        <v>0</v>
      </c>
      <c r="N2861" s="1" t="b">
        <f t="shared" si="578"/>
        <v>0</v>
      </c>
      <c r="O2861" s="1" t="b">
        <f t="shared" si="579"/>
        <v>0</v>
      </c>
      <c r="P2861" s="1" t="b">
        <f t="shared" si="580"/>
        <v>0</v>
      </c>
      <c r="Q2861" s="1" t="b">
        <f t="shared" si="581"/>
        <v>0</v>
      </c>
      <c r="R2861" s="1" t="e">
        <f t="shared" si="582"/>
        <v>#N/A</v>
      </c>
      <c r="S2861" s="1" t="e">
        <f t="shared" si="583"/>
        <v>#N/A</v>
      </c>
    </row>
    <row r="2862" spans="1:19">
      <c r="A2862" s="1" t="str">
        <f t="shared" si="584"/>
        <v/>
      </c>
      <c r="H2862" s="1" t="e">
        <f t="shared" si="573"/>
        <v>#N/A</v>
      </c>
      <c r="I2862" s="1" t="e">
        <f t="shared" si="574"/>
        <v>#N/A</v>
      </c>
      <c r="J2862" s="1" t="b">
        <f t="shared" si="575"/>
        <v>0</v>
      </c>
      <c r="K2862" s="1" t="b">
        <f t="shared" si="576"/>
        <v>0</v>
      </c>
      <c r="L2862" s="1" t="b">
        <f t="shared" si="577"/>
        <v>0</v>
      </c>
      <c r="M2862" s="1" t="b">
        <f t="shared" si="585"/>
        <v>0</v>
      </c>
      <c r="N2862" s="1" t="b">
        <f t="shared" si="578"/>
        <v>0</v>
      </c>
      <c r="O2862" s="1" t="b">
        <f t="shared" si="579"/>
        <v>0</v>
      </c>
      <c r="P2862" s="1" t="b">
        <f t="shared" si="580"/>
        <v>0</v>
      </c>
      <c r="Q2862" s="1" t="b">
        <f t="shared" si="581"/>
        <v>0</v>
      </c>
      <c r="R2862" s="1" t="e">
        <f t="shared" si="582"/>
        <v>#N/A</v>
      </c>
      <c r="S2862" s="1" t="e">
        <f t="shared" si="583"/>
        <v>#N/A</v>
      </c>
    </row>
    <row r="2863" spans="1:19">
      <c r="A2863" s="1" t="str">
        <f t="shared" si="584"/>
        <v/>
      </c>
      <c r="H2863" s="1" t="e">
        <f t="shared" si="573"/>
        <v>#N/A</v>
      </c>
      <c r="I2863" s="1" t="e">
        <f t="shared" si="574"/>
        <v>#N/A</v>
      </c>
      <c r="J2863" s="1" t="b">
        <f t="shared" si="575"/>
        <v>0</v>
      </c>
      <c r="K2863" s="1" t="b">
        <f t="shared" si="576"/>
        <v>0</v>
      </c>
      <c r="L2863" s="1" t="b">
        <f t="shared" si="577"/>
        <v>0</v>
      </c>
      <c r="M2863" s="1" t="b">
        <f t="shared" si="585"/>
        <v>0</v>
      </c>
      <c r="N2863" s="1" t="b">
        <f t="shared" si="578"/>
        <v>0</v>
      </c>
      <c r="O2863" s="1" t="b">
        <f t="shared" si="579"/>
        <v>0</v>
      </c>
      <c r="P2863" s="1" t="b">
        <f t="shared" si="580"/>
        <v>0</v>
      </c>
      <c r="Q2863" s="1" t="b">
        <f t="shared" si="581"/>
        <v>0</v>
      </c>
      <c r="R2863" s="1" t="e">
        <f t="shared" si="582"/>
        <v>#N/A</v>
      </c>
      <c r="S2863" s="1" t="e">
        <f t="shared" si="583"/>
        <v>#N/A</v>
      </c>
    </row>
    <row r="2864" spans="1:19">
      <c r="A2864" s="1" t="str">
        <f t="shared" si="584"/>
        <v/>
      </c>
      <c r="H2864" s="1" t="e">
        <f t="shared" si="573"/>
        <v>#N/A</v>
      </c>
      <c r="I2864" s="1" t="e">
        <f t="shared" si="574"/>
        <v>#N/A</v>
      </c>
      <c r="J2864" s="1" t="b">
        <f t="shared" si="575"/>
        <v>0</v>
      </c>
      <c r="K2864" s="1" t="b">
        <f t="shared" si="576"/>
        <v>0</v>
      </c>
      <c r="L2864" s="1" t="b">
        <f t="shared" si="577"/>
        <v>0</v>
      </c>
      <c r="M2864" s="1" t="b">
        <f t="shared" si="585"/>
        <v>0</v>
      </c>
      <c r="N2864" s="1" t="b">
        <f t="shared" si="578"/>
        <v>0</v>
      </c>
      <c r="O2864" s="1" t="b">
        <f t="shared" si="579"/>
        <v>0</v>
      </c>
      <c r="P2864" s="1" t="b">
        <f t="shared" si="580"/>
        <v>0</v>
      </c>
      <c r="Q2864" s="1" t="b">
        <f t="shared" si="581"/>
        <v>0</v>
      </c>
      <c r="R2864" s="1" t="e">
        <f t="shared" si="582"/>
        <v>#N/A</v>
      </c>
      <c r="S2864" s="1" t="e">
        <f t="shared" si="583"/>
        <v>#N/A</v>
      </c>
    </row>
    <row r="2865" spans="1:19">
      <c r="A2865" s="1" t="str">
        <f t="shared" si="584"/>
        <v/>
      </c>
      <c r="H2865" s="1" t="e">
        <f t="shared" si="573"/>
        <v>#N/A</v>
      </c>
      <c r="I2865" s="1" t="e">
        <f t="shared" si="574"/>
        <v>#N/A</v>
      </c>
      <c r="J2865" s="1" t="b">
        <f t="shared" si="575"/>
        <v>0</v>
      </c>
      <c r="K2865" s="1" t="b">
        <f t="shared" si="576"/>
        <v>0</v>
      </c>
      <c r="L2865" s="1" t="b">
        <f t="shared" si="577"/>
        <v>0</v>
      </c>
      <c r="M2865" s="1" t="b">
        <f t="shared" si="585"/>
        <v>0</v>
      </c>
      <c r="N2865" s="1" t="b">
        <f t="shared" si="578"/>
        <v>0</v>
      </c>
      <c r="O2865" s="1" t="b">
        <f t="shared" si="579"/>
        <v>0</v>
      </c>
      <c r="P2865" s="1" t="b">
        <f t="shared" si="580"/>
        <v>0</v>
      </c>
      <c r="Q2865" s="1" t="b">
        <f t="shared" si="581"/>
        <v>0</v>
      </c>
      <c r="R2865" s="1" t="e">
        <f t="shared" si="582"/>
        <v>#N/A</v>
      </c>
      <c r="S2865" s="1" t="e">
        <f t="shared" si="583"/>
        <v>#N/A</v>
      </c>
    </row>
    <row r="2866" spans="1:19">
      <c r="A2866" s="1" t="str">
        <f t="shared" si="584"/>
        <v/>
      </c>
      <c r="H2866" s="1" t="e">
        <f t="shared" si="573"/>
        <v>#N/A</v>
      </c>
      <c r="I2866" s="1" t="e">
        <f t="shared" si="574"/>
        <v>#N/A</v>
      </c>
      <c r="J2866" s="1" t="b">
        <f t="shared" si="575"/>
        <v>0</v>
      </c>
      <c r="K2866" s="1" t="b">
        <f t="shared" si="576"/>
        <v>0</v>
      </c>
      <c r="L2866" s="1" t="b">
        <f t="shared" si="577"/>
        <v>0</v>
      </c>
      <c r="M2866" s="1" t="b">
        <f t="shared" si="585"/>
        <v>0</v>
      </c>
      <c r="N2866" s="1" t="b">
        <f t="shared" si="578"/>
        <v>0</v>
      </c>
      <c r="O2866" s="1" t="b">
        <f t="shared" si="579"/>
        <v>0</v>
      </c>
      <c r="P2866" s="1" t="b">
        <f t="shared" si="580"/>
        <v>0</v>
      </c>
      <c r="Q2866" s="1" t="b">
        <f t="shared" si="581"/>
        <v>0</v>
      </c>
      <c r="R2866" s="1" t="e">
        <f t="shared" si="582"/>
        <v>#N/A</v>
      </c>
      <c r="S2866" s="1" t="e">
        <f t="shared" si="583"/>
        <v>#N/A</v>
      </c>
    </row>
    <row r="2867" spans="1:19">
      <c r="A2867" s="1" t="str">
        <f t="shared" si="584"/>
        <v/>
      </c>
      <c r="H2867" s="1" t="e">
        <f t="shared" si="573"/>
        <v>#N/A</v>
      </c>
      <c r="I2867" s="1" t="e">
        <f t="shared" si="574"/>
        <v>#N/A</v>
      </c>
      <c r="J2867" s="1" t="b">
        <f t="shared" si="575"/>
        <v>0</v>
      </c>
      <c r="K2867" s="1" t="b">
        <f t="shared" si="576"/>
        <v>0</v>
      </c>
      <c r="L2867" s="1" t="b">
        <f t="shared" si="577"/>
        <v>0</v>
      </c>
      <c r="M2867" s="1" t="b">
        <f t="shared" si="585"/>
        <v>0</v>
      </c>
      <c r="N2867" s="1" t="b">
        <f t="shared" si="578"/>
        <v>0</v>
      </c>
      <c r="O2867" s="1" t="b">
        <f t="shared" si="579"/>
        <v>0</v>
      </c>
      <c r="P2867" s="1" t="b">
        <f t="shared" si="580"/>
        <v>0</v>
      </c>
      <c r="Q2867" s="1" t="b">
        <f t="shared" si="581"/>
        <v>0</v>
      </c>
      <c r="R2867" s="1" t="e">
        <f t="shared" si="582"/>
        <v>#N/A</v>
      </c>
      <c r="S2867" s="1" t="e">
        <f t="shared" si="583"/>
        <v>#N/A</v>
      </c>
    </row>
    <row r="2868" spans="1:19">
      <c r="A2868" s="1" t="str">
        <f t="shared" si="584"/>
        <v/>
      </c>
      <c r="H2868" s="1" t="e">
        <f t="shared" si="573"/>
        <v>#N/A</v>
      </c>
      <c r="I2868" s="1" t="e">
        <f t="shared" si="574"/>
        <v>#N/A</v>
      </c>
      <c r="J2868" s="1" t="b">
        <f t="shared" si="575"/>
        <v>0</v>
      </c>
      <c r="K2868" s="1" t="b">
        <f t="shared" si="576"/>
        <v>0</v>
      </c>
      <c r="L2868" s="1" t="b">
        <f t="shared" si="577"/>
        <v>0</v>
      </c>
      <c r="M2868" s="1" t="b">
        <f t="shared" si="585"/>
        <v>0</v>
      </c>
      <c r="N2868" s="1" t="b">
        <f t="shared" si="578"/>
        <v>0</v>
      </c>
      <c r="O2868" s="1" t="b">
        <f t="shared" si="579"/>
        <v>0</v>
      </c>
      <c r="P2868" s="1" t="b">
        <f t="shared" si="580"/>
        <v>0</v>
      </c>
      <c r="Q2868" s="1" t="b">
        <f t="shared" si="581"/>
        <v>0</v>
      </c>
      <c r="R2868" s="1" t="e">
        <f t="shared" si="582"/>
        <v>#N/A</v>
      </c>
      <c r="S2868" s="1" t="e">
        <f t="shared" si="583"/>
        <v>#N/A</v>
      </c>
    </row>
    <row r="2869" spans="1:19">
      <c r="A2869" s="1" t="str">
        <f t="shared" si="584"/>
        <v/>
      </c>
      <c r="H2869" s="1" t="e">
        <f t="shared" si="573"/>
        <v>#N/A</v>
      </c>
      <c r="I2869" s="1" t="e">
        <f t="shared" si="574"/>
        <v>#N/A</v>
      </c>
      <c r="J2869" s="1" t="b">
        <f t="shared" si="575"/>
        <v>0</v>
      </c>
      <c r="K2869" s="1" t="b">
        <f t="shared" si="576"/>
        <v>0</v>
      </c>
      <c r="L2869" s="1" t="b">
        <f t="shared" si="577"/>
        <v>0</v>
      </c>
      <c r="M2869" s="1" t="b">
        <f t="shared" si="585"/>
        <v>0</v>
      </c>
      <c r="N2869" s="1" t="b">
        <f t="shared" si="578"/>
        <v>0</v>
      </c>
      <c r="O2869" s="1" t="b">
        <f t="shared" si="579"/>
        <v>0</v>
      </c>
      <c r="P2869" s="1" t="b">
        <f t="shared" si="580"/>
        <v>0</v>
      </c>
      <c r="Q2869" s="1" t="b">
        <f t="shared" si="581"/>
        <v>0</v>
      </c>
      <c r="R2869" s="1" t="e">
        <f t="shared" si="582"/>
        <v>#N/A</v>
      </c>
      <c r="S2869" s="1" t="e">
        <f t="shared" si="583"/>
        <v>#N/A</v>
      </c>
    </row>
    <row r="2870" spans="1:19">
      <c r="A2870" s="1" t="str">
        <f t="shared" si="584"/>
        <v/>
      </c>
      <c r="H2870" s="1" t="e">
        <f t="shared" si="573"/>
        <v>#N/A</v>
      </c>
      <c r="I2870" s="1" t="e">
        <f t="shared" si="574"/>
        <v>#N/A</v>
      </c>
      <c r="J2870" s="1" t="b">
        <f t="shared" si="575"/>
        <v>0</v>
      </c>
      <c r="K2870" s="1" t="b">
        <f t="shared" si="576"/>
        <v>0</v>
      </c>
      <c r="L2870" s="1" t="b">
        <f t="shared" si="577"/>
        <v>0</v>
      </c>
      <c r="M2870" s="1" t="b">
        <f t="shared" si="585"/>
        <v>0</v>
      </c>
      <c r="N2870" s="1" t="b">
        <f t="shared" si="578"/>
        <v>0</v>
      </c>
      <c r="O2870" s="1" t="b">
        <f t="shared" si="579"/>
        <v>0</v>
      </c>
      <c r="P2870" s="1" t="b">
        <f t="shared" si="580"/>
        <v>0</v>
      </c>
      <c r="Q2870" s="1" t="b">
        <f t="shared" si="581"/>
        <v>0</v>
      </c>
      <c r="R2870" s="1" t="e">
        <f t="shared" si="582"/>
        <v>#N/A</v>
      </c>
      <c r="S2870" s="1" t="e">
        <f t="shared" si="583"/>
        <v>#N/A</v>
      </c>
    </row>
    <row r="2871" spans="1:19">
      <c r="A2871" s="1" t="str">
        <f t="shared" si="584"/>
        <v/>
      </c>
      <c r="H2871" s="1" t="e">
        <f t="shared" si="573"/>
        <v>#N/A</v>
      </c>
      <c r="I2871" s="1" t="e">
        <f t="shared" si="574"/>
        <v>#N/A</v>
      </c>
      <c r="J2871" s="1" t="b">
        <f t="shared" si="575"/>
        <v>0</v>
      </c>
      <c r="K2871" s="1" t="b">
        <f t="shared" si="576"/>
        <v>0</v>
      </c>
      <c r="L2871" s="1" t="b">
        <f t="shared" si="577"/>
        <v>0</v>
      </c>
      <c r="M2871" s="1" t="b">
        <f t="shared" si="585"/>
        <v>0</v>
      </c>
      <c r="N2871" s="1" t="b">
        <f t="shared" si="578"/>
        <v>0</v>
      </c>
      <c r="O2871" s="1" t="b">
        <f t="shared" si="579"/>
        <v>0</v>
      </c>
      <c r="P2871" s="1" t="b">
        <f t="shared" si="580"/>
        <v>0</v>
      </c>
      <c r="Q2871" s="1" t="b">
        <f t="shared" si="581"/>
        <v>0</v>
      </c>
      <c r="R2871" s="1" t="e">
        <f t="shared" si="582"/>
        <v>#N/A</v>
      </c>
      <c r="S2871" s="1" t="e">
        <f t="shared" si="583"/>
        <v>#N/A</v>
      </c>
    </row>
    <row r="2872" spans="1:19">
      <c r="A2872" s="1" t="str">
        <f t="shared" si="584"/>
        <v/>
      </c>
      <c r="H2872" s="1" t="e">
        <f t="shared" si="573"/>
        <v>#N/A</v>
      </c>
      <c r="I2872" s="1" t="e">
        <f t="shared" si="574"/>
        <v>#N/A</v>
      </c>
      <c r="J2872" s="1" t="b">
        <f t="shared" si="575"/>
        <v>0</v>
      </c>
      <c r="K2872" s="1" t="b">
        <f t="shared" si="576"/>
        <v>0</v>
      </c>
      <c r="L2872" s="1" t="b">
        <f t="shared" si="577"/>
        <v>0</v>
      </c>
      <c r="M2872" s="1" t="b">
        <f t="shared" si="585"/>
        <v>0</v>
      </c>
      <c r="N2872" s="1" t="b">
        <f t="shared" si="578"/>
        <v>0</v>
      </c>
      <c r="O2872" s="1" t="b">
        <f t="shared" si="579"/>
        <v>0</v>
      </c>
      <c r="P2872" s="1" t="b">
        <f t="shared" si="580"/>
        <v>0</v>
      </c>
      <c r="Q2872" s="1" t="b">
        <f t="shared" si="581"/>
        <v>0</v>
      </c>
      <c r="R2872" s="1" t="e">
        <f t="shared" si="582"/>
        <v>#N/A</v>
      </c>
      <c r="S2872" s="1" t="e">
        <f t="shared" si="583"/>
        <v>#N/A</v>
      </c>
    </row>
    <row r="2873" spans="1:19">
      <c r="A2873" s="1" t="str">
        <f t="shared" si="584"/>
        <v/>
      </c>
      <c r="H2873" s="1" t="e">
        <f t="shared" si="573"/>
        <v>#N/A</v>
      </c>
      <c r="I2873" s="1" t="e">
        <f t="shared" si="574"/>
        <v>#N/A</v>
      </c>
      <c r="J2873" s="1" t="b">
        <f t="shared" si="575"/>
        <v>0</v>
      </c>
      <c r="K2873" s="1" t="b">
        <f t="shared" si="576"/>
        <v>0</v>
      </c>
      <c r="L2873" s="1" t="b">
        <f t="shared" si="577"/>
        <v>0</v>
      </c>
      <c r="M2873" s="1" t="b">
        <f t="shared" si="585"/>
        <v>0</v>
      </c>
      <c r="N2873" s="1" t="b">
        <f t="shared" si="578"/>
        <v>0</v>
      </c>
      <c r="O2873" s="1" t="b">
        <f t="shared" si="579"/>
        <v>0</v>
      </c>
      <c r="P2873" s="1" t="b">
        <f t="shared" si="580"/>
        <v>0</v>
      </c>
      <c r="Q2873" s="1" t="b">
        <f t="shared" si="581"/>
        <v>0</v>
      </c>
      <c r="R2873" s="1" t="e">
        <f t="shared" si="582"/>
        <v>#N/A</v>
      </c>
      <c r="S2873" s="1" t="e">
        <f t="shared" si="583"/>
        <v>#N/A</v>
      </c>
    </row>
    <row r="2874" spans="1:19">
      <c r="A2874" s="1" t="str">
        <f t="shared" si="584"/>
        <v/>
      </c>
      <c r="H2874" s="1" t="e">
        <f t="shared" si="573"/>
        <v>#N/A</v>
      </c>
      <c r="I2874" s="1" t="e">
        <f t="shared" si="574"/>
        <v>#N/A</v>
      </c>
      <c r="J2874" s="1" t="b">
        <f t="shared" si="575"/>
        <v>0</v>
      </c>
      <c r="K2874" s="1" t="b">
        <f t="shared" si="576"/>
        <v>0</v>
      </c>
      <c r="L2874" s="1" t="b">
        <f t="shared" si="577"/>
        <v>0</v>
      </c>
      <c r="M2874" s="1" t="b">
        <f t="shared" si="585"/>
        <v>0</v>
      </c>
      <c r="N2874" s="1" t="b">
        <f t="shared" si="578"/>
        <v>0</v>
      </c>
      <c r="O2874" s="1" t="b">
        <f t="shared" si="579"/>
        <v>0</v>
      </c>
      <c r="P2874" s="1" t="b">
        <f t="shared" si="580"/>
        <v>0</v>
      </c>
      <c r="Q2874" s="1" t="b">
        <f t="shared" si="581"/>
        <v>0</v>
      </c>
      <c r="R2874" s="1" t="e">
        <f t="shared" si="582"/>
        <v>#N/A</v>
      </c>
      <c r="S2874" s="1" t="e">
        <f t="shared" si="583"/>
        <v>#N/A</v>
      </c>
    </row>
    <row r="2875" spans="1:19">
      <c r="A2875" s="1" t="str">
        <f t="shared" si="584"/>
        <v/>
      </c>
      <c r="H2875" s="1" t="e">
        <f t="shared" si="573"/>
        <v>#N/A</v>
      </c>
      <c r="I2875" s="1" t="e">
        <f t="shared" si="574"/>
        <v>#N/A</v>
      </c>
      <c r="J2875" s="1" t="b">
        <f t="shared" si="575"/>
        <v>0</v>
      </c>
      <c r="K2875" s="1" t="b">
        <f t="shared" si="576"/>
        <v>0</v>
      </c>
      <c r="L2875" s="1" t="b">
        <f t="shared" si="577"/>
        <v>0</v>
      </c>
      <c r="M2875" s="1" t="b">
        <f t="shared" si="585"/>
        <v>0</v>
      </c>
      <c r="N2875" s="1" t="b">
        <f t="shared" si="578"/>
        <v>0</v>
      </c>
      <c r="O2875" s="1" t="b">
        <f t="shared" si="579"/>
        <v>0</v>
      </c>
      <c r="P2875" s="1" t="b">
        <f t="shared" si="580"/>
        <v>0</v>
      </c>
      <c r="Q2875" s="1" t="b">
        <f t="shared" si="581"/>
        <v>0</v>
      </c>
      <c r="R2875" s="1" t="e">
        <f t="shared" si="582"/>
        <v>#N/A</v>
      </c>
      <c r="S2875" s="1" t="e">
        <f t="shared" si="583"/>
        <v>#N/A</v>
      </c>
    </row>
    <row r="2876" spans="1:19">
      <c r="A2876" s="1" t="str">
        <f t="shared" si="584"/>
        <v/>
      </c>
      <c r="H2876" s="1" t="e">
        <f t="shared" si="573"/>
        <v>#N/A</v>
      </c>
      <c r="I2876" s="1" t="e">
        <f t="shared" si="574"/>
        <v>#N/A</v>
      </c>
      <c r="J2876" s="1" t="b">
        <f t="shared" si="575"/>
        <v>0</v>
      </c>
      <c r="K2876" s="1" t="b">
        <f t="shared" si="576"/>
        <v>0</v>
      </c>
      <c r="L2876" s="1" t="b">
        <f t="shared" si="577"/>
        <v>0</v>
      </c>
      <c r="M2876" s="1" t="b">
        <f t="shared" si="585"/>
        <v>0</v>
      </c>
      <c r="N2876" s="1" t="b">
        <f t="shared" si="578"/>
        <v>0</v>
      </c>
      <c r="O2876" s="1" t="b">
        <f t="shared" si="579"/>
        <v>0</v>
      </c>
      <c r="P2876" s="1" t="b">
        <f t="shared" si="580"/>
        <v>0</v>
      </c>
      <c r="Q2876" s="1" t="b">
        <f t="shared" si="581"/>
        <v>0</v>
      </c>
      <c r="R2876" s="1" t="e">
        <f t="shared" si="582"/>
        <v>#N/A</v>
      </c>
      <c r="S2876" s="1" t="e">
        <f t="shared" si="583"/>
        <v>#N/A</v>
      </c>
    </row>
    <row r="2877" spans="1:19">
      <c r="A2877" s="1" t="str">
        <f t="shared" si="584"/>
        <v/>
      </c>
      <c r="H2877" s="1" t="e">
        <f t="shared" si="573"/>
        <v>#N/A</v>
      </c>
      <c r="I2877" s="1" t="e">
        <f t="shared" si="574"/>
        <v>#N/A</v>
      </c>
      <c r="J2877" s="1" t="b">
        <f t="shared" si="575"/>
        <v>0</v>
      </c>
      <c r="K2877" s="1" t="b">
        <f t="shared" si="576"/>
        <v>0</v>
      </c>
      <c r="L2877" s="1" t="b">
        <f t="shared" si="577"/>
        <v>0</v>
      </c>
      <c r="M2877" s="1" t="b">
        <f t="shared" si="585"/>
        <v>0</v>
      </c>
      <c r="N2877" s="1" t="b">
        <f t="shared" si="578"/>
        <v>0</v>
      </c>
      <c r="O2877" s="1" t="b">
        <f t="shared" si="579"/>
        <v>0</v>
      </c>
      <c r="P2877" s="1" t="b">
        <f t="shared" si="580"/>
        <v>0</v>
      </c>
      <c r="Q2877" s="1" t="b">
        <f t="shared" si="581"/>
        <v>0</v>
      </c>
      <c r="R2877" s="1" t="e">
        <f t="shared" si="582"/>
        <v>#N/A</v>
      </c>
      <c r="S2877" s="1" t="e">
        <f t="shared" si="583"/>
        <v>#N/A</v>
      </c>
    </row>
    <row r="2878" spans="1:19">
      <c r="A2878" s="1" t="str">
        <f t="shared" si="584"/>
        <v/>
      </c>
      <c r="H2878" s="1" t="e">
        <f t="shared" si="573"/>
        <v>#N/A</v>
      </c>
      <c r="I2878" s="1" t="e">
        <f t="shared" si="574"/>
        <v>#N/A</v>
      </c>
      <c r="J2878" s="1" t="b">
        <f t="shared" si="575"/>
        <v>0</v>
      </c>
      <c r="K2878" s="1" t="b">
        <f t="shared" si="576"/>
        <v>0</v>
      </c>
      <c r="L2878" s="1" t="b">
        <f t="shared" si="577"/>
        <v>0</v>
      </c>
      <c r="M2878" s="1" t="b">
        <f t="shared" si="585"/>
        <v>0</v>
      </c>
      <c r="N2878" s="1" t="b">
        <f t="shared" si="578"/>
        <v>0</v>
      </c>
      <c r="O2878" s="1" t="b">
        <f t="shared" si="579"/>
        <v>0</v>
      </c>
      <c r="P2878" s="1" t="b">
        <f t="shared" si="580"/>
        <v>0</v>
      </c>
      <c r="Q2878" s="1" t="b">
        <f t="shared" si="581"/>
        <v>0</v>
      </c>
      <c r="R2878" s="1" t="e">
        <f t="shared" si="582"/>
        <v>#N/A</v>
      </c>
      <c r="S2878" s="1" t="e">
        <f t="shared" si="583"/>
        <v>#N/A</v>
      </c>
    </row>
    <row r="2879" spans="1:19">
      <c r="A2879" s="1" t="str">
        <f t="shared" si="584"/>
        <v/>
      </c>
      <c r="H2879" s="1" t="e">
        <f t="shared" si="573"/>
        <v>#N/A</v>
      </c>
      <c r="I2879" s="1" t="e">
        <f t="shared" si="574"/>
        <v>#N/A</v>
      </c>
      <c r="J2879" s="1" t="b">
        <f t="shared" si="575"/>
        <v>0</v>
      </c>
      <c r="K2879" s="1" t="b">
        <f t="shared" si="576"/>
        <v>0</v>
      </c>
      <c r="L2879" s="1" t="b">
        <f t="shared" si="577"/>
        <v>0</v>
      </c>
      <c r="M2879" s="1" t="b">
        <f t="shared" si="585"/>
        <v>0</v>
      </c>
      <c r="N2879" s="1" t="b">
        <f t="shared" si="578"/>
        <v>0</v>
      </c>
      <c r="O2879" s="1" t="b">
        <f t="shared" si="579"/>
        <v>0</v>
      </c>
      <c r="P2879" s="1" t="b">
        <f t="shared" si="580"/>
        <v>0</v>
      </c>
      <c r="Q2879" s="1" t="b">
        <f t="shared" si="581"/>
        <v>0</v>
      </c>
      <c r="R2879" s="1" t="e">
        <f t="shared" si="582"/>
        <v>#N/A</v>
      </c>
      <c r="S2879" s="1" t="e">
        <f t="shared" si="583"/>
        <v>#N/A</v>
      </c>
    </row>
    <row r="2880" spans="1:19">
      <c r="A2880" s="1" t="str">
        <f t="shared" si="584"/>
        <v/>
      </c>
      <c r="H2880" s="1" t="e">
        <f t="shared" si="573"/>
        <v>#N/A</v>
      </c>
      <c r="I2880" s="1" t="e">
        <f t="shared" si="574"/>
        <v>#N/A</v>
      </c>
      <c r="J2880" s="1" t="b">
        <f t="shared" si="575"/>
        <v>0</v>
      </c>
      <c r="K2880" s="1" t="b">
        <f t="shared" si="576"/>
        <v>0</v>
      </c>
      <c r="L2880" s="1" t="b">
        <f t="shared" si="577"/>
        <v>0</v>
      </c>
      <c r="M2880" s="1" t="b">
        <f t="shared" si="585"/>
        <v>0</v>
      </c>
      <c r="N2880" s="1" t="b">
        <f t="shared" si="578"/>
        <v>0</v>
      </c>
      <c r="O2880" s="1" t="b">
        <f t="shared" si="579"/>
        <v>0</v>
      </c>
      <c r="P2880" s="1" t="b">
        <f t="shared" si="580"/>
        <v>0</v>
      </c>
      <c r="Q2880" s="1" t="b">
        <f t="shared" si="581"/>
        <v>0</v>
      </c>
      <c r="R2880" s="1" t="e">
        <f t="shared" si="582"/>
        <v>#N/A</v>
      </c>
      <c r="S2880" s="1" t="e">
        <f t="shared" si="583"/>
        <v>#N/A</v>
      </c>
    </row>
    <row r="2881" spans="1:19">
      <c r="A2881" s="1" t="str">
        <f t="shared" si="584"/>
        <v/>
      </c>
      <c r="H2881" s="1" t="e">
        <f t="shared" si="573"/>
        <v>#N/A</v>
      </c>
      <c r="I2881" s="1" t="e">
        <f t="shared" si="574"/>
        <v>#N/A</v>
      </c>
      <c r="J2881" s="1" t="b">
        <f t="shared" si="575"/>
        <v>0</v>
      </c>
      <c r="K2881" s="1" t="b">
        <f t="shared" si="576"/>
        <v>0</v>
      </c>
      <c r="L2881" s="1" t="b">
        <f t="shared" si="577"/>
        <v>0</v>
      </c>
      <c r="M2881" s="1" t="b">
        <f t="shared" si="585"/>
        <v>0</v>
      </c>
      <c r="N2881" s="1" t="b">
        <f t="shared" si="578"/>
        <v>0</v>
      </c>
      <c r="O2881" s="1" t="b">
        <f t="shared" si="579"/>
        <v>0</v>
      </c>
      <c r="P2881" s="1" t="b">
        <f t="shared" si="580"/>
        <v>0</v>
      </c>
      <c r="Q2881" s="1" t="b">
        <f t="shared" si="581"/>
        <v>0</v>
      </c>
      <c r="R2881" s="1" t="e">
        <f t="shared" si="582"/>
        <v>#N/A</v>
      </c>
      <c r="S2881" s="1" t="e">
        <f t="shared" si="583"/>
        <v>#N/A</v>
      </c>
    </row>
    <row r="2882" spans="1:19">
      <c r="A2882" s="1" t="str">
        <f t="shared" si="584"/>
        <v/>
      </c>
      <c r="H2882" s="1" t="e">
        <f t="shared" si="573"/>
        <v>#N/A</v>
      </c>
      <c r="I2882" s="1" t="e">
        <f t="shared" si="574"/>
        <v>#N/A</v>
      </c>
      <c r="J2882" s="1" t="b">
        <f t="shared" si="575"/>
        <v>0</v>
      </c>
      <c r="K2882" s="1" t="b">
        <f t="shared" si="576"/>
        <v>0</v>
      </c>
      <c r="L2882" s="1" t="b">
        <f t="shared" si="577"/>
        <v>0</v>
      </c>
      <c r="M2882" s="1" t="b">
        <f t="shared" si="585"/>
        <v>0</v>
      </c>
      <c r="N2882" s="1" t="b">
        <f t="shared" si="578"/>
        <v>0</v>
      </c>
      <c r="O2882" s="1" t="b">
        <f t="shared" si="579"/>
        <v>0</v>
      </c>
      <c r="P2882" s="1" t="b">
        <f t="shared" si="580"/>
        <v>0</v>
      </c>
      <c r="Q2882" s="1" t="b">
        <f t="shared" si="581"/>
        <v>0</v>
      </c>
      <c r="R2882" s="1" t="e">
        <f t="shared" si="582"/>
        <v>#N/A</v>
      </c>
      <c r="S2882" s="1" t="e">
        <f t="shared" si="583"/>
        <v>#N/A</v>
      </c>
    </row>
    <row r="2883" spans="1:19">
      <c r="A2883" s="1" t="str">
        <f t="shared" si="584"/>
        <v/>
      </c>
      <c r="H2883" s="1" t="e">
        <f t="shared" ref="H2883:H2946" si="586">IF($A2883&lt;=$F$39,B2883-$F$1,NA())</f>
        <v>#N/A</v>
      </c>
      <c r="I2883" s="1" t="e">
        <f t="shared" ref="I2883:I2946" si="587">IF($A2883&lt;=$F$39,$C2883-$F$2,NA())</f>
        <v>#N/A</v>
      </c>
      <c r="J2883" s="1" t="b">
        <f t="shared" ref="J2883:J2946" si="588">IF($A2883&lt;=$F$39,IF($I2883&lt;$F$4,FALSE,$H2883))</f>
        <v>0</v>
      </c>
      <c r="K2883" s="1" t="b">
        <f t="shared" ref="K2883:K2946" si="589">IF($A2883&lt;=$F$39,IF($I2883&lt;$F$4,FALSE,$I2883))</f>
        <v>0</v>
      </c>
      <c r="L2883" s="1" t="b">
        <f t="shared" ref="L2883:L2946" si="590">IF($A2883&lt;=$F$39,IF($I2883&lt;=$F$11,"",($I2883-$F$11)/($H2883-$F$10)))</f>
        <v>0</v>
      </c>
      <c r="M2883" s="1" t="b">
        <f t="shared" si="585"/>
        <v>0</v>
      </c>
      <c r="N2883" s="1" t="b">
        <f t="shared" ref="N2883:N2946" si="591">IF($A2883&lt;=$F$39,IF($L2883=$F$13,$J2883,""))</f>
        <v>0</v>
      </c>
      <c r="O2883" s="1" t="b">
        <f t="shared" ref="O2883:O2946" si="592">IF($A2883&lt;=$F$39,IF($L2883=$F$13,$K2883,""))</f>
        <v>0</v>
      </c>
      <c r="P2883" s="1" t="b">
        <f t="shared" ref="P2883:P2946" si="593">IF($A2883&lt;=$F$39,IF($A2883&lt;=$F$17,$H2883,NA()))</f>
        <v>0</v>
      </c>
      <c r="Q2883" s="1" t="b">
        <f t="shared" ref="Q2883:Q2946" si="594">IF($A2883&lt;=$F$39,IF($A2883&lt;=$F$17,$I2883,NA()))</f>
        <v>0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 t="str">
        <f t="shared" ref="A2884:A2947" si="597">IF(B2884=0,"",A2883+1)</f>
        <v/>
      </c>
      <c r="H2884" s="1" t="e">
        <f t="shared" si="586"/>
        <v>#N/A</v>
      </c>
      <c r="I2884" s="1" t="e">
        <f t="shared" si="587"/>
        <v>#N/A</v>
      </c>
      <c r="J2884" s="1" t="b">
        <f t="shared" si="588"/>
        <v>0</v>
      </c>
      <c r="K2884" s="1" t="b">
        <f t="shared" si="589"/>
        <v>0</v>
      </c>
      <c r="L2884" s="1" t="b">
        <f t="shared" si="590"/>
        <v>0</v>
      </c>
      <c r="M2884" s="1" t="b">
        <f t="shared" ref="M2884:M2947" si="598">IF($A2884&lt;=$F$39,IF($L2884=$F$13,$A2884,""))</f>
        <v>0</v>
      </c>
      <c r="N2884" s="1" t="b">
        <f t="shared" si="591"/>
        <v>0</v>
      </c>
      <c r="O2884" s="1" t="b">
        <f t="shared" si="592"/>
        <v>0</v>
      </c>
      <c r="P2884" s="1" t="b">
        <f t="shared" si="593"/>
        <v>0</v>
      </c>
      <c r="Q2884" s="1" t="b">
        <f t="shared" si="594"/>
        <v>0</v>
      </c>
      <c r="R2884" s="1" t="e">
        <f t="shared" si="595"/>
        <v>#N/A</v>
      </c>
      <c r="S2884" s="1" t="e">
        <f t="shared" si="596"/>
        <v>#N/A</v>
      </c>
    </row>
    <row r="2885" spans="1:19">
      <c r="A2885" s="1" t="str">
        <f t="shared" si="597"/>
        <v/>
      </c>
      <c r="H2885" s="1" t="e">
        <f t="shared" si="586"/>
        <v>#N/A</v>
      </c>
      <c r="I2885" s="1" t="e">
        <f t="shared" si="587"/>
        <v>#N/A</v>
      </c>
      <c r="J2885" s="1" t="b">
        <f t="shared" si="588"/>
        <v>0</v>
      </c>
      <c r="K2885" s="1" t="b">
        <f t="shared" si="589"/>
        <v>0</v>
      </c>
      <c r="L2885" s="1" t="b">
        <f t="shared" si="590"/>
        <v>0</v>
      </c>
      <c r="M2885" s="1" t="b">
        <f t="shared" si="598"/>
        <v>0</v>
      </c>
      <c r="N2885" s="1" t="b">
        <f t="shared" si="591"/>
        <v>0</v>
      </c>
      <c r="O2885" s="1" t="b">
        <f t="shared" si="592"/>
        <v>0</v>
      </c>
      <c r="P2885" s="1" t="b">
        <f t="shared" si="593"/>
        <v>0</v>
      </c>
      <c r="Q2885" s="1" t="b">
        <f t="shared" si="594"/>
        <v>0</v>
      </c>
      <c r="R2885" s="1" t="e">
        <f t="shared" si="595"/>
        <v>#N/A</v>
      </c>
      <c r="S2885" s="1" t="e">
        <f t="shared" si="596"/>
        <v>#N/A</v>
      </c>
    </row>
    <row r="2886" spans="1:19">
      <c r="A2886" s="1" t="str">
        <f t="shared" si="597"/>
        <v/>
      </c>
      <c r="H2886" s="1" t="e">
        <f t="shared" si="586"/>
        <v>#N/A</v>
      </c>
      <c r="I2886" s="1" t="e">
        <f t="shared" si="587"/>
        <v>#N/A</v>
      </c>
      <c r="J2886" s="1" t="b">
        <f t="shared" si="588"/>
        <v>0</v>
      </c>
      <c r="K2886" s="1" t="b">
        <f t="shared" si="589"/>
        <v>0</v>
      </c>
      <c r="L2886" s="1" t="b">
        <f t="shared" si="590"/>
        <v>0</v>
      </c>
      <c r="M2886" s="1" t="b">
        <f t="shared" si="598"/>
        <v>0</v>
      </c>
      <c r="N2886" s="1" t="b">
        <f t="shared" si="591"/>
        <v>0</v>
      </c>
      <c r="O2886" s="1" t="b">
        <f t="shared" si="592"/>
        <v>0</v>
      </c>
      <c r="P2886" s="1" t="b">
        <f t="shared" si="593"/>
        <v>0</v>
      </c>
      <c r="Q2886" s="1" t="b">
        <f t="shared" si="594"/>
        <v>0</v>
      </c>
      <c r="R2886" s="1" t="e">
        <f t="shared" si="595"/>
        <v>#N/A</v>
      </c>
      <c r="S2886" s="1" t="e">
        <f t="shared" si="596"/>
        <v>#N/A</v>
      </c>
    </row>
    <row r="2887" spans="1:19">
      <c r="A2887" s="1" t="str">
        <f t="shared" si="597"/>
        <v/>
      </c>
      <c r="H2887" s="1" t="e">
        <f t="shared" si="586"/>
        <v>#N/A</v>
      </c>
      <c r="I2887" s="1" t="e">
        <f t="shared" si="587"/>
        <v>#N/A</v>
      </c>
      <c r="J2887" s="1" t="b">
        <f t="shared" si="588"/>
        <v>0</v>
      </c>
      <c r="K2887" s="1" t="b">
        <f t="shared" si="589"/>
        <v>0</v>
      </c>
      <c r="L2887" s="1" t="b">
        <f t="shared" si="590"/>
        <v>0</v>
      </c>
      <c r="M2887" s="1" t="b">
        <f t="shared" si="598"/>
        <v>0</v>
      </c>
      <c r="N2887" s="1" t="b">
        <f t="shared" si="591"/>
        <v>0</v>
      </c>
      <c r="O2887" s="1" t="b">
        <f t="shared" si="592"/>
        <v>0</v>
      </c>
      <c r="P2887" s="1" t="b">
        <f t="shared" si="593"/>
        <v>0</v>
      </c>
      <c r="Q2887" s="1" t="b">
        <f t="shared" si="594"/>
        <v>0</v>
      </c>
      <c r="R2887" s="1" t="e">
        <f t="shared" si="595"/>
        <v>#N/A</v>
      </c>
      <c r="S2887" s="1" t="e">
        <f t="shared" si="596"/>
        <v>#N/A</v>
      </c>
    </row>
    <row r="2888" spans="1:19">
      <c r="A2888" s="1" t="str">
        <f t="shared" si="597"/>
        <v/>
      </c>
      <c r="H2888" s="1" t="e">
        <f t="shared" si="586"/>
        <v>#N/A</v>
      </c>
      <c r="I2888" s="1" t="e">
        <f t="shared" si="587"/>
        <v>#N/A</v>
      </c>
      <c r="J2888" s="1" t="b">
        <f t="shared" si="588"/>
        <v>0</v>
      </c>
      <c r="K2888" s="1" t="b">
        <f t="shared" si="589"/>
        <v>0</v>
      </c>
      <c r="L2888" s="1" t="b">
        <f t="shared" si="590"/>
        <v>0</v>
      </c>
      <c r="M2888" s="1" t="b">
        <f t="shared" si="598"/>
        <v>0</v>
      </c>
      <c r="N2888" s="1" t="b">
        <f t="shared" si="591"/>
        <v>0</v>
      </c>
      <c r="O2888" s="1" t="b">
        <f t="shared" si="592"/>
        <v>0</v>
      </c>
      <c r="P2888" s="1" t="b">
        <f t="shared" si="593"/>
        <v>0</v>
      </c>
      <c r="Q2888" s="1" t="b">
        <f t="shared" si="594"/>
        <v>0</v>
      </c>
      <c r="R2888" s="1" t="e">
        <f t="shared" si="595"/>
        <v>#N/A</v>
      </c>
      <c r="S2888" s="1" t="e">
        <f t="shared" si="596"/>
        <v>#N/A</v>
      </c>
    </row>
    <row r="2889" spans="1:19">
      <c r="A2889" s="1" t="str">
        <f t="shared" si="597"/>
        <v/>
      </c>
      <c r="H2889" s="1" t="e">
        <f t="shared" si="586"/>
        <v>#N/A</v>
      </c>
      <c r="I2889" s="1" t="e">
        <f t="shared" si="587"/>
        <v>#N/A</v>
      </c>
      <c r="J2889" s="1" t="b">
        <f t="shared" si="588"/>
        <v>0</v>
      </c>
      <c r="K2889" s="1" t="b">
        <f t="shared" si="589"/>
        <v>0</v>
      </c>
      <c r="L2889" s="1" t="b">
        <f t="shared" si="590"/>
        <v>0</v>
      </c>
      <c r="M2889" s="1" t="b">
        <f t="shared" si="598"/>
        <v>0</v>
      </c>
      <c r="N2889" s="1" t="b">
        <f t="shared" si="591"/>
        <v>0</v>
      </c>
      <c r="O2889" s="1" t="b">
        <f t="shared" si="592"/>
        <v>0</v>
      </c>
      <c r="P2889" s="1" t="b">
        <f t="shared" si="593"/>
        <v>0</v>
      </c>
      <c r="Q2889" s="1" t="b">
        <f t="shared" si="594"/>
        <v>0</v>
      </c>
      <c r="R2889" s="1" t="e">
        <f t="shared" si="595"/>
        <v>#N/A</v>
      </c>
      <c r="S2889" s="1" t="e">
        <f t="shared" si="596"/>
        <v>#N/A</v>
      </c>
    </row>
    <row r="2890" spans="1:19">
      <c r="A2890" s="1" t="str">
        <f t="shared" si="597"/>
        <v/>
      </c>
      <c r="H2890" s="1" t="e">
        <f t="shared" si="586"/>
        <v>#N/A</v>
      </c>
      <c r="I2890" s="1" t="e">
        <f t="shared" si="587"/>
        <v>#N/A</v>
      </c>
      <c r="J2890" s="1" t="b">
        <f t="shared" si="588"/>
        <v>0</v>
      </c>
      <c r="K2890" s="1" t="b">
        <f t="shared" si="589"/>
        <v>0</v>
      </c>
      <c r="L2890" s="1" t="b">
        <f t="shared" si="590"/>
        <v>0</v>
      </c>
      <c r="M2890" s="1" t="b">
        <f t="shared" si="598"/>
        <v>0</v>
      </c>
      <c r="N2890" s="1" t="b">
        <f t="shared" si="591"/>
        <v>0</v>
      </c>
      <c r="O2890" s="1" t="b">
        <f t="shared" si="592"/>
        <v>0</v>
      </c>
      <c r="P2890" s="1" t="b">
        <f t="shared" si="593"/>
        <v>0</v>
      </c>
      <c r="Q2890" s="1" t="b">
        <f t="shared" si="594"/>
        <v>0</v>
      </c>
      <c r="R2890" s="1" t="e">
        <f t="shared" si="595"/>
        <v>#N/A</v>
      </c>
      <c r="S2890" s="1" t="e">
        <f t="shared" si="596"/>
        <v>#N/A</v>
      </c>
    </row>
    <row r="2891" spans="1:19">
      <c r="A2891" s="1" t="str">
        <f t="shared" si="597"/>
        <v/>
      </c>
      <c r="H2891" s="1" t="e">
        <f t="shared" si="586"/>
        <v>#N/A</v>
      </c>
      <c r="I2891" s="1" t="e">
        <f t="shared" si="587"/>
        <v>#N/A</v>
      </c>
      <c r="J2891" s="1" t="b">
        <f t="shared" si="588"/>
        <v>0</v>
      </c>
      <c r="K2891" s="1" t="b">
        <f t="shared" si="589"/>
        <v>0</v>
      </c>
      <c r="L2891" s="1" t="b">
        <f t="shared" si="590"/>
        <v>0</v>
      </c>
      <c r="M2891" s="1" t="b">
        <f t="shared" si="598"/>
        <v>0</v>
      </c>
      <c r="N2891" s="1" t="b">
        <f t="shared" si="591"/>
        <v>0</v>
      </c>
      <c r="O2891" s="1" t="b">
        <f t="shared" si="592"/>
        <v>0</v>
      </c>
      <c r="P2891" s="1" t="b">
        <f t="shared" si="593"/>
        <v>0</v>
      </c>
      <c r="Q2891" s="1" t="b">
        <f t="shared" si="594"/>
        <v>0</v>
      </c>
      <c r="R2891" s="1" t="e">
        <f t="shared" si="595"/>
        <v>#N/A</v>
      </c>
      <c r="S2891" s="1" t="e">
        <f t="shared" si="596"/>
        <v>#N/A</v>
      </c>
    </row>
    <row r="2892" spans="1:19">
      <c r="A2892" s="1" t="str">
        <f t="shared" si="597"/>
        <v/>
      </c>
      <c r="H2892" s="1" t="e">
        <f t="shared" si="586"/>
        <v>#N/A</v>
      </c>
      <c r="I2892" s="1" t="e">
        <f t="shared" si="587"/>
        <v>#N/A</v>
      </c>
      <c r="J2892" s="1" t="b">
        <f t="shared" si="588"/>
        <v>0</v>
      </c>
      <c r="K2892" s="1" t="b">
        <f t="shared" si="589"/>
        <v>0</v>
      </c>
      <c r="L2892" s="1" t="b">
        <f t="shared" si="590"/>
        <v>0</v>
      </c>
      <c r="M2892" s="1" t="b">
        <f t="shared" si="598"/>
        <v>0</v>
      </c>
      <c r="N2892" s="1" t="b">
        <f t="shared" si="591"/>
        <v>0</v>
      </c>
      <c r="O2892" s="1" t="b">
        <f t="shared" si="592"/>
        <v>0</v>
      </c>
      <c r="P2892" s="1" t="b">
        <f t="shared" si="593"/>
        <v>0</v>
      </c>
      <c r="Q2892" s="1" t="b">
        <f t="shared" si="594"/>
        <v>0</v>
      </c>
      <c r="R2892" s="1" t="e">
        <f t="shared" si="595"/>
        <v>#N/A</v>
      </c>
      <c r="S2892" s="1" t="e">
        <f t="shared" si="596"/>
        <v>#N/A</v>
      </c>
    </row>
    <row r="2893" spans="1:19">
      <c r="A2893" s="1" t="str">
        <f t="shared" si="597"/>
        <v/>
      </c>
      <c r="H2893" s="1" t="e">
        <f t="shared" si="586"/>
        <v>#N/A</v>
      </c>
      <c r="I2893" s="1" t="e">
        <f t="shared" si="587"/>
        <v>#N/A</v>
      </c>
      <c r="J2893" s="1" t="b">
        <f t="shared" si="588"/>
        <v>0</v>
      </c>
      <c r="K2893" s="1" t="b">
        <f t="shared" si="589"/>
        <v>0</v>
      </c>
      <c r="L2893" s="1" t="b">
        <f t="shared" si="590"/>
        <v>0</v>
      </c>
      <c r="M2893" s="1" t="b">
        <f t="shared" si="598"/>
        <v>0</v>
      </c>
      <c r="N2893" s="1" t="b">
        <f t="shared" si="591"/>
        <v>0</v>
      </c>
      <c r="O2893" s="1" t="b">
        <f t="shared" si="592"/>
        <v>0</v>
      </c>
      <c r="P2893" s="1" t="b">
        <f t="shared" si="593"/>
        <v>0</v>
      </c>
      <c r="Q2893" s="1" t="b">
        <f t="shared" si="594"/>
        <v>0</v>
      </c>
      <c r="R2893" s="1" t="e">
        <f t="shared" si="595"/>
        <v>#N/A</v>
      </c>
      <c r="S2893" s="1" t="e">
        <f t="shared" si="596"/>
        <v>#N/A</v>
      </c>
    </row>
    <row r="2894" spans="1:19">
      <c r="A2894" s="1" t="str">
        <f t="shared" si="597"/>
        <v/>
      </c>
      <c r="H2894" s="1" t="e">
        <f t="shared" si="586"/>
        <v>#N/A</v>
      </c>
      <c r="I2894" s="1" t="e">
        <f t="shared" si="587"/>
        <v>#N/A</v>
      </c>
      <c r="J2894" s="1" t="b">
        <f t="shared" si="588"/>
        <v>0</v>
      </c>
      <c r="K2894" s="1" t="b">
        <f t="shared" si="589"/>
        <v>0</v>
      </c>
      <c r="L2894" s="1" t="b">
        <f t="shared" si="590"/>
        <v>0</v>
      </c>
      <c r="M2894" s="1" t="b">
        <f t="shared" si="598"/>
        <v>0</v>
      </c>
      <c r="N2894" s="1" t="b">
        <f t="shared" si="591"/>
        <v>0</v>
      </c>
      <c r="O2894" s="1" t="b">
        <f t="shared" si="592"/>
        <v>0</v>
      </c>
      <c r="P2894" s="1" t="b">
        <f t="shared" si="593"/>
        <v>0</v>
      </c>
      <c r="Q2894" s="1" t="b">
        <f t="shared" si="594"/>
        <v>0</v>
      </c>
      <c r="R2894" s="1" t="e">
        <f t="shared" si="595"/>
        <v>#N/A</v>
      </c>
      <c r="S2894" s="1" t="e">
        <f t="shared" si="596"/>
        <v>#N/A</v>
      </c>
    </row>
    <row r="2895" spans="1:19">
      <c r="A2895" s="1" t="str">
        <f t="shared" si="597"/>
        <v/>
      </c>
      <c r="H2895" s="1" t="e">
        <f t="shared" si="586"/>
        <v>#N/A</v>
      </c>
      <c r="I2895" s="1" t="e">
        <f t="shared" si="587"/>
        <v>#N/A</v>
      </c>
      <c r="J2895" s="1" t="b">
        <f t="shared" si="588"/>
        <v>0</v>
      </c>
      <c r="K2895" s="1" t="b">
        <f t="shared" si="589"/>
        <v>0</v>
      </c>
      <c r="L2895" s="1" t="b">
        <f t="shared" si="590"/>
        <v>0</v>
      </c>
      <c r="M2895" s="1" t="b">
        <f t="shared" si="598"/>
        <v>0</v>
      </c>
      <c r="N2895" s="1" t="b">
        <f t="shared" si="591"/>
        <v>0</v>
      </c>
      <c r="O2895" s="1" t="b">
        <f t="shared" si="592"/>
        <v>0</v>
      </c>
      <c r="P2895" s="1" t="b">
        <f t="shared" si="593"/>
        <v>0</v>
      </c>
      <c r="Q2895" s="1" t="b">
        <f t="shared" si="594"/>
        <v>0</v>
      </c>
      <c r="R2895" s="1" t="e">
        <f t="shared" si="595"/>
        <v>#N/A</v>
      </c>
      <c r="S2895" s="1" t="e">
        <f t="shared" si="596"/>
        <v>#N/A</v>
      </c>
    </row>
    <row r="2896" spans="1:19">
      <c r="A2896" s="1" t="str">
        <f t="shared" si="597"/>
        <v/>
      </c>
      <c r="H2896" s="1" t="e">
        <f t="shared" si="586"/>
        <v>#N/A</v>
      </c>
      <c r="I2896" s="1" t="e">
        <f t="shared" si="587"/>
        <v>#N/A</v>
      </c>
      <c r="J2896" s="1" t="b">
        <f t="shared" si="588"/>
        <v>0</v>
      </c>
      <c r="K2896" s="1" t="b">
        <f t="shared" si="589"/>
        <v>0</v>
      </c>
      <c r="L2896" s="1" t="b">
        <f t="shared" si="590"/>
        <v>0</v>
      </c>
      <c r="M2896" s="1" t="b">
        <f t="shared" si="598"/>
        <v>0</v>
      </c>
      <c r="N2896" s="1" t="b">
        <f t="shared" si="591"/>
        <v>0</v>
      </c>
      <c r="O2896" s="1" t="b">
        <f t="shared" si="592"/>
        <v>0</v>
      </c>
      <c r="P2896" s="1" t="b">
        <f t="shared" si="593"/>
        <v>0</v>
      </c>
      <c r="Q2896" s="1" t="b">
        <f t="shared" si="594"/>
        <v>0</v>
      </c>
      <c r="R2896" s="1" t="e">
        <f t="shared" si="595"/>
        <v>#N/A</v>
      </c>
      <c r="S2896" s="1" t="e">
        <f t="shared" si="596"/>
        <v>#N/A</v>
      </c>
    </row>
    <row r="2897" spans="1:19">
      <c r="A2897" s="1" t="str">
        <f t="shared" si="597"/>
        <v/>
      </c>
      <c r="H2897" s="1" t="e">
        <f t="shared" si="586"/>
        <v>#N/A</v>
      </c>
      <c r="I2897" s="1" t="e">
        <f t="shared" si="587"/>
        <v>#N/A</v>
      </c>
      <c r="J2897" s="1" t="b">
        <f t="shared" si="588"/>
        <v>0</v>
      </c>
      <c r="K2897" s="1" t="b">
        <f t="shared" si="589"/>
        <v>0</v>
      </c>
      <c r="L2897" s="1" t="b">
        <f t="shared" si="590"/>
        <v>0</v>
      </c>
      <c r="M2897" s="1" t="b">
        <f t="shared" si="598"/>
        <v>0</v>
      </c>
      <c r="N2897" s="1" t="b">
        <f t="shared" si="591"/>
        <v>0</v>
      </c>
      <c r="O2897" s="1" t="b">
        <f t="shared" si="592"/>
        <v>0</v>
      </c>
      <c r="P2897" s="1" t="b">
        <f t="shared" si="593"/>
        <v>0</v>
      </c>
      <c r="Q2897" s="1" t="b">
        <f t="shared" si="594"/>
        <v>0</v>
      </c>
      <c r="R2897" s="1" t="e">
        <f t="shared" si="595"/>
        <v>#N/A</v>
      </c>
      <c r="S2897" s="1" t="e">
        <f t="shared" si="596"/>
        <v>#N/A</v>
      </c>
    </row>
    <row r="2898" spans="1:19">
      <c r="A2898" s="1" t="str">
        <f t="shared" si="597"/>
        <v/>
      </c>
      <c r="H2898" s="1" t="e">
        <f t="shared" si="586"/>
        <v>#N/A</v>
      </c>
      <c r="I2898" s="1" t="e">
        <f t="shared" si="587"/>
        <v>#N/A</v>
      </c>
      <c r="J2898" s="1" t="b">
        <f t="shared" si="588"/>
        <v>0</v>
      </c>
      <c r="K2898" s="1" t="b">
        <f t="shared" si="589"/>
        <v>0</v>
      </c>
      <c r="L2898" s="1" t="b">
        <f t="shared" si="590"/>
        <v>0</v>
      </c>
      <c r="M2898" s="1" t="b">
        <f t="shared" si="598"/>
        <v>0</v>
      </c>
      <c r="N2898" s="1" t="b">
        <f t="shared" si="591"/>
        <v>0</v>
      </c>
      <c r="O2898" s="1" t="b">
        <f t="shared" si="592"/>
        <v>0</v>
      </c>
      <c r="P2898" s="1" t="b">
        <f t="shared" si="593"/>
        <v>0</v>
      </c>
      <c r="Q2898" s="1" t="b">
        <f t="shared" si="594"/>
        <v>0</v>
      </c>
      <c r="R2898" s="1" t="e">
        <f t="shared" si="595"/>
        <v>#N/A</v>
      </c>
      <c r="S2898" s="1" t="e">
        <f t="shared" si="596"/>
        <v>#N/A</v>
      </c>
    </row>
    <row r="2899" spans="1:19">
      <c r="A2899" s="1" t="str">
        <f t="shared" si="597"/>
        <v/>
      </c>
      <c r="H2899" s="1" t="e">
        <f t="shared" si="586"/>
        <v>#N/A</v>
      </c>
      <c r="I2899" s="1" t="e">
        <f t="shared" si="587"/>
        <v>#N/A</v>
      </c>
      <c r="J2899" s="1" t="b">
        <f t="shared" si="588"/>
        <v>0</v>
      </c>
      <c r="K2899" s="1" t="b">
        <f t="shared" si="589"/>
        <v>0</v>
      </c>
      <c r="L2899" s="1" t="b">
        <f t="shared" si="590"/>
        <v>0</v>
      </c>
      <c r="M2899" s="1" t="b">
        <f t="shared" si="598"/>
        <v>0</v>
      </c>
      <c r="N2899" s="1" t="b">
        <f t="shared" si="591"/>
        <v>0</v>
      </c>
      <c r="O2899" s="1" t="b">
        <f t="shared" si="592"/>
        <v>0</v>
      </c>
      <c r="P2899" s="1" t="b">
        <f t="shared" si="593"/>
        <v>0</v>
      </c>
      <c r="Q2899" s="1" t="b">
        <f t="shared" si="594"/>
        <v>0</v>
      </c>
      <c r="R2899" s="1" t="e">
        <f t="shared" si="595"/>
        <v>#N/A</v>
      </c>
      <c r="S2899" s="1" t="e">
        <f t="shared" si="596"/>
        <v>#N/A</v>
      </c>
    </row>
    <row r="2900" spans="1:19">
      <c r="A2900" s="1" t="str">
        <f t="shared" si="597"/>
        <v/>
      </c>
      <c r="H2900" s="1" t="e">
        <f t="shared" si="586"/>
        <v>#N/A</v>
      </c>
      <c r="I2900" s="1" t="e">
        <f t="shared" si="587"/>
        <v>#N/A</v>
      </c>
      <c r="J2900" s="1" t="b">
        <f t="shared" si="588"/>
        <v>0</v>
      </c>
      <c r="K2900" s="1" t="b">
        <f t="shared" si="589"/>
        <v>0</v>
      </c>
      <c r="L2900" s="1" t="b">
        <f t="shared" si="590"/>
        <v>0</v>
      </c>
      <c r="M2900" s="1" t="b">
        <f t="shared" si="598"/>
        <v>0</v>
      </c>
      <c r="N2900" s="1" t="b">
        <f t="shared" si="591"/>
        <v>0</v>
      </c>
      <c r="O2900" s="1" t="b">
        <f t="shared" si="592"/>
        <v>0</v>
      </c>
      <c r="P2900" s="1" t="b">
        <f t="shared" si="593"/>
        <v>0</v>
      </c>
      <c r="Q2900" s="1" t="b">
        <f t="shared" si="594"/>
        <v>0</v>
      </c>
      <c r="R2900" s="1" t="e">
        <f t="shared" si="595"/>
        <v>#N/A</v>
      </c>
      <c r="S2900" s="1" t="e">
        <f t="shared" si="596"/>
        <v>#N/A</v>
      </c>
    </row>
    <row r="2901" spans="1:19">
      <c r="A2901" s="1" t="str">
        <f t="shared" si="597"/>
        <v/>
      </c>
      <c r="H2901" s="1" t="e">
        <f t="shared" si="586"/>
        <v>#N/A</v>
      </c>
      <c r="I2901" s="1" t="e">
        <f t="shared" si="587"/>
        <v>#N/A</v>
      </c>
      <c r="J2901" s="1" t="b">
        <f t="shared" si="588"/>
        <v>0</v>
      </c>
      <c r="K2901" s="1" t="b">
        <f t="shared" si="589"/>
        <v>0</v>
      </c>
      <c r="L2901" s="1" t="b">
        <f t="shared" si="590"/>
        <v>0</v>
      </c>
      <c r="M2901" s="1" t="b">
        <f t="shared" si="598"/>
        <v>0</v>
      </c>
      <c r="N2901" s="1" t="b">
        <f t="shared" si="591"/>
        <v>0</v>
      </c>
      <c r="O2901" s="1" t="b">
        <f t="shared" si="592"/>
        <v>0</v>
      </c>
      <c r="P2901" s="1" t="b">
        <f t="shared" si="593"/>
        <v>0</v>
      </c>
      <c r="Q2901" s="1" t="b">
        <f t="shared" si="594"/>
        <v>0</v>
      </c>
      <c r="R2901" s="1" t="e">
        <f t="shared" si="595"/>
        <v>#N/A</v>
      </c>
      <c r="S2901" s="1" t="e">
        <f t="shared" si="596"/>
        <v>#N/A</v>
      </c>
    </row>
    <row r="2902" spans="1:19">
      <c r="A2902" s="1" t="str">
        <f t="shared" si="597"/>
        <v/>
      </c>
      <c r="H2902" s="1" t="e">
        <f t="shared" si="586"/>
        <v>#N/A</v>
      </c>
      <c r="I2902" s="1" t="e">
        <f t="shared" si="587"/>
        <v>#N/A</v>
      </c>
      <c r="J2902" s="1" t="b">
        <f t="shared" si="588"/>
        <v>0</v>
      </c>
      <c r="K2902" s="1" t="b">
        <f t="shared" si="589"/>
        <v>0</v>
      </c>
      <c r="L2902" s="1" t="b">
        <f t="shared" si="590"/>
        <v>0</v>
      </c>
      <c r="M2902" s="1" t="b">
        <f t="shared" si="598"/>
        <v>0</v>
      </c>
      <c r="N2902" s="1" t="b">
        <f t="shared" si="591"/>
        <v>0</v>
      </c>
      <c r="O2902" s="1" t="b">
        <f t="shared" si="592"/>
        <v>0</v>
      </c>
      <c r="P2902" s="1" t="b">
        <f t="shared" si="593"/>
        <v>0</v>
      </c>
      <c r="Q2902" s="1" t="b">
        <f t="shared" si="594"/>
        <v>0</v>
      </c>
      <c r="R2902" s="1" t="e">
        <f t="shared" si="595"/>
        <v>#N/A</v>
      </c>
      <c r="S2902" s="1" t="e">
        <f t="shared" si="596"/>
        <v>#N/A</v>
      </c>
    </row>
    <row r="2903" spans="1:19">
      <c r="A2903" s="1" t="str">
        <f t="shared" si="597"/>
        <v/>
      </c>
      <c r="H2903" s="1" t="e">
        <f t="shared" si="586"/>
        <v>#N/A</v>
      </c>
      <c r="I2903" s="1" t="e">
        <f t="shared" si="587"/>
        <v>#N/A</v>
      </c>
      <c r="J2903" s="1" t="b">
        <f t="shared" si="588"/>
        <v>0</v>
      </c>
      <c r="K2903" s="1" t="b">
        <f t="shared" si="589"/>
        <v>0</v>
      </c>
      <c r="L2903" s="1" t="b">
        <f t="shared" si="590"/>
        <v>0</v>
      </c>
      <c r="M2903" s="1" t="b">
        <f t="shared" si="598"/>
        <v>0</v>
      </c>
      <c r="N2903" s="1" t="b">
        <f t="shared" si="591"/>
        <v>0</v>
      </c>
      <c r="O2903" s="1" t="b">
        <f t="shared" si="592"/>
        <v>0</v>
      </c>
      <c r="P2903" s="1" t="b">
        <f t="shared" si="593"/>
        <v>0</v>
      </c>
      <c r="Q2903" s="1" t="b">
        <f t="shared" si="594"/>
        <v>0</v>
      </c>
      <c r="R2903" s="1" t="e">
        <f t="shared" si="595"/>
        <v>#N/A</v>
      </c>
      <c r="S2903" s="1" t="e">
        <f t="shared" si="596"/>
        <v>#N/A</v>
      </c>
    </row>
    <row r="2904" spans="1:19">
      <c r="A2904" s="1" t="str">
        <f t="shared" si="597"/>
        <v/>
      </c>
      <c r="H2904" s="1" t="e">
        <f t="shared" si="586"/>
        <v>#N/A</v>
      </c>
      <c r="I2904" s="1" t="e">
        <f t="shared" si="587"/>
        <v>#N/A</v>
      </c>
      <c r="J2904" s="1" t="b">
        <f t="shared" si="588"/>
        <v>0</v>
      </c>
      <c r="K2904" s="1" t="b">
        <f t="shared" si="589"/>
        <v>0</v>
      </c>
      <c r="L2904" s="1" t="b">
        <f t="shared" si="590"/>
        <v>0</v>
      </c>
      <c r="M2904" s="1" t="b">
        <f t="shared" si="598"/>
        <v>0</v>
      </c>
      <c r="N2904" s="1" t="b">
        <f t="shared" si="591"/>
        <v>0</v>
      </c>
      <c r="O2904" s="1" t="b">
        <f t="shared" si="592"/>
        <v>0</v>
      </c>
      <c r="P2904" s="1" t="b">
        <f t="shared" si="593"/>
        <v>0</v>
      </c>
      <c r="Q2904" s="1" t="b">
        <f t="shared" si="594"/>
        <v>0</v>
      </c>
      <c r="R2904" s="1" t="e">
        <f t="shared" si="595"/>
        <v>#N/A</v>
      </c>
      <c r="S2904" s="1" t="e">
        <f t="shared" si="596"/>
        <v>#N/A</v>
      </c>
    </row>
    <row r="2905" spans="1:19">
      <c r="A2905" s="1" t="str">
        <f t="shared" si="597"/>
        <v/>
      </c>
      <c r="H2905" s="1" t="e">
        <f t="shared" si="586"/>
        <v>#N/A</v>
      </c>
      <c r="I2905" s="1" t="e">
        <f t="shared" si="587"/>
        <v>#N/A</v>
      </c>
      <c r="J2905" s="1" t="b">
        <f t="shared" si="588"/>
        <v>0</v>
      </c>
      <c r="K2905" s="1" t="b">
        <f t="shared" si="589"/>
        <v>0</v>
      </c>
      <c r="L2905" s="1" t="b">
        <f t="shared" si="590"/>
        <v>0</v>
      </c>
      <c r="M2905" s="1" t="b">
        <f t="shared" si="598"/>
        <v>0</v>
      </c>
      <c r="N2905" s="1" t="b">
        <f t="shared" si="591"/>
        <v>0</v>
      </c>
      <c r="O2905" s="1" t="b">
        <f t="shared" si="592"/>
        <v>0</v>
      </c>
      <c r="P2905" s="1" t="b">
        <f t="shared" si="593"/>
        <v>0</v>
      </c>
      <c r="Q2905" s="1" t="b">
        <f t="shared" si="594"/>
        <v>0</v>
      </c>
      <c r="R2905" s="1" t="e">
        <f t="shared" si="595"/>
        <v>#N/A</v>
      </c>
      <c r="S2905" s="1" t="e">
        <f t="shared" si="596"/>
        <v>#N/A</v>
      </c>
    </row>
    <row r="2906" spans="1:19">
      <c r="A2906" s="1" t="str">
        <f t="shared" si="597"/>
        <v/>
      </c>
      <c r="H2906" s="1" t="e">
        <f t="shared" si="586"/>
        <v>#N/A</v>
      </c>
      <c r="I2906" s="1" t="e">
        <f t="shared" si="587"/>
        <v>#N/A</v>
      </c>
      <c r="J2906" s="1" t="b">
        <f t="shared" si="588"/>
        <v>0</v>
      </c>
      <c r="K2906" s="1" t="b">
        <f t="shared" si="589"/>
        <v>0</v>
      </c>
      <c r="L2906" s="1" t="b">
        <f t="shared" si="590"/>
        <v>0</v>
      </c>
      <c r="M2906" s="1" t="b">
        <f t="shared" si="598"/>
        <v>0</v>
      </c>
      <c r="N2906" s="1" t="b">
        <f t="shared" si="591"/>
        <v>0</v>
      </c>
      <c r="O2906" s="1" t="b">
        <f t="shared" si="592"/>
        <v>0</v>
      </c>
      <c r="P2906" s="1" t="b">
        <f t="shared" si="593"/>
        <v>0</v>
      </c>
      <c r="Q2906" s="1" t="b">
        <f t="shared" si="594"/>
        <v>0</v>
      </c>
      <c r="R2906" s="1" t="e">
        <f t="shared" si="595"/>
        <v>#N/A</v>
      </c>
      <c r="S2906" s="1" t="e">
        <f t="shared" si="596"/>
        <v>#N/A</v>
      </c>
    </row>
    <row r="2907" spans="1:19">
      <c r="A2907" s="1" t="str">
        <f t="shared" si="597"/>
        <v/>
      </c>
      <c r="H2907" s="1" t="e">
        <f t="shared" si="586"/>
        <v>#N/A</v>
      </c>
      <c r="I2907" s="1" t="e">
        <f t="shared" si="587"/>
        <v>#N/A</v>
      </c>
      <c r="J2907" s="1" t="b">
        <f t="shared" si="588"/>
        <v>0</v>
      </c>
      <c r="K2907" s="1" t="b">
        <f t="shared" si="589"/>
        <v>0</v>
      </c>
      <c r="L2907" s="1" t="b">
        <f t="shared" si="590"/>
        <v>0</v>
      </c>
      <c r="M2907" s="1" t="b">
        <f t="shared" si="598"/>
        <v>0</v>
      </c>
      <c r="N2907" s="1" t="b">
        <f t="shared" si="591"/>
        <v>0</v>
      </c>
      <c r="O2907" s="1" t="b">
        <f t="shared" si="592"/>
        <v>0</v>
      </c>
      <c r="P2907" s="1" t="b">
        <f t="shared" si="593"/>
        <v>0</v>
      </c>
      <c r="Q2907" s="1" t="b">
        <f t="shared" si="594"/>
        <v>0</v>
      </c>
      <c r="R2907" s="1" t="e">
        <f t="shared" si="595"/>
        <v>#N/A</v>
      </c>
      <c r="S2907" s="1" t="e">
        <f t="shared" si="596"/>
        <v>#N/A</v>
      </c>
    </row>
    <row r="2908" spans="1:19">
      <c r="A2908" s="1" t="str">
        <f t="shared" si="597"/>
        <v/>
      </c>
      <c r="H2908" s="1" t="e">
        <f t="shared" si="586"/>
        <v>#N/A</v>
      </c>
      <c r="I2908" s="1" t="e">
        <f t="shared" si="587"/>
        <v>#N/A</v>
      </c>
      <c r="J2908" s="1" t="b">
        <f t="shared" si="588"/>
        <v>0</v>
      </c>
      <c r="K2908" s="1" t="b">
        <f t="shared" si="589"/>
        <v>0</v>
      </c>
      <c r="L2908" s="1" t="b">
        <f t="shared" si="590"/>
        <v>0</v>
      </c>
      <c r="M2908" s="1" t="b">
        <f t="shared" si="598"/>
        <v>0</v>
      </c>
      <c r="N2908" s="1" t="b">
        <f t="shared" si="591"/>
        <v>0</v>
      </c>
      <c r="O2908" s="1" t="b">
        <f t="shared" si="592"/>
        <v>0</v>
      </c>
      <c r="P2908" s="1" t="b">
        <f t="shared" si="593"/>
        <v>0</v>
      </c>
      <c r="Q2908" s="1" t="b">
        <f t="shared" si="594"/>
        <v>0</v>
      </c>
      <c r="R2908" s="1" t="e">
        <f t="shared" si="595"/>
        <v>#N/A</v>
      </c>
      <c r="S2908" s="1" t="e">
        <f t="shared" si="596"/>
        <v>#N/A</v>
      </c>
    </row>
    <row r="2909" spans="1:19">
      <c r="A2909" s="1" t="str">
        <f t="shared" si="597"/>
        <v/>
      </c>
      <c r="H2909" s="1" t="e">
        <f t="shared" si="586"/>
        <v>#N/A</v>
      </c>
      <c r="I2909" s="1" t="e">
        <f t="shared" si="587"/>
        <v>#N/A</v>
      </c>
      <c r="J2909" s="1" t="b">
        <f t="shared" si="588"/>
        <v>0</v>
      </c>
      <c r="K2909" s="1" t="b">
        <f t="shared" si="589"/>
        <v>0</v>
      </c>
      <c r="L2909" s="1" t="b">
        <f t="shared" si="590"/>
        <v>0</v>
      </c>
      <c r="M2909" s="1" t="b">
        <f t="shared" si="598"/>
        <v>0</v>
      </c>
      <c r="N2909" s="1" t="b">
        <f t="shared" si="591"/>
        <v>0</v>
      </c>
      <c r="O2909" s="1" t="b">
        <f t="shared" si="592"/>
        <v>0</v>
      </c>
      <c r="P2909" s="1" t="b">
        <f t="shared" si="593"/>
        <v>0</v>
      </c>
      <c r="Q2909" s="1" t="b">
        <f t="shared" si="594"/>
        <v>0</v>
      </c>
      <c r="R2909" s="1" t="e">
        <f t="shared" si="595"/>
        <v>#N/A</v>
      </c>
      <c r="S2909" s="1" t="e">
        <f t="shared" si="596"/>
        <v>#N/A</v>
      </c>
    </row>
    <row r="2910" spans="1:19">
      <c r="A2910" s="1" t="str">
        <f t="shared" si="597"/>
        <v/>
      </c>
      <c r="H2910" s="1" t="e">
        <f t="shared" si="586"/>
        <v>#N/A</v>
      </c>
      <c r="I2910" s="1" t="e">
        <f t="shared" si="587"/>
        <v>#N/A</v>
      </c>
      <c r="J2910" s="1" t="b">
        <f t="shared" si="588"/>
        <v>0</v>
      </c>
      <c r="K2910" s="1" t="b">
        <f t="shared" si="589"/>
        <v>0</v>
      </c>
      <c r="L2910" s="1" t="b">
        <f t="shared" si="590"/>
        <v>0</v>
      </c>
      <c r="M2910" s="1" t="b">
        <f t="shared" si="598"/>
        <v>0</v>
      </c>
      <c r="N2910" s="1" t="b">
        <f t="shared" si="591"/>
        <v>0</v>
      </c>
      <c r="O2910" s="1" t="b">
        <f t="shared" si="592"/>
        <v>0</v>
      </c>
      <c r="P2910" s="1" t="b">
        <f t="shared" si="593"/>
        <v>0</v>
      </c>
      <c r="Q2910" s="1" t="b">
        <f t="shared" si="594"/>
        <v>0</v>
      </c>
      <c r="R2910" s="1" t="e">
        <f t="shared" si="595"/>
        <v>#N/A</v>
      </c>
      <c r="S2910" s="1" t="e">
        <f t="shared" si="596"/>
        <v>#N/A</v>
      </c>
    </row>
    <row r="2911" spans="1:19">
      <c r="A2911" s="1" t="str">
        <f t="shared" si="597"/>
        <v/>
      </c>
      <c r="H2911" s="1" t="e">
        <f t="shared" si="586"/>
        <v>#N/A</v>
      </c>
      <c r="I2911" s="1" t="e">
        <f t="shared" si="587"/>
        <v>#N/A</v>
      </c>
      <c r="J2911" s="1" t="b">
        <f t="shared" si="588"/>
        <v>0</v>
      </c>
      <c r="K2911" s="1" t="b">
        <f t="shared" si="589"/>
        <v>0</v>
      </c>
      <c r="L2911" s="1" t="b">
        <f t="shared" si="590"/>
        <v>0</v>
      </c>
      <c r="M2911" s="1" t="b">
        <f t="shared" si="598"/>
        <v>0</v>
      </c>
      <c r="N2911" s="1" t="b">
        <f t="shared" si="591"/>
        <v>0</v>
      </c>
      <c r="O2911" s="1" t="b">
        <f t="shared" si="592"/>
        <v>0</v>
      </c>
      <c r="P2911" s="1" t="b">
        <f t="shared" si="593"/>
        <v>0</v>
      </c>
      <c r="Q2911" s="1" t="b">
        <f t="shared" si="594"/>
        <v>0</v>
      </c>
      <c r="R2911" s="1" t="e">
        <f t="shared" si="595"/>
        <v>#N/A</v>
      </c>
      <c r="S2911" s="1" t="e">
        <f t="shared" si="596"/>
        <v>#N/A</v>
      </c>
    </row>
    <row r="2912" spans="1:19">
      <c r="A2912" s="1" t="str">
        <f t="shared" si="597"/>
        <v/>
      </c>
      <c r="H2912" s="1" t="e">
        <f t="shared" si="586"/>
        <v>#N/A</v>
      </c>
      <c r="I2912" s="1" t="e">
        <f t="shared" si="587"/>
        <v>#N/A</v>
      </c>
      <c r="J2912" s="1" t="b">
        <f t="shared" si="588"/>
        <v>0</v>
      </c>
      <c r="K2912" s="1" t="b">
        <f t="shared" si="589"/>
        <v>0</v>
      </c>
      <c r="L2912" s="1" t="b">
        <f t="shared" si="590"/>
        <v>0</v>
      </c>
      <c r="M2912" s="1" t="b">
        <f t="shared" si="598"/>
        <v>0</v>
      </c>
      <c r="N2912" s="1" t="b">
        <f t="shared" si="591"/>
        <v>0</v>
      </c>
      <c r="O2912" s="1" t="b">
        <f t="shared" si="592"/>
        <v>0</v>
      </c>
      <c r="P2912" s="1" t="b">
        <f t="shared" si="593"/>
        <v>0</v>
      </c>
      <c r="Q2912" s="1" t="b">
        <f t="shared" si="594"/>
        <v>0</v>
      </c>
      <c r="R2912" s="1" t="e">
        <f t="shared" si="595"/>
        <v>#N/A</v>
      </c>
      <c r="S2912" s="1" t="e">
        <f t="shared" si="596"/>
        <v>#N/A</v>
      </c>
    </row>
    <row r="2913" spans="1:19">
      <c r="A2913" s="1" t="str">
        <f t="shared" si="597"/>
        <v/>
      </c>
      <c r="H2913" s="1" t="e">
        <f t="shared" si="586"/>
        <v>#N/A</v>
      </c>
      <c r="I2913" s="1" t="e">
        <f t="shared" si="587"/>
        <v>#N/A</v>
      </c>
      <c r="J2913" s="1" t="b">
        <f t="shared" si="588"/>
        <v>0</v>
      </c>
      <c r="K2913" s="1" t="b">
        <f t="shared" si="589"/>
        <v>0</v>
      </c>
      <c r="L2913" s="1" t="b">
        <f t="shared" si="590"/>
        <v>0</v>
      </c>
      <c r="M2913" s="1" t="b">
        <f t="shared" si="598"/>
        <v>0</v>
      </c>
      <c r="N2913" s="1" t="b">
        <f t="shared" si="591"/>
        <v>0</v>
      </c>
      <c r="O2913" s="1" t="b">
        <f t="shared" si="592"/>
        <v>0</v>
      </c>
      <c r="P2913" s="1" t="b">
        <f t="shared" si="593"/>
        <v>0</v>
      </c>
      <c r="Q2913" s="1" t="b">
        <f t="shared" si="594"/>
        <v>0</v>
      </c>
      <c r="R2913" s="1" t="e">
        <f t="shared" si="595"/>
        <v>#N/A</v>
      </c>
      <c r="S2913" s="1" t="e">
        <f t="shared" si="596"/>
        <v>#N/A</v>
      </c>
    </row>
    <row r="2914" spans="1:19">
      <c r="A2914" s="1" t="str">
        <f t="shared" si="597"/>
        <v/>
      </c>
      <c r="H2914" s="1" t="e">
        <f t="shared" si="586"/>
        <v>#N/A</v>
      </c>
      <c r="I2914" s="1" t="e">
        <f t="shared" si="587"/>
        <v>#N/A</v>
      </c>
      <c r="J2914" s="1" t="b">
        <f t="shared" si="588"/>
        <v>0</v>
      </c>
      <c r="K2914" s="1" t="b">
        <f t="shared" si="589"/>
        <v>0</v>
      </c>
      <c r="L2914" s="1" t="b">
        <f t="shared" si="590"/>
        <v>0</v>
      </c>
      <c r="M2914" s="1" t="b">
        <f t="shared" si="598"/>
        <v>0</v>
      </c>
      <c r="N2914" s="1" t="b">
        <f t="shared" si="591"/>
        <v>0</v>
      </c>
      <c r="O2914" s="1" t="b">
        <f t="shared" si="592"/>
        <v>0</v>
      </c>
      <c r="P2914" s="1" t="b">
        <f t="shared" si="593"/>
        <v>0</v>
      </c>
      <c r="Q2914" s="1" t="b">
        <f t="shared" si="594"/>
        <v>0</v>
      </c>
      <c r="R2914" s="1" t="e">
        <f t="shared" si="595"/>
        <v>#N/A</v>
      </c>
      <c r="S2914" s="1" t="e">
        <f t="shared" si="596"/>
        <v>#N/A</v>
      </c>
    </row>
    <row r="2915" spans="1:19">
      <c r="A2915" s="1" t="str">
        <f t="shared" si="597"/>
        <v/>
      </c>
      <c r="H2915" s="1" t="e">
        <f t="shared" si="586"/>
        <v>#N/A</v>
      </c>
      <c r="I2915" s="1" t="e">
        <f t="shared" si="587"/>
        <v>#N/A</v>
      </c>
      <c r="J2915" s="1" t="b">
        <f t="shared" si="588"/>
        <v>0</v>
      </c>
      <c r="K2915" s="1" t="b">
        <f t="shared" si="589"/>
        <v>0</v>
      </c>
      <c r="L2915" s="1" t="b">
        <f t="shared" si="590"/>
        <v>0</v>
      </c>
      <c r="M2915" s="1" t="b">
        <f t="shared" si="598"/>
        <v>0</v>
      </c>
      <c r="N2915" s="1" t="b">
        <f t="shared" si="591"/>
        <v>0</v>
      </c>
      <c r="O2915" s="1" t="b">
        <f t="shared" si="592"/>
        <v>0</v>
      </c>
      <c r="P2915" s="1" t="b">
        <f t="shared" si="593"/>
        <v>0</v>
      </c>
      <c r="Q2915" s="1" t="b">
        <f t="shared" si="594"/>
        <v>0</v>
      </c>
      <c r="R2915" s="1" t="e">
        <f t="shared" si="595"/>
        <v>#N/A</v>
      </c>
      <c r="S2915" s="1" t="e">
        <f t="shared" si="596"/>
        <v>#N/A</v>
      </c>
    </row>
    <row r="2916" spans="1:19">
      <c r="A2916" s="1" t="str">
        <f t="shared" si="597"/>
        <v/>
      </c>
      <c r="H2916" s="1" t="e">
        <f t="shared" si="586"/>
        <v>#N/A</v>
      </c>
      <c r="I2916" s="1" t="e">
        <f t="shared" si="587"/>
        <v>#N/A</v>
      </c>
      <c r="J2916" s="1" t="b">
        <f t="shared" si="588"/>
        <v>0</v>
      </c>
      <c r="K2916" s="1" t="b">
        <f t="shared" si="589"/>
        <v>0</v>
      </c>
      <c r="L2916" s="1" t="b">
        <f t="shared" si="590"/>
        <v>0</v>
      </c>
      <c r="M2916" s="1" t="b">
        <f t="shared" si="598"/>
        <v>0</v>
      </c>
      <c r="N2916" s="1" t="b">
        <f t="shared" si="591"/>
        <v>0</v>
      </c>
      <c r="O2916" s="1" t="b">
        <f t="shared" si="592"/>
        <v>0</v>
      </c>
      <c r="P2916" s="1" t="b">
        <f t="shared" si="593"/>
        <v>0</v>
      </c>
      <c r="Q2916" s="1" t="b">
        <f t="shared" si="594"/>
        <v>0</v>
      </c>
      <c r="R2916" s="1" t="e">
        <f t="shared" si="595"/>
        <v>#N/A</v>
      </c>
      <c r="S2916" s="1" t="e">
        <f t="shared" si="596"/>
        <v>#N/A</v>
      </c>
    </row>
    <row r="2917" spans="1:19">
      <c r="A2917" s="1" t="str">
        <f t="shared" si="597"/>
        <v/>
      </c>
      <c r="H2917" s="1" t="e">
        <f t="shared" si="586"/>
        <v>#N/A</v>
      </c>
      <c r="I2917" s="1" t="e">
        <f t="shared" si="587"/>
        <v>#N/A</v>
      </c>
      <c r="J2917" s="1" t="b">
        <f t="shared" si="588"/>
        <v>0</v>
      </c>
      <c r="K2917" s="1" t="b">
        <f t="shared" si="589"/>
        <v>0</v>
      </c>
      <c r="L2917" s="1" t="b">
        <f t="shared" si="590"/>
        <v>0</v>
      </c>
      <c r="M2917" s="1" t="b">
        <f t="shared" si="598"/>
        <v>0</v>
      </c>
      <c r="N2917" s="1" t="b">
        <f t="shared" si="591"/>
        <v>0</v>
      </c>
      <c r="O2917" s="1" t="b">
        <f t="shared" si="592"/>
        <v>0</v>
      </c>
      <c r="P2917" s="1" t="b">
        <f t="shared" si="593"/>
        <v>0</v>
      </c>
      <c r="Q2917" s="1" t="b">
        <f t="shared" si="594"/>
        <v>0</v>
      </c>
      <c r="R2917" s="1" t="e">
        <f t="shared" si="595"/>
        <v>#N/A</v>
      </c>
      <c r="S2917" s="1" t="e">
        <f t="shared" si="596"/>
        <v>#N/A</v>
      </c>
    </row>
    <row r="2918" spans="1:19">
      <c r="A2918" s="1" t="str">
        <f t="shared" si="597"/>
        <v/>
      </c>
      <c r="H2918" s="1" t="e">
        <f t="shared" si="586"/>
        <v>#N/A</v>
      </c>
      <c r="I2918" s="1" t="e">
        <f t="shared" si="587"/>
        <v>#N/A</v>
      </c>
      <c r="J2918" s="1" t="b">
        <f t="shared" si="588"/>
        <v>0</v>
      </c>
      <c r="K2918" s="1" t="b">
        <f t="shared" si="589"/>
        <v>0</v>
      </c>
      <c r="L2918" s="1" t="b">
        <f t="shared" si="590"/>
        <v>0</v>
      </c>
      <c r="M2918" s="1" t="b">
        <f t="shared" si="598"/>
        <v>0</v>
      </c>
      <c r="N2918" s="1" t="b">
        <f t="shared" si="591"/>
        <v>0</v>
      </c>
      <c r="O2918" s="1" t="b">
        <f t="shared" si="592"/>
        <v>0</v>
      </c>
      <c r="P2918" s="1" t="b">
        <f t="shared" si="593"/>
        <v>0</v>
      </c>
      <c r="Q2918" s="1" t="b">
        <f t="shared" si="594"/>
        <v>0</v>
      </c>
      <c r="R2918" s="1" t="e">
        <f t="shared" si="595"/>
        <v>#N/A</v>
      </c>
      <c r="S2918" s="1" t="e">
        <f t="shared" si="596"/>
        <v>#N/A</v>
      </c>
    </row>
    <row r="2919" spans="1:19">
      <c r="A2919" s="1" t="str">
        <f t="shared" si="597"/>
        <v/>
      </c>
      <c r="H2919" s="1" t="e">
        <f t="shared" si="586"/>
        <v>#N/A</v>
      </c>
      <c r="I2919" s="1" t="e">
        <f t="shared" si="587"/>
        <v>#N/A</v>
      </c>
      <c r="J2919" s="1" t="b">
        <f t="shared" si="588"/>
        <v>0</v>
      </c>
      <c r="K2919" s="1" t="b">
        <f t="shared" si="589"/>
        <v>0</v>
      </c>
      <c r="L2919" s="1" t="b">
        <f t="shared" si="590"/>
        <v>0</v>
      </c>
      <c r="M2919" s="1" t="b">
        <f t="shared" si="598"/>
        <v>0</v>
      </c>
      <c r="N2919" s="1" t="b">
        <f t="shared" si="591"/>
        <v>0</v>
      </c>
      <c r="O2919" s="1" t="b">
        <f t="shared" si="592"/>
        <v>0</v>
      </c>
      <c r="P2919" s="1" t="b">
        <f t="shared" si="593"/>
        <v>0</v>
      </c>
      <c r="Q2919" s="1" t="b">
        <f t="shared" si="594"/>
        <v>0</v>
      </c>
      <c r="R2919" s="1" t="e">
        <f t="shared" si="595"/>
        <v>#N/A</v>
      </c>
      <c r="S2919" s="1" t="e">
        <f t="shared" si="596"/>
        <v>#N/A</v>
      </c>
    </row>
    <row r="2920" spans="1:19">
      <c r="A2920" s="1" t="str">
        <f t="shared" si="597"/>
        <v/>
      </c>
      <c r="H2920" s="1" t="e">
        <f t="shared" si="586"/>
        <v>#N/A</v>
      </c>
      <c r="I2920" s="1" t="e">
        <f t="shared" si="587"/>
        <v>#N/A</v>
      </c>
      <c r="J2920" s="1" t="b">
        <f t="shared" si="588"/>
        <v>0</v>
      </c>
      <c r="K2920" s="1" t="b">
        <f t="shared" si="589"/>
        <v>0</v>
      </c>
      <c r="L2920" s="1" t="b">
        <f t="shared" si="590"/>
        <v>0</v>
      </c>
      <c r="M2920" s="1" t="b">
        <f t="shared" si="598"/>
        <v>0</v>
      </c>
      <c r="N2920" s="1" t="b">
        <f t="shared" si="591"/>
        <v>0</v>
      </c>
      <c r="O2920" s="1" t="b">
        <f t="shared" si="592"/>
        <v>0</v>
      </c>
      <c r="P2920" s="1" t="b">
        <f t="shared" si="593"/>
        <v>0</v>
      </c>
      <c r="Q2920" s="1" t="b">
        <f t="shared" si="594"/>
        <v>0</v>
      </c>
      <c r="R2920" s="1" t="e">
        <f t="shared" si="595"/>
        <v>#N/A</v>
      </c>
      <c r="S2920" s="1" t="e">
        <f t="shared" si="596"/>
        <v>#N/A</v>
      </c>
    </row>
    <row r="2921" spans="1:19">
      <c r="A2921" s="1" t="str">
        <f t="shared" si="597"/>
        <v/>
      </c>
      <c r="H2921" s="1" t="e">
        <f t="shared" si="586"/>
        <v>#N/A</v>
      </c>
      <c r="I2921" s="1" t="e">
        <f t="shared" si="587"/>
        <v>#N/A</v>
      </c>
      <c r="J2921" s="1" t="b">
        <f t="shared" si="588"/>
        <v>0</v>
      </c>
      <c r="K2921" s="1" t="b">
        <f t="shared" si="589"/>
        <v>0</v>
      </c>
      <c r="L2921" s="1" t="b">
        <f t="shared" si="590"/>
        <v>0</v>
      </c>
      <c r="M2921" s="1" t="b">
        <f t="shared" si="598"/>
        <v>0</v>
      </c>
      <c r="N2921" s="1" t="b">
        <f t="shared" si="591"/>
        <v>0</v>
      </c>
      <c r="O2921" s="1" t="b">
        <f t="shared" si="592"/>
        <v>0</v>
      </c>
      <c r="P2921" s="1" t="b">
        <f t="shared" si="593"/>
        <v>0</v>
      </c>
      <c r="Q2921" s="1" t="b">
        <f t="shared" si="594"/>
        <v>0</v>
      </c>
      <c r="R2921" s="1" t="e">
        <f t="shared" si="595"/>
        <v>#N/A</v>
      </c>
      <c r="S2921" s="1" t="e">
        <f t="shared" si="596"/>
        <v>#N/A</v>
      </c>
    </row>
    <row r="2922" spans="1:19">
      <c r="A2922" s="1" t="str">
        <f t="shared" si="597"/>
        <v/>
      </c>
      <c r="H2922" s="1" t="e">
        <f t="shared" si="586"/>
        <v>#N/A</v>
      </c>
      <c r="I2922" s="1" t="e">
        <f t="shared" si="587"/>
        <v>#N/A</v>
      </c>
      <c r="J2922" s="1" t="b">
        <f t="shared" si="588"/>
        <v>0</v>
      </c>
      <c r="K2922" s="1" t="b">
        <f t="shared" si="589"/>
        <v>0</v>
      </c>
      <c r="L2922" s="1" t="b">
        <f t="shared" si="590"/>
        <v>0</v>
      </c>
      <c r="M2922" s="1" t="b">
        <f t="shared" si="598"/>
        <v>0</v>
      </c>
      <c r="N2922" s="1" t="b">
        <f t="shared" si="591"/>
        <v>0</v>
      </c>
      <c r="O2922" s="1" t="b">
        <f t="shared" si="592"/>
        <v>0</v>
      </c>
      <c r="P2922" s="1" t="b">
        <f t="shared" si="593"/>
        <v>0</v>
      </c>
      <c r="Q2922" s="1" t="b">
        <f t="shared" si="594"/>
        <v>0</v>
      </c>
      <c r="R2922" s="1" t="e">
        <f t="shared" si="595"/>
        <v>#N/A</v>
      </c>
      <c r="S2922" s="1" t="e">
        <f t="shared" si="596"/>
        <v>#N/A</v>
      </c>
    </row>
    <row r="2923" spans="1:19">
      <c r="A2923" s="1" t="str">
        <f t="shared" si="597"/>
        <v/>
      </c>
      <c r="H2923" s="1" t="e">
        <f t="shared" si="586"/>
        <v>#N/A</v>
      </c>
      <c r="I2923" s="1" t="e">
        <f t="shared" si="587"/>
        <v>#N/A</v>
      </c>
      <c r="J2923" s="1" t="b">
        <f t="shared" si="588"/>
        <v>0</v>
      </c>
      <c r="K2923" s="1" t="b">
        <f t="shared" si="589"/>
        <v>0</v>
      </c>
      <c r="L2923" s="1" t="b">
        <f t="shared" si="590"/>
        <v>0</v>
      </c>
      <c r="M2923" s="1" t="b">
        <f t="shared" si="598"/>
        <v>0</v>
      </c>
      <c r="N2923" s="1" t="b">
        <f t="shared" si="591"/>
        <v>0</v>
      </c>
      <c r="O2923" s="1" t="b">
        <f t="shared" si="592"/>
        <v>0</v>
      </c>
      <c r="P2923" s="1" t="b">
        <f t="shared" si="593"/>
        <v>0</v>
      </c>
      <c r="Q2923" s="1" t="b">
        <f t="shared" si="594"/>
        <v>0</v>
      </c>
      <c r="R2923" s="1" t="e">
        <f t="shared" si="595"/>
        <v>#N/A</v>
      </c>
      <c r="S2923" s="1" t="e">
        <f t="shared" si="596"/>
        <v>#N/A</v>
      </c>
    </row>
    <row r="2924" spans="1:19">
      <c r="A2924" s="1" t="str">
        <f t="shared" si="597"/>
        <v/>
      </c>
      <c r="H2924" s="1" t="e">
        <f t="shared" si="586"/>
        <v>#N/A</v>
      </c>
      <c r="I2924" s="1" t="e">
        <f t="shared" si="587"/>
        <v>#N/A</v>
      </c>
      <c r="J2924" s="1" t="b">
        <f t="shared" si="588"/>
        <v>0</v>
      </c>
      <c r="K2924" s="1" t="b">
        <f t="shared" si="589"/>
        <v>0</v>
      </c>
      <c r="L2924" s="1" t="b">
        <f t="shared" si="590"/>
        <v>0</v>
      </c>
      <c r="M2924" s="1" t="b">
        <f t="shared" si="598"/>
        <v>0</v>
      </c>
      <c r="N2924" s="1" t="b">
        <f t="shared" si="591"/>
        <v>0</v>
      </c>
      <c r="O2924" s="1" t="b">
        <f t="shared" si="592"/>
        <v>0</v>
      </c>
      <c r="P2924" s="1" t="b">
        <f t="shared" si="593"/>
        <v>0</v>
      </c>
      <c r="Q2924" s="1" t="b">
        <f t="shared" si="594"/>
        <v>0</v>
      </c>
      <c r="R2924" s="1" t="e">
        <f t="shared" si="595"/>
        <v>#N/A</v>
      </c>
      <c r="S2924" s="1" t="e">
        <f t="shared" si="596"/>
        <v>#N/A</v>
      </c>
    </row>
    <row r="2925" spans="1:19">
      <c r="A2925" s="1" t="str">
        <f t="shared" si="597"/>
        <v/>
      </c>
      <c r="H2925" s="1" t="e">
        <f t="shared" si="586"/>
        <v>#N/A</v>
      </c>
      <c r="I2925" s="1" t="e">
        <f t="shared" si="587"/>
        <v>#N/A</v>
      </c>
      <c r="J2925" s="1" t="b">
        <f t="shared" si="588"/>
        <v>0</v>
      </c>
      <c r="K2925" s="1" t="b">
        <f t="shared" si="589"/>
        <v>0</v>
      </c>
      <c r="L2925" s="1" t="b">
        <f t="shared" si="590"/>
        <v>0</v>
      </c>
      <c r="M2925" s="1" t="b">
        <f t="shared" si="598"/>
        <v>0</v>
      </c>
      <c r="N2925" s="1" t="b">
        <f t="shared" si="591"/>
        <v>0</v>
      </c>
      <c r="O2925" s="1" t="b">
        <f t="shared" si="592"/>
        <v>0</v>
      </c>
      <c r="P2925" s="1" t="b">
        <f t="shared" si="593"/>
        <v>0</v>
      </c>
      <c r="Q2925" s="1" t="b">
        <f t="shared" si="594"/>
        <v>0</v>
      </c>
      <c r="R2925" s="1" t="e">
        <f t="shared" si="595"/>
        <v>#N/A</v>
      </c>
      <c r="S2925" s="1" t="e">
        <f t="shared" si="596"/>
        <v>#N/A</v>
      </c>
    </row>
    <row r="2926" spans="1:19">
      <c r="A2926" s="1" t="str">
        <f t="shared" si="597"/>
        <v/>
      </c>
      <c r="H2926" s="1" t="e">
        <f t="shared" si="586"/>
        <v>#N/A</v>
      </c>
      <c r="I2926" s="1" t="e">
        <f t="shared" si="587"/>
        <v>#N/A</v>
      </c>
      <c r="J2926" s="1" t="b">
        <f t="shared" si="588"/>
        <v>0</v>
      </c>
      <c r="K2926" s="1" t="b">
        <f t="shared" si="589"/>
        <v>0</v>
      </c>
      <c r="L2926" s="1" t="b">
        <f t="shared" si="590"/>
        <v>0</v>
      </c>
      <c r="M2926" s="1" t="b">
        <f t="shared" si="598"/>
        <v>0</v>
      </c>
      <c r="N2926" s="1" t="b">
        <f t="shared" si="591"/>
        <v>0</v>
      </c>
      <c r="O2926" s="1" t="b">
        <f t="shared" si="592"/>
        <v>0</v>
      </c>
      <c r="P2926" s="1" t="b">
        <f t="shared" si="593"/>
        <v>0</v>
      </c>
      <c r="Q2926" s="1" t="b">
        <f t="shared" si="594"/>
        <v>0</v>
      </c>
      <c r="R2926" s="1" t="e">
        <f t="shared" si="595"/>
        <v>#N/A</v>
      </c>
      <c r="S2926" s="1" t="e">
        <f t="shared" si="596"/>
        <v>#N/A</v>
      </c>
    </row>
    <row r="2927" spans="1:19">
      <c r="A2927" s="1" t="str">
        <f t="shared" si="597"/>
        <v/>
      </c>
      <c r="H2927" s="1" t="e">
        <f t="shared" si="586"/>
        <v>#N/A</v>
      </c>
      <c r="I2927" s="1" t="e">
        <f t="shared" si="587"/>
        <v>#N/A</v>
      </c>
      <c r="J2927" s="1" t="b">
        <f t="shared" si="588"/>
        <v>0</v>
      </c>
      <c r="K2927" s="1" t="b">
        <f t="shared" si="589"/>
        <v>0</v>
      </c>
      <c r="L2927" s="1" t="b">
        <f t="shared" si="590"/>
        <v>0</v>
      </c>
      <c r="M2927" s="1" t="b">
        <f t="shared" si="598"/>
        <v>0</v>
      </c>
      <c r="N2927" s="1" t="b">
        <f t="shared" si="591"/>
        <v>0</v>
      </c>
      <c r="O2927" s="1" t="b">
        <f t="shared" si="592"/>
        <v>0</v>
      </c>
      <c r="P2927" s="1" t="b">
        <f t="shared" si="593"/>
        <v>0</v>
      </c>
      <c r="Q2927" s="1" t="b">
        <f t="shared" si="594"/>
        <v>0</v>
      </c>
      <c r="R2927" s="1" t="e">
        <f t="shared" si="595"/>
        <v>#N/A</v>
      </c>
      <c r="S2927" s="1" t="e">
        <f t="shared" si="596"/>
        <v>#N/A</v>
      </c>
    </row>
    <row r="2928" spans="1:19">
      <c r="A2928" s="1" t="str">
        <f t="shared" si="597"/>
        <v/>
      </c>
      <c r="H2928" s="1" t="e">
        <f t="shared" si="586"/>
        <v>#N/A</v>
      </c>
      <c r="I2928" s="1" t="e">
        <f t="shared" si="587"/>
        <v>#N/A</v>
      </c>
      <c r="J2928" s="1" t="b">
        <f t="shared" si="588"/>
        <v>0</v>
      </c>
      <c r="K2928" s="1" t="b">
        <f t="shared" si="589"/>
        <v>0</v>
      </c>
      <c r="L2928" s="1" t="b">
        <f t="shared" si="590"/>
        <v>0</v>
      </c>
      <c r="M2928" s="1" t="b">
        <f t="shared" si="598"/>
        <v>0</v>
      </c>
      <c r="N2928" s="1" t="b">
        <f t="shared" si="591"/>
        <v>0</v>
      </c>
      <c r="O2928" s="1" t="b">
        <f t="shared" si="592"/>
        <v>0</v>
      </c>
      <c r="P2928" s="1" t="b">
        <f t="shared" si="593"/>
        <v>0</v>
      </c>
      <c r="Q2928" s="1" t="b">
        <f t="shared" si="594"/>
        <v>0</v>
      </c>
      <c r="R2928" s="1" t="e">
        <f t="shared" si="595"/>
        <v>#N/A</v>
      </c>
      <c r="S2928" s="1" t="e">
        <f t="shared" si="596"/>
        <v>#N/A</v>
      </c>
    </row>
    <row r="2929" spans="1:19">
      <c r="A2929" s="1" t="str">
        <f t="shared" si="597"/>
        <v/>
      </c>
      <c r="H2929" s="1" t="e">
        <f t="shared" si="586"/>
        <v>#N/A</v>
      </c>
      <c r="I2929" s="1" t="e">
        <f t="shared" si="587"/>
        <v>#N/A</v>
      </c>
      <c r="J2929" s="1" t="b">
        <f t="shared" si="588"/>
        <v>0</v>
      </c>
      <c r="K2929" s="1" t="b">
        <f t="shared" si="589"/>
        <v>0</v>
      </c>
      <c r="L2929" s="1" t="b">
        <f t="shared" si="590"/>
        <v>0</v>
      </c>
      <c r="M2929" s="1" t="b">
        <f t="shared" si="598"/>
        <v>0</v>
      </c>
      <c r="N2929" s="1" t="b">
        <f t="shared" si="591"/>
        <v>0</v>
      </c>
      <c r="O2929" s="1" t="b">
        <f t="shared" si="592"/>
        <v>0</v>
      </c>
      <c r="P2929" s="1" t="b">
        <f t="shared" si="593"/>
        <v>0</v>
      </c>
      <c r="Q2929" s="1" t="b">
        <f t="shared" si="594"/>
        <v>0</v>
      </c>
      <c r="R2929" s="1" t="e">
        <f t="shared" si="595"/>
        <v>#N/A</v>
      </c>
      <c r="S2929" s="1" t="e">
        <f t="shared" si="596"/>
        <v>#N/A</v>
      </c>
    </row>
    <row r="2930" spans="1:19">
      <c r="A2930" s="1" t="str">
        <f t="shared" si="597"/>
        <v/>
      </c>
      <c r="H2930" s="1" t="e">
        <f t="shared" si="586"/>
        <v>#N/A</v>
      </c>
      <c r="I2930" s="1" t="e">
        <f t="shared" si="587"/>
        <v>#N/A</v>
      </c>
      <c r="J2930" s="1" t="b">
        <f t="shared" si="588"/>
        <v>0</v>
      </c>
      <c r="K2930" s="1" t="b">
        <f t="shared" si="589"/>
        <v>0</v>
      </c>
      <c r="L2930" s="1" t="b">
        <f t="shared" si="590"/>
        <v>0</v>
      </c>
      <c r="M2930" s="1" t="b">
        <f t="shared" si="598"/>
        <v>0</v>
      </c>
      <c r="N2930" s="1" t="b">
        <f t="shared" si="591"/>
        <v>0</v>
      </c>
      <c r="O2930" s="1" t="b">
        <f t="shared" si="592"/>
        <v>0</v>
      </c>
      <c r="P2930" s="1" t="b">
        <f t="shared" si="593"/>
        <v>0</v>
      </c>
      <c r="Q2930" s="1" t="b">
        <f t="shared" si="594"/>
        <v>0</v>
      </c>
      <c r="R2930" s="1" t="e">
        <f t="shared" si="595"/>
        <v>#N/A</v>
      </c>
      <c r="S2930" s="1" t="e">
        <f t="shared" si="596"/>
        <v>#N/A</v>
      </c>
    </row>
    <row r="2931" spans="1:19">
      <c r="A2931" s="1" t="str">
        <f t="shared" si="597"/>
        <v/>
      </c>
      <c r="H2931" s="1" t="e">
        <f t="shared" si="586"/>
        <v>#N/A</v>
      </c>
      <c r="I2931" s="1" t="e">
        <f t="shared" si="587"/>
        <v>#N/A</v>
      </c>
      <c r="J2931" s="1" t="b">
        <f t="shared" si="588"/>
        <v>0</v>
      </c>
      <c r="K2931" s="1" t="b">
        <f t="shared" si="589"/>
        <v>0</v>
      </c>
      <c r="L2931" s="1" t="b">
        <f t="shared" si="590"/>
        <v>0</v>
      </c>
      <c r="M2931" s="1" t="b">
        <f t="shared" si="598"/>
        <v>0</v>
      </c>
      <c r="N2931" s="1" t="b">
        <f t="shared" si="591"/>
        <v>0</v>
      </c>
      <c r="O2931" s="1" t="b">
        <f t="shared" si="592"/>
        <v>0</v>
      </c>
      <c r="P2931" s="1" t="b">
        <f t="shared" si="593"/>
        <v>0</v>
      </c>
      <c r="Q2931" s="1" t="b">
        <f t="shared" si="594"/>
        <v>0</v>
      </c>
      <c r="R2931" s="1" t="e">
        <f t="shared" si="595"/>
        <v>#N/A</v>
      </c>
      <c r="S2931" s="1" t="e">
        <f t="shared" si="596"/>
        <v>#N/A</v>
      </c>
    </row>
    <row r="2932" spans="1:19">
      <c r="A2932" s="1" t="str">
        <f t="shared" si="597"/>
        <v/>
      </c>
      <c r="H2932" s="1" t="e">
        <f t="shared" si="586"/>
        <v>#N/A</v>
      </c>
      <c r="I2932" s="1" t="e">
        <f t="shared" si="587"/>
        <v>#N/A</v>
      </c>
      <c r="J2932" s="1" t="b">
        <f t="shared" si="588"/>
        <v>0</v>
      </c>
      <c r="K2932" s="1" t="b">
        <f t="shared" si="589"/>
        <v>0</v>
      </c>
      <c r="L2932" s="1" t="b">
        <f t="shared" si="590"/>
        <v>0</v>
      </c>
      <c r="M2932" s="1" t="b">
        <f t="shared" si="598"/>
        <v>0</v>
      </c>
      <c r="N2932" s="1" t="b">
        <f t="shared" si="591"/>
        <v>0</v>
      </c>
      <c r="O2932" s="1" t="b">
        <f t="shared" si="592"/>
        <v>0</v>
      </c>
      <c r="P2932" s="1" t="b">
        <f t="shared" si="593"/>
        <v>0</v>
      </c>
      <c r="Q2932" s="1" t="b">
        <f t="shared" si="594"/>
        <v>0</v>
      </c>
      <c r="R2932" s="1" t="e">
        <f t="shared" si="595"/>
        <v>#N/A</v>
      </c>
      <c r="S2932" s="1" t="e">
        <f t="shared" si="596"/>
        <v>#N/A</v>
      </c>
    </row>
    <row r="2933" spans="1:19">
      <c r="A2933" s="1" t="str">
        <f t="shared" si="597"/>
        <v/>
      </c>
      <c r="H2933" s="1" t="e">
        <f t="shared" si="586"/>
        <v>#N/A</v>
      </c>
      <c r="I2933" s="1" t="e">
        <f t="shared" si="587"/>
        <v>#N/A</v>
      </c>
      <c r="J2933" s="1" t="b">
        <f t="shared" si="588"/>
        <v>0</v>
      </c>
      <c r="K2933" s="1" t="b">
        <f t="shared" si="589"/>
        <v>0</v>
      </c>
      <c r="L2933" s="1" t="b">
        <f t="shared" si="590"/>
        <v>0</v>
      </c>
      <c r="M2933" s="1" t="b">
        <f t="shared" si="598"/>
        <v>0</v>
      </c>
      <c r="N2933" s="1" t="b">
        <f t="shared" si="591"/>
        <v>0</v>
      </c>
      <c r="O2933" s="1" t="b">
        <f t="shared" si="592"/>
        <v>0</v>
      </c>
      <c r="P2933" s="1" t="b">
        <f t="shared" si="593"/>
        <v>0</v>
      </c>
      <c r="Q2933" s="1" t="b">
        <f t="shared" si="594"/>
        <v>0</v>
      </c>
      <c r="R2933" s="1" t="e">
        <f t="shared" si="595"/>
        <v>#N/A</v>
      </c>
      <c r="S2933" s="1" t="e">
        <f t="shared" si="596"/>
        <v>#N/A</v>
      </c>
    </row>
    <row r="2934" spans="1:19">
      <c r="A2934" s="1" t="str">
        <f t="shared" si="597"/>
        <v/>
      </c>
      <c r="H2934" s="1" t="e">
        <f t="shared" si="586"/>
        <v>#N/A</v>
      </c>
      <c r="I2934" s="1" t="e">
        <f t="shared" si="587"/>
        <v>#N/A</v>
      </c>
      <c r="J2934" s="1" t="b">
        <f t="shared" si="588"/>
        <v>0</v>
      </c>
      <c r="K2934" s="1" t="b">
        <f t="shared" si="589"/>
        <v>0</v>
      </c>
      <c r="L2934" s="1" t="b">
        <f t="shared" si="590"/>
        <v>0</v>
      </c>
      <c r="M2934" s="1" t="b">
        <f t="shared" si="598"/>
        <v>0</v>
      </c>
      <c r="N2934" s="1" t="b">
        <f t="shared" si="591"/>
        <v>0</v>
      </c>
      <c r="O2934" s="1" t="b">
        <f t="shared" si="592"/>
        <v>0</v>
      </c>
      <c r="P2934" s="1" t="b">
        <f t="shared" si="593"/>
        <v>0</v>
      </c>
      <c r="Q2934" s="1" t="b">
        <f t="shared" si="594"/>
        <v>0</v>
      </c>
      <c r="R2934" s="1" t="e">
        <f t="shared" si="595"/>
        <v>#N/A</v>
      </c>
      <c r="S2934" s="1" t="e">
        <f t="shared" si="596"/>
        <v>#N/A</v>
      </c>
    </row>
    <row r="2935" spans="1:19">
      <c r="A2935" s="1" t="str">
        <f t="shared" si="597"/>
        <v/>
      </c>
      <c r="H2935" s="1" t="e">
        <f t="shared" si="586"/>
        <v>#N/A</v>
      </c>
      <c r="I2935" s="1" t="e">
        <f t="shared" si="587"/>
        <v>#N/A</v>
      </c>
      <c r="J2935" s="1" t="b">
        <f t="shared" si="588"/>
        <v>0</v>
      </c>
      <c r="K2935" s="1" t="b">
        <f t="shared" si="589"/>
        <v>0</v>
      </c>
      <c r="L2935" s="1" t="b">
        <f t="shared" si="590"/>
        <v>0</v>
      </c>
      <c r="M2935" s="1" t="b">
        <f t="shared" si="598"/>
        <v>0</v>
      </c>
      <c r="N2935" s="1" t="b">
        <f t="shared" si="591"/>
        <v>0</v>
      </c>
      <c r="O2935" s="1" t="b">
        <f t="shared" si="592"/>
        <v>0</v>
      </c>
      <c r="P2935" s="1" t="b">
        <f t="shared" si="593"/>
        <v>0</v>
      </c>
      <c r="Q2935" s="1" t="b">
        <f t="shared" si="594"/>
        <v>0</v>
      </c>
      <c r="R2935" s="1" t="e">
        <f t="shared" si="595"/>
        <v>#N/A</v>
      </c>
      <c r="S2935" s="1" t="e">
        <f t="shared" si="596"/>
        <v>#N/A</v>
      </c>
    </row>
    <row r="2936" spans="1:19">
      <c r="A2936" s="1" t="str">
        <f t="shared" si="597"/>
        <v/>
      </c>
      <c r="H2936" s="1" t="e">
        <f t="shared" si="586"/>
        <v>#N/A</v>
      </c>
      <c r="I2936" s="1" t="e">
        <f t="shared" si="587"/>
        <v>#N/A</v>
      </c>
      <c r="J2936" s="1" t="b">
        <f t="shared" si="588"/>
        <v>0</v>
      </c>
      <c r="K2936" s="1" t="b">
        <f t="shared" si="589"/>
        <v>0</v>
      </c>
      <c r="L2936" s="1" t="b">
        <f t="shared" si="590"/>
        <v>0</v>
      </c>
      <c r="M2936" s="1" t="b">
        <f t="shared" si="598"/>
        <v>0</v>
      </c>
      <c r="N2936" s="1" t="b">
        <f t="shared" si="591"/>
        <v>0</v>
      </c>
      <c r="O2936" s="1" t="b">
        <f t="shared" si="592"/>
        <v>0</v>
      </c>
      <c r="P2936" s="1" t="b">
        <f t="shared" si="593"/>
        <v>0</v>
      </c>
      <c r="Q2936" s="1" t="b">
        <f t="shared" si="594"/>
        <v>0</v>
      </c>
      <c r="R2936" s="1" t="e">
        <f t="shared" si="595"/>
        <v>#N/A</v>
      </c>
      <c r="S2936" s="1" t="e">
        <f t="shared" si="596"/>
        <v>#N/A</v>
      </c>
    </row>
    <row r="2937" spans="1:19">
      <c r="A2937" s="1" t="str">
        <f t="shared" si="597"/>
        <v/>
      </c>
      <c r="H2937" s="1" t="e">
        <f t="shared" si="586"/>
        <v>#N/A</v>
      </c>
      <c r="I2937" s="1" t="e">
        <f t="shared" si="587"/>
        <v>#N/A</v>
      </c>
      <c r="J2937" s="1" t="b">
        <f t="shared" si="588"/>
        <v>0</v>
      </c>
      <c r="K2937" s="1" t="b">
        <f t="shared" si="589"/>
        <v>0</v>
      </c>
      <c r="L2937" s="1" t="b">
        <f t="shared" si="590"/>
        <v>0</v>
      </c>
      <c r="M2937" s="1" t="b">
        <f t="shared" si="598"/>
        <v>0</v>
      </c>
      <c r="N2937" s="1" t="b">
        <f t="shared" si="591"/>
        <v>0</v>
      </c>
      <c r="O2937" s="1" t="b">
        <f t="shared" si="592"/>
        <v>0</v>
      </c>
      <c r="P2937" s="1" t="b">
        <f t="shared" si="593"/>
        <v>0</v>
      </c>
      <c r="Q2937" s="1" t="b">
        <f t="shared" si="594"/>
        <v>0</v>
      </c>
      <c r="R2937" s="1" t="e">
        <f t="shared" si="595"/>
        <v>#N/A</v>
      </c>
      <c r="S2937" s="1" t="e">
        <f t="shared" si="596"/>
        <v>#N/A</v>
      </c>
    </row>
    <row r="2938" spans="1:19">
      <c r="A2938" s="1" t="str">
        <f t="shared" si="597"/>
        <v/>
      </c>
      <c r="H2938" s="1" t="e">
        <f t="shared" si="586"/>
        <v>#N/A</v>
      </c>
      <c r="I2938" s="1" t="e">
        <f t="shared" si="587"/>
        <v>#N/A</v>
      </c>
      <c r="J2938" s="1" t="b">
        <f t="shared" si="588"/>
        <v>0</v>
      </c>
      <c r="K2938" s="1" t="b">
        <f t="shared" si="589"/>
        <v>0</v>
      </c>
      <c r="L2938" s="1" t="b">
        <f t="shared" si="590"/>
        <v>0</v>
      </c>
      <c r="M2938" s="1" t="b">
        <f t="shared" si="598"/>
        <v>0</v>
      </c>
      <c r="N2938" s="1" t="b">
        <f t="shared" si="591"/>
        <v>0</v>
      </c>
      <c r="O2938" s="1" t="b">
        <f t="shared" si="592"/>
        <v>0</v>
      </c>
      <c r="P2938" s="1" t="b">
        <f t="shared" si="593"/>
        <v>0</v>
      </c>
      <c r="Q2938" s="1" t="b">
        <f t="shared" si="594"/>
        <v>0</v>
      </c>
      <c r="R2938" s="1" t="e">
        <f t="shared" si="595"/>
        <v>#N/A</v>
      </c>
      <c r="S2938" s="1" t="e">
        <f t="shared" si="596"/>
        <v>#N/A</v>
      </c>
    </row>
    <row r="2939" spans="1:19">
      <c r="A2939" s="1" t="str">
        <f t="shared" si="597"/>
        <v/>
      </c>
      <c r="H2939" s="1" t="e">
        <f t="shared" si="586"/>
        <v>#N/A</v>
      </c>
      <c r="I2939" s="1" t="e">
        <f t="shared" si="587"/>
        <v>#N/A</v>
      </c>
      <c r="J2939" s="1" t="b">
        <f t="shared" si="588"/>
        <v>0</v>
      </c>
      <c r="K2939" s="1" t="b">
        <f t="shared" si="589"/>
        <v>0</v>
      </c>
      <c r="L2939" s="1" t="b">
        <f t="shared" si="590"/>
        <v>0</v>
      </c>
      <c r="M2939" s="1" t="b">
        <f t="shared" si="598"/>
        <v>0</v>
      </c>
      <c r="N2939" s="1" t="b">
        <f t="shared" si="591"/>
        <v>0</v>
      </c>
      <c r="O2939" s="1" t="b">
        <f t="shared" si="592"/>
        <v>0</v>
      </c>
      <c r="P2939" s="1" t="b">
        <f t="shared" si="593"/>
        <v>0</v>
      </c>
      <c r="Q2939" s="1" t="b">
        <f t="shared" si="594"/>
        <v>0</v>
      </c>
      <c r="R2939" s="1" t="e">
        <f t="shared" si="595"/>
        <v>#N/A</v>
      </c>
      <c r="S2939" s="1" t="e">
        <f t="shared" si="596"/>
        <v>#N/A</v>
      </c>
    </row>
    <row r="2940" spans="1:19">
      <c r="A2940" s="1" t="str">
        <f t="shared" si="597"/>
        <v/>
      </c>
      <c r="H2940" s="1" t="e">
        <f t="shared" si="586"/>
        <v>#N/A</v>
      </c>
      <c r="I2940" s="1" t="e">
        <f t="shared" si="587"/>
        <v>#N/A</v>
      </c>
      <c r="J2940" s="1" t="b">
        <f t="shared" si="588"/>
        <v>0</v>
      </c>
      <c r="K2940" s="1" t="b">
        <f t="shared" si="589"/>
        <v>0</v>
      </c>
      <c r="L2940" s="1" t="b">
        <f t="shared" si="590"/>
        <v>0</v>
      </c>
      <c r="M2940" s="1" t="b">
        <f t="shared" si="598"/>
        <v>0</v>
      </c>
      <c r="N2940" s="1" t="b">
        <f t="shared" si="591"/>
        <v>0</v>
      </c>
      <c r="O2940" s="1" t="b">
        <f t="shared" si="592"/>
        <v>0</v>
      </c>
      <c r="P2940" s="1" t="b">
        <f t="shared" si="593"/>
        <v>0</v>
      </c>
      <c r="Q2940" s="1" t="b">
        <f t="shared" si="594"/>
        <v>0</v>
      </c>
      <c r="R2940" s="1" t="e">
        <f t="shared" si="595"/>
        <v>#N/A</v>
      </c>
      <c r="S2940" s="1" t="e">
        <f t="shared" si="596"/>
        <v>#N/A</v>
      </c>
    </row>
    <row r="2941" spans="1:19">
      <c r="A2941" s="1" t="str">
        <f t="shared" si="597"/>
        <v/>
      </c>
      <c r="H2941" s="1" t="e">
        <f t="shared" si="586"/>
        <v>#N/A</v>
      </c>
      <c r="I2941" s="1" t="e">
        <f t="shared" si="587"/>
        <v>#N/A</v>
      </c>
      <c r="J2941" s="1" t="b">
        <f t="shared" si="588"/>
        <v>0</v>
      </c>
      <c r="K2941" s="1" t="b">
        <f t="shared" si="589"/>
        <v>0</v>
      </c>
      <c r="L2941" s="1" t="b">
        <f t="shared" si="590"/>
        <v>0</v>
      </c>
      <c r="M2941" s="1" t="b">
        <f t="shared" si="598"/>
        <v>0</v>
      </c>
      <c r="N2941" s="1" t="b">
        <f t="shared" si="591"/>
        <v>0</v>
      </c>
      <c r="O2941" s="1" t="b">
        <f t="shared" si="592"/>
        <v>0</v>
      </c>
      <c r="P2941" s="1" t="b">
        <f t="shared" si="593"/>
        <v>0</v>
      </c>
      <c r="Q2941" s="1" t="b">
        <f t="shared" si="594"/>
        <v>0</v>
      </c>
      <c r="R2941" s="1" t="e">
        <f t="shared" si="595"/>
        <v>#N/A</v>
      </c>
      <c r="S2941" s="1" t="e">
        <f t="shared" si="596"/>
        <v>#N/A</v>
      </c>
    </row>
    <row r="2942" spans="1:19">
      <c r="A2942" s="1" t="str">
        <f t="shared" si="597"/>
        <v/>
      </c>
      <c r="H2942" s="1" t="e">
        <f t="shared" si="586"/>
        <v>#N/A</v>
      </c>
      <c r="I2942" s="1" t="e">
        <f t="shared" si="587"/>
        <v>#N/A</v>
      </c>
      <c r="J2942" s="1" t="b">
        <f t="shared" si="588"/>
        <v>0</v>
      </c>
      <c r="K2942" s="1" t="b">
        <f t="shared" si="589"/>
        <v>0</v>
      </c>
      <c r="L2942" s="1" t="b">
        <f t="shared" si="590"/>
        <v>0</v>
      </c>
      <c r="M2942" s="1" t="b">
        <f t="shared" si="598"/>
        <v>0</v>
      </c>
      <c r="N2942" s="1" t="b">
        <f t="shared" si="591"/>
        <v>0</v>
      </c>
      <c r="O2942" s="1" t="b">
        <f t="shared" si="592"/>
        <v>0</v>
      </c>
      <c r="P2942" s="1" t="b">
        <f t="shared" si="593"/>
        <v>0</v>
      </c>
      <c r="Q2942" s="1" t="b">
        <f t="shared" si="594"/>
        <v>0</v>
      </c>
      <c r="R2942" s="1" t="e">
        <f t="shared" si="595"/>
        <v>#N/A</v>
      </c>
      <c r="S2942" s="1" t="e">
        <f t="shared" si="596"/>
        <v>#N/A</v>
      </c>
    </row>
    <row r="2943" spans="1:19">
      <c r="A2943" s="1" t="str">
        <f t="shared" si="597"/>
        <v/>
      </c>
      <c r="H2943" s="1" t="e">
        <f t="shared" si="586"/>
        <v>#N/A</v>
      </c>
      <c r="I2943" s="1" t="e">
        <f t="shared" si="587"/>
        <v>#N/A</v>
      </c>
      <c r="J2943" s="1" t="b">
        <f t="shared" si="588"/>
        <v>0</v>
      </c>
      <c r="K2943" s="1" t="b">
        <f t="shared" si="589"/>
        <v>0</v>
      </c>
      <c r="L2943" s="1" t="b">
        <f t="shared" si="590"/>
        <v>0</v>
      </c>
      <c r="M2943" s="1" t="b">
        <f t="shared" si="598"/>
        <v>0</v>
      </c>
      <c r="N2943" s="1" t="b">
        <f t="shared" si="591"/>
        <v>0</v>
      </c>
      <c r="O2943" s="1" t="b">
        <f t="shared" si="592"/>
        <v>0</v>
      </c>
      <c r="P2943" s="1" t="b">
        <f t="shared" si="593"/>
        <v>0</v>
      </c>
      <c r="Q2943" s="1" t="b">
        <f t="shared" si="594"/>
        <v>0</v>
      </c>
      <c r="R2943" s="1" t="e">
        <f t="shared" si="595"/>
        <v>#N/A</v>
      </c>
      <c r="S2943" s="1" t="e">
        <f t="shared" si="596"/>
        <v>#N/A</v>
      </c>
    </row>
    <row r="2944" spans="1:19">
      <c r="A2944" s="1" t="str">
        <f t="shared" si="597"/>
        <v/>
      </c>
      <c r="H2944" s="1" t="e">
        <f t="shared" si="586"/>
        <v>#N/A</v>
      </c>
      <c r="I2944" s="1" t="e">
        <f t="shared" si="587"/>
        <v>#N/A</v>
      </c>
      <c r="J2944" s="1" t="b">
        <f t="shared" si="588"/>
        <v>0</v>
      </c>
      <c r="K2944" s="1" t="b">
        <f t="shared" si="589"/>
        <v>0</v>
      </c>
      <c r="L2944" s="1" t="b">
        <f t="shared" si="590"/>
        <v>0</v>
      </c>
      <c r="M2944" s="1" t="b">
        <f t="shared" si="598"/>
        <v>0</v>
      </c>
      <c r="N2944" s="1" t="b">
        <f t="shared" si="591"/>
        <v>0</v>
      </c>
      <c r="O2944" s="1" t="b">
        <f t="shared" si="592"/>
        <v>0</v>
      </c>
      <c r="P2944" s="1" t="b">
        <f t="shared" si="593"/>
        <v>0</v>
      </c>
      <c r="Q2944" s="1" t="b">
        <f t="shared" si="594"/>
        <v>0</v>
      </c>
      <c r="R2944" s="1" t="e">
        <f t="shared" si="595"/>
        <v>#N/A</v>
      </c>
      <c r="S2944" s="1" t="e">
        <f t="shared" si="596"/>
        <v>#N/A</v>
      </c>
    </row>
    <row r="2945" spans="1:19">
      <c r="A2945" s="1" t="str">
        <f t="shared" si="597"/>
        <v/>
      </c>
      <c r="H2945" s="1" t="e">
        <f t="shared" si="586"/>
        <v>#N/A</v>
      </c>
      <c r="I2945" s="1" t="e">
        <f t="shared" si="587"/>
        <v>#N/A</v>
      </c>
      <c r="J2945" s="1" t="b">
        <f t="shared" si="588"/>
        <v>0</v>
      </c>
      <c r="K2945" s="1" t="b">
        <f t="shared" si="589"/>
        <v>0</v>
      </c>
      <c r="L2945" s="1" t="b">
        <f t="shared" si="590"/>
        <v>0</v>
      </c>
      <c r="M2945" s="1" t="b">
        <f t="shared" si="598"/>
        <v>0</v>
      </c>
      <c r="N2945" s="1" t="b">
        <f t="shared" si="591"/>
        <v>0</v>
      </c>
      <c r="O2945" s="1" t="b">
        <f t="shared" si="592"/>
        <v>0</v>
      </c>
      <c r="P2945" s="1" t="b">
        <f t="shared" si="593"/>
        <v>0</v>
      </c>
      <c r="Q2945" s="1" t="b">
        <f t="shared" si="594"/>
        <v>0</v>
      </c>
      <c r="R2945" s="1" t="e">
        <f t="shared" si="595"/>
        <v>#N/A</v>
      </c>
      <c r="S2945" s="1" t="e">
        <f t="shared" si="596"/>
        <v>#N/A</v>
      </c>
    </row>
    <row r="2946" spans="1:19">
      <c r="A2946" s="1" t="str">
        <f t="shared" si="597"/>
        <v/>
      </c>
      <c r="H2946" s="1" t="e">
        <f t="shared" si="586"/>
        <v>#N/A</v>
      </c>
      <c r="I2946" s="1" t="e">
        <f t="shared" si="587"/>
        <v>#N/A</v>
      </c>
      <c r="J2946" s="1" t="b">
        <f t="shared" si="588"/>
        <v>0</v>
      </c>
      <c r="K2946" s="1" t="b">
        <f t="shared" si="589"/>
        <v>0</v>
      </c>
      <c r="L2946" s="1" t="b">
        <f t="shared" si="590"/>
        <v>0</v>
      </c>
      <c r="M2946" s="1" t="b">
        <f t="shared" si="598"/>
        <v>0</v>
      </c>
      <c r="N2946" s="1" t="b">
        <f t="shared" si="591"/>
        <v>0</v>
      </c>
      <c r="O2946" s="1" t="b">
        <f t="shared" si="592"/>
        <v>0</v>
      </c>
      <c r="P2946" s="1" t="b">
        <f t="shared" si="593"/>
        <v>0</v>
      </c>
      <c r="Q2946" s="1" t="b">
        <f t="shared" si="594"/>
        <v>0</v>
      </c>
      <c r="R2946" s="1" t="e">
        <f t="shared" si="595"/>
        <v>#N/A</v>
      </c>
      <c r="S2946" s="1" t="e">
        <f t="shared" si="596"/>
        <v>#N/A</v>
      </c>
    </row>
    <row r="2947" spans="1:19">
      <c r="A2947" s="1" t="str">
        <f t="shared" si="597"/>
        <v/>
      </c>
      <c r="H2947" s="1" t="e">
        <f t="shared" ref="H2947:H3010" si="599">IF($A2947&lt;=$F$39,B2947-$F$1,NA())</f>
        <v>#N/A</v>
      </c>
      <c r="I2947" s="1" t="e">
        <f t="shared" ref="I2947:I3010" si="600">IF($A2947&lt;=$F$39,$C2947-$F$2,NA())</f>
        <v>#N/A</v>
      </c>
      <c r="J2947" s="1" t="b">
        <f t="shared" ref="J2947:J3010" si="601">IF($A2947&lt;=$F$39,IF($I2947&lt;$F$4,FALSE,$H2947))</f>
        <v>0</v>
      </c>
      <c r="K2947" s="1" t="b">
        <f t="shared" ref="K2947:K3010" si="602">IF($A2947&lt;=$F$39,IF($I2947&lt;$F$4,FALSE,$I2947))</f>
        <v>0</v>
      </c>
      <c r="L2947" s="1" t="b">
        <f t="shared" ref="L2947:L3010" si="603">IF($A2947&lt;=$F$39,IF($I2947&lt;=$F$11,"",($I2947-$F$11)/($H2947-$F$10)))</f>
        <v>0</v>
      </c>
      <c r="M2947" s="1" t="b">
        <f t="shared" si="598"/>
        <v>0</v>
      </c>
      <c r="N2947" s="1" t="b">
        <f t="shared" ref="N2947:N3010" si="604">IF($A2947&lt;=$F$39,IF($L2947=$F$13,$J2947,""))</f>
        <v>0</v>
      </c>
      <c r="O2947" s="1" t="b">
        <f t="shared" ref="O2947:O3010" si="605">IF($A2947&lt;=$F$39,IF($L2947=$F$13,$K2947,""))</f>
        <v>0</v>
      </c>
      <c r="P2947" s="1" t="b">
        <f t="shared" ref="P2947:P3010" si="606">IF($A2947&lt;=$F$39,IF($A2947&lt;=$F$17,$H2947,NA()))</f>
        <v>0</v>
      </c>
      <c r="Q2947" s="1" t="b">
        <f t="shared" ref="Q2947:Q3010" si="607">IF($A2947&lt;=$F$39,IF($A2947&lt;=$F$17,$I2947,NA()))</f>
        <v>0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 t="str">
        <f t="shared" ref="A2948:A3011" si="610">IF(B2948=0,"",A2947+1)</f>
        <v/>
      </c>
      <c r="H2948" s="1" t="e">
        <f t="shared" si="599"/>
        <v>#N/A</v>
      </c>
      <c r="I2948" s="1" t="e">
        <f t="shared" si="600"/>
        <v>#N/A</v>
      </c>
      <c r="J2948" s="1" t="b">
        <f t="shared" si="601"/>
        <v>0</v>
      </c>
      <c r="K2948" s="1" t="b">
        <f t="shared" si="602"/>
        <v>0</v>
      </c>
      <c r="L2948" s="1" t="b">
        <f t="shared" si="603"/>
        <v>0</v>
      </c>
      <c r="M2948" s="1" t="b">
        <f t="shared" ref="M2948:M3011" si="611">IF($A2948&lt;=$F$39,IF($L2948=$F$13,$A2948,""))</f>
        <v>0</v>
      </c>
      <c r="N2948" s="1" t="b">
        <f t="shared" si="604"/>
        <v>0</v>
      </c>
      <c r="O2948" s="1" t="b">
        <f t="shared" si="605"/>
        <v>0</v>
      </c>
      <c r="P2948" s="1" t="b">
        <f t="shared" si="606"/>
        <v>0</v>
      </c>
      <c r="Q2948" s="1" t="b">
        <f t="shared" si="607"/>
        <v>0</v>
      </c>
      <c r="R2948" s="1" t="e">
        <f t="shared" si="608"/>
        <v>#N/A</v>
      </c>
      <c r="S2948" s="1" t="e">
        <f t="shared" si="609"/>
        <v>#N/A</v>
      </c>
    </row>
    <row r="2949" spans="1:19">
      <c r="A2949" s="1" t="str">
        <f t="shared" si="610"/>
        <v/>
      </c>
      <c r="H2949" s="1" t="e">
        <f t="shared" si="599"/>
        <v>#N/A</v>
      </c>
      <c r="I2949" s="1" t="e">
        <f t="shared" si="600"/>
        <v>#N/A</v>
      </c>
      <c r="J2949" s="1" t="b">
        <f t="shared" si="601"/>
        <v>0</v>
      </c>
      <c r="K2949" s="1" t="b">
        <f t="shared" si="602"/>
        <v>0</v>
      </c>
      <c r="L2949" s="1" t="b">
        <f t="shared" si="603"/>
        <v>0</v>
      </c>
      <c r="M2949" s="1" t="b">
        <f t="shared" si="611"/>
        <v>0</v>
      </c>
      <c r="N2949" s="1" t="b">
        <f t="shared" si="604"/>
        <v>0</v>
      </c>
      <c r="O2949" s="1" t="b">
        <f t="shared" si="605"/>
        <v>0</v>
      </c>
      <c r="P2949" s="1" t="b">
        <f t="shared" si="606"/>
        <v>0</v>
      </c>
      <c r="Q2949" s="1" t="b">
        <f t="shared" si="607"/>
        <v>0</v>
      </c>
      <c r="R2949" s="1" t="e">
        <f t="shared" si="608"/>
        <v>#N/A</v>
      </c>
      <c r="S2949" s="1" t="e">
        <f t="shared" si="609"/>
        <v>#N/A</v>
      </c>
    </row>
    <row r="2950" spans="1:19">
      <c r="A2950" s="1" t="str">
        <f t="shared" si="610"/>
        <v/>
      </c>
      <c r="H2950" s="1" t="e">
        <f t="shared" si="599"/>
        <v>#N/A</v>
      </c>
      <c r="I2950" s="1" t="e">
        <f t="shared" si="600"/>
        <v>#N/A</v>
      </c>
      <c r="J2950" s="1" t="b">
        <f t="shared" si="601"/>
        <v>0</v>
      </c>
      <c r="K2950" s="1" t="b">
        <f t="shared" si="602"/>
        <v>0</v>
      </c>
      <c r="L2950" s="1" t="b">
        <f t="shared" si="603"/>
        <v>0</v>
      </c>
      <c r="M2950" s="1" t="b">
        <f t="shared" si="611"/>
        <v>0</v>
      </c>
      <c r="N2950" s="1" t="b">
        <f t="shared" si="604"/>
        <v>0</v>
      </c>
      <c r="O2950" s="1" t="b">
        <f t="shared" si="605"/>
        <v>0</v>
      </c>
      <c r="P2950" s="1" t="b">
        <f t="shared" si="606"/>
        <v>0</v>
      </c>
      <c r="Q2950" s="1" t="b">
        <f t="shared" si="607"/>
        <v>0</v>
      </c>
      <c r="R2950" s="1" t="e">
        <f t="shared" si="608"/>
        <v>#N/A</v>
      </c>
      <c r="S2950" s="1" t="e">
        <f t="shared" si="609"/>
        <v>#N/A</v>
      </c>
    </row>
    <row r="2951" spans="1:19">
      <c r="A2951" s="1" t="str">
        <f t="shared" si="610"/>
        <v/>
      </c>
      <c r="H2951" s="1" t="e">
        <f t="shared" si="599"/>
        <v>#N/A</v>
      </c>
      <c r="I2951" s="1" t="e">
        <f t="shared" si="600"/>
        <v>#N/A</v>
      </c>
      <c r="J2951" s="1" t="b">
        <f t="shared" si="601"/>
        <v>0</v>
      </c>
      <c r="K2951" s="1" t="b">
        <f t="shared" si="602"/>
        <v>0</v>
      </c>
      <c r="L2951" s="1" t="b">
        <f t="shared" si="603"/>
        <v>0</v>
      </c>
      <c r="M2951" s="1" t="b">
        <f t="shared" si="611"/>
        <v>0</v>
      </c>
      <c r="N2951" s="1" t="b">
        <f t="shared" si="604"/>
        <v>0</v>
      </c>
      <c r="O2951" s="1" t="b">
        <f t="shared" si="605"/>
        <v>0</v>
      </c>
      <c r="P2951" s="1" t="b">
        <f t="shared" si="606"/>
        <v>0</v>
      </c>
      <c r="Q2951" s="1" t="b">
        <f t="shared" si="607"/>
        <v>0</v>
      </c>
      <c r="R2951" s="1" t="e">
        <f t="shared" si="608"/>
        <v>#N/A</v>
      </c>
      <c r="S2951" s="1" t="e">
        <f t="shared" si="609"/>
        <v>#N/A</v>
      </c>
    </row>
    <row r="2952" spans="1:19">
      <c r="A2952" s="1" t="str">
        <f t="shared" si="610"/>
        <v/>
      </c>
      <c r="H2952" s="1" t="e">
        <f t="shared" si="599"/>
        <v>#N/A</v>
      </c>
      <c r="I2952" s="1" t="e">
        <f t="shared" si="600"/>
        <v>#N/A</v>
      </c>
      <c r="J2952" s="1" t="b">
        <f t="shared" si="601"/>
        <v>0</v>
      </c>
      <c r="K2952" s="1" t="b">
        <f t="shared" si="602"/>
        <v>0</v>
      </c>
      <c r="L2952" s="1" t="b">
        <f t="shared" si="603"/>
        <v>0</v>
      </c>
      <c r="M2952" s="1" t="b">
        <f t="shared" si="611"/>
        <v>0</v>
      </c>
      <c r="N2952" s="1" t="b">
        <f t="shared" si="604"/>
        <v>0</v>
      </c>
      <c r="O2952" s="1" t="b">
        <f t="shared" si="605"/>
        <v>0</v>
      </c>
      <c r="P2952" s="1" t="b">
        <f t="shared" si="606"/>
        <v>0</v>
      </c>
      <c r="Q2952" s="1" t="b">
        <f t="shared" si="607"/>
        <v>0</v>
      </c>
      <c r="R2952" s="1" t="e">
        <f t="shared" si="608"/>
        <v>#N/A</v>
      </c>
      <c r="S2952" s="1" t="e">
        <f t="shared" si="609"/>
        <v>#N/A</v>
      </c>
    </row>
    <row r="2953" spans="1:19">
      <c r="A2953" s="1" t="str">
        <f t="shared" si="610"/>
        <v/>
      </c>
      <c r="H2953" s="1" t="e">
        <f t="shared" si="599"/>
        <v>#N/A</v>
      </c>
      <c r="I2953" s="1" t="e">
        <f t="shared" si="600"/>
        <v>#N/A</v>
      </c>
      <c r="J2953" s="1" t="b">
        <f t="shared" si="601"/>
        <v>0</v>
      </c>
      <c r="K2953" s="1" t="b">
        <f t="shared" si="602"/>
        <v>0</v>
      </c>
      <c r="L2953" s="1" t="b">
        <f t="shared" si="603"/>
        <v>0</v>
      </c>
      <c r="M2953" s="1" t="b">
        <f t="shared" si="611"/>
        <v>0</v>
      </c>
      <c r="N2953" s="1" t="b">
        <f t="shared" si="604"/>
        <v>0</v>
      </c>
      <c r="O2953" s="1" t="b">
        <f t="shared" si="605"/>
        <v>0</v>
      </c>
      <c r="P2953" s="1" t="b">
        <f t="shared" si="606"/>
        <v>0</v>
      </c>
      <c r="Q2953" s="1" t="b">
        <f t="shared" si="607"/>
        <v>0</v>
      </c>
      <c r="R2953" s="1" t="e">
        <f t="shared" si="608"/>
        <v>#N/A</v>
      </c>
      <c r="S2953" s="1" t="e">
        <f t="shared" si="609"/>
        <v>#N/A</v>
      </c>
    </row>
    <row r="2954" spans="1:19">
      <c r="A2954" s="1" t="str">
        <f t="shared" si="610"/>
        <v/>
      </c>
      <c r="H2954" s="1" t="e">
        <f t="shared" si="599"/>
        <v>#N/A</v>
      </c>
      <c r="I2954" s="1" t="e">
        <f t="shared" si="600"/>
        <v>#N/A</v>
      </c>
      <c r="J2954" s="1" t="b">
        <f t="shared" si="601"/>
        <v>0</v>
      </c>
      <c r="K2954" s="1" t="b">
        <f t="shared" si="602"/>
        <v>0</v>
      </c>
      <c r="L2954" s="1" t="b">
        <f t="shared" si="603"/>
        <v>0</v>
      </c>
      <c r="M2954" s="1" t="b">
        <f t="shared" si="611"/>
        <v>0</v>
      </c>
      <c r="N2954" s="1" t="b">
        <f t="shared" si="604"/>
        <v>0</v>
      </c>
      <c r="O2954" s="1" t="b">
        <f t="shared" si="605"/>
        <v>0</v>
      </c>
      <c r="P2954" s="1" t="b">
        <f t="shared" si="606"/>
        <v>0</v>
      </c>
      <c r="Q2954" s="1" t="b">
        <f t="shared" si="607"/>
        <v>0</v>
      </c>
      <c r="R2954" s="1" t="e">
        <f t="shared" si="608"/>
        <v>#N/A</v>
      </c>
      <c r="S2954" s="1" t="e">
        <f t="shared" si="609"/>
        <v>#N/A</v>
      </c>
    </row>
    <row r="2955" spans="1:19">
      <c r="A2955" s="1" t="str">
        <f t="shared" si="610"/>
        <v/>
      </c>
      <c r="H2955" s="1" t="e">
        <f t="shared" si="599"/>
        <v>#N/A</v>
      </c>
      <c r="I2955" s="1" t="e">
        <f t="shared" si="600"/>
        <v>#N/A</v>
      </c>
      <c r="J2955" s="1" t="b">
        <f t="shared" si="601"/>
        <v>0</v>
      </c>
      <c r="K2955" s="1" t="b">
        <f t="shared" si="602"/>
        <v>0</v>
      </c>
      <c r="L2955" s="1" t="b">
        <f t="shared" si="603"/>
        <v>0</v>
      </c>
      <c r="M2955" s="1" t="b">
        <f t="shared" si="611"/>
        <v>0</v>
      </c>
      <c r="N2955" s="1" t="b">
        <f t="shared" si="604"/>
        <v>0</v>
      </c>
      <c r="O2955" s="1" t="b">
        <f t="shared" si="605"/>
        <v>0</v>
      </c>
      <c r="P2955" s="1" t="b">
        <f t="shared" si="606"/>
        <v>0</v>
      </c>
      <c r="Q2955" s="1" t="b">
        <f t="shared" si="607"/>
        <v>0</v>
      </c>
      <c r="R2955" s="1" t="e">
        <f t="shared" si="608"/>
        <v>#N/A</v>
      </c>
      <c r="S2955" s="1" t="e">
        <f t="shared" si="609"/>
        <v>#N/A</v>
      </c>
    </row>
    <row r="2956" spans="1:19">
      <c r="A2956" s="1" t="str">
        <f t="shared" si="610"/>
        <v/>
      </c>
      <c r="H2956" s="1" t="e">
        <f t="shared" si="599"/>
        <v>#N/A</v>
      </c>
      <c r="I2956" s="1" t="e">
        <f t="shared" si="600"/>
        <v>#N/A</v>
      </c>
      <c r="J2956" s="1" t="b">
        <f t="shared" si="601"/>
        <v>0</v>
      </c>
      <c r="K2956" s="1" t="b">
        <f t="shared" si="602"/>
        <v>0</v>
      </c>
      <c r="L2956" s="1" t="b">
        <f t="shared" si="603"/>
        <v>0</v>
      </c>
      <c r="M2956" s="1" t="b">
        <f t="shared" si="611"/>
        <v>0</v>
      </c>
      <c r="N2956" s="1" t="b">
        <f t="shared" si="604"/>
        <v>0</v>
      </c>
      <c r="O2956" s="1" t="b">
        <f t="shared" si="605"/>
        <v>0</v>
      </c>
      <c r="P2956" s="1" t="b">
        <f t="shared" si="606"/>
        <v>0</v>
      </c>
      <c r="Q2956" s="1" t="b">
        <f t="shared" si="607"/>
        <v>0</v>
      </c>
      <c r="R2956" s="1" t="e">
        <f t="shared" si="608"/>
        <v>#N/A</v>
      </c>
      <c r="S2956" s="1" t="e">
        <f t="shared" si="609"/>
        <v>#N/A</v>
      </c>
    </row>
    <row r="2957" spans="1:19">
      <c r="A2957" s="1" t="str">
        <f t="shared" si="610"/>
        <v/>
      </c>
      <c r="H2957" s="1" t="e">
        <f t="shared" si="599"/>
        <v>#N/A</v>
      </c>
      <c r="I2957" s="1" t="e">
        <f t="shared" si="600"/>
        <v>#N/A</v>
      </c>
      <c r="J2957" s="1" t="b">
        <f t="shared" si="601"/>
        <v>0</v>
      </c>
      <c r="K2957" s="1" t="b">
        <f t="shared" si="602"/>
        <v>0</v>
      </c>
      <c r="L2957" s="1" t="b">
        <f t="shared" si="603"/>
        <v>0</v>
      </c>
      <c r="M2957" s="1" t="b">
        <f t="shared" si="611"/>
        <v>0</v>
      </c>
      <c r="N2957" s="1" t="b">
        <f t="shared" si="604"/>
        <v>0</v>
      </c>
      <c r="O2957" s="1" t="b">
        <f t="shared" si="605"/>
        <v>0</v>
      </c>
      <c r="P2957" s="1" t="b">
        <f t="shared" si="606"/>
        <v>0</v>
      </c>
      <c r="Q2957" s="1" t="b">
        <f t="shared" si="607"/>
        <v>0</v>
      </c>
      <c r="R2957" s="1" t="e">
        <f t="shared" si="608"/>
        <v>#N/A</v>
      </c>
      <c r="S2957" s="1" t="e">
        <f t="shared" si="609"/>
        <v>#N/A</v>
      </c>
    </row>
    <row r="2958" spans="1:19">
      <c r="A2958" s="1" t="str">
        <f t="shared" si="610"/>
        <v/>
      </c>
      <c r="H2958" s="1" t="e">
        <f t="shared" si="599"/>
        <v>#N/A</v>
      </c>
      <c r="I2958" s="1" t="e">
        <f t="shared" si="600"/>
        <v>#N/A</v>
      </c>
      <c r="J2958" s="1" t="b">
        <f t="shared" si="601"/>
        <v>0</v>
      </c>
      <c r="K2958" s="1" t="b">
        <f t="shared" si="602"/>
        <v>0</v>
      </c>
      <c r="L2958" s="1" t="b">
        <f t="shared" si="603"/>
        <v>0</v>
      </c>
      <c r="M2958" s="1" t="b">
        <f t="shared" si="611"/>
        <v>0</v>
      </c>
      <c r="N2958" s="1" t="b">
        <f t="shared" si="604"/>
        <v>0</v>
      </c>
      <c r="O2958" s="1" t="b">
        <f t="shared" si="605"/>
        <v>0</v>
      </c>
      <c r="P2958" s="1" t="b">
        <f t="shared" si="606"/>
        <v>0</v>
      </c>
      <c r="Q2958" s="1" t="b">
        <f t="shared" si="607"/>
        <v>0</v>
      </c>
      <c r="R2958" s="1" t="e">
        <f t="shared" si="608"/>
        <v>#N/A</v>
      </c>
      <c r="S2958" s="1" t="e">
        <f t="shared" si="609"/>
        <v>#N/A</v>
      </c>
    </row>
    <row r="2959" spans="1:19">
      <c r="A2959" s="1" t="str">
        <f t="shared" si="610"/>
        <v/>
      </c>
      <c r="H2959" s="1" t="e">
        <f t="shared" si="599"/>
        <v>#N/A</v>
      </c>
      <c r="I2959" s="1" t="e">
        <f t="shared" si="600"/>
        <v>#N/A</v>
      </c>
      <c r="J2959" s="1" t="b">
        <f t="shared" si="601"/>
        <v>0</v>
      </c>
      <c r="K2959" s="1" t="b">
        <f t="shared" si="602"/>
        <v>0</v>
      </c>
      <c r="L2959" s="1" t="b">
        <f t="shared" si="603"/>
        <v>0</v>
      </c>
      <c r="M2959" s="1" t="b">
        <f t="shared" si="611"/>
        <v>0</v>
      </c>
      <c r="N2959" s="1" t="b">
        <f t="shared" si="604"/>
        <v>0</v>
      </c>
      <c r="O2959" s="1" t="b">
        <f t="shared" si="605"/>
        <v>0</v>
      </c>
      <c r="P2959" s="1" t="b">
        <f t="shared" si="606"/>
        <v>0</v>
      </c>
      <c r="Q2959" s="1" t="b">
        <f t="shared" si="607"/>
        <v>0</v>
      </c>
      <c r="R2959" s="1" t="e">
        <f t="shared" si="608"/>
        <v>#N/A</v>
      </c>
      <c r="S2959" s="1" t="e">
        <f t="shared" si="609"/>
        <v>#N/A</v>
      </c>
    </row>
    <row r="2960" spans="1:19">
      <c r="A2960" s="1" t="str">
        <f t="shared" si="610"/>
        <v/>
      </c>
      <c r="H2960" s="1" t="e">
        <f t="shared" si="599"/>
        <v>#N/A</v>
      </c>
      <c r="I2960" s="1" t="e">
        <f t="shared" si="600"/>
        <v>#N/A</v>
      </c>
      <c r="J2960" s="1" t="b">
        <f t="shared" si="601"/>
        <v>0</v>
      </c>
      <c r="K2960" s="1" t="b">
        <f t="shared" si="602"/>
        <v>0</v>
      </c>
      <c r="L2960" s="1" t="b">
        <f t="shared" si="603"/>
        <v>0</v>
      </c>
      <c r="M2960" s="1" t="b">
        <f t="shared" si="611"/>
        <v>0</v>
      </c>
      <c r="N2960" s="1" t="b">
        <f t="shared" si="604"/>
        <v>0</v>
      </c>
      <c r="O2960" s="1" t="b">
        <f t="shared" si="605"/>
        <v>0</v>
      </c>
      <c r="P2960" s="1" t="b">
        <f t="shared" si="606"/>
        <v>0</v>
      </c>
      <c r="Q2960" s="1" t="b">
        <f t="shared" si="607"/>
        <v>0</v>
      </c>
      <c r="R2960" s="1" t="e">
        <f t="shared" si="608"/>
        <v>#N/A</v>
      </c>
      <c r="S2960" s="1" t="e">
        <f t="shared" si="609"/>
        <v>#N/A</v>
      </c>
    </row>
    <row r="2961" spans="1:19">
      <c r="A2961" s="1" t="str">
        <f t="shared" si="610"/>
        <v/>
      </c>
      <c r="H2961" s="1" t="e">
        <f t="shared" si="599"/>
        <v>#N/A</v>
      </c>
      <c r="I2961" s="1" t="e">
        <f t="shared" si="600"/>
        <v>#N/A</v>
      </c>
      <c r="J2961" s="1" t="b">
        <f t="shared" si="601"/>
        <v>0</v>
      </c>
      <c r="K2961" s="1" t="b">
        <f t="shared" si="602"/>
        <v>0</v>
      </c>
      <c r="L2961" s="1" t="b">
        <f t="shared" si="603"/>
        <v>0</v>
      </c>
      <c r="M2961" s="1" t="b">
        <f t="shared" si="611"/>
        <v>0</v>
      </c>
      <c r="N2961" s="1" t="b">
        <f t="shared" si="604"/>
        <v>0</v>
      </c>
      <c r="O2961" s="1" t="b">
        <f t="shared" si="605"/>
        <v>0</v>
      </c>
      <c r="P2961" s="1" t="b">
        <f t="shared" si="606"/>
        <v>0</v>
      </c>
      <c r="Q2961" s="1" t="b">
        <f t="shared" si="607"/>
        <v>0</v>
      </c>
      <c r="R2961" s="1" t="e">
        <f t="shared" si="608"/>
        <v>#N/A</v>
      </c>
      <c r="S2961" s="1" t="e">
        <f t="shared" si="609"/>
        <v>#N/A</v>
      </c>
    </row>
    <row r="2962" spans="1:19">
      <c r="A2962" s="1" t="str">
        <f t="shared" si="610"/>
        <v/>
      </c>
      <c r="H2962" s="1" t="e">
        <f t="shared" si="599"/>
        <v>#N/A</v>
      </c>
      <c r="I2962" s="1" t="e">
        <f t="shared" si="600"/>
        <v>#N/A</v>
      </c>
      <c r="J2962" s="1" t="b">
        <f t="shared" si="601"/>
        <v>0</v>
      </c>
      <c r="K2962" s="1" t="b">
        <f t="shared" si="602"/>
        <v>0</v>
      </c>
      <c r="L2962" s="1" t="b">
        <f t="shared" si="603"/>
        <v>0</v>
      </c>
      <c r="M2962" s="1" t="b">
        <f t="shared" si="611"/>
        <v>0</v>
      </c>
      <c r="N2962" s="1" t="b">
        <f t="shared" si="604"/>
        <v>0</v>
      </c>
      <c r="O2962" s="1" t="b">
        <f t="shared" si="605"/>
        <v>0</v>
      </c>
      <c r="P2962" s="1" t="b">
        <f t="shared" si="606"/>
        <v>0</v>
      </c>
      <c r="Q2962" s="1" t="b">
        <f t="shared" si="607"/>
        <v>0</v>
      </c>
      <c r="R2962" s="1" t="e">
        <f t="shared" si="608"/>
        <v>#N/A</v>
      </c>
      <c r="S2962" s="1" t="e">
        <f t="shared" si="609"/>
        <v>#N/A</v>
      </c>
    </row>
    <row r="2963" spans="1:19">
      <c r="A2963" s="1" t="str">
        <f t="shared" si="610"/>
        <v/>
      </c>
      <c r="H2963" s="1" t="e">
        <f t="shared" si="599"/>
        <v>#N/A</v>
      </c>
      <c r="I2963" s="1" t="e">
        <f t="shared" si="600"/>
        <v>#N/A</v>
      </c>
      <c r="J2963" s="1" t="b">
        <f t="shared" si="601"/>
        <v>0</v>
      </c>
      <c r="K2963" s="1" t="b">
        <f t="shared" si="602"/>
        <v>0</v>
      </c>
      <c r="L2963" s="1" t="b">
        <f t="shared" si="603"/>
        <v>0</v>
      </c>
      <c r="M2963" s="1" t="b">
        <f t="shared" si="611"/>
        <v>0</v>
      </c>
      <c r="N2963" s="1" t="b">
        <f t="shared" si="604"/>
        <v>0</v>
      </c>
      <c r="O2963" s="1" t="b">
        <f t="shared" si="605"/>
        <v>0</v>
      </c>
      <c r="P2963" s="1" t="b">
        <f t="shared" si="606"/>
        <v>0</v>
      </c>
      <c r="Q2963" s="1" t="b">
        <f t="shared" si="607"/>
        <v>0</v>
      </c>
      <c r="R2963" s="1" t="e">
        <f t="shared" si="608"/>
        <v>#N/A</v>
      </c>
      <c r="S2963" s="1" t="e">
        <f t="shared" si="609"/>
        <v>#N/A</v>
      </c>
    </row>
    <row r="2964" spans="1:19">
      <c r="A2964" s="1" t="str">
        <f t="shared" si="610"/>
        <v/>
      </c>
      <c r="H2964" s="1" t="e">
        <f t="shared" si="599"/>
        <v>#N/A</v>
      </c>
      <c r="I2964" s="1" t="e">
        <f t="shared" si="600"/>
        <v>#N/A</v>
      </c>
      <c r="J2964" s="1" t="b">
        <f t="shared" si="601"/>
        <v>0</v>
      </c>
      <c r="K2964" s="1" t="b">
        <f t="shared" si="602"/>
        <v>0</v>
      </c>
      <c r="L2964" s="1" t="b">
        <f t="shared" si="603"/>
        <v>0</v>
      </c>
      <c r="M2964" s="1" t="b">
        <f t="shared" si="611"/>
        <v>0</v>
      </c>
      <c r="N2964" s="1" t="b">
        <f t="shared" si="604"/>
        <v>0</v>
      </c>
      <c r="O2964" s="1" t="b">
        <f t="shared" si="605"/>
        <v>0</v>
      </c>
      <c r="P2964" s="1" t="b">
        <f t="shared" si="606"/>
        <v>0</v>
      </c>
      <c r="Q2964" s="1" t="b">
        <f t="shared" si="607"/>
        <v>0</v>
      </c>
      <c r="R2964" s="1" t="e">
        <f t="shared" si="608"/>
        <v>#N/A</v>
      </c>
      <c r="S2964" s="1" t="e">
        <f t="shared" si="609"/>
        <v>#N/A</v>
      </c>
    </row>
    <row r="2965" spans="1:19">
      <c r="A2965" s="1" t="str">
        <f t="shared" si="610"/>
        <v/>
      </c>
      <c r="H2965" s="1" t="e">
        <f t="shared" si="599"/>
        <v>#N/A</v>
      </c>
      <c r="I2965" s="1" t="e">
        <f t="shared" si="600"/>
        <v>#N/A</v>
      </c>
      <c r="J2965" s="1" t="b">
        <f t="shared" si="601"/>
        <v>0</v>
      </c>
      <c r="K2965" s="1" t="b">
        <f t="shared" si="602"/>
        <v>0</v>
      </c>
      <c r="L2965" s="1" t="b">
        <f t="shared" si="603"/>
        <v>0</v>
      </c>
      <c r="M2965" s="1" t="b">
        <f t="shared" si="611"/>
        <v>0</v>
      </c>
      <c r="N2965" s="1" t="b">
        <f t="shared" si="604"/>
        <v>0</v>
      </c>
      <c r="O2965" s="1" t="b">
        <f t="shared" si="605"/>
        <v>0</v>
      </c>
      <c r="P2965" s="1" t="b">
        <f t="shared" si="606"/>
        <v>0</v>
      </c>
      <c r="Q2965" s="1" t="b">
        <f t="shared" si="607"/>
        <v>0</v>
      </c>
      <c r="R2965" s="1" t="e">
        <f t="shared" si="608"/>
        <v>#N/A</v>
      </c>
      <c r="S2965" s="1" t="e">
        <f t="shared" si="609"/>
        <v>#N/A</v>
      </c>
    </row>
    <row r="2966" spans="1:19">
      <c r="A2966" s="1" t="str">
        <f t="shared" si="610"/>
        <v/>
      </c>
      <c r="H2966" s="1" t="e">
        <f t="shared" si="599"/>
        <v>#N/A</v>
      </c>
      <c r="I2966" s="1" t="e">
        <f t="shared" si="600"/>
        <v>#N/A</v>
      </c>
      <c r="J2966" s="1" t="b">
        <f t="shared" si="601"/>
        <v>0</v>
      </c>
      <c r="K2966" s="1" t="b">
        <f t="shared" si="602"/>
        <v>0</v>
      </c>
      <c r="L2966" s="1" t="b">
        <f t="shared" si="603"/>
        <v>0</v>
      </c>
      <c r="M2966" s="1" t="b">
        <f t="shared" si="611"/>
        <v>0</v>
      </c>
      <c r="N2966" s="1" t="b">
        <f t="shared" si="604"/>
        <v>0</v>
      </c>
      <c r="O2966" s="1" t="b">
        <f t="shared" si="605"/>
        <v>0</v>
      </c>
      <c r="P2966" s="1" t="b">
        <f t="shared" si="606"/>
        <v>0</v>
      </c>
      <c r="Q2966" s="1" t="b">
        <f t="shared" si="607"/>
        <v>0</v>
      </c>
      <c r="R2966" s="1" t="e">
        <f t="shared" si="608"/>
        <v>#N/A</v>
      </c>
      <c r="S2966" s="1" t="e">
        <f t="shared" si="609"/>
        <v>#N/A</v>
      </c>
    </row>
    <row r="2967" spans="1:19">
      <c r="A2967" s="1" t="str">
        <f t="shared" si="610"/>
        <v/>
      </c>
      <c r="H2967" s="1" t="e">
        <f t="shared" si="599"/>
        <v>#N/A</v>
      </c>
      <c r="I2967" s="1" t="e">
        <f t="shared" si="600"/>
        <v>#N/A</v>
      </c>
      <c r="J2967" s="1" t="b">
        <f t="shared" si="601"/>
        <v>0</v>
      </c>
      <c r="K2967" s="1" t="b">
        <f t="shared" si="602"/>
        <v>0</v>
      </c>
      <c r="L2967" s="1" t="b">
        <f t="shared" si="603"/>
        <v>0</v>
      </c>
      <c r="M2967" s="1" t="b">
        <f t="shared" si="611"/>
        <v>0</v>
      </c>
      <c r="N2967" s="1" t="b">
        <f t="shared" si="604"/>
        <v>0</v>
      </c>
      <c r="O2967" s="1" t="b">
        <f t="shared" si="605"/>
        <v>0</v>
      </c>
      <c r="P2967" s="1" t="b">
        <f t="shared" si="606"/>
        <v>0</v>
      </c>
      <c r="Q2967" s="1" t="b">
        <f t="shared" si="607"/>
        <v>0</v>
      </c>
      <c r="R2967" s="1" t="e">
        <f t="shared" si="608"/>
        <v>#N/A</v>
      </c>
      <c r="S2967" s="1" t="e">
        <f t="shared" si="609"/>
        <v>#N/A</v>
      </c>
    </row>
    <row r="2968" spans="1:19">
      <c r="A2968" s="1" t="str">
        <f t="shared" si="610"/>
        <v/>
      </c>
      <c r="H2968" s="1" t="e">
        <f t="shared" si="599"/>
        <v>#N/A</v>
      </c>
      <c r="I2968" s="1" t="e">
        <f t="shared" si="600"/>
        <v>#N/A</v>
      </c>
      <c r="J2968" s="1" t="b">
        <f t="shared" si="601"/>
        <v>0</v>
      </c>
      <c r="K2968" s="1" t="b">
        <f t="shared" si="602"/>
        <v>0</v>
      </c>
      <c r="L2968" s="1" t="b">
        <f t="shared" si="603"/>
        <v>0</v>
      </c>
      <c r="M2968" s="1" t="b">
        <f t="shared" si="611"/>
        <v>0</v>
      </c>
      <c r="N2968" s="1" t="b">
        <f t="shared" si="604"/>
        <v>0</v>
      </c>
      <c r="O2968" s="1" t="b">
        <f t="shared" si="605"/>
        <v>0</v>
      </c>
      <c r="P2968" s="1" t="b">
        <f t="shared" si="606"/>
        <v>0</v>
      </c>
      <c r="Q2968" s="1" t="b">
        <f t="shared" si="607"/>
        <v>0</v>
      </c>
      <c r="R2968" s="1" t="e">
        <f t="shared" si="608"/>
        <v>#N/A</v>
      </c>
      <c r="S2968" s="1" t="e">
        <f t="shared" si="609"/>
        <v>#N/A</v>
      </c>
    </row>
    <row r="2969" spans="1:19">
      <c r="A2969" s="1" t="str">
        <f t="shared" si="610"/>
        <v/>
      </c>
      <c r="H2969" s="1" t="e">
        <f t="shared" si="599"/>
        <v>#N/A</v>
      </c>
      <c r="I2969" s="1" t="e">
        <f t="shared" si="600"/>
        <v>#N/A</v>
      </c>
      <c r="J2969" s="1" t="b">
        <f t="shared" si="601"/>
        <v>0</v>
      </c>
      <c r="K2969" s="1" t="b">
        <f t="shared" si="602"/>
        <v>0</v>
      </c>
      <c r="L2969" s="1" t="b">
        <f t="shared" si="603"/>
        <v>0</v>
      </c>
      <c r="M2969" s="1" t="b">
        <f t="shared" si="611"/>
        <v>0</v>
      </c>
      <c r="N2969" s="1" t="b">
        <f t="shared" si="604"/>
        <v>0</v>
      </c>
      <c r="O2969" s="1" t="b">
        <f t="shared" si="605"/>
        <v>0</v>
      </c>
      <c r="P2969" s="1" t="b">
        <f t="shared" si="606"/>
        <v>0</v>
      </c>
      <c r="Q2969" s="1" t="b">
        <f t="shared" si="607"/>
        <v>0</v>
      </c>
      <c r="R2969" s="1" t="e">
        <f t="shared" si="608"/>
        <v>#N/A</v>
      </c>
      <c r="S2969" s="1" t="e">
        <f t="shared" si="609"/>
        <v>#N/A</v>
      </c>
    </row>
    <row r="2970" spans="1:19">
      <c r="A2970" s="1" t="str">
        <f t="shared" si="610"/>
        <v/>
      </c>
      <c r="H2970" s="1" t="e">
        <f t="shared" si="599"/>
        <v>#N/A</v>
      </c>
      <c r="I2970" s="1" t="e">
        <f t="shared" si="600"/>
        <v>#N/A</v>
      </c>
      <c r="J2970" s="1" t="b">
        <f t="shared" si="601"/>
        <v>0</v>
      </c>
      <c r="K2970" s="1" t="b">
        <f t="shared" si="602"/>
        <v>0</v>
      </c>
      <c r="L2970" s="1" t="b">
        <f t="shared" si="603"/>
        <v>0</v>
      </c>
      <c r="M2970" s="1" t="b">
        <f t="shared" si="611"/>
        <v>0</v>
      </c>
      <c r="N2970" s="1" t="b">
        <f t="shared" si="604"/>
        <v>0</v>
      </c>
      <c r="O2970" s="1" t="b">
        <f t="shared" si="605"/>
        <v>0</v>
      </c>
      <c r="P2970" s="1" t="b">
        <f t="shared" si="606"/>
        <v>0</v>
      </c>
      <c r="Q2970" s="1" t="b">
        <f t="shared" si="607"/>
        <v>0</v>
      </c>
      <c r="R2970" s="1" t="e">
        <f t="shared" si="608"/>
        <v>#N/A</v>
      </c>
      <c r="S2970" s="1" t="e">
        <f t="shared" si="609"/>
        <v>#N/A</v>
      </c>
    </row>
    <row r="2971" spans="1:19">
      <c r="A2971" s="1" t="str">
        <f t="shared" si="610"/>
        <v/>
      </c>
      <c r="H2971" s="1" t="e">
        <f t="shared" si="599"/>
        <v>#N/A</v>
      </c>
      <c r="I2971" s="1" t="e">
        <f t="shared" si="600"/>
        <v>#N/A</v>
      </c>
      <c r="J2971" s="1" t="b">
        <f t="shared" si="601"/>
        <v>0</v>
      </c>
      <c r="K2971" s="1" t="b">
        <f t="shared" si="602"/>
        <v>0</v>
      </c>
      <c r="L2971" s="1" t="b">
        <f t="shared" si="603"/>
        <v>0</v>
      </c>
      <c r="M2971" s="1" t="b">
        <f t="shared" si="611"/>
        <v>0</v>
      </c>
      <c r="N2971" s="1" t="b">
        <f t="shared" si="604"/>
        <v>0</v>
      </c>
      <c r="O2971" s="1" t="b">
        <f t="shared" si="605"/>
        <v>0</v>
      </c>
      <c r="P2971" s="1" t="b">
        <f t="shared" si="606"/>
        <v>0</v>
      </c>
      <c r="Q2971" s="1" t="b">
        <f t="shared" si="607"/>
        <v>0</v>
      </c>
      <c r="R2971" s="1" t="e">
        <f t="shared" si="608"/>
        <v>#N/A</v>
      </c>
      <c r="S2971" s="1" t="e">
        <f t="shared" si="609"/>
        <v>#N/A</v>
      </c>
    </row>
    <row r="2972" spans="1:19">
      <c r="A2972" s="1" t="str">
        <f t="shared" si="610"/>
        <v/>
      </c>
      <c r="H2972" s="1" t="e">
        <f t="shared" si="599"/>
        <v>#N/A</v>
      </c>
      <c r="I2972" s="1" t="e">
        <f t="shared" si="600"/>
        <v>#N/A</v>
      </c>
      <c r="J2972" s="1" t="b">
        <f t="shared" si="601"/>
        <v>0</v>
      </c>
      <c r="K2972" s="1" t="b">
        <f t="shared" si="602"/>
        <v>0</v>
      </c>
      <c r="L2972" s="1" t="b">
        <f t="shared" si="603"/>
        <v>0</v>
      </c>
      <c r="M2972" s="1" t="b">
        <f t="shared" si="611"/>
        <v>0</v>
      </c>
      <c r="N2972" s="1" t="b">
        <f t="shared" si="604"/>
        <v>0</v>
      </c>
      <c r="O2972" s="1" t="b">
        <f t="shared" si="605"/>
        <v>0</v>
      </c>
      <c r="P2972" s="1" t="b">
        <f t="shared" si="606"/>
        <v>0</v>
      </c>
      <c r="Q2972" s="1" t="b">
        <f t="shared" si="607"/>
        <v>0</v>
      </c>
      <c r="R2972" s="1" t="e">
        <f t="shared" si="608"/>
        <v>#N/A</v>
      </c>
      <c r="S2972" s="1" t="e">
        <f t="shared" si="609"/>
        <v>#N/A</v>
      </c>
    </row>
    <row r="2973" spans="1:19">
      <c r="A2973" s="1" t="str">
        <f t="shared" si="610"/>
        <v/>
      </c>
      <c r="H2973" s="1" t="e">
        <f t="shared" si="599"/>
        <v>#N/A</v>
      </c>
      <c r="I2973" s="1" t="e">
        <f t="shared" si="600"/>
        <v>#N/A</v>
      </c>
      <c r="J2973" s="1" t="b">
        <f t="shared" si="601"/>
        <v>0</v>
      </c>
      <c r="K2973" s="1" t="b">
        <f t="shared" si="602"/>
        <v>0</v>
      </c>
      <c r="L2973" s="1" t="b">
        <f t="shared" si="603"/>
        <v>0</v>
      </c>
      <c r="M2973" s="1" t="b">
        <f t="shared" si="611"/>
        <v>0</v>
      </c>
      <c r="N2973" s="1" t="b">
        <f t="shared" si="604"/>
        <v>0</v>
      </c>
      <c r="O2973" s="1" t="b">
        <f t="shared" si="605"/>
        <v>0</v>
      </c>
      <c r="P2973" s="1" t="b">
        <f t="shared" si="606"/>
        <v>0</v>
      </c>
      <c r="Q2973" s="1" t="b">
        <f t="shared" si="607"/>
        <v>0</v>
      </c>
      <c r="R2973" s="1" t="e">
        <f t="shared" si="608"/>
        <v>#N/A</v>
      </c>
      <c r="S2973" s="1" t="e">
        <f t="shared" si="609"/>
        <v>#N/A</v>
      </c>
    </row>
    <row r="2974" spans="1:19">
      <c r="A2974" s="1" t="str">
        <f t="shared" si="610"/>
        <v/>
      </c>
      <c r="H2974" s="1" t="e">
        <f t="shared" si="599"/>
        <v>#N/A</v>
      </c>
      <c r="I2974" s="1" t="e">
        <f t="shared" si="600"/>
        <v>#N/A</v>
      </c>
      <c r="J2974" s="1" t="b">
        <f t="shared" si="601"/>
        <v>0</v>
      </c>
      <c r="K2974" s="1" t="b">
        <f t="shared" si="602"/>
        <v>0</v>
      </c>
      <c r="L2974" s="1" t="b">
        <f t="shared" si="603"/>
        <v>0</v>
      </c>
      <c r="M2974" s="1" t="b">
        <f t="shared" si="611"/>
        <v>0</v>
      </c>
      <c r="N2974" s="1" t="b">
        <f t="shared" si="604"/>
        <v>0</v>
      </c>
      <c r="O2974" s="1" t="b">
        <f t="shared" si="605"/>
        <v>0</v>
      </c>
      <c r="P2974" s="1" t="b">
        <f t="shared" si="606"/>
        <v>0</v>
      </c>
      <c r="Q2974" s="1" t="b">
        <f t="shared" si="607"/>
        <v>0</v>
      </c>
      <c r="R2974" s="1" t="e">
        <f t="shared" si="608"/>
        <v>#N/A</v>
      </c>
      <c r="S2974" s="1" t="e">
        <f t="shared" si="609"/>
        <v>#N/A</v>
      </c>
    </row>
    <row r="2975" spans="1:19">
      <c r="A2975" s="1" t="str">
        <f t="shared" si="610"/>
        <v/>
      </c>
      <c r="H2975" s="1" t="e">
        <f t="shared" si="599"/>
        <v>#N/A</v>
      </c>
      <c r="I2975" s="1" t="e">
        <f t="shared" si="600"/>
        <v>#N/A</v>
      </c>
      <c r="J2975" s="1" t="b">
        <f t="shared" si="601"/>
        <v>0</v>
      </c>
      <c r="K2975" s="1" t="b">
        <f t="shared" si="602"/>
        <v>0</v>
      </c>
      <c r="L2975" s="1" t="b">
        <f t="shared" si="603"/>
        <v>0</v>
      </c>
      <c r="M2975" s="1" t="b">
        <f t="shared" si="611"/>
        <v>0</v>
      </c>
      <c r="N2975" s="1" t="b">
        <f t="shared" si="604"/>
        <v>0</v>
      </c>
      <c r="O2975" s="1" t="b">
        <f t="shared" si="605"/>
        <v>0</v>
      </c>
      <c r="P2975" s="1" t="b">
        <f t="shared" si="606"/>
        <v>0</v>
      </c>
      <c r="Q2975" s="1" t="b">
        <f t="shared" si="607"/>
        <v>0</v>
      </c>
      <c r="R2975" s="1" t="e">
        <f t="shared" si="608"/>
        <v>#N/A</v>
      </c>
      <c r="S2975" s="1" t="e">
        <f t="shared" si="609"/>
        <v>#N/A</v>
      </c>
    </row>
    <row r="2976" spans="1:19">
      <c r="A2976" s="1" t="str">
        <f t="shared" si="610"/>
        <v/>
      </c>
      <c r="H2976" s="1" t="e">
        <f t="shared" si="599"/>
        <v>#N/A</v>
      </c>
      <c r="I2976" s="1" t="e">
        <f t="shared" si="600"/>
        <v>#N/A</v>
      </c>
      <c r="J2976" s="1" t="b">
        <f t="shared" si="601"/>
        <v>0</v>
      </c>
      <c r="K2976" s="1" t="b">
        <f t="shared" si="602"/>
        <v>0</v>
      </c>
      <c r="L2976" s="1" t="b">
        <f t="shared" si="603"/>
        <v>0</v>
      </c>
      <c r="M2976" s="1" t="b">
        <f t="shared" si="611"/>
        <v>0</v>
      </c>
      <c r="N2976" s="1" t="b">
        <f t="shared" si="604"/>
        <v>0</v>
      </c>
      <c r="O2976" s="1" t="b">
        <f t="shared" si="605"/>
        <v>0</v>
      </c>
      <c r="P2976" s="1" t="b">
        <f t="shared" si="606"/>
        <v>0</v>
      </c>
      <c r="Q2976" s="1" t="b">
        <f t="shared" si="607"/>
        <v>0</v>
      </c>
      <c r="R2976" s="1" t="e">
        <f t="shared" si="608"/>
        <v>#N/A</v>
      </c>
      <c r="S2976" s="1" t="e">
        <f t="shared" si="609"/>
        <v>#N/A</v>
      </c>
    </row>
    <row r="2977" spans="1:19">
      <c r="A2977" s="1" t="str">
        <f t="shared" si="610"/>
        <v/>
      </c>
      <c r="H2977" s="1" t="e">
        <f t="shared" si="599"/>
        <v>#N/A</v>
      </c>
      <c r="I2977" s="1" t="e">
        <f t="shared" si="600"/>
        <v>#N/A</v>
      </c>
      <c r="J2977" s="1" t="b">
        <f t="shared" si="601"/>
        <v>0</v>
      </c>
      <c r="K2977" s="1" t="b">
        <f t="shared" si="602"/>
        <v>0</v>
      </c>
      <c r="L2977" s="1" t="b">
        <f t="shared" si="603"/>
        <v>0</v>
      </c>
      <c r="M2977" s="1" t="b">
        <f t="shared" si="611"/>
        <v>0</v>
      </c>
      <c r="N2977" s="1" t="b">
        <f t="shared" si="604"/>
        <v>0</v>
      </c>
      <c r="O2977" s="1" t="b">
        <f t="shared" si="605"/>
        <v>0</v>
      </c>
      <c r="P2977" s="1" t="b">
        <f t="shared" si="606"/>
        <v>0</v>
      </c>
      <c r="Q2977" s="1" t="b">
        <f t="shared" si="607"/>
        <v>0</v>
      </c>
      <c r="R2977" s="1" t="e">
        <f t="shared" si="608"/>
        <v>#N/A</v>
      </c>
      <c r="S2977" s="1" t="e">
        <f t="shared" si="609"/>
        <v>#N/A</v>
      </c>
    </row>
    <row r="2978" spans="1:19">
      <c r="A2978" s="1" t="str">
        <f t="shared" si="610"/>
        <v/>
      </c>
      <c r="H2978" s="1" t="e">
        <f t="shared" si="599"/>
        <v>#N/A</v>
      </c>
      <c r="I2978" s="1" t="e">
        <f t="shared" si="600"/>
        <v>#N/A</v>
      </c>
      <c r="J2978" s="1" t="b">
        <f t="shared" si="601"/>
        <v>0</v>
      </c>
      <c r="K2978" s="1" t="b">
        <f t="shared" si="602"/>
        <v>0</v>
      </c>
      <c r="L2978" s="1" t="b">
        <f t="shared" si="603"/>
        <v>0</v>
      </c>
      <c r="M2978" s="1" t="b">
        <f t="shared" si="611"/>
        <v>0</v>
      </c>
      <c r="N2978" s="1" t="b">
        <f t="shared" si="604"/>
        <v>0</v>
      </c>
      <c r="O2978" s="1" t="b">
        <f t="shared" si="605"/>
        <v>0</v>
      </c>
      <c r="P2978" s="1" t="b">
        <f t="shared" si="606"/>
        <v>0</v>
      </c>
      <c r="Q2978" s="1" t="b">
        <f t="shared" si="607"/>
        <v>0</v>
      </c>
      <c r="R2978" s="1" t="e">
        <f t="shared" si="608"/>
        <v>#N/A</v>
      </c>
      <c r="S2978" s="1" t="e">
        <f t="shared" si="609"/>
        <v>#N/A</v>
      </c>
    </row>
    <row r="2979" spans="1:19">
      <c r="A2979" s="1" t="str">
        <f t="shared" si="610"/>
        <v/>
      </c>
      <c r="H2979" s="1" t="e">
        <f t="shared" si="599"/>
        <v>#N/A</v>
      </c>
      <c r="I2979" s="1" t="e">
        <f t="shared" si="600"/>
        <v>#N/A</v>
      </c>
      <c r="J2979" s="1" t="b">
        <f t="shared" si="601"/>
        <v>0</v>
      </c>
      <c r="K2979" s="1" t="b">
        <f t="shared" si="602"/>
        <v>0</v>
      </c>
      <c r="L2979" s="1" t="b">
        <f t="shared" si="603"/>
        <v>0</v>
      </c>
      <c r="M2979" s="1" t="b">
        <f t="shared" si="611"/>
        <v>0</v>
      </c>
      <c r="N2979" s="1" t="b">
        <f t="shared" si="604"/>
        <v>0</v>
      </c>
      <c r="O2979" s="1" t="b">
        <f t="shared" si="605"/>
        <v>0</v>
      </c>
      <c r="P2979" s="1" t="b">
        <f t="shared" si="606"/>
        <v>0</v>
      </c>
      <c r="Q2979" s="1" t="b">
        <f t="shared" si="607"/>
        <v>0</v>
      </c>
      <c r="R2979" s="1" t="e">
        <f t="shared" si="608"/>
        <v>#N/A</v>
      </c>
      <c r="S2979" s="1" t="e">
        <f t="shared" si="609"/>
        <v>#N/A</v>
      </c>
    </row>
    <row r="2980" spans="1:19">
      <c r="A2980" s="1" t="str">
        <f t="shared" si="610"/>
        <v/>
      </c>
      <c r="H2980" s="1" t="e">
        <f t="shared" si="599"/>
        <v>#N/A</v>
      </c>
      <c r="I2980" s="1" t="e">
        <f t="shared" si="600"/>
        <v>#N/A</v>
      </c>
      <c r="J2980" s="1" t="b">
        <f t="shared" si="601"/>
        <v>0</v>
      </c>
      <c r="K2980" s="1" t="b">
        <f t="shared" si="602"/>
        <v>0</v>
      </c>
      <c r="L2980" s="1" t="b">
        <f t="shared" si="603"/>
        <v>0</v>
      </c>
      <c r="M2980" s="1" t="b">
        <f t="shared" si="611"/>
        <v>0</v>
      </c>
      <c r="N2980" s="1" t="b">
        <f t="shared" si="604"/>
        <v>0</v>
      </c>
      <c r="O2980" s="1" t="b">
        <f t="shared" si="605"/>
        <v>0</v>
      </c>
      <c r="P2980" s="1" t="b">
        <f t="shared" si="606"/>
        <v>0</v>
      </c>
      <c r="Q2980" s="1" t="b">
        <f t="shared" si="607"/>
        <v>0</v>
      </c>
      <c r="R2980" s="1" t="e">
        <f t="shared" si="608"/>
        <v>#N/A</v>
      </c>
      <c r="S2980" s="1" t="e">
        <f t="shared" si="609"/>
        <v>#N/A</v>
      </c>
    </row>
    <row r="2981" spans="1:19">
      <c r="A2981" s="1" t="str">
        <f t="shared" si="610"/>
        <v/>
      </c>
      <c r="H2981" s="1" t="e">
        <f t="shared" si="599"/>
        <v>#N/A</v>
      </c>
      <c r="I2981" s="1" t="e">
        <f t="shared" si="600"/>
        <v>#N/A</v>
      </c>
      <c r="J2981" s="1" t="b">
        <f t="shared" si="601"/>
        <v>0</v>
      </c>
      <c r="K2981" s="1" t="b">
        <f t="shared" si="602"/>
        <v>0</v>
      </c>
      <c r="L2981" s="1" t="b">
        <f t="shared" si="603"/>
        <v>0</v>
      </c>
      <c r="M2981" s="1" t="b">
        <f t="shared" si="611"/>
        <v>0</v>
      </c>
      <c r="N2981" s="1" t="b">
        <f t="shared" si="604"/>
        <v>0</v>
      </c>
      <c r="O2981" s="1" t="b">
        <f t="shared" si="605"/>
        <v>0</v>
      </c>
      <c r="P2981" s="1" t="b">
        <f t="shared" si="606"/>
        <v>0</v>
      </c>
      <c r="Q2981" s="1" t="b">
        <f t="shared" si="607"/>
        <v>0</v>
      </c>
      <c r="R2981" s="1" t="e">
        <f t="shared" si="608"/>
        <v>#N/A</v>
      </c>
      <c r="S2981" s="1" t="e">
        <f t="shared" si="609"/>
        <v>#N/A</v>
      </c>
    </row>
    <row r="2982" spans="1:19">
      <c r="A2982" s="1" t="str">
        <f t="shared" si="610"/>
        <v/>
      </c>
      <c r="H2982" s="1" t="e">
        <f t="shared" si="599"/>
        <v>#N/A</v>
      </c>
      <c r="I2982" s="1" t="e">
        <f t="shared" si="600"/>
        <v>#N/A</v>
      </c>
      <c r="J2982" s="1" t="b">
        <f t="shared" si="601"/>
        <v>0</v>
      </c>
      <c r="K2982" s="1" t="b">
        <f t="shared" si="602"/>
        <v>0</v>
      </c>
      <c r="L2982" s="1" t="b">
        <f t="shared" si="603"/>
        <v>0</v>
      </c>
      <c r="M2982" s="1" t="b">
        <f t="shared" si="611"/>
        <v>0</v>
      </c>
      <c r="N2982" s="1" t="b">
        <f t="shared" si="604"/>
        <v>0</v>
      </c>
      <c r="O2982" s="1" t="b">
        <f t="shared" si="605"/>
        <v>0</v>
      </c>
      <c r="P2982" s="1" t="b">
        <f t="shared" si="606"/>
        <v>0</v>
      </c>
      <c r="Q2982" s="1" t="b">
        <f t="shared" si="607"/>
        <v>0</v>
      </c>
      <c r="R2982" s="1" t="e">
        <f t="shared" si="608"/>
        <v>#N/A</v>
      </c>
      <c r="S2982" s="1" t="e">
        <f t="shared" si="609"/>
        <v>#N/A</v>
      </c>
    </row>
    <row r="2983" spans="1:19">
      <c r="A2983" s="1" t="str">
        <f t="shared" si="610"/>
        <v/>
      </c>
      <c r="H2983" s="1" t="e">
        <f t="shared" si="599"/>
        <v>#N/A</v>
      </c>
      <c r="I2983" s="1" t="e">
        <f t="shared" si="600"/>
        <v>#N/A</v>
      </c>
      <c r="J2983" s="1" t="b">
        <f t="shared" si="601"/>
        <v>0</v>
      </c>
      <c r="K2983" s="1" t="b">
        <f t="shared" si="602"/>
        <v>0</v>
      </c>
      <c r="L2983" s="1" t="b">
        <f t="shared" si="603"/>
        <v>0</v>
      </c>
      <c r="M2983" s="1" t="b">
        <f t="shared" si="611"/>
        <v>0</v>
      </c>
      <c r="N2983" s="1" t="b">
        <f t="shared" si="604"/>
        <v>0</v>
      </c>
      <c r="O2983" s="1" t="b">
        <f t="shared" si="605"/>
        <v>0</v>
      </c>
      <c r="P2983" s="1" t="b">
        <f t="shared" si="606"/>
        <v>0</v>
      </c>
      <c r="Q2983" s="1" t="b">
        <f t="shared" si="607"/>
        <v>0</v>
      </c>
      <c r="R2983" s="1" t="e">
        <f t="shared" si="608"/>
        <v>#N/A</v>
      </c>
      <c r="S2983" s="1" t="e">
        <f t="shared" si="609"/>
        <v>#N/A</v>
      </c>
    </row>
    <row r="2984" spans="1:19">
      <c r="A2984" s="1" t="str">
        <f t="shared" si="610"/>
        <v/>
      </c>
      <c r="H2984" s="1" t="e">
        <f t="shared" si="599"/>
        <v>#N/A</v>
      </c>
      <c r="I2984" s="1" t="e">
        <f t="shared" si="600"/>
        <v>#N/A</v>
      </c>
      <c r="J2984" s="1" t="b">
        <f t="shared" si="601"/>
        <v>0</v>
      </c>
      <c r="K2984" s="1" t="b">
        <f t="shared" si="602"/>
        <v>0</v>
      </c>
      <c r="L2984" s="1" t="b">
        <f t="shared" si="603"/>
        <v>0</v>
      </c>
      <c r="M2984" s="1" t="b">
        <f t="shared" si="611"/>
        <v>0</v>
      </c>
      <c r="N2984" s="1" t="b">
        <f t="shared" si="604"/>
        <v>0</v>
      </c>
      <c r="O2984" s="1" t="b">
        <f t="shared" si="605"/>
        <v>0</v>
      </c>
      <c r="P2984" s="1" t="b">
        <f t="shared" si="606"/>
        <v>0</v>
      </c>
      <c r="Q2984" s="1" t="b">
        <f t="shared" si="607"/>
        <v>0</v>
      </c>
      <c r="R2984" s="1" t="e">
        <f t="shared" si="608"/>
        <v>#N/A</v>
      </c>
      <c r="S2984" s="1" t="e">
        <f t="shared" si="609"/>
        <v>#N/A</v>
      </c>
    </row>
    <row r="2985" spans="1:19">
      <c r="A2985" s="1" t="str">
        <f t="shared" si="610"/>
        <v/>
      </c>
      <c r="H2985" s="1" t="e">
        <f t="shared" si="599"/>
        <v>#N/A</v>
      </c>
      <c r="I2985" s="1" t="e">
        <f t="shared" si="600"/>
        <v>#N/A</v>
      </c>
      <c r="J2985" s="1" t="b">
        <f t="shared" si="601"/>
        <v>0</v>
      </c>
      <c r="K2985" s="1" t="b">
        <f t="shared" si="602"/>
        <v>0</v>
      </c>
      <c r="L2985" s="1" t="b">
        <f t="shared" si="603"/>
        <v>0</v>
      </c>
      <c r="M2985" s="1" t="b">
        <f t="shared" si="611"/>
        <v>0</v>
      </c>
      <c r="N2985" s="1" t="b">
        <f t="shared" si="604"/>
        <v>0</v>
      </c>
      <c r="O2985" s="1" t="b">
        <f t="shared" si="605"/>
        <v>0</v>
      </c>
      <c r="P2985" s="1" t="b">
        <f t="shared" si="606"/>
        <v>0</v>
      </c>
      <c r="Q2985" s="1" t="b">
        <f t="shared" si="607"/>
        <v>0</v>
      </c>
      <c r="R2985" s="1" t="e">
        <f t="shared" si="608"/>
        <v>#N/A</v>
      </c>
      <c r="S2985" s="1" t="e">
        <f t="shared" si="609"/>
        <v>#N/A</v>
      </c>
    </row>
    <row r="2986" spans="1:19">
      <c r="A2986" s="1" t="str">
        <f t="shared" si="610"/>
        <v/>
      </c>
      <c r="H2986" s="1" t="e">
        <f t="shared" si="599"/>
        <v>#N/A</v>
      </c>
      <c r="I2986" s="1" t="e">
        <f t="shared" si="600"/>
        <v>#N/A</v>
      </c>
      <c r="J2986" s="1" t="b">
        <f t="shared" si="601"/>
        <v>0</v>
      </c>
      <c r="K2986" s="1" t="b">
        <f t="shared" si="602"/>
        <v>0</v>
      </c>
      <c r="L2986" s="1" t="b">
        <f t="shared" si="603"/>
        <v>0</v>
      </c>
      <c r="M2986" s="1" t="b">
        <f t="shared" si="611"/>
        <v>0</v>
      </c>
      <c r="N2986" s="1" t="b">
        <f t="shared" si="604"/>
        <v>0</v>
      </c>
      <c r="O2986" s="1" t="b">
        <f t="shared" si="605"/>
        <v>0</v>
      </c>
      <c r="P2986" s="1" t="b">
        <f t="shared" si="606"/>
        <v>0</v>
      </c>
      <c r="Q2986" s="1" t="b">
        <f t="shared" si="607"/>
        <v>0</v>
      </c>
      <c r="R2986" s="1" t="e">
        <f t="shared" si="608"/>
        <v>#N/A</v>
      </c>
      <c r="S2986" s="1" t="e">
        <f t="shared" si="609"/>
        <v>#N/A</v>
      </c>
    </row>
    <row r="2987" spans="1:19">
      <c r="A2987" s="1" t="str">
        <f t="shared" si="610"/>
        <v/>
      </c>
      <c r="H2987" s="1" t="e">
        <f t="shared" si="599"/>
        <v>#N/A</v>
      </c>
      <c r="I2987" s="1" t="e">
        <f t="shared" si="600"/>
        <v>#N/A</v>
      </c>
      <c r="J2987" s="1" t="b">
        <f t="shared" si="601"/>
        <v>0</v>
      </c>
      <c r="K2987" s="1" t="b">
        <f t="shared" si="602"/>
        <v>0</v>
      </c>
      <c r="L2987" s="1" t="b">
        <f t="shared" si="603"/>
        <v>0</v>
      </c>
      <c r="M2987" s="1" t="b">
        <f t="shared" si="611"/>
        <v>0</v>
      </c>
      <c r="N2987" s="1" t="b">
        <f t="shared" si="604"/>
        <v>0</v>
      </c>
      <c r="O2987" s="1" t="b">
        <f t="shared" si="605"/>
        <v>0</v>
      </c>
      <c r="P2987" s="1" t="b">
        <f t="shared" si="606"/>
        <v>0</v>
      </c>
      <c r="Q2987" s="1" t="b">
        <f t="shared" si="607"/>
        <v>0</v>
      </c>
      <c r="R2987" s="1" t="e">
        <f t="shared" si="608"/>
        <v>#N/A</v>
      </c>
      <c r="S2987" s="1" t="e">
        <f t="shared" si="609"/>
        <v>#N/A</v>
      </c>
    </row>
    <row r="2988" spans="1:19">
      <c r="A2988" s="1" t="str">
        <f t="shared" si="610"/>
        <v/>
      </c>
      <c r="H2988" s="1" t="e">
        <f t="shared" si="599"/>
        <v>#N/A</v>
      </c>
      <c r="I2988" s="1" t="e">
        <f t="shared" si="600"/>
        <v>#N/A</v>
      </c>
      <c r="J2988" s="1" t="b">
        <f t="shared" si="601"/>
        <v>0</v>
      </c>
      <c r="K2988" s="1" t="b">
        <f t="shared" si="602"/>
        <v>0</v>
      </c>
      <c r="L2988" s="1" t="b">
        <f t="shared" si="603"/>
        <v>0</v>
      </c>
      <c r="M2988" s="1" t="b">
        <f t="shared" si="611"/>
        <v>0</v>
      </c>
      <c r="N2988" s="1" t="b">
        <f t="shared" si="604"/>
        <v>0</v>
      </c>
      <c r="O2988" s="1" t="b">
        <f t="shared" si="605"/>
        <v>0</v>
      </c>
      <c r="P2988" s="1" t="b">
        <f t="shared" si="606"/>
        <v>0</v>
      </c>
      <c r="Q2988" s="1" t="b">
        <f t="shared" si="607"/>
        <v>0</v>
      </c>
      <c r="R2988" s="1" t="e">
        <f t="shared" si="608"/>
        <v>#N/A</v>
      </c>
      <c r="S2988" s="1" t="e">
        <f t="shared" si="609"/>
        <v>#N/A</v>
      </c>
    </row>
    <row r="2989" spans="1:19">
      <c r="A2989" s="1" t="str">
        <f t="shared" si="610"/>
        <v/>
      </c>
      <c r="H2989" s="1" t="e">
        <f t="shared" si="599"/>
        <v>#N/A</v>
      </c>
      <c r="I2989" s="1" t="e">
        <f t="shared" si="600"/>
        <v>#N/A</v>
      </c>
      <c r="J2989" s="1" t="b">
        <f t="shared" si="601"/>
        <v>0</v>
      </c>
      <c r="K2989" s="1" t="b">
        <f t="shared" si="602"/>
        <v>0</v>
      </c>
      <c r="L2989" s="1" t="b">
        <f t="shared" si="603"/>
        <v>0</v>
      </c>
      <c r="M2989" s="1" t="b">
        <f t="shared" si="611"/>
        <v>0</v>
      </c>
      <c r="N2989" s="1" t="b">
        <f t="shared" si="604"/>
        <v>0</v>
      </c>
      <c r="O2989" s="1" t="b">
        <f t="shared" si="605"/>
        <v>0</v>
      </c>
      <c r="P2989" s="1" t="b">
        <f t="shared" si="606"/>
        <v>0</v>
      </c>
      <c r="Q2989" s="1" t="b">
        <f t="shared" si="607"/>
        <v>0</v>
      </c>
      <c r="R2989" s="1" t="e">
        <f t="shared" si="608"/>
        <v>#N/A</v>
      </c>
      <c r="S2989" s="1" t="e">
        <f t="shared" si="609"/>
        <v>#N/A</v>
      </c>
    </row>
    <row r="2990" spans="1:19">
      <c r="A2990" s="1" t="str">
        <f t="shared" si="610"/>
        <v/>
      </c>
      <c r="H2990" s="1" t="e">
        <f t="shared" si="599"/>
        <v>#N/A</v>
      </c>
      <c r="I2990" s="1" t="e">
        <f t="shared" si="600"/>
        <v>#N/A</v>
      </c>
      <c r="J2990" s="1" t="b">
        <f t="shared" si="601"/>
        <v>0</v>
      </c>
      <c r="K2990" s="1" t="b">
        <f t="shared" si="602"/>
        <v>0</v>
      </c>
      <c r="L2990" s="1" t="b">
        <f t="shared" si="603"/>
        <v>0</v>
      </c>
      <c r="M2990" s="1" t="b">
        <f t="shared" si="611"/>
        <v>0</v>
      </c>
      <c r="N2990" s="1" t="b">
        <f t="shared" si="604"/>
        <v>0</v>
      </c>
      <c r="O2990" s="1" t="b">
        <f t="shared" si="605"/>
        <v>0</v>
      </c>
      <c r="P2990" s="1" t="b">
        <f t="shared" si="606"/>
        <v>0</v>
      </c>
      <c r="Q2990" s="1" t="b">
        <f t="shared" si="607"/>
        <v>0</v>
      </c>
      <c r="R2990" s="1" t="e">
        <f t="shared" si="608"/>
        <v>#N/A</v>
      </c>
      <c r="S2990" s="1" t="e">
        <f t="shared" si="609"/>
        <v>#N/A</v>
      </c>
    </row>
    <row r="2991" spans="1:19">
      <c r="A2991" s="1" t="str">
        <f t="shared" si="610"/>
        <v/>
      </c>
      <c r="H2991" s="1" t="e">
        <f t="shared" si="599"/>
        <v>#N/A</v>
      </c>
      <c r="I2991" s="1" t="e">
        <f t="shared" si="600"/>
        <v>#N/A</v>
      </c>
      <c r="J2991" s="1" t="b">
        <f t="shared" si="601"/>
        <v>0</v>
      </c>
      <c r="K2991" s="1" t="b">
        <f t="shared" si="602"/>
        <v>0</v>
      </c>
      <c r="L2991" s="1" t="b">
        <f t="shared" si="603"/>
        <v>0</v>
      </c>
      <c r="M2991" s="1" t="b">
        <f t="shared" si="611"/>
        <v>0</v>
      </c>
      <c r="N2991" s="1" t="b">
        <f t="shared" si="604"/>
        <v>0</v>
      </c>
      <c r="O2991" s="1" t="b">
        <f t="shared" si="605"/>
        <v>0</v>
      </c>
      <c r="P2991" s="1" t="b">
        <f t="shared" si="606"/>
        <v>0</v>
      </c>
      <c r="Q2991" s="1" t="b">
        <f t="shared" si="607"/>
        <v>0</v>
      </c>
      <c r="R2991" s="1" t="e">
        <f t="shared" si="608"/>
        <v>#N/A</v>
      </c>
      <c r="S2991" s="1" t="e">
        <f t="shared" si="609"/>
        <v>#N/A</v>
      </c>
    </row>
    <row r="2992" spans="1:19">
      <c r="A2992" s="1" t="str">
        <f t="shared" si="610"/>
        <v/>
      </c>
      <c r="H2992" s="1" t="e">
        <f t="shared" si="599"/>
        <v>#N/A</v>
      </c>
      <c r="I2992" s="1" t="e">
        <f t="shared" si="600"/>
        <v>#N/A</v>
      </c>
      <c r="J2992" s="1" t="b">
        <f t="shared" si="601"/>
        <v>0</v>
      </c>
      <c r="K2992" s="1" t="b">
        <f t="shared" si="602"/>
        <v>0</v>
      </c>
      <c r="L2992" s="1" t="b">
        <f t="shared" si="603"/>
        <v>0</v>
      </c>
      <c r="M2992" s="1" t="b">
        <f t="shared" si="611"/>
        <v>0</v>
      </c>
      <c r="N2992" s="1" t="b">
        <f t="shared" si="604"/>
        <v>0</v>
      </c>
      <c r="O2992" s="1" t="b">
        <f t="shared" si="605"/>
        <v>0</v>
      </c>
      <c r="P2992" s="1" t="b">
        <f t="shared" si="606"/>
        <v>0</v>
      </c>
      <c r="Q2992" s="1" t="b">
        <f t="shared" si="607"/>
        <v>0</v>
      </c>
      <c r="R2992" s="1" t="e">
        <f t="shared" si="608"/>
        <v>#N/A</v>
      </c>
      <c r="S2992" s="1" t="e">
        <f t="shared" si="609"/>
        <v>#N/A</v>
      </c>
    </row>
    <row r="2993" spans="1:19">
      <c r="A2993" s="1" t="str">
        <f t="shared" si="610"/>
        <v/>
      </c>
      <c r="H2993" s="1" t="e">
        <f t="shared" si="599"/>
        <v>#N/A</v>
      </c>
      <c r="I2993" s="1" t="e">
        <f t="shared" si="600"/>
        <v>#N/A</v>
      </c>
      <c r="J2993" s="1" t="b">
        <f t="shared" si="601"/>
        <v>0</v>
      </c>
      <c r="K2993" s="1" t="b">
        <f t="shared" si="602"/>
        <v>0</v>
      </c>
      <c r="L2993" s="1" t="b">
        <f t="shared" si="603"/>
        <v>0</v>
      </c>
      <c r="M2993" s="1" t="b">
        <f t="shared" si="611"/>
        <v>0</v>
      </c>
      <c r="N2993" s="1" t="b">
        <f t="shared" si="604"/>
        <v>0</v>
      </c>
      <c r="O2993" s="1" t="b">
        <f t="shared" si="605"/>
        <v>0</v>
      </c>
      <c r="P2993" s="1" t="b">
        <f t="shared" si="606"/>
        <v>0</v>
      </c>
      <c r="Q2993" s="1" t="b">
        <f t="shared" si="607"/>
        <v>0</v>
      </c>
      <c r="R2993" s="1" t="e">
        <f t="shared" si="608"/>
        <v>#N/A</v>
      </c>
      <c r="S2993" s="1" t="e">
        <f t="shared" si="609"/>
        <v>#N/A</v>
      </c>
    </row>
    <row r="2994" spans="1:19">
      <c r="A2994" s="1" t="str">
        <f t="shared" si="610"/>
        <v/>
      </c>
      <c r="H2994" s="1" t="e">
        <f t="shared" si="599"/>
        <v>#N/A</v>
      </c>
      <c r="I2994" s="1" t="e">
        <f t="shared" si="600"/>
        <v>#N/A</v>
      </c>
      <c r="J2994" s="1" t="b">
        <f t="shared" si="601"/>
        <v>0</v>
      </c>
      <c r="K2994" s="1" t="b">
        <f t="shared" si="602"/>
        <v>0</v>
      </c>
      <c r="L2994" s="1" t="b">
        <f t="shared" si="603"/>
        <v>0</v>
      </c>
      <c r="M2994" s="1" t="b">
        <f t="shared" si="611"/>
        <v>0</v>
      </c>
      <c r="N2994" s="1" t="b">
        <f t="shared" si="604"/>
        <v>0</v>
      </c>
      <c r="O2994" s="1" t="b">
        <f t="shared" si="605"/>
        <v>0</v>
      </c>
      <c r="P2994" s="1" t="b">
        <f t="shared" si="606"/>
        <v>0</v>
      </c>
      <c r="Q2994" s="1" t="b">
        <f t="shared" si="607"/>
        <v>0</v>
      </c>
      <c r="R2994" s="1" t="e">
        <f t="shared" si="608"/>
        <v>#N/A</v>
      </c>
      <c r="S2994" s="1" t="e">
        <f t="shared" si="609"/>
        <v>#N/A</v>
      </c>
    </row>
    <row r="2995" spans="1:19">
      <c r="A2995" s="1" t="str">
        <f t="shared" si="610"/>
        <v/>
      </c>
      <c r="H2995" s="1" t="e">
        <f t="shared" si="599"/>
        <v>#N/A</v>
      </c>
      <c r="I2995" s="1" t="e">
        <f t="shared" si="600"/>
        <v>#N/A</v>
      </c>
      <c r="J2995" s="1" t="b">
        <f t="shared" si="601"/>
        <v>0</v>
      </c>
      <c r="K2995" s="1" t="b">
        <f t="shared" si="602"/>
        <v>0</v>
      </c>
      <c r="L2995" s="1" t="b">
        <f t="shared" si="603"/>
        <v>0</v>
      </c>
      <c r="M2995" s="1" t="b">
        <f t="shared" si="611"/>
        <v>0</v>
      </c>
      <c r="N2995" s="1" t="b">
        <f t="shared" si="604"/>
        <v>0</v>
      </c>
      <c r="O2995" s="1" t="b">
        <f t="shared" si="605"/>
        <v>0</v>
      </c>
      <c r="P2995" s="1" t="b">
        <f t="shared" si="606"/>
        <v>0</v>
      </c>
      <c r="Q2995" s="1" t="b">
        <f t="shared" si="607"/>
        <v>0</v>
      </c>
      <c r="R2995" s="1" t="e">
        <f t="shared" si="608"/>
        <v>#N/A</v>
      </c>
      <c r="S2995" s="1" t="e">
        <f t="shared" si="609"/>
        <v>#N/A</v>
      </c>
    </row>
    <row r="2996" spans="1:19">
      <c r="A2996" s="1" t="str">
        <f t="shared" si="610"/>
        <v/>
      </c>
      <c r="H2996" s="1" t="e">
        <f t="shared" si="599"/>
        <v>#N/A</v>
      </c>
      <c r="I2996" s="1" t="e">
        <f t="shared" si="600"/>
        <v>#N/A</v>
      </c>
      <c r="J2996" s="1" t="b">
        <f t="shared" si="601"/>
        <v>0</v>
      </c>
      <c r="K2996" s="1" t="b">
        <f t="shared" si="602"/>
        <v>0</v>
      </c>
      <c r="L2996" s="1" t="b">
        <f t="shared" si="603"/>
        <v>0</v>
      </c>
      <c r="M2996" s="1" t="b">
        <f t="shared" si="611"/>
        <v>0</v>
      </c>
      <c r="N2996" s="1" t="b">
        <f t="shared" si="604"/>
        <v>0</v>
      </c>
      <c r="O2996" s="1" t="b">
        <f t="shared" si="605"/>
        <v>0</v>
      </c>
      <c r="P2996" s="1" t="b">
        <f t="shared" si="606"/>
        <v>0</v>
      </c>
      <c r="Q2996" s="1" t="b">
        <f t="shared" si="607"/>
        <v>0</v>
      </c>
      <c r="R2996" s="1" t="e">
        <f t="shared" si="608"/>
        <v>#N/A</v>
      </c>
      <c r="S2996" s="1" t="e">
        <f t="shared" si="609"/>
        <v>#N/A</v>
      </c>
    </row>
    <row r="2997" spans="1:19">
      <c r="A2997" s="1" t="str">
        <f t="shared" si="610"/>
        <v/>
      </c>
      <c r="H2997" s="1" t="e">
        <f t="shared" si="599"/>
        <v>#N/A</v>
      </c>
      <c r="I2997" s="1" t="e">
        <f t="shared" si="600"/>
        <v>#N/A</v>
      </c>
      <c r="J2997" s="1" t="b">
        <f t="shared" si="601"/>
        <v>0</v>
      </c>
      <c r="K2997" s="1" t="b">
        <f t="shared" si="602"/>
        <v>0</v>
      </c>
      <c r="L2997" s="1" t="b">
        <f t="shared" si="603"/>
        <v>0</v>
      </c>
      <c r="M2997" s="1" t="b">
        <f t="shared" si="611"/>
        <v>0</v>
      </c>
      <c r="N2997" s="1" t="b">
        <f t="shared" si="604"/>
        <v>0</v>
      </c>
      <c r="O2997" s="1" t="b">
        <f t="shared" si="605"/>
        <v>0</v>
      </c>
      <c r="P2997" s="1" t="b">
        <f t="shared" si="606"/>
        <v>0</v>
      </c>
      <c r="Q2997" s="1" t="b">
        <f t="shared" si="607"/>
        <v>0</v>
      </c>
      <c r="R2997" s="1" t="e">
        <f t="shared" si="608"/>
        <v>#N/A</v>
      </c>
      <c r="S2997" s="1" t="e">
        <f t="shared" si="609"/>
        <v>#N/A</v>
      </c>
    </row>
    <row r="2998" spans="1:19">
      <c r="A2998" s="1" t="str">
        <f t="shared" si="610"/>
        <v/>
      </c>
      <c r="H2998" s="1" t="e">
        <f t="shared" si="599"/>
        <v>#N/A</v>
      </c>
      <c r="I2998" s="1" t="e">
        <f t="shared" si="600"/>
        <v>#N/A</v>
      </c>
      <c r="J2998" s="1" t="b">
        <f t="shared" si="601"/>
        <v>0</v>
      </c>
      <c r="K2998" s="1" t="b">
        <f t="shared" si="602"/>
        <v>0</v>
      </c>
      <c r="L2998" s="1" t="b">
        <f t="shared" si="603"/>
        <v>0</v>
      </c>
      <c r="M2998" s="1" t="b">
        <f t="shared" si="611"/>
        <v>0</v>
      </c>
      <c r="N2998" s="1" t="b">
        <f t="shared" si="604"/>
        <v>0</v>
      </c>
      <c r="O2998" s="1" t="b">
        <f t="shared" si="605"/>
        <v>0</v>
      </c>
      <c r="P2998" s="1" t="b">
        <f t="shared" si="606"/>
        <v>0</v>
      </c>
      <c r="Q2998" s="1" t="b">
        <f t="shared" si="607"/>
        <v>0</v>
      </c>
      <c r="R2998" s="1" t="e">
        <f t="shared" si="608"/>
        <v>#N/A</v>
      </c>
      <c r="S2998" s="1" t="e">
        <f t="shared" si="609"/>
        <v>#N/A</v>
      </c>
    </row>
    <row r="2999" spans="1:19">
      <c r="A2999" s="1" t="str">
        <f t="shared" si="610"/>
        <v/>
      </c>
      <c r="H2999" s="1" t="e">
        <f t="shared" si="599"/>
        <v>#N/A</v>
      </c>
      <c r="I2999" s="1" t="e">
        <f t="shared" si="600"/>
        <v>#N/A</v>
      </c>
      <c r="J2999" s="1" t="b">
        <f t="shared" si="601"/>
        <v>0</v>
      </c>
      <c r="K2999" s="1" t="b">
        <f t="shared" si="602"/>
        <v>0</v>
      </c>
      <c r="L2999" s="1" t="b">
        <f t="shared" si="603"/>
        <v>0</v>
      </c>
      <c r="M2999" s="1" t="b">
        <f t="shared" si="611"/>
        <v>0</v>
      </c>
      <c r="N2999" s="1" t="b">
        <f t="shared" si="604"/>
        <v>0</v>
      </c>
      <c r="O2999" s="1" t="b">
        <f t="shared" si="605"/>
        <v>0</v>
      </c>
      <c r="P2999" s="1" t="b">
        <f t="shared" si="606"/>
        <v>0</v>
      </c>
      <c r="Q2999" s="1" t="b">
        <f t="shared" si="607"/>
        <v>0</v>
      </c>
      <c r="R2999" s="1" t="e">
        <f t="shared" si="608"/>
        <v>#N/A</v>
      </c>
      <c r="S2999" s="1" t="e">
        <f t="shared" si="609"/>
        <v>#N/A</v>
      </c>
    </row>
    <row r="3000" spans="1:19">
      <c r="A3000" s="1" t="str">
        <f t="shared" si="610"/>
        <v/>
      </c>
      <c r="H3000" s="1" t="e">
        <f t="shared" si="599"/>
        <v>#N/A</v>
      </c>
      <c r="I3000" s="1" t="e">
        <f t="shared" si="600"/>
        <v>#N/A</v>
      </c>
      <c r="J3000" s="1" t="b">
        <f t="shared" si="601"/>
        <v>0</v>
      </c>
      <c r="K3000" s="1" t="b">
        <f t="shared" si="602"/>
        <v>0</v>
      </c>
      <c r="L3000" s="1" t="b">
        <f t="shared" si="603"/>
        <v>0</v>
      </c>
      <c r="M3000" s="1" t="b">
        <f t="shared" si="611"/>
        <v>0</v>
      </c>
      <c r="N3000" s="1" t="b">
        <f t="shared" si="604"/>
        <v>0</v>
      </c>
      <c r="O3000" s="1" t="b">
        <f t="shared" si="605"/>
        <v>0</v>
      </c>
      <c r="P3000" s="1" t="b">
        <f t="shared" si="606"/>
        <v>0</v>
      </c>
      <c r="Q3000" s="1" t="b">
        <f t="shared" si="607"/>
        <v>0</v>
      </c>
      <c r="R3000" s="1" t="e">
        <f t="shared" si="608"/>
        <v>#N/A</v>
      </c>
      <c r="S3000" s="1" t="e">
        <f t="shared" si="609"/>
        <v>#N/A</v>
      </c>
    </row>
    <row r="3001" spans="1:19">
      <c r="A3001" s="1" t="str">
        <f t="shared" si="610"/>
        <v/>
      </c>
      <c r="H3001" s="1" t="e">
        <f t="shared" si="599"/>
        <v>#N/A</v>
      </c>
      <c r="I3001" s="1" t="e">
        <f t="shared" si="600"/>
        <v>#N/A</v>
      </c>
      <c r="J3001" s="1" t="b">
        <f t="shared" si="601"/>
        <v>0</v>
      </c>
      <c r="K3001" s="1" t="b">
        <f t="shared" si="602"/>
        <v>0</v>
      </c>
      <c r="L3001" s="1" t="b">
        <f t="shared" si="603"/>
        <v>0</v>
      </c>
      <c r="M3001" s="1" t="b">
        <f t="shared" si="611"/>
        <v>0</v>
      </c>
      <c r="N3001" s="1" t="b">
        <f t="shared" si="604"/>
        <v>0</v>
      </c>
      <c r="O3001" s="1" t="b">
        <f t="shared" si="605"/>
        <v>0</v>
      </c>
      <c r="P3001" s="1" t="b">
        <f t="shared" si="606"/>
        <v>0</v>
      </c>
      <c r="Q3001" s="1" t="b">
        <f t="shared" si="607"/>
        <v>0</v>
      </c>
      <c r="R3001" s="1" t="e">
        <f t="shared" si="608"/>
        <v>#N/A</v>
      </c>
      <c r="S3001" s="1" t="e">
        <f t="shared" si="609"/>
        <v>#N/A</v>
      </c>
    </row>
    <row r="3002" spans="1:19">
      <c r="A3002" s="1" t="str">
        <f t="shared" si="610"/>
        <v/>
      </c>
      <c r="H3002" s="1" t="e">
        <f t="shared" si="599"/>
        <v>#N/A</v>
      </c>
      <c r="I3002" s="1" t="e">
        <f t="shared" si="600"/>
        <v>#N/A</v>
      </c>
      <c r="J3002" s="1" t="b">
        <f t="shared" si="601"/>
        <v>0</v>
      </c>
      <c r="K3002" s="1" t="b">
        <f t="shared" si="602"/>
        <v>0</v>
      </c>
      <c r="L3002" s="1" t="b">
        <f t="shared" si="603"/>
        <v>0</v>
      </c>
      <c r="M3002" s="1" t="b">
        <f t="shared" si="611"/>
        <v>0</v>
      </c>
      <c r="N3002" s="1" t="b">
        <f t="shared" si="604"/>
        <v>0</v>
      </c>
      <c r="O3002" s="1" t="b">
        <f t="shared" si="605"/>
        <v>0</v>
      </c>
      <c r="P3002" s="1" t="b">
        <f t="shared" si="606"/>
        <v>0</v>
      </c>
      <c r="Q3002" s="1" t="b">
        <f t="shared" si="607"/>
        <v>0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I2" sqref="I2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393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1.055107379157233E-3</v>
      </c>
      <c r="I2" s="1">
        <f>IF($A3&lt;&gt;"",IF($A2&lt;&gt;"",$C3-$C2))</f>
        <v>-1.6876590402519814E-3</v>
      </c>
      <c r="J2" s="1">
        <f>IF($A3&lt;&gt;"",$H2-$F$3)</f>
        <v>-1.4959130290060321E-3</v>
      </c>
      <c r="K2" s="1">
        <f>IF($A3&lt;&gt;"",$I2-$F$4)</f>
        <v>-4.2386794484152463E-3</v>
      </c>
    </row>
    <row r="3" spans="1:11">
      <c r="A3" s="1">
        <f>IF($A2="","",IF(($A2+1)&lt;='Input data'!$F$37,$A2+1,""))</f>
        <v>2</v>
      </c>
      <c r="B3" s="1">
        <f>IF($A3&lt;&gt;"",'Input data'!R3)</f>
        <v>1.055107379157233E-3</v>
      </c>
      <c r="C3" s="1">
        <f>IF($A3&lt;&gt;"",'Input data'!S3)</f>
        <v>-1.6876590402519814E-3</v>
      </c>
      <c r="E3" s="2" t="s">
        <v>24</v>
      </c>
      <c r="F3" s="1">
        <f>AVERAGE(H:H)</f>
        <v>2.5510204081632651E-3</v>
      </c>
      <c r="H3" s="1">
        <f t="shared" ref="H3:H66" si="0">IF($A4&lt;&gt;"",$B4-$B3)</f>
        <v>2.0442705471171389E-3</v>
      </c>
      <c r="I3" s="1">
        <f t="shared" ref="I3:I66" si="1">IF($A4&lt;&gt;"",IF($A3&lt;&gt;"",$C4-$C3))</f>
        <v>5.2659472503185506E-3</v>
      </c>
      <c r="J3" s="1">
        <f t="shared" ref="J3:J66" si="2">IF($A4&lt;&gt;"",$H3-$F$3)</f>
        <v>-5.0674986104612624E-4</v>
      </c>
      <c r="K3" s="1">
        <f t="shared" ref="K3:K66" si="3">IF($A4&lt;&gt;"",$I3-$F$4)</f>
        <v>2.7149268421552855E-3</v>
      </c>
    </row>
    <row r="4" spans="1:11">
      <c r="A4" s="1">
        <f>IF($A3="","",IF(($A3+1)&lt;='Input data'!$F$37,$A3+1,""))</f>
        <v>3</v>
      </c>
      <c r="B4" s="1">
        <f>IF($A4&lt;&gt;"",'Input data'!R4)</f>
        <v>3.0993779262743718E-3</v>
      </c>
      <c r="C4" s="1">
        <f>IF($A4&lt;&gt;"",'Input data'!S4)</f>
        <v>3.578288210066569E-3</v>
      </c>
      <c r="E4" s="2" t="s">
        <v>24</v>
      </c>
      <c r="F4" s="1">
        <f>AVERAGE(I:I)</f>
        <v>2.5510204081632651E-3</v>
      </c>
      <c r="H4" s="1">
        <f t="shared" si="0"/>
        <v>1.8904007209900433E-3</v>
      </c>
      <c r="I4" s="1">
        <f t="shared" si="1"/>
        <v>-1.5485869144405734E-3</v>
      </c>
      <c r="J4" s="1">
        <f t="shared" si="2"/>
        <v>-6.6061968717322185E-4</v>
      </c>
      <c r="K4" s="1">
        <f t="shared" si="3"/>
        <v>-4.0996073226038385E-3</v>
      </c>
    </row>
    <row r="5" spans="1:11">
      <c r="A5" s="1">
        <f>IF($A4="","",IF(($A4+1)&lt;='Input data'!$F$37,$A4+1,""))</f>
        <v>4</v>
      </c>
      <c r="B5" s="1">
        <f>IF($A5&lt;&gt;"",'Input data'!R5)</f>
        <v>4.9897786472644151E-3</v>
      </c>
      <c r="C5" s="1">
        <f>IF($A5&lt;&gt;"",'Input data'!S5)</f>
        <v>2.0297012956259955E-3</v>
      </c>
      <c r="H5" s="1">
        <f t="shared" si="0"/>
        <v>1.7804937023278306E-3</v>
      </c>
      <c r="I5" s="1">
        <f t="shared" si="1"/>
        <v>2.4939014993478653E-3</v>
      </c>
      <c r="J5" s="1">
        <f t="shared" si="2"/>
        <v>-7.7052670583543448E-4</v>
      </c>
      <c r="K5" s="1">
        <f t="shared" si="3"/>
        <v>-5.7118908815399771E-5</v>
      </c>
    </row>
    <row r="6" spans="1:11">
      <c r="A6" s="1">
        <f>IF($A5="","",IF(($A5+1)&lt;='Input data'!$F$37,$A5+1,""))</f>
        <v>5</v>
      </c>
      <c r="B6" s="1">
        <f>IF($A6&lt;&gt;"",'Input data'!R6)</f>
        <v>6.7702723495922457E-3</v>
      </c>
      <c r="C6" s="1">
        <f>IF($A6&lt;&gt;"",'Input data'!S6)</f>
        <v>4.5236027949738609E-3</v>
      </c>
      <c r="E6" s="2" t="s">
        <v>29</v>
      </c>
      <c r="F6" s="1">
        <f>STDEV(J:J)</f>
        <v>1.6994750211245491E-3</v>
      </c>
      <c r="H6" s="1">
        <f t="shared" si="0"/>
        <v>2.5938056404281968E-3</v>
      </c>
      <c r="I6" s="1">
        <f t="shared" si="1"/>
        <v>1.9864761754413637E-3</v>
      </c>
      <c r="J6" s="1">
        <f t="shared" si="2"/>
        <v>4.2785232264931725E-5</v>
      </c>
      <c r="K6" s="1">
        <f t="shared" si="3"/>
        <v>-5.6454423272190137E-4</v>
      </c>
    </row>
    <row r="7" spans="1:11">
      <c r="A7" s="1">
        <f>IF($A6="","",IF(($A6+1)&lt;='Input data'!$F$37,$A6+1,""))</f>
        <v>6</v>
      </c>
      <c r="B7" s="1">
        <f>IF($A7&lt;&gt;"",'Input data'!R7)</f>
        <v>9.3640779900204425E-3</v>
      </c>
      <c r="C7" s="1">
        <f>IF($A7&lt;&gt;"",'Input data'!S7)</f>
        <v>6.5100789704152246E-3</v>
      </c>
      <c r="E7" s="2" t="s">
        <v>30</v>
      </c>
      <c r="F7" s="1">
        <f>STDEV(K:K)</f>
        <v>2.4082851440535907E-3</v>
      </c>
      <c r="H7" s="1">
        <f t="shared" si="0"/>
        <v>1.49473545380608E-3</v>
      </c>
      <c r="I7" s="1">
        <f t="shared" si="1"/>
        <v>-2.0597709444500805E-3</v>
      </c>
      <c r="J7" s="1">
        <f t="shared" si="2"/>
        <v>-1.0562849543571851E-3</v>
      </c>
      <c r="K7" s="1">
        <f t="shared" si="3"/>
        <v>-4.610791352613346E-3</v>
      </c>
    </row>
    <row r="8" spans="1:11">
      <c r="A8" s="1">
        <f>IF($A7="","",IF(($A7+1)&lt;='Input data'!$F$37,$A7+1,""))</f>
        <v>7</v>
      </c>
      <c r="B8" s="1">
        <f>IF($A8&lt;&gt;"",'Input data'!R8)</f>
        <v>1.0858813443826523E-2</v>
      </c>
      <c r="C8" s="1">
        <f>IF($A8&lt;&gt;"",'Input data'!S8)</f>
        <v>4.4503080259651441E-3</v>
      </c>
      <c r="H8" s="1">
        <f t="shared" si="0"/>
        <v>1.5167168575385224E-3</v>
      </c>
      <c r="I8" s="1">
        <f t="shared" si="1"/>
        <v>5.1174783592496066E-3</v>
      </c>
      <c r="J8" s="1">
        <f t="shared" si="2"/>
        <v>-1.0343035506247427E-3</v>
      </c>
      <c r="K8" s="1">
        <f t="shared" si="3"/>
        <v>2.5664579510863415E-3</v>
      </c>
    </row>
    <row r="9" spans="1:11">
      <c r="A9" s="1">
        <f>IF($A8="","",IF(($A8+1)&lt;='Input data'!$F$37,$A8+1,""))</f>
        <v>8</v>
      </c>
      <c r="B9" s="1">
        <f>IF($A9&lt;&gt;"",'Input data'!R9)</f>
        <v>1.2375530301365045E-2</v>
      </c>
      <c r="C9" s="1">
        <f>IF($A9&lt;&gt;"",'Input data'!S9)</f>
        <v>9.5677863852147507E-3</v>
      </c>
      <c r="E9" s="2" t="s">
        <v>31</v>
      </c>
      <c r="F9" s="10">
        <f>$F$6/0.005</f>
        <v>0.33989500422490981</v>
      </c>
      <c r="H9" s="1">
        <f t="shared" si="0"/>
        <v>1.4727540500736377E-3</v>
      </c>
      <c r="I9" s="1">
        <f t="shared" si="1"/>
        <v>-2.1574973031283666E-3</v>
      </c>
      <c r="J9" s="1">
        <f t="shared" si="2"/>
        <v>-1.0782663580896274E-3</v>
      </c>
      <c r="K9" s="1">
        <f t="shared" si="3"/>
        <v>-4.7085177112916321E-3</v>
      </c>
    </row>
    <row r="10" spans="1:11">
      <c r="A10" s="1">
        <f>IF($A9="","",IF(($A9+1)&lt;='Input data'!$F$37,$A9+1,""))</f>
        <v>9</v>
      </c>
      <c r="B10" s="1">
        <f>IF($A10&lt;&gt;"",'Input data'!R10)</f>
        <v>1.3848284351438683E-2</v>
      </c>
      <c r="C10" s="1">
        <f>IF($A10&lt;&gt;"",'Input data'!S10)</f>
        <v>7.4102890820863842E-3</v>
      </c>
      <c r="E10" s="2" t="s">
        <v>32</v>
      </c>
      <c r="F10" s="10">
        <f>$F$7/0.005</f>
        <v>0.48165702881071815</v>
      </c>
      <c r="H10" s="1">
        <f t="shared" si="0"/>
        <v>1.055107379157233E-3</v>
      </c>
      <c r="I10" s="1">
        <f t="shared" si="1"/>
        <v>1.8586801679389879E-3</v>
      </c>
      <c r="J10" s="1">
        <f t="shared" si="2"/>
        <v>-1.4959130290060321E-3</v>
      </c>
      <c r="K10" s="1">
        <f t="shared" si="3"/>
        <v>-6.9234024022427716E-4</v>
      </c>
    </row>
    <row r="11" spans="1:11">
      <c r="A11" s="1">
        <f>IF($A10="","",IF(($A10+1)&lt;='Input data'!$F$37,$A10+1,""))</f>
        <v>10</v>
      </c>
      <c r="B11" s="1">
        <f>IF($A11&lt;&gt;"",'Input data'!R11)</f>
        <v>1.4903391730595916E-2</v>
      </c>
      <c r="C11" s="1">
        <f>IF($A11&lt;&gt;"",'Input data'!S11)</f>
        <v>9.2689692500253721E-3</v>
      </c>
      <c r="H11" s="1">
        <f t="shared" si="0"/>
        <v>4.1764667091640471E-4</v>
      </c>
      <c r="I11" s="1">
        <f t="shared" si="1"/>
        <v>2.409330612030117E-3</v>
      </c>
      <c r="J11" s="1">
        <f t="shared" si="2"/>
        <v>-2.1333737372468604E-3</v>
      </c>
      <c r="K11" s="1">
        <f t="shared" si="3"/>
        <v>-1.4168979613314809E-4</v>
      </c>
    </row>
    <row r="12" spans="1:11">
      <c r="A12" s="1">
        <f>IF($A11="","",IF(($A11+1)&lt;='Input data'!$F$37,$A11+1,""))</f>
        <v>11</v>
      </c>
      <c r="B12" s="1">
        <f>IF($A12&lt;&gt;"",'Input data'!R12)</f>
        <v>1.532103840151232E-2</v>
      </c>
      <c r="C12" s="1">
        <f>IF($A12&lt;&gt;"",'Input data'!S12)</f>
        <v>1.1678299862055489E-2</v>
      </c>
      <c r="H12" s="1">
        <f t="shared" si="0"/>
        <v>-2.8575824852175059E-4</v>
      </c>
      <c r="I12" s="1">
        <f t="shared" si="1"/>
        <v>-2.1800495397464401E-3</v>
      </c>
      <c r="J12" s="1">
        <f t="shared" si="2"/>
        <v>-2.8367786566850157E-3</v>
      </c>
      <c r="K12" s="1">
        <f t="shared" si="3"/>
        <v>-4.7310699479097048E-3</v>
      </c>
    </row>
    <row r="13" spans="1:11">
      <c r="A13" s="1">
        <f>IF($A12="","",IF(($A12+1)&lt;='Input data'!$F$37,$A12+1,""))</f>
        <v>12</v>
      </c>
      <c r="B13" s="1">
        <f>IF($A13&lt;&gt;"",'Input data'!R13)</f>
        <v>1.503528015299057E-2</v>
      </c>
      <c r="C13" s="1">
        <f>IF($A13&lt;&gt;"",'Input data'!S13)</f>
        <v>9.498250322309049E-3</v>
      </c>
      <c r="H13" s="1">
        <f t="shared" si="0"/>
        <v>3.9566526718396063E-4</v>
      </c>
      <c r="I13" s="1">
        <f t="shared" si="1"/>
        <v>4.9520952907171258E-3</v>
      </c>
      <c r="J13" s="1">
        <f t="shared" si="2"/>
        <v>-2.1553551409793045E-3</v>
      </c>
      <c r="K13" s="1">
        <f t="shared" si="3"/>
        <v>2.4010748825538607E-3</v>
      </c>
    </row>
    <row r="14" spans="1:11">
      <c r="A14" s="1">
        <f>IF($A13="","",IF(($A13+1)&lt;='Input data'!$F$37,$A13+1,""))</f>
        <v>13</v>
      </c>
      <c r="B14" s="1">
        <f>IF($A14&lt;&gt;"",'Input data'!R14)</f>
        <v>1.543094542017453E-2</v>
      </c>
      <c r="C14" s="1">
        <f>IF($A14&lt;&gt;"",'Input data'!S14)</f>
        <v>1.4450345613026175E-2</v>
      </c>
      <c r="H14" s="1">
        <f t="shared" si="0"/>
        <v>-1.7585122985953709E-4</v>
      </c>
      <c r="I14" s="1">
        <f t="shared" si="1"/>
        <v>-2.2852933106307476E-3</v>
      </c>
      <c r="J14" s="1">
        <f t="shared" si="2"/>
        <v>-2.7268716380228022E-3</v>
      </c>
      <c r="K14" s="1">
        <f t="shared" si="3"/>
        <v>-4.8363137187940122E-3</v>
      </c>
    </row>
    <row r="15" spans="1:11">
      <c r="A15" s="1">
        <f>IF($A14="","",IF(($A14+1)&lt;='Input data'!$F$37,$A14+1,""))</f>
        <v>14</v>
      </c>
      <c r="B15" s="1">
        <f>IF($A15&lt;&gt;"",'Input data'!R15)</f>
        <v>1.5255094190314993E-2</v>
      </c>
      <c r="C15" s="1">
        <f>IF($A15&lt;&gt;"",'Input data'!S15)</f>
        <v>1.2165052302395427E-2</v>
      </c>
      <c r="H15" s="1">
        <f t="shared" si="0"/>
        <v>-4.3962807464884707E-5</v>
      </c>
      <c r="I15" s="1">
        <f t="shared" si="1"/>
        <v>2.1293070073557831E-3</v>
      </c>
      <c r="J15" s="1">
        <f t="shared" si="2"/>
        <v>-2.5949832156281498E-3</v>
      </c>
      <c r="K15" s="1">
        <f t="shared" si="3"/>
        <v>-4.2171340080748203E-4</v>
      </c>
    </row>
    <row r="16" spans="1:11">
      <c r="A16" s="1">
        <f>IF($A15="","",IF(($A15+1)&lt;='Input data'!$F$37,$A15+1,""))</f>
        <v>15</v>
      </c>
      <c r="B16" s="1">
        <f>IF($A16&lt;&gt;"",'Input data'!R16)</f>
        <v>1.5211131382850109E-2</v>
      </c>
      <c r="C16" s="1">
        <f>IF($A16&lt;&gt;"",'Input data'!S16)</f>
        <v>1.429435930975121E-2</v>
      </c>
      <c r="H16" s="1">
        <f t="shared" si="0"/>
        <v>9.8916316795990417E-4</v>
      </c>
      <c r="I16" s="1">
        <f t="shared" si="1"/>
        <v>2.1387037726133123E-3</v>
      </c>
      <c r="J16" s="1">
        <f t="shared" si="2"/>
        <v>-1.5618572402033609E-3</v>
      </c>
      <c r="K16" s="1">
        <f t="shared" si="3"/>
        <v>-4.1231663554995275E-4</v>
      </c>
    </row>
    <row r="17" spans="1:11">
      <c r="A17" s="1">
        <f>IF($A16="","",IF(($A16+1)&lt;='Input data'!$F$37,$A16+1,""))</f>
        <v>16</v>
      </c>
      <c r="B17" s="1">
        <f>IF($A17&lt;&gt;"",'Input data'!R17)</f>
        <v>1.6200294550810013E-2</v>
      </c>
      <c r="C17" s="1">
        <f>IF($A17&lt;&gt;"",'Input data'!S17)</f>
        <v>1.6433063082364523E-2</v>
      </c>
      <c r="H17" s="1">
        <f t="shared" si="0"/>
        <v>7.0340491943815531E-4</v>
      </c>
      <c r="I17" s="1">
        <f t="shared" si="1"/>
        <v>-1.7346428665396176E-3</v>
      </c>
      <c r="J17" s="1">
        <f t="shared" si="2"/>
        <v>-1.8476154887251098E-3</v>
      </c>
      <c r="K17" s="1">
        <f t="shared" si="3"/>
        <v>-4.2856632747028823E-3</v>
      </c>
    </row>
    <row r="18" spans="1:11">
      <c r="A18" s="1">
        <f>IF($A17="","",IF(($A17+1)&lt;='Input data'!$F$37,$A17+1,""))</f>
        <v>17</v>
      </c>
      <c r="B18" s="1">
        <f>IF($A18&lt;&gt;"",'Input data'!R18)</f>
        <v>1.6903699470248168E-2</v>
      </c>
      <c r="C18" s="1">
        <f>IF($A18&lt;&gt;"",'Input data'!S18)</f>
        <v>1.4698420215824905E-2</v>
      </c>
      <c r="H18" s="1">
        <f t="shared" si="0"/>
        <v>6.5944211197327407E-4</v>
      </c>
      <c r="I18" s="1">
        <f t="shared" si="1"/>
        <v>4.7848328691331276E-3</v>
      </c>
      <c r="J18" s="1">
        <f t="shared" si="2"/>
        <v>-1.891578296189991E-3</v>
      </c>
      <c r="K18" s="1">
        <f t="shared" si="3"/>
        <v>2.2338124609698625E-3</v>
      </c>
    </row>
    <row r="19" spans="1:11">
      <c r="A19" s="1">
        <f>IF($A18="","",IF(($A18+1)&lt;='Input data'!$F$37,$A18+1,""))</f>
        <v>18</v>
      </c>
      <c r="B19" s="1">
        <f>IF($A19&lt;&gt;"",'Input data'!R19)</f>
        <v>1.7563141582221442E-2</v>
      </c>
      <c r="C19" s="1">
        <f>IF($A19&lt;&gt;"",'Input data'!S19)</f>
        <v>1.9483253084958033E-2</v>
      </c>
      <c r="H19" s="1">
        <f t="shared" si="0"/>
        <v>-2.4179544105686762E-4</v>
      </c>
      <c r="I19" s="1">
        <f t="shared" si="1"/>
        <v>-2.1800495397464384E-3</v>
      </c>
      <c r="J19" s="1">
        <f t="shared" si="2"/>
        <v>-2.7928158492201327E-3</v>
      </c>
      <c r="K19" s="1">
        <f t="shared" si="3"/>
        <v>-4.7310699479097031E-3</v>
      </c>
    </row>
    <row r="20" spans="1:11">
      <c r="A20" s="1">
        <f>IF($A19="","",IF(($A19+1)&lt;='Input data'!$F$37,$A19+1,""))</f>
        <v>19</v>
      </c>
      <c r="B20" s="1">
        <f>IF($A20&lt;&gt;"",'Input data'!R20)</f>
        <v>1.7321346141164574E-2</v>
      </c>
      <c r="C20" s="1">
        <f>IF($A20&lt;&gt;"",'Input data'!S20)</f>
        <v>1.7303203545211594E-2</v>
      </c>
      <c r="H20" s="1">
        <f t="shared" si="0"/>
        <v>7.4736772690304001E-4</v>
      </c>
      <c r="I20" s="1">
        <f t="shared" si="1"/>
        <v>2.1349450665103104E-3</v>
      </c>
      <c r="J20" s="1">
        <f t="shared" si="2"/>
        <v>-1.8036526812602251E-3</v>
      </c>
      <c r="K20" s="1">
        <f t="shared" si="3"/>
        <v>-4.1607534165295475E-4</v>
      </c>
    </row>
    <row r="21" spans="1:11">
      <c r="A21" s="1">
        <f>IF($A20="","",IF(($A20+1)&lt;='Input data'!$F$37,$A20+1,""))</f>
        <v>20</v>
      </c>
      <c r="B21" s="1">
        <f>IF($A21&lt;&gt;"",'Input data'!R21)</f>
        <v>1.8068713868067614E-2</v>
      </c>
      <c r="C21" s="1">
        <f>IF($A21&lt;&gt;"",'Input data'!S21)</f>
        <v>1.9438148611721905E-2</v>
      </c>
      <c r="H21" s="1">
        <f t="shared" si="0"/>
        <v>-1.0111445716923483E-3</v>
      </c>
      <c r="I21" s="1">
        <f t="shared" si="1"/>
        <v>2.4845047340903287E-3</v>
      </c>
      <c r="J21" s="1">
        <f t="shared" si="2"/>
        <v>-3.5621649798556134E-3</v>
      </c>
      <c r="K21" s="1">
        <f t="shared" si="3"/>
        <v>-6.6515674072936421E-5</v>
      </c>
    </row>
    <row r="22" spans="1:11">
      <c r="A22" s="1">
        <f>IF($A21="","",IF(($A21+1)&lt;='Input data'!$F$37,$A21+1,""))</f>
        <v>21</v>
      </c>
      <c r="B22" s="1">
        <f>IF($A22&lt;&gt;"",'Input data'!R22)</f>
        <v>1.7057569296375266E-2</v>
      </c>
      <c r="C22" s="1">
        <f>IF($A22&lt;&gt;"",'Input data'!S22)</f>
        <v>2.1922653345812233E-2</v>
      </c>
      <c r="H22" s="1">
        <f t="shared" si="0"/>
        <v>1.4507726463411953E-3</v>
      </c>
      <c r="I22" s="1">
        <f t="shared" si="1"/>
        <v>-1.5993294468312179E-3</v>
      </c>
      <c r="J22" s="1">
        <f t="shared" si="2"/>
        <v>-1.1002477618220698E-3</v>
      </c>
      <c r="K22" s="1">
        <f t="shared" si="3"/>
        <v>-4.1503498549944826E-3</v>
      </c>
    </row>
    <row r="23" spans="1:11">
      <c r="A23" s="1">
        <f>IF($A22="","",IF(($A22+1)&lt;='Input data'!$F$37,$A22+1,""))</f>
        <v>22</v>
      </c>
      <c r="B23" s="1">
        <f>IF($A23&lt;&gt;"",'Input data'!R23)</f>
        <v>1.8508341942716462E-2</v>
      </c>
      <c r="C23" s="1">
        <f>IF($A23&lt;&gt;"",'Input data'!S23)</f>
        <v>2.0323323898981015E-2</v>
      </c>
      <c r="H23" s="1">
        <f t="shared" si="0"/>
        <v>-3.5170245971907765E-4</v>
      </c>
      <c r="I23" s="1">
        <f t="shared" si="1"/>
        <v>4.8055057526996924E-3</v>
      </c>
      <c r="J23" s="1">
        <f t="shared" si="2"/>
        <v>-2.9027228678823428E-3</v>
      </c>
      <c r="K23" s="1">
        <f t="shared" si="3"/>
        <v>2.2544853445364272E-3</v>
      </c>
    </row>
    <row r="24" spans="1:11">
      <c r="A24" s="1">
        <f>IF($A23="","",IF(($A23+1)&lt;='Input data'!$F$37,$A23+1,""))</f>
        <v>23</v>
      </c>
      <c r="B24" s="1">
        <f>IF($A24&lt;&gt;"",'Input data'!R24)</f>
        <v>1.8156639482997384E-2</v>
      </c>
      <c r="C24" s="1">
        <f>IF($A24&lt;&gt;"",'Input data'!S24)</f>
        <v>2.5128829651680708E-2</v>
      </c>
      <c r="H24" s="1">
        <f t="shared" si="0"/>
        <v>-2.1981403732440619E-5</v>
      </c>
      <c r="I24" s="1">
        <f t="shared" si="1"/>
        <v>-1.4809302045863774E-3</v>
      </c>
      <c r="J24" s="1">
        <f t="shared" si="2"/>
        <v>-2.5730018118957057E-3</v>
      </c>
      <c r="K24" s="1">
        <f t="shared" si="3"/>
        <v>-4.0319506127496421E-3</v>
      </c>
    </row>
    <row r="25" spans="1:11">
      <c r="A25" s="1">
        <f>IF($A24="","",IF(($A24+1)&lt;='Input data'!$F$37,$A24+1,""))</f>
        <v>24</v>
      </c>
      <c r="B25" s="1">
        <f>IF($A25&lt;&gt;"",'Input data'!R25)</f>
        <v>1.8134658079264943E-2</v>
      </c>
      <c r="C25" s="1">
        <f>IF($A25&lt;&gt;"",'Input data'!S25)</f>
        <v>2.364789944709433E-2</v>
      </c>
      <c r="H25" s="1">
        <f t="shared" si="0"/>
        <v>8.7925614929769066E-4</v>
      </c>
      <c r="I25" s="1">
        <f t="shared" si="1"/>
        <v>2.4506763791632448E-3</v>
      </c>
      <c r="J25" s="1">
        <f t="shared" si="2"/>
        <v>-1.6717642588655744E-3</v>
      </c>
      <c r="K25" s="1">
        <f t="shared" si="3"/>
        <v>-1.0034402900002031E-4</v>
      </c>
    </row>
    <row r="26" spans="1:11">
      <c r="A26" s="1">
        <f>IF($A25="","",IF(($A25+1)&lt;='Input data'!$F$37,$A25+1,""))</f>
        <v>25</v>
      </c>
      <c r="B26" s="1">
        <f>IF($A26&lt;&gt;"",'Input data'!R26)</f>
        <v>1.9013914228562634E-2</v>
      </c>
      <c r="C26" s="1">
        <f>IF($A26&lt;&gt;"",'Input data'!S26)</f>
        <v>2.6098575826257575E-2</v>
      </c>
      <c r="H26" s="1">
        <f t="shared" si="0"/>
        <v>6.3746070824082998E-4</v>
      </c>
      <c r="I26" s="1">
        <f t="shared" si="1"/>
        <v>2.3397945491244049E-3</v>
      </c>
      <c r="J26" s="1">
        <f t="shared" si="2"/>
        <v>-1.9135596999224351E-3</v>
      </c>
      <c r="K26" s="1">
        <f t="shared" si="3"/>
        <v>-2.1122585903886023E-4</v>
      </c>
    </row>
    <row r="27" spans="1:11">
      <c r="A27" s="1">
        <f>IF($A26="","",IF(($A26+1)&lt;='Input data'!$F$37,$A26+1,""))</f>
        <v>26</v>
      </c>
      <c r="B27" s="1">
        <f>IF($A27&lt;&gt;"",'Input data'!R27)</f>
        <v>1.9651374936803464E-2</v>
      </c>
      <c r="C27" s="1">
        <f>IF($A27&lt;&gt;"",'Input data'!S27)</f>
        <v>2.843837037538198E-2</v>
      </c>
      <c r="H27" s="1">
        <f t="shared" si="0"/>
        <v>9.8916316795990417E-4</v>
      </c>
      <c r="I27" s="1">
        <f t="shared" si="1"/>
        <v>-1.5692597980071325E-3</v>
      </c>
      <c r="J27" s="1">
        <f t="shared" si="2"/>
        <v>-1.5618572402033609E-3</v>
      </c>
      <c r="K27" s="1">
        <f t="shared" si="3"/>
        <v>-4.1202802061703972E-3</v>
      </c>
    </row>
    <row r="28" spans="1:11">
      <c r="A28" s="1">
        <f>IF($A27="","",IF(($A27+1)&lt;='Input data'!$F$37,$A27+1,""))</f>
        <v>27</v>
      </c>
      <c r="B28" s="1">
        <f>IF($A28&lt;&gt;"",'Input data'!R28)</f>
        <v>2.0640538104763368E-2</v>
      </c>
      <c r="C28" s="1">
        <f>IF($A28&lt;&gt;"",'Input data'!S28)</f>
        <v>2.6869110577374847E-2</v>
      </c>
      <c r="H28" s="1">
        <f t="shared" si="0"/>
        <v>-4.396280746488436E-4</v>
      </c>
      <c r="I28" s="1">
        <f t="shared" si="1"/>
        <v>4.5630692090554738E-3</v>
      </c>
      <c r="J28" s="1">
        <f t="shared" si="2"/>
        <v>-2.9906484828121087E-3</v>
      </c>
      <c r="K28" s="1">
        <f t="shared" si="3"/>
        <v>2.0120488008922087E-3</v>
      </c>
    </row>
    <row r="29" spans="1:11">
      <c r="A29" s="1">
        <f>IF($A28="","",IF(($A28+1)&lt;='Input data'!$F$37,$A28+1,""))</f>
        <v>28</v>
      </c>
      <c r="B29" s="1">
        <f>IF($A29&lt;&gt;"",'Input data'!R29)</f>
        <v>2.0200910030114524E-2</v>
      </c>
      <c r="C29" s="1">
        <f>IF($A29&lt;&gt;"",'Input data'!S29)</f>
        <v>3.1432179786430321E-2</v>
      </c>
      <c r="H29" s="1">
        <f t="shared" si="0"/>
        <v>3.7368386345151827E-4</v>
      </c>
      <c r="I29" s="1">
        <f t="shared" si="1"/>
        <v>-1.2648046036632353E-3</v>
      </c>
      <c r="J29" s="1">
        <f t="shared" si="2"/>
        <v>-2.1773365447117468E-3</v>
      </c>
      <c r="K29" s="1">
        <f t="shared" si="3"/>
        <v>-3.8158250118265004E-3</v>
      </c>
    </row>
    <row r="30" spans="1:11">
      <c r="A30" s="1">
        <f>IF($A29="","",IF(($A29+1)&lt;='Input data'!$F$37,$A29+1,""))</f>
        <v>29</v>
      </c>
      <c r="B30" s="1">
        <f>IF($A30&lt;&gt;"",'Input data'!R30)</f>
        <v>2.0574593893566043E-2</v>
      </c>
      <c r="C30" s="1">
        <f>IF($A30&lt;&gt;"",'Input data'!S30)</f>
        <v>3.0167375182767086E-2</v>
      </c>
      <c r="H30" s="1">
        <f t="shared" si="0"/>
        <v>2.1541775657793506E-3</v>
      </c>
      <c r="I30" s="1">
        <f t="shared" si="1"/>
        <v>2.1612560092313764E-3</v>
      </c>
      <c r="J30" s="1">
        <f t="shared" si="2"/>
        <v>-3.9684284238391447E-4</v>
      </c>
      <c r="K30" s="1">
        <f t="shared" si="3"/>
        <v>-3.8976439893188873E-4</v>
      </c>
    </row>
    <row r="31" spans="1:11">
      <c r="A31" s="1">
        <f>IF($A30="","",IF(($A30+1)&lt;='Input data'!$F$37,$A30+1,""))</f>
        <v>30</v>
      </c>
      <c r="B31" s="1">
        <f>IF($A31&lt;&gt;"",'Input data'!R31)</f>
        <v>2.2728771459345393E-2</v>
      </c>
      <c r="C31" s="1">
        <f>IF($A31&lt;&gt;"",'Input data'!S31)</f>
        <v>3.2328631191998462E-2</v>
      </c>
      <c r="H31" s="1">
        <f t="shared" si="0"/>
        <v>1.7585122985953883E-4</v>
      </c>
      <c r="I31" s="1">
        <f t="shared" si="1"/>
        <v>2.9186352889881209E-3</v>
      </c>
      <c r="J31" s="1">
        <f t="shared" si="2"/>
        <v>-2.3751691783037263E-3</v>
      </c>
      <c r="K31" s="1">
        <f t="shared" si="3"/>
        <v>3.6761488082485581E-4</v>
      </c>
    </row>
    <row r="32" spans="1:11">
      <c r="A32" s="1">
        <f>IF($A31="","",IF(($A31+1)&lt;='Input data'!$F$37,$A31+1,""))</f>
        <v>31</v>
      </c>
      <c r="B32" s="1">
        <f>IF($A32&lt;&gt;"",'Input data'!R32)</f>
        <v>2.2904622689204932E-2</v>
      </c>
      <c r="C32" s="1">
        <f>IF($A32&lt;&gt;"",'Input data'!S32)</f>
        <v>3.5247266480986583E-2</v>
      </c>
      <c r="H32" s="1">
        <f t="shared" si="0"/>
        <v>7.693491306354841E-4</v>
      </c>
      <c r="I32" s="1">
        <f t="shared" si="1"/>
        <v>-1.5673804449556211E-3</v>
      </c>
      <c r="J32" s="1">
        <f t="shared" si="2"/>
        <v>-1.781671277527781E-3</v>
      </c>
      <c r="K32" s="1">
        <f t="shared" si="3"/>
        <v>-4.1184008531188858E-3</v>
      </c>
    </row>
    <row r="33" spans="1:11">
      <c r="A33" s="1">
        <f>IF($A32="","",IF(($A32+1)&lt;='Input data'!$F$37,$A32+1,""))</f>
        <v>32</v>
      </c>
      <c r="B33" s="1">
        <f>IF($A33&lt;&gt;"",'Input data'!R33)</f>
        <v>2.3673971819840416E-2</v>
      </c>
      <c r="C33" s="1">
        <f>IF($A33&lt;&gt;"",'Input data'!S33)</f>
        <v>3.3679886036030962E-2</v>
      </c>
      <c r="H33" s="1">
        <f t="shared" si="0"/>
        <v>-2.1981403732444088E-5</v>
      </c>
      <c r="I33" s="1">
        <f t="shared" si="1"/>
        <v>5.0704945329619611E-3</v>
      </c>
      <c r="J33" s="1">
        <f t="shared" si="2"/>
        <v>-2.5730018118957092E-3</v>
      </c>
      <c r="K33" s="1">
        <f t="shared" si="3"/>
        <v>2.519474124798696E-3</v>
      </c>
    </row>
    <row r="34" spans="1:11">
      <c r="A34" s="1">
        <f>IF($A33="","",IF(($A33+1)&lt;='Input data'!$F$37,$A33+1,""))</f>
        <v>33</v>
      </c>
      <c r="B34" s="1">
        <f>IF($A34&lt;&gt;"",'Input data'!R34)</f>
        <v>2.3651990416107972E-2</v>
      </c>
      <c r="C34" s="1">
        <f>IF($A34&lt;&gt;"",'Input data'!S34)</f>
        <v>3.8750380568992923E-2</v>
      </c>
      <c r="H34" s="1">
        <f t="shared" si="0"/>
        <v>1.3628470314114259E-3</v>
      </c>
      <c r="I34" s="1">
        <f t="shared" si="1"/>
        <v>-1.4245496130411983E-3</v>
      </c>
      <c r="J34" s="1">
        <f t="shared" si="2"/>
        <v>-1.1881733767518392E-3</v>
      </c>
      <c r="K34" s="1">
        <f t="shared" si="3"/>
        <v>-3.975570021204463E-3</v>
      </c>
    </row>
    <row r="35" spans="1:11">
      <c r="A35" s="1">
        <f>IF($A34="","",IF(($A34+1)&lt;='Input data'!$F$37,$A34+1,""))</f>
        <v>34</v>
      </c>
      <c r="B35" s="1">
        <f>IF($A35&lt;&gt;"",'Input data'!R35)</f>
        <v>2.5014837447519398E-2</v>
      </c>
      <c r="C35" s="1">
        <f>IF($A35&lt;&gt;"",'Input data'!S35)</f>
        <v>3.7325830955951725E-2</v>
      </c>
      <c r="H35" s="1">
        <f t="shared" si="0"/>
        <v>3.9566526718396236E-4</v>
      </c>
      <c r="I35" s="1">
        <f t="shared" si="1"/>
        <v>2.604783329386684E-3</v>
      </c>
      <c r="J35" s="1">
        <f t="shared" si="2"/>
        <v>-2.1553551409793027E-3</v>
      </c>
      <c r="K35" s="1">
        <f t="shared" si="3"/>
        <v>5.3762921223418896E-5</v>
      </c>
    </row>
    <row r="36" spans="1:11">
      <c r="A36" s="1">
        <f>IF($A35="","",IF(($A35+1)&lt;='Input data'!$F$37,$A35+1,""))</f>
        <v>35</v>
      </c>
      <c r="B36" s="1">
        <f>IF($A36&lt;&gt;"",'Input data'!R36)</f>
        <v>2.541050271470336E-2</v>
      </c>
      <c r="C36" s="1">
        <f>IF($A36&lt;&gt;"",'Input data'!S36)</f>
        <v>3.9930614285338409E-2</v>
      </c>
      <c r="H36" s="1">
        <f t="shared" si="0"/>
        <v>1.3628470314114259E-3</v>
      </c>
      <c r="I36" s="1">
        <f t="shared" si="1"/>
        <v>2.3341564899698949E-3</v>
      </c>
      <c r="J36" s="1">
        <f t="shared" si="2"/>
        <v>-1.1881733767518392E-3</v>
      </c>
      <c r="K36" s="1">
        <f t="shared" si="3"/>
        <v>-2.1686391819337016E-4</v>
      </c>
    </row>
    <row r="37" spans="1:11">
      <c r="A37" s="1">
        <f>IF($A36="","",IF(($A36+1)&lt;='Input data'!$F$37,$A36+1,""))</f>
        <v>36</v>
      </c>
      <c r="B37" s="1">
        <f>IF($A37&lt;&gt;"",'Input data'!R37)</f>
        <v>2.6773349746114786E-2</v>
      </c>
      <c r="C37" s="1">
        <f>IF($A37&lt;&gt;"",'Input data'!S37)</f>
        <v>4.2264770775308304E-2</v>
      </c>
      <c r="H37" s="1">
        <f t="shared" si="0"/>
        <v>1.1430329940870024E-3</v>
      </c>
      <c r="I37" s="1">
        <f t="shared" si="1"/>
        <v>-1.486568263740877E-3</v>
      </c>
      <c r="J37" s="1">
        <f t="shared" si="2"/>
        <v>-1.4079874140762627E-3</v>
      </c>
      <c r="K37" s="1">
        <f t="shared" si="3"/>
        <v>-4.0375886719041416E-3</v>
      </c>
    </row>
    <row r="38" spans="1:11">
      <c r="A38" s="1">
        <f>IF($A37="","",IF(($A37+1)&lt;='Input data'!$F$37,$A37+1,""))</f>
        <v>37</v>
      </c>
      <c r="B38" s="1">
        <f>IF($A38&lt;&gt;"",'Input data'!R38)</f>
        <v>2.7916382740201789E-2</v>
      </c>
      <c r="C38" s="1">
        <f>IF($A38&lt;&gt;"",'Input data'!S38)</f>
        <v>4.0778202511567427E-2</v>
      </c>
      <c r="H38" s="1">
        <f t="shared" si="0"/>
        <v>8.1331193810036881E-4</v>
      </c>
      <c r="I38" s="1">
        <f t="shared" si="1"/>
        <v>5.121237065352606E-3</v>
      </c>
      <c r="J38" s="1">
        <f t="shared" si="2"/>
        <v>-1.7377084700628963E-3</v>
      </c>
      <c r="K38" s="1">
        <f t="shared" si="3"/>
        <v>2.5702166571893409E-3</v>
      </c>
    </row>
    <row r="39" spans="1:11">
      <c r="A39" s="1">
        <f>IF($A38="","",IF(($A38+1)&lt;='Input data'!$F$37,$A38+1,""))</f>
        <v>38</v>
      </c>
      <c r="B39" s="1">
        <f>IF($A39&lt;&gt;"",'Input data'!R39)</f>
        <v>2.8729694678302158E-2</v>
      </c>
      <c r="C39" s="1">
        <f>IF($A39&lt;&gt;"",'Input data'!S39)</f>
        <v>4.5899439576920033E-2</v>
      </c>
      <c r="H39" s="1">
        <f t="shared" si="0"/>
        <v>1.0551073791572295E-3</v>
      </c>
      <c r="I39" s="1">
        <f t="shared" si="1"/>
        <v>-1.3117884299508747E-3</v>
      </c>
      <c r="J39" s="1">
        <f t="shared" si="2"/>
        <v>-1.4959130290060356E-3</v>
      </c>
      <c r="K39" s="1">
        <f t="shared" si="3"/>
        <v>-3.8628088381141398E-3</v>
      </c>
    </row>
    <row r="40" spans="1:11">
      <c r="A40" s="1">
        <f>IF($A39="","",IF(($A39+1)&lt;='Input data'!$F$37,$A39+1,""))</f>
        <v>39</v>
      </c>
      <c r="B40" s="1">
        <f>IF($A40&lt;&gt;"",'Input data'!R40)</f>
        <v>2.9784802057459387E-2</v>
      </c>
      <c r="C40" s="1">
        <f>IF($A40&lt;&gt;"",'Input data'!S40)</f>
        <v>4.4587651146969158E-2</v>
      </c>
      <c r="H40" s="1">
        <f t="shared" si="0"/>
        <v>1.4287912426087547E-3</v>
      </c>
      <c r="I40" s="1">
        <f t="shared" si="1"/>
        <v>2.0954786524286992E-3</v>
      </c>
      <c r="J40" s="1">
        <f t="shared" si="2"/>
        <v>-1.1222291655545104E-3</v>
      </c>
      <c r="K40" s="1">
        <f t="shared" si="3"/>
        <v>-4.5554175573456592E-4</v>
      </c>
    </row>
    <row r="41" spans="1:11">
      <c r="A41" s="1">
        <f>IF($A40="","",IF(($A40+1)&lt;='Input data'!$F$37,$A40+1,""))</f>
        <v>40</v>
      </c>
      <c r="B41" s="1">
        <f>IF($A41&lt;&gt;"",'Input data'!R41)</f>
        <v>3.1213593300068142E-2</v>
      </c>
      <c r="C41" s="1">
        <f>IF($A41&lt;&gt;"",'Input data'!S41)</f>
        <v>4.6683129799397857E-2</v>
      </c>
      <c r="H41" s="1">
        <f t="shared" si="0"/>
        <v>-2.1981403732442353E-4</v>
      </c>
      <c r="I41" s="1">
        <f t="shared" si="1"/>
        <v>2.9881713518938174E-3</v>
      </c>
      <c r="J41" s="1">
        <f t="shared" si="2"/>
        <v>-2.7708344454876886E-3</v>
      </c>
      <c r="K41" s="1">
        <f t="shared" si="3"/>
        <v>4.3715094373055234E-4</v>
      </c>
    </row>
    <row r="42" spans="1:11">
      <c r="A42" s="1">
        <f>IF($A41="","",IF(($A41+1)&lt;='Input data'!$F$37,$A41+1,""))</f>
        <v>41</v>
      </c>
      <c r="B42" s="1">
        <f>IF($A42&lt;&gt;"",'Input data'!R42)</f>
        <v>3.0993779262743718E-2</v>
      </c>
      <c r="C42" s="1">
        <f>IF($A42&lt;&gt;"",'Input data'!S42)</f>
        <v>4.9671301151291675E-2</v>
      </c>
      <c r="H42" s="1">
        <f t="shared" si="0"/>
        <v>1.7365308948629442E-3</v>
      </c>
      <c r="I42" s="1">
        <f t="shared" si="1"/>
        <v>-1.3230645482599085E-3</v>
      </c>
      <c r="J42" s="1">
        <f t="shared" si="2"/>
        <v>-8.1448951330032092E-4</v>
      </c>
      <c r="K42" s="1">
        <f t="shared" si="3"/>
        <v>-3.8740849564231736E-3</v>
      </c>
    </row>
    <row r="43" spans="1:11">
      <c r="A43" s="1">
        <f>IF($A42="","",IF(($A42+1)&lt;='Input data'!$F$37,$A42+1,""))</f>
        <v>42</v>
      </c>
      <c r="B43" s="1">
        <f>IF($A43&lt;&gt;"",'Input data'!R43)</f>
        <v>3.2730310157606662E-2</v>
      </c>
      <c r="C43" s="1">
        <f>IF($A43&lt;&gt;"",'Input data'!S43)</f>
        <v>4.8348236603031766E-2</v>
      </c>
      <c r="H43" s="1">
        <f t="shared" si="0"/>
        <v>1.8024751060602695E-3</v>
      </c>
      <c r="I43" s="1">
        <f t="shared" si="1"/>
        <v>5.1287544775586377E-3</v>
      </c>
      <c r="J43" s="1">
        <f t="shared" si="2"/>
        <v>-7.485453021029956E-4</v>
      </c>
      <c r="K43" s="1">
        <f t="shared" si="3"/>
        <v>2.5777340693953726E-3</v>
      </c>
    </row>
    <row r="44" spans="1:11">
      <c r="A44" s="1">
        <f>IF($A43="","",IF(($A43+1)&lt;='Input data'!$F$37,$A43+1,""))</f>
        <v>43</v>
      </c>
      <c r="B44" s="1">
        <f>IF($A44&lt;&gt;"",'Input data'!R44)</f>
        <v>3.4532785263666932E-2</v>
      </c>
      <c r="C44" s="1">
        <f>IF($A44&lt;&gt;"",'Input data'!S44)</f>
        <v>5.3476991080590404E-2</v>
      </c>
      <c r="H44" s="1">
        <f t="shared" si="0"/>
        <v>7.6934913063549104E-4</v>
      </c>
      <c r="I44" s="1">
        <f t="shared" si="1"/>
        <v>-1.035523531379548E-3</v>
      </c>
      <c r="J44" s="1">
        <f t="shared" si="2"/>
        <v>-1.7816712775277741E-3</v>
      </c>
      <c r="K44" s="1">
        <f t="shared" si="3"/>
        <v>-3.5865439395428131E-3</v>
      </c>
    </row>
    <row r="45" spans="1:11">
      <c r="A45" s="1">
        <f>IF($A44="","",IF(($A44+1)&lt;='Input data'!$F$37,$A44+1,""))</f>
        <v>44</v>
      </c>
      <c r="B45" s="1">
        <f>IF($A45&lt;&gt;"",'Input data'!R45)</f>
        <v>3.5302134394302423E-2</v>
      </c>
      <c r="C45" s="1">
        <f>IF($A45&lt;&gt;"",'Input data'!S45)</f>
        <v>5.2441467549210856E-2</v>
      </c>
      <c r="H45" s="1">
        <f t="shared" si="0"/>
        <v>3.1433407337392513E-3</v>
      </c>
      <c r="I45" s="1">
        <f t="shared" si="1"/>
        <v>2.4412796139057155E-3</v>
      </c>
      <c r="J45" s="1">
        <f t="shared" si="2"/>
        <v>5.9232032557598622E-4</v>
      </c>
      <c r="K45" s="1">
        <f t="shared" si="3"/>
        <v>-1.0974079425754958E-4</v>
      </c>
    </row>
    <row r="46" spans="1:11">
      <c r="A46" s="1">
        <f>IF($A45="","",IF(($A45+1)&lt;='Input data'!$F$37,$A45+1,""))</f>
        <v>45</v>
      </c>
      <c r="B46" s="1">
        <f>IF($A46&lt;&gt;"",'Input data'!R46)</f>
        <v>3.8445475128041674E-2</v>
      </c>
      <c r="C46" s="1">
        <f>IF($A46&lt;&gt;"",'Input data'!S46)</f>
        <v>5.4882747163116571E-2</v>
      </c>
      <c r="H46" s="1">
        <f t="shared" si="0"/>
        <v>9.4520036049502293E-4</v>
      </c>
      <c r="I46" s="1">
        <f t="shared" si="1"/>
        <v>3.0577074147995278E-3</v>
      </c>
      <c r="J46" s="1">
        <f t="shared" si="2"/>
        <v>-1.6058200476682422E-3</v>
      </c>
      <c r="K46" s="1">
        <f t="shared" si="3"/>
        <v>5.0668700663626274E-4</v>
      </c>
    </row>
    <row r="47" spans="1:11">
      <c r="A47" s="1">
        <f>IF($A46="","",IF(($A46+1)&lt;='Input data'!$F$37,$A46+1,""))</f>
        <v>46</v>
      </c>
      <c r="B47" s="1">
        <f>IF($A47&lt;&gt;"",'Input data'!R47)</f>
        <v>3.9390675488536697E-2</v>
      </c>
      <c r="C47" s="1">
        <f>IF($A47&lt;&gt;"",'Input data'!S47)</f>
        <v>5.7940454577916099E-2</v>
      </c>
      <c r="H47" s="1">
        <f t="shared" si="0"/>
        <v>3.3191919635987971E-3</v>
      </c>
      <c r="I47" s="1">
        <f t="shared" si="1"/>
        <v>-9.9041905814343384E-4</v>
      </c>
      <c r="J47" s="1">
        <f t="shared" si="2"/>
        <v>7.6817155543553199E-4</v>
      </c>
      <c r="K47" s="1">
        <f t="shared" si="3"/>
        <v>-3.5414394663066989E-3</v>
      </c>
    </row>
    <row r="48" spans="1:11">
      <c r="A48" s="1">
        <f>IF($A47="","",IF(($A47+1)&lt;='Input data'!$F$37,$A47+1,""))</f>
        <v>47</v>
      </c>
      <c r="B48" s="1">
        <f>IF($A48&lt;&gt;"",'Input data'!R48)</f>
        <v>4.2709867452135494E-2</v>
      </c>
      <c r="C48" s="1">
        <f>IF($A48&lt;&gt;"",'Input data'!S48)</f>
        <v>5.6950035519772665E-2</v>
      </c>
      <c r="H48" s="1">
        <f t="shared" si="0"/>
        <v>1.5386982612709613E-3</v>
      </c>
      <c r="I48" s="1">
        <f t="shared" si="1"/>
        <v>4.9690094681806782E-3</v>
      </c>
      <c r="J48" s="1">
        <f t="shared" si="2"/>
        <v>-1.0123221468923038E-3</v>
      </c>
      <c r="K48" s="1">
        <f t="shared" si="3"/>
        <v>2.4179890600174131E-3</v>
      </c>
    </row>
    <row r="49" spans="1:11">
      <c r="A49" s="1">
        <f>IF($A48="","",IF(($A48+1)&lt;='Input data'!$F$37,$A48+1,""))</f>
        <v>48</v>
      </c>
      <c r="B49" s="1">
        <f>IF($A49&lt;&gt;"",'Input data'!R49)</f>
        <v>4.4248565713406456E-2</v>
      </c>
      <c r="C49" s="1">
        <f>IF($A49&lt;&gt;"",'Input data'!S49)</f>
        <v>6.1919044987953344E-2</v>
      </c>
      <c r="H49" s="1">
        <f t="shared" si="0"/>
        <v>3.2972105598663703E-4</v>
      </c>
      <c r="I49" s="1">
        <f t="shared" si="1"/>
        <v>-8.5134693233201997E-4</v>
      </c>
      <c r="J49" s="1">
        <f t="shared" si="2"/>
        <v>-2.2212993521766281E-3</v>
      </c>
      <c r="K49" s="1">
        <f t="shared" si="3"/>
        <v>-3.4023673404952851E-3</v>
      </c>
    </row>
    <row r="50" spans="1:11">
      <c r="A50" s="1">
        <f>IF($A49="","",IF(($A49+1)&lt;='Input data'!$F$37,$A49+1,""))</f>
        <v>49</v>
      </c>
      <c r="B50" s="1">
        <f>IF($A50&lt;&gt;"",'Input data'!R50)</f>
        <v>4.4578286769393093E-2</v>
      </c>
      <c r="C50" s="1">
        <f>IF($A50&lt;&gt;"",'Input data'!S50)</f>
        <v>6.1067698055621324E-2</v>
      </c>
      <c r="H50" s="1">
        <f t="shared" si="0"/>
        <v>2.8575824852175025E-3</v>
      </c>
      <c r="I50" s="1">
        <f t="shared" si="1"/>
        <v>2.7833218692797299E-3</v>
      </c>
      <c r="J50" s="1">
        <f t="shared" si="2"/>
        <v>3.0656207705423736E-4</v>
      </c>
      <c r="K50" s="1">
        <f t="shared" si="3"/>
        <v>2.3230146111646475E-4</v>
      </c>
    </row>
    <row r="51" spans="1:11">
      <c r="A51" s="1">
        <f>IF($A50="","",IF(($A50+1)&lt;='Input data'!$F$37,$A50+1,""))</f>
        <v>50</v>
      </c>
      <c r="B51" s="1">
        <f>IF($A51&lt;&gt;"",'Input data'!R51)</f>
        <v>4.7435869254610595E-2</v>
      </c>
      <c r="C51" s="1">
        <f>IF($A51&lt;&gt;"",'Input data'!S51)</f>
        <v>6.3851019924901053E-2</v>
      </c>
      <c r="H51" s="1">
        <f t="shared" si="0"/>
        <v>8.352933418328129E-4</v>
      </c>
      <c r="I51" s="1">
        <f t="shared" si="1"/>
        <v>2.5972659171806523E-3</v>
      </c>
      <c r="J51" s="1">
        <f t="shared" si="2"/>
        <v>-1.7157270663304522E-3</v>
      </c>
      <c r="K51" s="1">
        <f t="shared" si="3"/>
        <v>4.6245509017387148E-5</v>
      </c>
    </row>
    <row r="52" spans="1:11">
      <c r="A52" s="1">
        <f>IF($A51="","",IF(($A51+1)&lt;='Input data'!$F$37,$A51+1,""))</f>
        <v>51</v>
      </c>
      <c r="B52" s="1">
        <f>IF($A52&lt;&gt;"",'Input data'!R52)</f>
        <v>4.8271162596443408E-2</v>
      </c>
      <c r="C52" s="1">
        <f>IF($A52&lt;&gt;"",'Input data'!S52)</f>
        <v>6.6448285842081706E-2</v>
      </c>
      <c r="H52" s="1">
        <f t="shared" si="0"/>
        <v>2.9455081001472788E-3</v>
      </c>
      <c r="I52" s="1">
        <f t="shared" si="1"/>
        <v>-7.4610316144770039E-4</v>
      </c>
      <c r="J52" s="1">
        <f t="shared" si="2"/>
        <v>3.9448769198401372E-4</v>
      </c>
      <c r="K52" s="1">
        <f t="shared" si="3"/>
        <v>-3.2971235696109655E-3</v>
      </c>
    </row>
    <row r="53" spans="1:11">
      <c r="A53" s="1">
        <f>IF($A52="","",IF(($A52+1)&lt;='Input data'!$F$37,$A52+1,""))</f>
        <v>52</v>
      </c>
      <c r="B53" s="1">
        <f>IF($A53&lt;&gt;"",'Input data'!R53)</f>
        <v>5.1216670696590687E-2</v>
      </c>
      <c r="C53" s="1">
        <f>IF($A53&lt;&gt;"",'Input data'!S53)</f>
        <v>6.5702182680634005E-2</v>
      </c>
      <c r="H53" s="1">
        <f t="shared" si="0"/>
        <v>1.6266238762007307E-3</v>
      </c>
      <c r="I53" s="1">
        <f t="shared" si="1"/>
        <v>5.0441835902409055E-3</v>
      </c>
      <c r="J53" s="1">
        <f t="shared" si="2"/>
        <v>-9.2439653196253442E-4</v>
      </c>
      <c r="K53" s="1">
        <f t="shared" si="3"/>
        <v>2.4931631820776404E-3</v>
      </c>
    </row>
    <row r="54" spans="1:11">
      <c r="A54" s="1">
        <f>IF($A53="","",IF(($A53+1)&lt;='Input data'!$F$37,$A53+1,""))</f>
        <v>53</v>
      </c>
      <c r="B54" s="1">
        <f>IF($A54&lt;&gt;"",'Input data'!R54)</f>
        <v>5.2843294572791417E-2</v>
      </c>
      <c r="C54" s="1">
        <f>IF($A54&lt;&gt;"",'Input data'!S54)</f>
        <v>7.0746366270874911E-2</v>
      </c>
      <c r="H54" s="1">
        <f t="shared" si="0"/>
        <v>1.5826610687358494E-3</v>
      </c>
      <c r="I54" s="1">
        <f t="shared" si="1"/>
        <v>-8.4946757928050509E-4</v>
      </c>
      <c r="J54" s="1">
        <f t="shared" si="2"/>
        <v>-9.6835933942741566E-4</v>
      </c>
      <c r="K54" s="1">
        <f t="shared" si="3"/>
        <v>-3.4004879874437702E-3</v>
      </c>
    </row>
    <row r="55" spans="1:11">
      <c r="A55" s="1">
        <f>IF($A54="","",IF(($A54+1)&lt;='Input data'!$F$37,$A54+1,""))</f>
        <v>54</v>
      </c>
      <c r="B55" s="1">
        <f>IF($A55&lt;&gt;"",'Input data'!R55)</f>
        <v>5.4425955641527267E-2</v>
      </c>
      <c r="C55" s="1">
        <f>IF($A55&lt;&gt;"",'Input data'!S55)</f>
        <v>6.9896898691594406E-2</v>
      </c>
      <c r="H55" s="1">
        <f t="shared" si="0"/>
        <v>2.0662519508495847E-3</v>
      </c>
      <c r="I55" s="1">
        <f t="shared" si="1"/>
        <v>2.7645283387646574E-3</v>
      </c>
      <c r="J55" s="1">
        <f t="shared" si="2"/>
        <v>-4.8476845731368042E-4</v>
      </c>
      <c r="K55" s="1">
        <f t="shared" si="3"/>
        <v>2.1350793060139232E-4</v>
      </c>
    </row>
    <row r="56" spans="1:11">
      <c r="A56" s="1">
        <f>IF($A55="","",IF(($A55+1)&lt;='Input data'!$F$37,$A55+1,""))</f>
        <v>55</v>
      </c>
      <c r="B56" s="1">
        <f>IF($A56&lt;&gt;"",'Input data'!R56)</f>
        <v>5.6492207592376852E-2</v>
      </c>
      <c r="C56" s="1">
        <f>IF($A56&lt;&gt;"",'Input data'!S56)</f>
        <v>7.2661427030359063E-2</v>
      </c>
      <c r="H56" s="1">
        <f t="shared" si="0"/>
        <v>2.439935814301103E-3</v>
      </c>
      <c r="I56" s="1">
        <f t="shared" si="1"/>
        <v>2.3548293735364545E-3</v>
      </c>
      <c r="J56" s="1">
        <f t="shared" si="2"/>
        <v>-1.1108459386216215E-4</v>
      </c>
      <c r="K56" s="1">
        <f t="shared" si="3"/>
        <v>-1.9619103462681061E-4</v>
      </c>
    </row>
    <row r="57" spans="1:11">
      <c r="A57" s="1">
        <f>IF($A56="","",IF(($A56+1)&lt;='Input data'!$F$37,$A56+1,""))</f>
        <v>56</v>
      </c>
      <c r="B57" s="1">
        <f>IF($A57&lt;&gt;"",'Input data'!R57)</f>
        <v>5.8932143406677955E-2</v>
      </c>
      <c r="C57" s="1">
        <f>IF($A57&lt;&gt;"",'Input data'!S57)</f>
        <v>7.5016256403895518E-2</v>
      </c>
      <c r="H57" s="1">
        <f t="shared" si="0"/>
        <v>1.49473545380608E-3</v>
      </c>
      <c r="I57" s="1">
        <f t="shared" si="1"/>
        <v>-9.7162552762837529E-4</v>
      </c>
      <c r="J57" s="1">
        <f t="shared" si="2"/>
        <v>-1.0562849543571851E-3</v>
      </c>
      <c r="K57" s="1">
        <f t="shared" si="3"/>
        <v>-3.5226459357916404E-3</v>
      </c>
    </row>
    <row r="58" spans="1:11">
      <c r="A58" s="1">
        <f>IF($A57="","",IF(($A57+1)&lt;='Input data'!$F$37,$A57+1,""))</f>
        <v>57</v>
      </c>
      <c r="B58" s="1">
        <f>IF($A58&lt;&gt;"",'Input data'!R58)</f>
        <v>6.0426878860484035E-2</v>
      </c>
      <c r="C58" s="1">
        <f>IF($A58&lt;&gt;"",'Input data'!S58)</f>
        <v>7.4044630876267142E-2</v>
      </c>
      <c r="H58" s="1">
        <f t="shared" si="0"/>
        <v>1.7365308948629407E-3</v>
      </c>
      <c r="I58" s="1">
        <f t="shared" si="1"/>
        <v>5.1193577123011258E-3</v>
      </c>
      <c r="J58" s="1">
        <f t="shared" si="2"/>
        <v>-8.1448951330032439E-4</v>
      </c>
      <c r="K58" s="1">
        <f t="shared" si="3"/>
        <v>2.5683373041378607E-3</v>
      </c>
    </row>
    <row r="59" spans="1:11">
      <c r="A59" s="1">
        <f>IF($A58="","",IF(($A58+1)&lt;='Input data'!$F$37,$A58+1,""))</f>
        <v>58</v>
      </c>
      <c r="B59" s="1">
        <f>IF($A59&lt;&gt;"",'Input data'!R59)</f>
        <v>6.2163409755346975E-2</v>
      </c>
      <c r="C59" s="1">
        <f>IF($A59&lt;&gt;"",'Input data'!S59)</f>
        <v>7.9163988588568268E-2</v>
      </c>
      <c r="H59" s="1">
        <f t="shared" si="0"/>
        <v>1.6266238762007376E-3</v>
      </c>
      <c r="I59" s="1">
        <f t="shared" si="1"/>
        <v>-8.3255340181695447E-4</v>
      </c>
      <c r="J59" s="1">
        <f t="shared" si="2"/>
        <v>-9.2439653196252749E-4</v>
      </c>
      <c r="K59" s="1">
        <f t="shared" si="3"/>
        <v>-3.3835738099802196E-3</v>
      </c>
    </row>
    <row r="60" spans="1:11">
      <c r="A60" s="1">
        <f>IF($A59="","",IF(($A59+1)&lt;='Input data'!$F$37,$A59+1,""))</f>
        <v>59</v>
      </c>
      <c r="B60" s="1">
        <f>IF($A60&lt;&gt;"",'Input data'!R60)</f>
        <v>6.3790033631547713E-2</v>
      </c>
      <c r="C60" s="1">
        <f>IF($A60&lt;&gt;"",'Input data'!S60)</f>
        <v>7.8331435186751314E-2</v>
      </c>
      <c r="H60" s="1">
        <f t="shared" si="0"/>
        <v>1.6486052799331713E-3</v>
      </c>
      <c r="I60" s="1">
        <f t="shared" si="1"/>
        <v>2.4845047340903426E-3</v>
      </c>
      <c r="J60" s="1">
        <f t="shared" si="2"/>
        <v>-9.0241512823009381E-4</v>
      </c>
      <c r="K60" s="1">
        <f t="shared" si="3"/>
        <v>-6.6515674072922543E-5</v>
      </c>
    </row>
    <row r="61" spans="1:11">
      <c r="A61" s="1">
        <f>IF($A60="","",IF(($A60+1)&lt;='Input data'!$F$37,$A60+1,""))</f>
        <v>60</v>
      </c>
      <c r="B61" s="1">
        <f>IF($A61&lt;&gt;"",'Input data'!R61)</f>
        <v>6.5438638911480884E-2</v>
      </c>
      <c r="C61" s="1">
        <f>IF($A61&lt;&gt;"",'Input data'!S61)</f>
        <v>8.0815939920841656E-2</v>
      </c>
      <c r="H61" s="1">
        <f t="shared" si="0"/>
        <v>1.3408656276789888E-3</v>
      </c>
      <c r="I61" s="1">
        <f t="shared" si="1"/>
        <v>2.8603753443914304E-3</v>
      </c>
      <c r="J61" s="1">
        <f t="shared" si="2"/>
        <v>-1.2101547804842763E-3</v>
      </c>
      <c r="K61" s="1">
        <f t="shared" si="3"/>
        <v>3.0935493622816527E-4</v>
      </c>
    </row>
    <row r="62" spans="1:11">
      <c r="A62" s="1">
        <f>IF($A61="","",IF(($A61+1)&lt;='Input data'!$F$37,$A61+1,""))</f>
        <v>61</v>
      </c>
      <c r="B62" s="1">
        <f>IF($A62&lt;&gt;"",'Input data'!R62)</f>
        <v>6.6779504539159873E-2</v>
      </c>
      <c r="C62" s="1">
        <f>IF($A62&lt;&gt;"",'Input data'!S62)</f>
        <v>8.3676315265233087E-2</v>
      </c>
      <c r="H62" s="1">
        <f t="shared" si="0"/>
        <v>3.0114523113446007E-3</v>
      </c>
      <c r="I62" s="1">
        <f t="shared" si="1"/>
        <v>-8.2879469571395248E-4</v>
      </c>
      <c r="J62" s="1">
        <f t="shared" si="2"/>
        <v>4.6043190318133557E-4</v>
      </c>
      <c r="K62" s="1">
        <f t="shared" si="3"/>
        <v>-3.3798151038772176E-3</v>
      </c>
    </row>
    <row r="63" spans="1:11">
      <c r="A63" s="1">
        <f>IF($A62="","",IF(($A62+1)&lt;='Input data'!$F$37,$A62+1,""))</f>
        <v>62</v>
      </c>
      <c r="B63" s="1">
        <f>IF($A63&lt;&gt;"",'Input data'!R63)</f>
        <v>6.9790956850504474E-2</v>
      </c>
      <c r="C63" s="1">
        <f>IF($A63&lt;&gt;"",'Input data'!S63)</f>
        <v>8.2847520569519134E-2</v>
      </c>
      <c r="H63" s="1">
        <f t="shared" si="0"/>
        <v>2.0442705471171441E-3</v>
      </c>
      <c r="I63" s="1">
        <f t="shared" si="1"/>
        <v>4.882559227811431E-3</v>
      </c>
      <c r="J63" s="1">
        <f t="shared" si="2"/>
        <v>-5.0674986104612104E-4</v>
      </c>
      <c r="K63" s="1">
        <f t="shared" si="3"/>
        <v>2.3315388196481659E-3</v>
      </c>
    </row>
    <row r="64" spans="1:11">
      <c r="A64" s="1">
        <f>IF($A63="","",IF(($A63+1)&lt;='Input data'!$F$37,$A63+1,""))</f>
        <v>63</v>
      </c>
      <c r="B64" s="1">
        <f>IF($A64&lt;&gt;"",'Input data'!R64)</f>
        <v>7.1835227397621618E-2</v>
      </c>
      <c r="C64" s="1">
        <f>IF($A64&lt;&gt;"",'Input data'!S64)</f>
        <v>8.7730079797330565E-2</v>
      </c>
      <c r="H64" s="1">
        <f t="shared" si="0"/>
        <v>-3.0773965225419642E-4</v>
      </c>
      <c r="I64" s="1">
        <f t="shared" si="1"/>
        <v>-1.0374028844310629E-3</v>
      </c>
      <c r="J64" s="1">
        <f t="shared" si="2"/>
        <v>-2.8587600604174615E-3</v>
      </c>
      <c r="K64" s="1">
        <f t="shared" si="3"/>
        <v>-3.588423292594328E-3</v>
      </c>
    </row>
    <row r="65" spans="1:11">
      <c r="A65" s="1">
        <f>IF($A64="","",IF(($A64+1)&lt;='Input data'!$F$37,$A64+1,""))</f>
        <v>64</v>
      </c>
      <c r="B65" s="1">
        <f>IF($A65&lt;&gt;"",'Input data'!R65)</f>
        <v>7.1527487745367421E-2</v>
      </c>
      <c r="C65" s="1">
        <f>IF($A65&lt;&gt;"",'Input data'!S65)</f>
        <v>8.6692676912899502E-2</v>
      </c>
      <c r="H65" s="1">
        <f t="shared" si="0"/>
        <v>2.3739916031037672E-3</v>
      </c>
      <c r="I65" s="1">
        <f t="shared" si="1"/>
        <v>2.1913256580554652E-3</v>
      </c>
      <c r="J65" s="1">
        <f t="shared" si="2"/>
        <v>-1.7702880505949788E-4</v>
      </c>
      <c r="K65" s="1">
        <f t="shared" si="3"/>
        <v>-3.5969475010779991E-4</v>
      </c>
    </row>
    <row r="66" spans="1:11">
      <c r="A66" s="1">
        <f>IF($A65="","",IF(($A65+1)&lt;='Input data'!$F$37,$A65+1,""))</f>
        <v>65</v>
      </c>
      <c r="B66" s="1">
        <f>IF($A66&lt;&gt;"",'Input data'!R66)</f>
        <v>7.3901479348471188E-2</v>
      </c>
      <c r="C66" s="1">
        <f>IF($A66&lt;&gt;"",'Input data'!S66)</f>
        <v>8.8884002570954967E-2</v>
      </c>
      <c r="H66" s="1">
        <f t="shared" si="0"/>
        <v>1.9783263359198222E-3</v>
      </c>
      <c r="I66" s="1">
        <f t="shared" si="1"/>
        <v>3.1742273039928742E-3</v>
      </c>
      <c r="J66" s="1">
        <f t="shared" si="2"/>
        <v>-5.7269407224344289E-4</v>
      </c>
      <c r="K66" s="1">
        <f t="shared" si="3"/>
        <v>6.2320689582960912E-4</v>
      </c>
    </row>
    <row r="67" spans="1:11">
      <c r="A67" s="1">
        <f>IF($A66="","",IF(($A66+1)&lt;='Input data'!$F$37,$A66+1,""))</f>
        <v>66</v>
      </c>
      <c r="B67" s="1">
        <f>IF($A67&lt;&gt;"",'Input data'!R67)</f>
        <v>7.5879805684391011E-2</v>
      </c>
      <c r="C67" s="1">
        <f>IF($A67&lt;&gt;"",'Input data'!S67)</f>
        <v>9.2058229874947842E-2</v>
      </c>
      <c r="H67" s="1">
        <f t="shared" ref="H67:H130" si="4">IF($A68&lt;&gt;"",$B68-$B67)</f>
        <v>1.2529400127492124E-3</v>
      </c>
      <c r="I67" s="1">
        <f t="shared" ref="I67:I130" si="5">IF($A68&lt;&gt;"",IF($A67&lt;&gt;"",$C68-$C67))</f>
        <v>-9.3591781964975918E-4</v>
      </c>
      <c r="J67" s="1">
        <f t="shared" ref="J67:J130" si="6">IF($A68&lt;&gt;"",$H67-$F$3)</f>
        <v>-1.2980803954140527E-3</v>
      </c>
      <c r="K67" s="1">
        <f t="shared" ref="K67:K130" si="7">IF($A68&lt;&gt;"",$I67-$F$4)</f>
        <v>-3.4869382278130243E-3</v>
      </c>
    </row>
    <row r="68" spans="1:11">
      <c r="A68" s="1">
        <f>IF($A67="","",IF(($A67+1)&lt;='Input data'!$F$37,$A67+1,""))</f>
        <v>67</v>
      </c>
      <c r="B68" s="1">
        <f>IF($A68&lt;&gt;"",'Input data'!R68)</f>
        <v>7.7132745697140223E-2</v>
      </c>
      <c r="C68" s="1">
        <f>IF($A68&lt;&gt;"",'Input data'!S68)</f>
        <v>9.1122312055298083E-2</v>
      </c>
      <c r="H68" s="1">
        <f t="shared" si="4"/>
        <v>2.1102147583144659E-3</v>
      </c>
      <c r="I68" s="1">
        <f t="shared" si="5"/>
        <v>4.9915617047987249E-3</v>
      </c>
      <c r="J68" s="1">
        <f t="shared" si="6"/>
        <v>-4.4080564984879918E-4</v>
      </c>
      <c r="K68" s="1">
        <f t="shared" si="7"/>
        <v>2.4405412966354597E-3</v>
      </c>
    </row>
    <row r="69" spans="1:11">
      <c r="A69" s="1">
        <f>IF($A68="","",IF(($A68+1)&lt;='Input data'!$F$37,$A68+1,""))</f>
        <v>68</v>
      </c>
      <c r="B69" s="1">
        <f>IF($A69&lt;&gt;"",'Input data'!R69)</f>
        <v>7.9242960455454689E-2</v>
      </c>
      <c r="C69" s="1">
        <f>IF($A69&lt;&gt;"",'Input data'!S69)</f>
        <v>9.6113873760096807E-2</v>
      </c>
      <c r="H69" s="1">
        <f t="shared" si="4"/>
        <v>1.9123821247224865E-3</v>
      </c>
      <c r="I69" s="1">
        <f t="shared" si="5"/>
        <v>-8.720198158985587E-4</v>
      </c>
      <c r="J69" s="1">
        <f t="shared" si="6"/>
        <v>-6.3863828344077863E-4</v>
      </c>
      <c r="K69" s="1">
        <f t="shared" si="7"/>
        <v>-3.4230402240618238E-3</v>
      </c>
    </row>
    <row r="70" spans="1:11">
      <c r="A70" s="1">
        <f>IF($A69="","",IF(($A69+1)&lt;='Input data'!$F$37,$A69+1,""))</f>
        <v>69</v>
      </c>
      <c r="B70" s="1">
        <f>IF($A70&lt;&gt;"",'Input data'!R70)</f>
        <v>8.1155342580177176E-2</v>
      </c>
      <c r="C70" s="1">
        <f>IF($A70&lt;&gt;"",'Input data'!S70)</f>
        <v>9.5241853944198249E-2</v>
      </c>
      <c r="H70" s="1">
        <f t="shared" si="4"/>
        <v>1.8904007209900459E-3</v>
      </c>
      <c r="I70" s="1">
        <f t="shared" si="5"/>
        <v>2.6799574514469043E-3</v>
      </c>
      <c r="J70" s="1">
        <f t="shared" si="6"/>
        <v>-6.6061968717321925E-4</v>
      </c>
      <c r="K70" s="1">
        <f t="shared" si="7"/>
        <v>1.2893704328363923E-4</v>
      </c>
    </row>
    <row r="71" spans="1:11">
      <c r="A71" s="1">
        <f>IF($A70="","",IF(($A70+1)&lt;='Input data'!$F$37,$A70+1,""))</f>
        <v>70</v>
      </c>
      <c r="B71" s="1">
        <f>IF($A71&lt;&gt;"",'Input data'!R71)</f>
        <v>8.3045743301167221E-2</v>
      </c>
      <c r="C71" s="1">
        <f>IF($A71&lt;&gt;"",'Input data'!S71)</f>
        <v>9.7921811395645153E-2</v>
      </c>
      <c r="H71" s="1">
        <f t="shared" si="4"/>
        <v>1.5826610687358356E-3</v>
      </c>
      <c r="I71" s="1">
        <f t="shared" si="5"/>
        <v>2.9768952335847976E-3</v>
      </c>
      <c r="J71" s="1">
        <f t="shared" si="6"/>
        <v>-9.6835933942742954E-4</v>
      </c>
      <c r="K71" s="1">
        <f t="shared" si="7"/>
        <v>4.2587482542153247E-4</v>
      </c>
    </row>
    <row r="72" spans="1:11">
      <c r="A72" s="1">
        <f>IF($A71="","",IF(($A71+1)&lt;='Input data'!$F$37,$A71+1,""))</f>
        <v>71</v>
      </c>
      <c r="B72" s="1">
        <f>IF($A72&lt;&gt;"",'Input data'!R72)</f>
        <v>8.4628404369903057E-2</v>
      </c>
      <c r="C72" s="1">
        <f>IF($A72&lt;&gt;"",'Input data'!S72)</f>
        <v>0.10089870662922995</v>
      </c>
      <c r="H72" s="1">
        <f t="shared" si="4"/>
        <v>1.3188842239465481E-3</v>
      </c>
      <c r="I72" s="1">
        <f t="shared" si="5"/>
        <v>-1.2159414243240879E-3</v>
      </c>
      <c r="J72" s="1">
        <f t="shared" si="6"/>
        <v>-1.232136184216717E-3</v>
      </c>
      <c r="K72" s="1">
        <f t="shared" si="7"/>
        <v>-3.766961832487353E-3</v>
      </c>
    </row>
    <row r="73" spans="1:11">
      <c r="A73" s="1">
        <f>IF($A72="","",IF(($A72+1)&lt;='Input data'!$F$37,$A72+1,""))</f>
        <v>72</v>
      </c>
      <c r="B73" s="1">
        <f>IF($A73&lt;&gt;"",'Input data'!R73)</f>
        <v>8.5947288593849605E-2</v>
      </c>
      <c r="C73" s="1">
        <f>IF($A73&lt;&gt;"",'Input data'!S73)</f>
        <v>9.9682765204905863E-2</v>
      </c>
      <c r="H73" s="1">
        <f t="shared" si="4"/>
        <v>2.439935814301103E-3</v>
      </c>
      <c r="I73" s="1">
        <f t="shared" si="5"/>
        <v>4.8449721667813E-3</v>
      </c>
      <c r="J73" s="1">
        <f t="shared" si="6"/>
        <v>-1.1108459386216215E-4</v>
      </c>
      <c r="K73" s="1">
        <f t="shared" si="7"/>
        <v>2.2939517586180349E-3</v>
      </c>
    </row>
    <row r="74" spans="1:11">
      <c r="A74" s="1">
        <f>IF($A73="","",IF(($A73+1)&lt;='Input data'!$F$37,$A73+1,""))</f>
        <v>73</v>
      </c>
      <c r="B74" s="1">
        <f>IF($A74&lt;&gt;"",'Input data'!R74)</f>
        <v>8.8387224408150708E-2</v>
      </c>
      <c r="C74" s="1">
        <f>IF($A74&lt;&gt;"",'Input data'!S74)</f>
        <v>0.10452773737168716</v>
      </c>
      <c r="H74" s="1">
        <f t="shared" si="4"/>
        <v>9.2321895676257537E-4</v>
      </c>
      <c r="I74" s="1">
        <f t="shared" si="5"/>
        <v>-4.6044149761885478E-4</v>
      </c>
      <c r="J74" s="1">
        <f t="shared" si="6"/>
        <v>-1.6278014514006897E-3</v>
      </c>
      <c r="K74" s="1">
        <f t="shared" si="7"/>
        <v>-3.0114619057821199E-3</v>
      </c>
    </row>
    <row r="75" spans="1:11">
      <c r="A75" s="1">
        <f>IF($A74="","",IF(($A74+1)&lt;='Input data'!$F$37,$A74+1,""))</f>
        <v>74</v>
      </c>
      <c r="B75" s="1">
        <f>IF($A75&lt;&gt;"",'Input data'!R75)</f>
        <v>8.9310443364913283E-2</v>
      </c>
      <c r="C75" s="1">
        <f>IF($A75&lt;&gt;"",'Input data'!S75)</f>
        <v>0.10406729587406831</v>
      </c>
      <c r="H75" s="1">
        <f t="shared" si="4"/>
        <v>2.0442705471171441E-3</v>
      </c>
      <c r="I75" s="1">
        <f t="shared" si="5"/>
        <v>2.2063604824675148E-3</v>
      </c>
      <c r="J75" s="1">
        <f t="shared" si="6"/>
        <v>-5.0674986104612104E-4</v>
      </c>
      <c r="K75" s="1">
        <f t="shared" si="7"/>
        <v>-3.4465992569575029E-4</v>
      </c>
    </row>
    <row r="76" spans="1:11">
      <c r="A76" s="1">
        <f>IF($A75="","",IF(($A75+1)&lt;='Input data'!$F$37,$A75+1,""))</f>
        <v>75</v>
      </c>
      <c r="B76" s="1">
        <f>IF($A76&lt;&gt;"",'Input data'!R76)</f>
        <v>9.1354713912030427E-2</v>
      </c>
      <c r="C76" s="1">
        <f>IF($A76&lt;&gt;"",'Input data'!S76)</f>
        <v>0.10627365635653582</v>
      </c>
      <c r="H76" s="1">
        <f t="shared" si="4"/>
        <v>2.4619172180335436E-3</v>
      </c>
      <c r="I76" s="1">
        <f t="shared" si="5"/>
        <v>2.869772109648977E-3</v>
      </c>
      <c r="J76" s="1">
        <f t="shared" si="6"/>
        <v>-8.9103190129721527E-5</v>
      </c>
      <c r="K76" s="1">
        <f t="shared" si="7"/>
        <v>3.187517014857119E-4</v>
      </c>
    </row>
    <row r="77" spans="1:11">
      <c r="A77" s="1">
        <f>IF($A76="","",IF(($A76+1)&lt;='Input data'!$F$37,$A76+1,""))</f>
        <v>76</v>
      </c>
      <c r="B77" s="1">
        <f>IF($A77&lt;&gt;"",'Input data'!R77)</f>
        <v>9.3816631130063971E-2</v>
      </c>
      <c r="C77" s="1">
        <f>IF($A77&lt;&gt;"",'Input data'!S77)</f>
        <v>0.1091434284661848</v>
      </c>
      <c r="H77" s="1">
        <f t="shared" si="4"/>
        <v>1.0111445716923378E-3</v>
      </c>
      <c r="I77" s="1">
        <f t="shared" si="5"/>
        <v>-6.0139297648177659E-4</v>
      </c>
      <c r="J77" s="1">
        <f t="shared" si="6"/>
        <v>-1.5398758364709273E-3</v>
      </c>
      <c r="K77" s="1">
        <f t="shared" si="7"/>
        <v>-3.1524133846450417E-3</v>
      </c>
    </row>
    <row r="78" spans="1:11">
      <c r="A78" s="1">
        <f>IF($A77="","",IF(($A77+1)&lt;='Input data'!$F$37,$A77+1,""))</f>
        <v>77</v>
      </c>
      <c r="B78" s="1">
        <f>IF($A78&lt;&gt;"",'Input data'!R78)</f>
        <v>9.4827775701756309E-2</v>
      </c>
      <c r="C78" s="1">
        <f>IF($A78&lt;&gt;"",'Input data'!S78)</f>
        <v>0.10854203548970302</v>
      </c>
      <c r="H78" s="1">
        <f t="shared" si="4"/>
        <v>2.7256940628228588E-3</v>
      </c>
      <c r="I78" s="1">
        <f t="shared" si="5"/>
        <v>4.71153810012441E-3</v>
      </c>
      <c r="J78" s="1">
        <f t="shared" si="6"/>
        <v>1.7467365465959365E-4</v>
      </c>
      <c r="K78" s="1">
        <f t="shared" si="7"/>
        <v>2.1605176919611449E-3</v>
      </c>
    </row>
    <row r="79" spans="1:11">
      <c r="A79" s="1">
        <f>IF($A78="","",IF(($A78+1)&lt;='Input data'!$F$37,$A78+1,""))</f>
        <v>78</v>
      </c>
      <c r="B79" s="1">
        <f>IF($A79&lt;&gt;"",'Input data'!R79)</f>
        <v>9.7553469764579168E-2</v>
      </c>
      <c r="C79" s="1">
        <f>IF($A79&lt;&gt;"",'Input data'!S79)</f>
        <v>0.11325357358982743</v>
      </c>
      <c r="H79" s="1">
        <f t="shared" si="4"/>
        <v>1.5606796650033949E-3</v>
      </c>
      <c r="I79" s="1">
        <f t="shared" si="5"/>
        <v>-9.2464170134073931E-4</v>
      </c>
      <c r="J79" s="1">
        <f t="shared" si="6"/>
        <v>-9.9034074315987016E-4</v>
      </c>
      <c r="K79" s="1">
        <f t="shared" si="7"/>
        <v>-3.4756621095040044E-3</v>
      </c>
    </row>
    <row r="80" spans="1:11">
      <c r="A80" s="1">
        <f>IF($A79="","",IF(($A79+1)&lt;='Input data'!$F$37,$A79+1,""))</f>
        <v>79</v>
      </c>
      <c r="B80" s="1">
        <f>IF($A80&lt;&gt;"",'Input data'!R80)</f>
        <v>9.9114149429582563E-2</v>
      </c>
      <c r="C80" s="1">
        <f>IF($A80&lt;&gt;"",'Input data'!S80)</f>
        <v>0.11232893188848669</v>
      </c>
      <c r="H80" s="1">
        <f t="shared" si="4"/>
        <v>2.4838986217659842E-3</v>
      </c>
      <c r="I80" s="1">
        <f t="shared" si="5"/>
        <v>2.6085420354897138E-3</v>
      </c>
      <c r="J80" s="1">
        <f t="shared" si="6"/>
        <v>-6.7121786397280909E-5</v>
      </c>
      <c r="K80" s="1">
        <f t="shared" si="7"/>
        <v>5.7521627326448648E-5</v>
      </c>
    </row>
    <row r="81" spans="1:11">
      <c r="A81" s="1">
        <f>IF($A80="","",IF(($A80+1)&lt;='Input data'!$F$37,$A80+1,""))</f>
        <v>80</v>
      </c>
      <c r="B81" s="1">
        <f>IF($A81&lt;&gt;"",'Input data'!R81)</f>
        <v>0.10159804805134855</v>
      </c>
      <c r="C81" s="1">
        <f>IF($A81&lt;&gt;"",'Input data'!S81)</f>
        <v>0.11493747392397641</v>
      </c>
      <c r="H81" s="1">
        <f t="shared" si="4"/>
        <v>1.6705866836656397E-3</v>
      </c>
      <c r="I81" s="1">
        <f t="shared" si="5"/>
        <v>2.2195159538280634E-3</v>
      </c>
      <c r="J81" s="1">
        <f t="shared" si="6"/>
        <v>-8.8043372449762543E-4</v>
      </c>
      <c r="K81" s="1">
        <f t="shared" si="7"/>
        <v>-3.3150445433520167E-4</v>
      </c>
    </row>
    <row r="82" spans="1:11">
      <c r="A82" s="1">
        <f>IF($A81="","",IF(($A81+1)&lt;='Input data'!$F$37,$A81+1,""))</f>
        <v>81</v>
      </c>
      <c r="B82" s="1">
        <f>IF($A82&lt;&gt;"",'Input data'!R82)</f>
        <v>0.10326863473501419</v>
      </c>
      <c r="C82" s="1">
        <f>IF($A82&lt;&gt;"",'Input data'!S82)</f>
        <v>0.11715698987780447</v>
      </c>
      <c r="H82" s="1">
        <f t="shared" si="4"/>
        <v>3.9566526718395889E-4</v>
      </c>
      <c r="I82" s="1">
        <f t="shared" si="5"/>
        <v>-9.5283199711332367E-4</v>
      </c>
      <c r="J82" s="1">
        <f t="shared" si="6"/>
        <v>-2.1553551409793062E-3</v>
      </c>
      <c r="K82" s="1">
        <f t="shared" si="7"/>
        <v>-3.5038524052765888E-3</v>
      </c>
    </row>
    <row r="83" spans="1:11">
      <c r="A83" s="1">
        <f>IF($A82="","",IF(($A82+1)&lt;='Input data'!$F$37,$A82+1,""))</f>
        <v>82</v>
      </c>
      <c r="B83" s="1">
        <f>IF($A83&lt;&gt;"",'Input data'!R83)</f>
        <v>0.10366430000219815</v>
      </c>
      <c r="C83" s="1">
        <f>IF($A83&lt;&gt;"",'Input data'!S83)</f>
        <v>0.11620415788069115</v>
      </c>
      <c r="H83" s="1">
        <f t="shared" si="4"/>
        <v>3.2092849449365662E-3</v>
      </c>
      <c r="I83" s="1">
        <f t="shared" si="5"/>
        <v>4.8844385808629182E-3</v>
      </c>
      <c r="J83" s="1">
        <f t="shared" si="6"/>
        <v>6.5826453677330114E-4</v>
      </c>
      <c r="K83" s="1">
        <f t="shared" si="7"/>
        <v>2.3334181726996531E-3</v>
      </c>
    </row>
    <row r="84" spans="1:11">
      <c r="A84" s="1">
        <f>IF($A83="","",IF(($A83+1)&lt;='Input data'!$F$37,$A83+1,""))</f>
        <v>83</v>
      </c>
      <c r="B84" s="1">
        <f>IF($A84&lt;&gt;"",'Input data'!R84)</f>
        <v>0.10687358494713471</v>
      </c>
      <c r="C84" s="1">
        <f>IF($A84&lt;&gt;"",'Input data'!S84)</f>
        <v>0.12108859646155407</v>
      </c>
      <c r="H84" s="1">
        <f t="shared" si="4"/>
        <v>-1.5386982612708433E-4</v>
      </c>
      <c r="I84" s="1">
        <f t="shared" si="5"/>
        <v>-1.2272175426331078E-3</v>
      </c>
      <c r="J84" s="1">
        <f t="shared" si="6"/>
        <v>-2.7048902342903494E-3</v>
      </c>
      <c r="K84" s="1">
        <f t="shared" si="7"/>
        <v>-3.7782379507963729E-3</v>
      </c>
    </row>
    <row r="85" spans="1:11">
      <c r="A85" s="1">
        <f>IF($A84="","",IF(($A84+1)&lt;='Input data'!$F$37,$A84+1,""))</f>
        <v>84</v>
      </c>
      <c r="B85" s="1">
        <f>IF($A85&lt;&gt;"",'Input data'!R85)</f>
        <v>0.10671971512100763</v>
      </c>
      <c r="C85" s="1">
        <f>IF($A85&lt;&gt;"",'Input data'!S85)</f>
        <v>0.11986137891892096</v>
      </c>
      <c r="H85" s="1">
        <f t="shared" si="4"/>
        <v>3.3411733673312238E-3</v>
      </c>
      <c r="I85" s="1">
        <f t="shared" si="5"/>
        <v>2.4055719059271063E-3</v>
      </c>
      <c r="J85" s="1">
        <f t="shared" si="6"/>
        <v>7.9015295916795873E-4</v>
      </c>
      <c r="K85" s="1">
        <f t="shared" si="7"/>
        <v>-1.4544850223615876E-4</v>
      </c>
    </row>
    <row r="86" spans="1:11">
      <c r="A86" s="1">
        <f>IF($A85="","",IF(($A85+1)&lt;='Input data'!$F$37,$A85+1,""))</f>
        <v>85</v>
      </c>
      <c r="B86" s="1">
        <f>IF($A86&lt;&gt;"",'Input data'!R86)</f>
        <v>0.11006088848833885</v>
      </c>
      <c r="C86" s="1">
        <f>IF($A86&lt;&gt;"",'Input data'!S86)</f>
        <v>0.12226695082484806</v>
      </c>
      <c r="H86" s="1">
        <f t="shared" si="4"/>
        <v>1.2529400127492263E-3</v>
      </c>
      <c r="I86" s="1">
        <f t="shared" si="5"/>
        <v>2.2439475434976042E-3</v>
      </c>
      <c r="J86" s="1">
        <f t="shared" si="6"/>
        <v>-1.2980803954140388E-3</v>
      </c>
      <c r="K86" s="1">
        <f t="shared" si="7"/>
        <v>-3.0707286466566093E-4</v>
      </c>
    </row>
    <row r="87" spans="1:11">
      <c r="A87" s="1">
        <f>IF($A86="","",IF(($A86+1)&lt;='Input data'!$F$37,$A86+1,""))</f>
        <v>86</v>
      </c>
      <c r="B87" s="1">
        <f>IF($A87&lt;&gt;"",'Input data'!R87)</f>
        <v>0.11131382850108808</v>
      </c>
      <c r="C87" s="1">
        <f>IF($A87&lt;&gt;"",'Input data'!S87)</f>
        <v>0.12451089836834567</v>
      </c>
      <c r="H87" s="1">
        <f t="shared" si="4"/>
        <v>1.2969028202140936E-3</v>
      </c>
      <c r="I87" s="1">
        <f t="shared" si="5"/>
        <v>-1.35313419708398E-3</v>
      </c>
      <c r="J87" s="1">
        <f t="shared" si="6"/>
        <v>-1.2541175879491715E-3</v>
      </c>
      <c r="K87" s="1">
        <f t="shared" si="7"/>
        <v>-3.9041546052472451E-3</v>
      </c>
    </row>
    <row r="88" spans="1:11">
      <c r="A88" s="1">
        <f>IF($A87="","",IF(($A87+1)&lt;='Input data'!$F$37,$A87+1,""))</f>
        <v>87</v>
      </c>
      <c r="B88" s="1">
        <f>IF($A88&lt;&gt;"",'Input data'!R88)</f>
        <v>0.11261073132130217</v>
      </c>
      <c r="C88" s="1">
        <f>IF($A88&lt;&gt;"",'Input data'!S88)</f>
        <v>0.12315776417126169</v>
      </c>
      <c r="H88" s="1">
        <f t="shared" si="4"/>
        <v>2.3739916031037811E-3</v>
      </c>
      <c r="I88" s="1">
        <f t="shared" si="5"/>
        <v>4.8675244033993675E-3</v>
      </c>
      <c r="J88" s="1">
        <f t="shared" si="6"/>
        <v>-1.77028805059484E-4</v>
      </c>
      <c r="K88" s="1">
        <f t="shared" si="7"/>
        <v>2.3165039952361024E-3</v>
      </c>
    </row>
    <row r="89" spans="1:11">
      <c r="A89" s="1">
        <f>IF($A88="","",IF(($A88+1)&lt;='Input data'!$F$37,$A88+1,""))</f>
        <v>88</v>
      </c>
      <c r="B89" s="1">
        <f>IF($A89&lt;&gt;"",'Input data'!R89)</f>
        <v>0.11498472292440595</v>
      </c>
      <c r="C89" s="1">
        <f>IF($A89&lt;&gt;"",'Input data'!S89)</f>
        <v>0.12802528857466106</v>
      </c>
      <c r="H89" s="1">
        <f t="shared" si="4"/>
        <v>5.0557228584616198E-4</v>
      </c>
      <c r="I89" s="1">
        <f t="shared" si="5"/>
        <v>-1.1539227736244162E-3</v>
      </c>
      <c r="J89" s="1">
        <f t="shared" si="6"/>
        <v>-2.0454481223171031E-3</v>
      </c>
      <c r="K89" s="1">
        <f t="shared" si="7"/>
        <v>-3.7049431817876813E-3</v>
      </c>
    </row>
    <row r="90" spans="1:11">
      <c r="A90" s="1">
        <f>IF($A89="","",IF(($A89+1)&lt;='Input data'!$F$37,$A89+1,""))</f>
        <v>89</v>
      </c>
      <c r="B90" s="1">
        <f>IF($A90&lt;&gt;"",'Input data'!R90)</f>
        <v>0.11549029521025211</v>
      </c>
      <c r="C90" s="1">
        <f>IF($A90&lt;&gt;"",'Input data'!S90)</f>
        <v>0.12687136580103664</v>
      </c>
      <c r="H90" s="1">
        <f t="shared" si="4"/>
        <v>2.3080473919064592E-3</v>
      </c>
      <c r="I90" s="1">
        <f t="shared" si="5"/>
        <v>2.4506763791632413E-3</v>
      </c>
      <c r="J90" s="1">
        <f t="shared" si="6"/>
        <v>-2.4297301625680586E-4</v>
      </c>
      <c r="K90" s="1">
        <f t="shared" si="7"/>
        <v>-1.0034402900002378E-4</v>
      </c>
    </row>
    <row r="91" spans="1:11">
      <c r="A91" s="1">
        <f>IF($A90="","",IF(($A90+1)&lt;='Input data'!$F$37,$A90+1,""))</f>
        <v>90</v>
      </c>
      <c r="B91" s="1">
        <f>IF($A91&lt;&gt;"",'Input data'!R91)</f>
        <v>0.11779834260215857</v>
      </c>
      <c r="C91" s="1">
        <f>IF($A91&lt;&gt;"",'Input data'!S91)</f>
        <v>0.12932204218019988</v>
      </c>
      <c r="H91" s="1">
        <f t="shared" si="4"/>
        <v>1.4068098388763106E-3</v>
      </c>
      <c r="I91" s="1">
        <f t="shared" si="5"/>
        <v>2.108634123789227E-3</v>
      </c>
      <c r="J91" s="1">
        <f t="shared" si="6"/>
        <v>-1.1442105692869545E-3</v>
      </c>
      <c r="K91" s="1">
        <f t="shared" si="7"/>
        <v>-4.4238628437403811E-4</v>
      </c>
    </row>
    <row r="92" spans="1:11">
      <c r="A92" s="1">
        <f>IF($A91="","",IF(($A91+1)&lt;='Input data'!$F$37,$A91+1,""))</f>
        <v>91</v>
      </c>
      <c r="B92" s="1">
        <f>IF($A92&lt;&gt;"",'Input data'!R92)</f>
        <v>0.11920515244103488</v>
      </c>
      <c r="C92" s="1">
        <f>IF($A92&lt;&gt;"",'Input data'!S92)</f>
        <v>0.13143067630398911</v>
      </c>
      <c r="H92" s="1">
        <f t="shared" si="4"/>
        <v>4.8359088211373524E-4</v>
      </c>
      <c r="I92" s="1">
        <f t="shared" si="5"/>
        <v>-1.07498994546118E-3</v>
      </c>
      <c r="J92" s="1">
        <f t="shared" si="6"/>
        <v>-2.0674295260495299E-3</v>
      </c>
      <c r="K92" s="1">
        <f t="shared" si="7"/>
        <v>-3.6260103536244451E-3</v>
      </c>
    </row>
    <row r="93" spans="1:11">
      <c r="A93" s="1">
        <f>IF($A92="","",IF(($A92+1)&lt;='Input data'!$F$37,$A92+1,""))</f>
        <v>92</v>
      </c>
      <c r="B93" s="1">
        <f>IF($A93&lt;&gt;"",'Input data'!R93)</f>
        <v>0.11968874332314862</v>
      </c>
      <c r="C93" s="1">
        <f>IF($A93&lt;&gt;"",'Input data'!S93)</f>
        <v>0.13035568635852793</v>
      </c>
      <c r="H93" s="1">
        <f t="shared" si="4"/>
        <v>3.1433407337392583E-3</v>
      </c>
      <c r="I93" s="1">
        <f t="shared" si="5"/>
        <v>4.4841363808922341E-3</v>
      </c>
      <c r="J93" s="1">
        <f t="shared" si="6"/>
        <v>5.9232032557599316E-4</v>
      </c>
      <c r="K93" s="1">
        <f t="shared" si="7"/>
        <v>1.933115972728969E-3</v>
      </c>
    </row>
    <row r="94" spans="1:11">
      <c r="A94" s="1">
        <f>IF($A93="","",IF(($A93+1)&lt;='Input data'!$F$37,$A93+1,""))</f>
        <v>93</v>
      </c>
      <c r="B94" s="1">
        <f>IF($A94&lt;&gt;"",'Input data'!R94)</f>
        <v>0.12283208405688788</v>
      </c>
      <c r="C94" s="1">
        <f>IF($A94&lt;&gt;"",'Input data'!S94)</f>
        <v>0.13483982273942016</v>
      </c>
      <c r="H94" s="1">
        <f t="shared" si="4"/>
        <v>5.7151649704349772E-4</v>
      </c>
      <c r="I94" s="1">
        <f t="shared" si="5"/>
        <v>-1.1238531248002892E-3</v>
      </c>
      <c r="J94" s="1">
        <f t="shared" si="6"/>
        <v>-1.9795039111197674E-3</v>
      </c>
      <c r="K94" s="1">
        <f t="shared" si="7"/>
        <v>-3.6748735329635543E-3</v>
      </c>
    </row>
    <row r="95" spans="1:11">
      <c r="A95" s="1">
        <f>IF($A94="","",IF(($A94+1)&lt;='Input data'!$F$37,$A94+1,""))</f>
        <v>94</v>
      </c>
      <c r="B95" s="1">
        <f>IF($A95&lt;&gt;"",'Input data'!R95)</f>
        <v>0.12340360055393138</v>
      </c>
      <c r="C95" s="1">
        <f>IF($A95&lt;&gt;"",'Input data'!S95)</f>
        <v>0.13371596961461987</v>
      </c>
      <c r="H95" s="1">
        <f t="shared" si="4"/>
        <v>2.439935814301103E-3</v>
      </c>
      <c r="I95" s="1">
        <f t="shared" si="5"/>
        <v>2.7720457509706475E-3</v>
      </c>
      <c r="J95" s="1">
        <f t="shared" si="6"/>
        <v>-1.1108459386216215E-4</v>
      </c>
      <c r="K95" s="1">
        <f t="shared" si="7"/>
        <v>2.2102534280738243E-4</v>
      </c>
    </row>
    <row r="96" spans="1:11">
      <c r="A96" s="1">
        <f>IF($A95="","",IF(($A95+1)&lt;='Input data'!$F$37,$A95+1,""))</f>
        <v>95</v>
      </c>
      <c r="B96" s="1">
        <f>IF($A96&lt;&gt;"",'Input data'!R96)</f>
        <v>0.12584353636823248</v>
      </c>
      <c r="C96" s="1">
        <f>IF($A96&lt;&gt;"",'Input data'!S96)</f>
        <v>0.13648801536559052</v>
      </c>
      <c r="H96" s="1">
        <f t="shared" si="4"/>
        <v>2.7476754665552716E-3</v>
      </c>
      <c r="I96" s="1">
        <f t="shared" si="5"/>
        <v>2.1537385970253897E-3</v>
      </c>
      <c r="J96" s="1">
        <f t="shared" si="6"/>
        <v>1.9665505839200651E-4</v>
      </c>
      <c r="K96" s="1">
        <f t="shared" si="7"/>
        <v>-3.9728181113787538E-4</v>
      </c>
    </row>
    <row r="97" spans="1:11">
      <c r="A97" s="1">
        <f>IF($A96="","",IF(($A96+1)&lt;='Input data'!$F$37,$A96+1,""))</f>
        <v>96</v>
      </c>
      <c r="B97" s="1">
        <f>IF($A97&lt;&gt;"",'Input data'!R97)</f>
        <v>0.12859121183478775</v>
      </c>
      <c r="C97" s="1">
        <f>IF($A97&lt;&gt;"",'Input data'!S97)</f>
        <v>0.13864175396261591</v>
      </c>
      <c r="H97" s="1">
        <f t="shared" si="4"/>
        <v>-3.0773965225416866E-4</v>
      </c>
      <c r="I97" s="1">
        <f t="shared" si="5"/>
        <v>-1.3907212581140971E-3</v>
      </c>
      <c r="J97" s="1">
        <f t="shared" si="6"/>
        <v>-2.8587600604174338E-3</v>
      </c>
      <c r="K97" s="1">
        <f t="shared" si="7"/>
        <v>-3.9417416662773617E-3</v>
      </c>
    </row>
    <row r="98" spans="1:11">
      <c r="A98" s="1">
        <f>IF($A97="","",IF(($A97+1)&lt;='Input data'!$F$37,$A97+1,""))</f>
        <v>97</v>
      </c>
      <c r="B98" s="1">
        <f>IF($A98&lt;&gt;"",'Input data'!R98)</f>
        <v>0.12828347218253358</v>
      </c>
      <c r="C98" s="1">
        <f>IF($A98&lt;&gt;"",'Input data'!S98)</f>
        <v>0.13725103270450181</v>
      </c>
      <c r="H98" s="1">
        <f t="shared" si="4"/>
        <v>2.1102147583144659E-3</v>
      </c>
      <c r="I98" s="1">
        <f t="shared" si="5"/>
        <v>4.6100530353430924E-3</v>
      </c>
      <c r="J98" s="1">
        <f t="shared" si="6"/>
        <v>-4.4080564984879918E-4</v>
      </c>
      <c r="K98" s="1">
        <f t="shared" si="7"/>
        <v>2.0590326271798273E-3</v>
      </c>
    </row>
    <row r="99" spans="1:11">
      <c r="A99" s="1">
        <f>IF($A98="","",IF(($A98+1)&lt;='Input data'!$F$37,$A98+1,""))</f>
        <v>98</v>
      </c>
      <c r="B99" s="1">
        <f>IF($A99&lt;&gt;"",'Input data'!R99)</f>
        <v>0.13039368694084805</v>
      </c>
      <c r="C99" s="1">
        <f>IF($A99&lt;&gt;"",'Input data'!S99)</f>
        <v>0.14186108573984491</v>
      </c>
      <c r="H99" s="1">
        <f t="shared" si="4"/>
        <v>9.4520036049500211E-4</v>
      </c>
      <c r="I99" s="1">
        <f t="shared" si="5"/>
        <v>-8.3443275486846935E-4</v>
      </c>
      <c r="J99" s="1">
        <f t="shared" si="6"/>
        <v>-1.605820047668263E-3</v>
      </c>
      <c r="K99" s="1">
        <f t="shared" si="7"/>
        <v>-3.3854531630317345E-3</v>
      </c>
    </row>
    <row r="100" spans="1:11">
      <c r="A100" s="1">
        <f>IF($A99="","",IF(($A99+1)&lt;='Input data'!$F$37,$A99+1,""))</f>
        <v>99</v>
      </c>
      <c r="B100" s="1">
        <f>IF($A100&lt;&gt;"",'Input data'!R100)</f>
        <v>0.13133888730134305</v>
      </c>
      <c r="C100" s="1">
        <f>IF($A100&lt;&gt;"",'Input data'!S100)</f>
        <v>0.14102665298497644</v>
      </c>
      <c r="H100" s="1">
        <f t="shared" si="4"/>
        <v>1.6266238762007446E-3</v>
      </c>
      <c r="I100" s="1">
        <f t="shared" si="5"/>
        <v>2.2383094843431151E-3</v>
      </c>
      <c r="J100" s="1">
        <f t="shared" si="6"/>
        <v>-9.2439653196252055E-4</v>
      </c>
      <c r="K100" s="1">
        <f t="shared" si="7"/>
        <v>-3.1271092382015005E-4</v>
      </c>
    </row>
    <row r="101" spans="1:11">
      <c r="A101" s="1">
        <f>IF($A100="","",IF(($A100+1)&lt;='Input data'!$F$37,$A100+1,""))</f>
        <v>100</v>
      </c>
      <c r="B101" s="1">
        <f>IF($A101&lt;&gt;"",'Input data'!R101)</f>
        <v>0.13296551117754379</v>
      </c>
      <c r="C101" s="1">
        <f>IF($A101&lt;&gt;"",'Input data'!S101)</f>
        <v>0.14326496246931955</v>
      </c>
      <c r="H101" s="1">
        <f t="shared" si="4"/>
        <v>3.1873035412041395E-3</v>
      </c>
      <c r="I101" s="1">
        <f t="shared" si="5"/>
        <v>2.4394002608542076E-3</v>
      </c>
      <c r="J101" s="1">
        <f t="shared" si="6"/>
        <v>6.362831330408744E-4</v>
      </c>
      <c r="K101" s="1">
        <f t="shared" si="7"/>
        <v>-1.1162014730905752E-4</v>
      </c>
    </row>
    <row r="102" spans="1:11">
      <c r="A102" s="1">
        <f>IF($A101="","",IF(($A101+1)&lt;='Input data'!$F$37,$A101+1,""))</f>
        <v>101</v>
      </c>
      <c r="B102" s="1">
        <f>IF($A102&lt;&gt;"",'Input data'!R102)</f>
        <v>0.13615281471874793</v>
      </c>
      <c r="C102" s="1">
        <f>IF($A102&lt;&gt;"",'Input data'!S102)</f>
        <v>0.14570436273017376</v>
      </c>
      <c r="H102" s="1">
        <f t="shared" si="4"/>
        <v>3.2972105598663703E-4</v>
      </c>
      <c r="I102" s="1">
        <f t="shared" si="5"/>
        <v>-1.2629252506117239E-3</v>
      </c>
      <c r="J102" s="1">
        <f t="shared" si="6"/>
        <v>-2.2212993521766281E-3</v>
      </c>
      <c r="K102" s="1">
        <f t="shared" si="7"/>
        <v>-3.813945658774989E-3</v>
      </c>
    </row>
    <row r="103" spans="1:11">
      <c r="A103" s="1">
        <f>IF($A102="","",IF(($A102+1)&lt;='Input data'!$F$37,$A102+1,""))</f>
        <v>102</v>
      </c>
      <c r="B103" s="1">
        <f>IF($A103&lt;&gt;"",'Input data'!R103)</f>
        <v>0.13648253577473457</v>
      </c>
      <c r="C103" s="1">
        <f>IF($A103&lt;&gt;"",'Input data'!S103)</f>
        <v>0.14444143747956203</v>
      </c>
      <c r="H103" s="1">
        <f t="shared" si="4"/>
        <v>3.2312663486690485E-3</v>
      </c>
      <c r="I103" s="1">
        <f t="shared" si="5"/>
        <v>4.7904709282876323E-3</v>
      </c>
      <c r="J103" s="1">
        <f t="shared" si="6"/>
        <v>6.8024594050578339E-4</v>
      </c>
      <c r="K103" s="1">
        <f t="shared" si="7"/>
        <v>2.2394505201243672E-3</v>
      </c>
    </row>
    <row r="104" spans="1:11">
      <c r="A104" s="1">
        <f>IF($A103="","",IF(($A103+1)&lt;='Input data'!$F$37,$A103+1,""))</f>
        <v>103</v>
      </c>
      <c r="B104" s="1">
        <f>IF($A104&lt;&gt;"",'Input data'!R104)</f>
        <v>0.13971380212340362</v>
      </c>
      <c r="C104" s="1">
        <f>IF($A104&lt;&gt;"",'Input data'!S104)</f>
        <v>0.14923190840784967</v>
      </c>
      <c r="H104" s="1">
        <f t="shared" si="4"/>
        <v>-1.3188842239467147E-4</v>
      </c>
      <c r="I104" s="1">
        <f t="shared" si="5"/>
        <v>-8.9081334641361032E-4</v>
      </c>
      <c r="J104" s="1">
        <f t="shared" si="6"/>
        <v>-2.6829088305579366E-3</v>
      </c>
      <c r="K104" s="1">
        <f t="shared" si="7"/>
        <v>-3.4418337545768754E-3</v>
      </c>
    </row>
    <row r="105" spans="1:11">
      <c r="A105" s="1">
        <f>IF($A104="","",IF(($A104+1)&lt;='Input data'!$F$37,$A104+1,""))</f>
        <v>104</v>
      </c>
      <c r="B105" s="1">
        <f>IF($A105&lt;&gt;"",'Input data'!R105)</f>
        <v>0.13958191370100895</v>
      </c>
      <c r="C105" s="1">
        <f>IF($A105&lt;&gt;"",'Input data'!S105)</f>
        <v>0.14834109506143606</v>
      </c>
      <c r="H105" s="1">
        <f t="shared" si="4"/>
        <v>1.2309586090167857E-3</v>
      </c>
      <c r="I105" s="1">
        <f t="shared" si="5"/>
        <v>2.1199102420982607E-3</v>
      </c>
      <c r="J105" s="1">
        <f t="shared" si="6"/>
        <v>-1.3200617991464794E-3</v>
      </c>
      <c r="K105" s="1">
        <f t="shared" si="7"/>
        <v>-4.3111016606500437E-4</v>
      </c>
    </row>
    <row r="106" spans="1:11">
      <c r="A106" s="1">
        <f>IF($A105="","",IF(($A105+1)&lt;='Input data'!$F$37,$A105+1,""))</f>
        <v>105</v>
      </c>
      <c r="B106" s="1">
        <f>IF($A106&lt;&gt;"",'Input data'!R106)</f>
        <v>0.14081287231002573</v>
      </c>
      <c r="C106" s="1">
        <f>IF($A106&lt;&gt;"",'Input data'!S106)</f>
        <v>0.15046100530353432</v>
      </c>
      <c r="H106" s="1">
        <f t="shared" si="4"/>
        <v>3.5390060009232172E-3</v>
      </c>
      <c r="I106" s="1">
        <f t="shared" si="5"/>
        <v>2.8190295772583251E-3</v>
      </c>
      <c r="J106" s="1">
        <f t="shared" si="6"/>
        <v>9.8798559275995205E-4</v>
      </c>
      <c r="K106" s="1">
        <f t="shared" si="7"/>
        <v>2.6800916909506005E-4</v>
      </c>
    </row>
    <row r="107" spans="1:11">
      <c r="A107" s="1">
        <f>IF($A106="","",IF(($A106+1)&lt;='Input data'!$F$37,$A106+1,""))</f>
        <v>106</v>
      </c>
      <c r="B107" s="1">
        <f>IF($A107&lt;&gt;"",'Input data'!R107)</f>
        <v>0.14435187831094895</v>
      </c>
      <c r="C107" s="1">
        <f>IF($A107&lt;&gt;"",'Input data'!S107)</f>
        <v>0.15328003488079264</v>
      </c>
      <c r="H107" s="1">
        <f t="shared" si="4"/>
        <v>-1.4947354538060731E-3</v>
      </c>
      <c r="I107" s="1">
        <f t="shared" si="5"/>
        <v>-1.6312784487068077E-3</v>
      </c>
      <c r="J107" s="1">
        <f t="shared" si="6"/>
        <v>-4.0457558619693378E-3</v>
      </c>
      <c r="K107" s="1">
        <f t="shared" si="7"/>
        <v>-4.1822988568700724E-3</v>
      </c>
    </row>
    <row r="108" spans="1:11">
      <c r="A108" s="1">
        <f>IF($A107="","",IF(($A107+1)&lt;='Input data'!$F$37,$A107+1,""))</f>
        <v>107</v>
      </c>
      <c r="B108" s="1">
        <f>IF($A108&lt;&gt;"",'Input data'!R108)</f>
        <v>0.14285714285714288</v>
      </c>
      <c r="C108" s="1">
        <f>IF($A108&lt;&gt;"",'Input data'!S108)</f>
        <v>0.15164875643208583</v>
      </c>
      <c r="H108" s="1">
        <f t="shared" si="4"/>
        <v>4.1325039016991694E-3</v>
      </c>
      <c r="I108" s="1">
        <f t="shared" si="5"/>
        <v>4.5217234419223096E-3</v>
      </c>
      <c r="J108" s="1">
        <f t="shared" si="6"/>
        <v>1.5814834935359043E-3</v>
      </c>
      <c r="K108" s="1">
        <f t="shared" si="7"/>
        <v>1.9707030337590445E-3</v>
      </c>
    </row>
    <row r="109" spans="1:11">
      <c r="A109" s="1">
        <f>IF($A108="","",IF(($A108+1)&lt;='Input data'!$F$37,$A108+1,""))</f>
        <v>108</v>
      </c>
      <c r="B109" s="1">
        <f>IF($A109&lt;&gt;"",'Input data'!R109)</f>
        <v>0.14698964675884205</v>
      </c>
      <c r="C109" s="1">
        <f>IF($A109&lt;&gt;"",'Input data'!S109)</f>
        <v>0.15617047987400814</v>
      </c>
      <c r="H109" s="1">
        <f t="shared" si="4"/>
        <v>-4.3962807464908993E-5</v>
      </c>
      <c r="I109" s="1">
        <f t="shared" si="5"/>
        <v>-9.5847005626781279E-4</v>
      </c>
      <c r="J109" s="1">
        <f t="shared" si="6"/>
        <v>-2.5949832156281741E-3</v>
      </c>
      <c r="K109" s="1">
        <f t="shared" si="7"/>
        <v>-3.5094904644310779E-3</v>
      </c>
    </row>
    <row r="110" spans="1:11">
      <c r="A110" s="1">
        <f>IF($A109="","",IF(($A109+1)&lt;='Input data'!$F$37,$A109+1,""))</f>
        <v>109</v>
      </c>
      <c r="B110" s="1">
        <f>IF($A110&lt;&gt;"",'Input data'!R110)</f>
        <v>0.14694568395137714</v>
      </c>
      <c r="C110" s="1">
        <f>IF($A110&lt;&gt;"",'Input data'!S110)</f>
        <v>0.15521200981774033</v>
      </c>
      <c r="H110" s="1">
        <f t="shared" si="4"/>
        <v>2.1541775657793472E-3</v>
      </c>
      <c r="I110" s="1">
        <f t="shared" si="5"/>
        <v>2.0428567669865394E-3</v>
      </c>
      <c r="J110" s="1">
        <f t="shared" si="6"/>
        <v>-3.9684284238391794E-4</v>
      </c>
      <c r="K110" s="1">
        <f t="shared" si="7"/>
        <v>-5.0816364117672571E-4</v>
      </c>
    </row>
    <row r="111" spans="1:11">
      <c r="A111" s="1">
        <f>IF($A110="","",IF(($A110+1)&lt;='Input data'!$F$37,$A110+1,""))</f>
        <v>110</v>
      </c>
      <c r="B111" s="1">
        <f>IF($A111&lt;&gt;"",'Input data'!R111)</f>
        <v>0.14909986151715648</v>
      </c>
      <c r="C111" s="1">
        <f>IF($A111&lt;&gt;"",'Input data'!S111)</f>
        <v>0.15725486658472687</v>
      </c>
      <c r="H111" s="1">
        <f t="shared" si="4"/>
        <v>2.0222891433847034E-3</v>
      </c>
      <c r="I111" s="1">
        <f t="shared" si="5"/>
        <v>2.0785644749651278E-3</v>
      </c>
      <c r="J111" s="1">
        <f t="shared" si="6"/>
        <v>-5.2873126477856166E-4</v>
      </c>
      <c r="K111" s="1">
        <f t="shared" si="7"/>
        <v>-4.7245593319813735E-4</v>
      </c>
    </row>
    <row r="112" spans="1:11">
      <c r="A112" s="1">
        <f>IF($A111="","",IF(($A111+1)&lt;='Input data'!$F$37,$A111+1,""))</f>
        <v>111</v>
      </c>
      <c r="B112" s="1">
        <f>IF($A112&lt;&gt;"",'Input data'!R112)</f>
        <v>0.15112215066054119</v>
      </c>
      <c r="C112" s="1">
        <f>IF($A112&lt;&gt;"",'Input data'!S112)</f>
        <v>0.159333431059692</v>
      </c>
      <c r="H112" s="1">
        <f t="shared" si="4"/>
        <v>-5.9349790077592446E-4</v>
      </c>
      <c r="I112" s="1">
        <f t="shared" si="5"/>
        <v>-1.3587722562385107E-3</v>
      </c>
      <c r="J112" s="1">
        <f t="shared" si="6"/>
        <v>-3.1445183089391896E-3</v>
      </c>
      <c r="K112" s="1">
        <f t="shared" si="7"/>
        <v>-3.9097926644017754E-3</v>
      </c>
    </row>
    <row r="113" spans="1:11">
      <c r="A113" s="1">
        <f>IF($A112="","",IF(($A112+1)&lt;='Input data'!$F$37,$A112+1,""))</f>
        <v>112</v>
      </c>
      <c r="B113" s="1">
        <f>IF($A113&lt;&gt;"",'Input data'!R113)</f>
        <v>0.15052865275976526</v>
      </c>
      <c r="C113" s="1">
        <f>IF($A113&lt;&gt;"",'Input data'!S113)</f>
        <v>0.15797465880345349</v>
      </c>
      <c r="H113" s="1">
        <f t="shared" si="4"/>
        <v>3.5609874046556578E-3</v>
      </c>
      <c r="I113" s="1">
        <f t="shared" si="5"/>
        <v>4.6739510390943206E-3</v>
      </c>
      <c r="J113" s="1">
        <f t="shared" si="6"/>
        <v>1.0099669964923927E-3</v>
      </c>
      <c r="K113" s="1">
        <f t="shared" si="7"/>
        <v>2.1229306309310555E-3</v>
      </c>
    </row>
    <row r="114" spans="1:11">
      <c r="A114" s="1">
        <f>IF($A113="","",IF(($A113+1)&lt;='Input data'!$F$37,$A113+1,""))</f>
        <v>113</v>
      </c>
      <c r="B114" s="1">
        <f>IF($A114&lt;&gt;"",'Input data'!R114)</f>
        <v>0.15408964016442092</v>
      </c>
      <c r="C114" s="1">
        <f>IF($A114&lt;&gt;"",'Input data'!S114)</f>
        <v>0.16264860984254781</v>
      </c>
      <c r="H114" s="1">
        <f t="shared" si="4"/>
        <v>6.5944211197324631E-4</v>
      </c>
      <c r="I114" s="1">
        <f t="shared" si="5"/>
        <v>-1.1952685407575492E-3</v>
      </c>
      <c r="J114" s="1">
        <f t="shared" si="6"/>
        <v>-1.8915782961900188E-3</v>
      </c>
      <c r="K114" s="1">
        <f t="shared" si="7"/>
        <v>-3.7462889489208143E-3</v>
      </c>
    </row>
    <row r="115" spans="1:11">
      <c r="A115" s="1">
        <f>IF($A114="","",IF(($A114+1)&lt;='Input data'!$F$37,$A114+1,""))</f>
        <v>114</v>
      </c>
      <c r="B115" s="1">
        <f>IF($A115&lt;&gt;"",'Input data'!R115)</f>
        <v>0.15474908227639417</v>
      </c>
      <c r="C115" s="1">
        <f>IF($A115&lt;&gt;"",'Input data'!S115)</f>
        <v>0.16145334130179026</v>
      </c>
      <c r="H115" s="1">
        <f t="shared" si="4"/>
        <v>6.1547930450839283E-4</v>
      </c>
      <c r="I115" s="1">
        <f t="shared" si="5"/>
        <v>2.2251540129825942E-3</v>
      </c>
      <c r="J115" s="1">
        <f t="shared" si="6"/>
        <v>-1.9355411036548723E-3</v>
      </c>
      <c r="K115" s="1">
        <f t="shared" si="7"/>
        <v>-3.2586639518067092E-4</v>
      </c>
    </row>
    <row r="116" spans="1:11">
      <c r="A116" s="1">
        <f>IF($A115="","",IF(($A115+1)&lt;='Input data'!$F$37,$A115+1,""))</f>
        <v>115</v>
      </c>
      <c r="B116" s="1">
        <f>IF($A116&lt;&gt;"",'Input data'!R116)</f>
        <v>0.15536456158090256</v>
      </c>
      <c r="C116" s="1">
        <f>IF($A116&lt;&gt;"",'Input data'!S116)</f>
        <v>0.16367849531477285</v>
      </c>
      <c r="H116" s="1">
        <f t="shared" si="4"/>
        <v>3.6928758270503292E-3</v>
      </c>
      <c r="I116" s="1">
        <f t="shared" si="5"/>
        <v>2.6404910373652724E-3</v>
      </c>
      <c r="J116" s="1">
        <f t="shared" si="6"/>
        <v>1.1418554188870641E-3</v>
      </c>
      <c r="K116" s="1">
        <f t="shared" si="7"/>
        <v>8.9470629202007251E-5</v>
      </c>
    </row>
    <row r="117" spans="1:11">
      <c r="A117" s="1">
        <f>IF($A116="","",IF(($A116+1)&lt;='Input data'!$F$37,$A116+1,""))</f>
        <v>116</v>
      </c>
      <c r="B117" s="1">
        <f>IF($A117&lt;&gt;"",'Input data'!R117)</f>
        <v>0.15905743740795289</v>
      </c>
      <c r="C117" s="1">
        <f>IF($A117&lt;&gt;"",'Input data'!S117)</f>
        <v>0.16631898635213813</v>
      </c>
      <c r="H117" s="1">
        <f t="shared" si="4"/>
        <v>-9.891631679599111E-4</v>
      </c>
      <c r="I117" s="1">
        <f t="shared" si="5"/>
        <v>-1.2140620712725869E-3</v>
      </c>
      <c r="J117" s="1">
        <f t="shared" si="6"/>
        <v>-3.5401835761231762E-3</v>
      </c>
      <c r="K117" s="1">
        <f t="shared" si="7"/>
        <v>-3.765082479435852E-3</v>
      </c>
    </row>
    <row r="118" spans="1:11">
      <c r="A118" s="1">
        <f>IF($A117="","",IF(($A117+1)&lt;='Input data'!$F$37,$A117+1,""))</f>
        <v>117</v>
      </c>
      <c r="B118" s="1">
        <f>IF($A118&lt;&gt;"",'Input data'!R118)</f>
        <v>0.15806827423999298</v>
      </c>
      <c r="C118" s="1">
        <f>IF($A118&lt;&gt;"",'Input data'!S118)</f>
        <v>0.16510492428086554</v>
      </c>
      <c r="H118" s="1">
        <f t="shared" si="4"/>
        <v>1.8244565097927379E-3</v>
      </c>
      <c r="I118" s="1">
        <f t="shared" si="5"/>
        <v>4.2698901330206207E-3</v>
      </c>
      <c r="J118" s="1">
        <f t="shared" si="6"/>
        <v>-7.2656389837052722E-4</v>
      </c>
      <c r="K118" s="1">
        <f t="shared" si="7"/>
        <v>1.7188697248573556E-3</v>
      </c>
    </row>
    <row r="119" spans="1:11">
      <c r="A119" s="1">
        <f>IF($A118="","",IF(($A118+1)&lt;='Input data'!$F$37,$A118+1,""))</f>
        <v>118</v>
      </c>
      <c r="B119" s="1">
        <f>IF($A119&lt;&gt;"",'Input data'!R119)</f>
        <v>0.15989273074978572</v>
      </c>
      <c r="C119" s="1">
        <f>IF($A119&lt;&gt;"",'Input data'!S119)</f>
        <v>0.16937481441388616</v>
      </c>
      <c r="H119" s="1">
        <f t="shared" si="4"/>
        <v>1.3628470314114016E-3</v>
      </c>
      <c r="I119" s="1">
        <f t="shared" si="5"/>
        <v>-7.8744892858084725E-4</v>
      </c>
      <c r="J119" s="1">
        <f t="shared" si="6"/>
        <v>-1.1881733767518635E-3</v>
      </c>
      <c r="K119" s="1">
        <f t="shared" si="7"/>
        <v>-3.3384693367441124E-3</v>
      </c>
    </row>
    <row r="120" spans="1:11">
      <c r="A120" s="1">
        <f>IF($A119="","",IF(($A119+1)&lt;='Input data'!$F$37,$A119+1,""))</f>
        <v>119</v>
      </c>
      <c r="B120" s="1">
        <f>IF($A120&lt;&gt;"",'Input data'!R120)</f>
        <v>0.16125557778119712</v>
      </c>
      <c r="C120" s="1">
        <f>IF($A120&lt;&gt;"",'Input data'!S120)</f>
        <v>0.16858736548530531</v>
      </c>
      <c r="H120" s="1">
        <f t="shared" si="4"/>
        <v>3.5170245971907765E-4</v>
      </c>
      <c r="I120" s="1">
        <f t="shared" si="5"/>
        <v>1.9507684674627546E-3</v>
      </c>
      <c r="J120" s="1">
        <f t="shared" si="6"/>
        <v>-2.1993179484441874E-3</v>
      </c>
      <c r="K120" s="1">
        <f t="shared" si="7"/>
        <v>-6.0025194070051054E-4</v>
      </c>
    </row>
    <row r="121" spans="1:11">
      <c r="A121" s="1">
        <f>IF($A120="","",IF(($A120+1)&lt;='Input data'!$F$37,$A120+1,""))</f>
        <v>120</v>
      </c>
      <c r="B121" s="1">
        <f>IF($A121&lt;&gt;"",'Input data'!R121)</f>
        <v>0.1616072802409162</v>
      </c>
      <c r="C121" s="1">
        <f>IF($A121&lt;&gt;"",'Input data'!S121)</f>
        <v>0.17053813395276807</v>
      </c>
      <c r="H121" s="1">
        <f t="shared" si="4"/>
        <v>4.0445782867694069E-3</v>
      </c>
      <c r="I121" s="1">
        <f t="shared" si="5"/>
        <v>2.8453405199794224E-3</v>
      </c>
      <c r="J121" s="1">
        <f t="shared" si="6"/>
        <v>1.4935578786061418E-3</v>
      </c>
      <c r="K121" s="1">
        <f t="shared" si="7"/>
        <v>2.9432011181615729E-4</v>
      </c>
    </row>
    <row r="122" spans="1:11">
      <c r="A122" s="1">
        <f>IF($A121="","",IF(($A121+1)&lt;='Input data'!$F$37,$A121+1,""))</f>
        <v>121</v>
      </c>
      <c r="B122" s="1">
        <f>IF($A122&lt;&gt;"",'Input data'!R122)</f>
        <v>0.1656518585276856</v>
      </c>
      <c r="C122" s="1">
        <f>IF($A122&lt;&gt;"",'Input data'!S122)</f>
        <v>0.17338347447274749</v>
      </c>
      <c r="H122" s="1">
        <f t="shared" si="4"/>
        <v>-1.6486052799331852E-3</v>
      </c>
      <c r="I122" s="1">
        <f t="shared" si="5"/>
        <v>-1.4245496130411983E-3</v>
      </c>
      <c r="J122" s="1">
        <f t="shared" si="6"/>
        <v>-4.1996256880964498E-3</v>
      </c>
      <c r="K122" s="1">
        <f t="shared" si="7"/>
        <v>-3.975570021204463E-3</v>
      </c>
    </row>
    <row r="123" spans="1:11">
      <c r="A123" s="1">
        <f>IF($A122="","",IF(($A122+1)&lt;='Input data'!$F$37,$A122+1,""))</f>
        <v>122</v>
      </c>
      <c r="B123" s="1">
        <f>IF($A123&lt;&gt;"",'Input data'!R123)</f>
        <v>0.16400325324775242</v>
      </c>
      <c r="C123" s="1">
        <f>IF($A123&lt;&gt;"",'Input data'!S123)</f>
        <v>0.17195892485970629</v>
      </c>
      <c r="H123" s="1">
        <f t="shared" si="4"/>
        <v>3.1213593300067899E-3</v>
      </c>
      <c r="I123" s="1">
        <f t="shared" si="5"/>
        <v>4.0293329424279101E-3</v>
      </c>
      <c r="J123" s="1">
        <f t="shared" si="6"/>
        <v>5.7033892184352479E-4</v>
      </c>
      <c r="K123" s="1">
        <f t="shared" si="7"/>
        <v>1.478312534264645E-3</v>
      </c>
    </row>
    <row r="124" spans="1:11">
      <c r="A124" s="1">
        <f>IF($A123="","",IF(($A123+1)&lt;='Input data'!$F$37,$A123+1,""))</f>
        <v>123</v>
      </c>
      <c r="B124" s="1">
        <f>IF($A124&lt;&gt;"",'Input data'!R124)</f>
        <v>0.16712461257775921</v>
      </c>
      <c r="C124" s="1">
        <f>IF($A124&lt;&gt;"",'Input data'!S124)</f>
        <v>0.1759882578021342</v>
      </c>
      <c r="H124" s="1">
        <f t="shared" si="4"/>
        <v>1.3848284351438978E-3</v>
      </c>
      <c r="I124" s="1">
        <f t="shared" si="5"/>
        <v>-4.9990791170048676E-4</v>
      </c>
      <c r="J124" s="1">
        <f t="shared" si="6"/>
        <v>-1.1661919730193674E-3</v>
      </c>
      <c r="K124" s="1">
        <f t="shared" si="7"/>
        <v>-3.0509283198637519E-3</v>
      </c>
    </row>
    <row r="125" spans="1:11">
      <c r="A125" s="1">
        <f>IF($A124="","",IF(($A124+1)&lt;='Input data'!$F$37,$A124+1,""))</f>
        <v>124</v>
      </c>
      <c r="B125" s="1">
        <f>IF($A125&lt;&gt;"",'Input data'!R125)</f>
        <v>0.16850944101290311</v>
      </c>
      <c r="C125" s="1">
        <f>IF($A125&lt;&gt;"",'Input data'!S125)</f>
        <v>0.17548834989043371</v>
      </c>
      <c r="H125" s="1">
        <f t="shared" si="4"/>
        <v>2.417954410568468E-4</v>
      </c>
      <c r="I125" s="1">
        <f t="shared" si="5"/>
        <v>2.2571030148581805E-3</v>
      </c>
      <c r="J125" s="1">
        <f t="shared" si="6"/>
        <v>-2.3092249671064183E-3</v>
      </c>
      <c r="K125" s="1">
        <f t="shared" si="7"/>
        <v>-2.9391739330508456E-4</v>
      </c>
    </row>
    <row r="126" spans="1:11">
      <c r="A126" s="1">
        <f>IF($A125="","",IF(($A125+1)&lt;='Input data'!$F$37,$A125+1,""))</f>
        <v>125</v>
      </c>
      <c r="B126" s="1">
        <f>IF($A126&lt;&gt;"",'Input data'!R126)</f>
        <v>0.16875123645395995</v>
      </c>
      <c r="C126" s="1">
        <f>IF($A126&lt;&gt;"",'Input data'!S126)</f>
        <v>0.1777454529052919</v>
      </c>
      <c r="H126" s="1">
        <f t="shared" si="4"/>
        <v>3.6928758270503292E-3</v>
      </c>
      <c r="I126" s="1">
        <f t="shared" si="5"/>
        <v>2.4018131998240766E-3</v>
      </c>
      <c r="J126" s="1">
        <f t="shared" si="6"/>
        <v>1.1418554188870641E-3</v>
      </c>
      <c r="K126" s="1">
        <f t="shared" si="7"/>
        <v>-1.4920720833918851E-4</v>
      </c>
    </row>
    <row r="127" spans="1:11">
      <c r="A127" s="1">
        <f>IF($A126="","",IF(($A126+1)&lt;='Input data'!$F$37,$A126+1,""))</f>
        <v>126</v>
      </c>
      <c r="B127" s="1">
        <f>IF($A127&lt;&gt;"",'Input data'!R127)</f>
        <v>0.17244411228101028</v>
      </c>
      <c r="C127" s="1">
        <f>IF($A127&lt;&gt;"",'Input data'!S127)</f>
        <v>0.18014726610511597</v>
      </c>
      <c r="H127" s="1">
        <f t="shared" si="4"/>
        <v>-1.4068098388763106E-3</v>
      </c>
      <c r="I127" s="1">
        <f t="shared" si="5"/>
        <v>-1.3155471360538906E-3</v>
      </c>
      <c r="J127" s="1">
        <f t="shared" si="6"/>
        <v>-3.9578302470395753E-3</v>
      </c>
      <c r="K127" s="1">
        <f t="shared" si="7"/>
        <v>-3.8665675442171557E-3</v>
      </c>
    </row>
    <row r="128" spans="1:11">
      <c r="A128" s="1">
        <f>IF($A127="","",IF(($A127+1)&lt;='Input data'!$F$37,$A127+1,""))</f>
        <v>127</v>
      </c>
      <c r="B128" s="1">
        <f>IF($A128&lt;&gt;"",'Input data'!R128)</f>
        <v>0.17103730244213397</v>
      </c>
      <c r="C128" s="1">
        <f>IF($A128&lt;&gt;"",'Input data'!S128)</f>
        <v>0.17883171896906208</v>
      </c>
      <c r="H128" s="1">
        <f t="shared" si="4"/>
        <v>3.1873035412041395E-3</v>
      </c>
      <c r="I128" s="1">
        <f t="shared" si="5"/>
        <v>4.4747396156347152E-3</v>
      </c>
      <c r="J128" s="1">
        <f t="shared" si="6"/>
        <v>6.362831330408744E-4</v>
      </c>
      <c r="K128" s="1">
        <f t="shared" si="7"/>
        <v>1.9237192074714501E-3</v>
      </c>
    </row>
    <row r="129" spans="1:11">
      <c r="A129" s="1">
        <f>IF($A128="","",IF(($A128+1)&lt;='Input data'!$F$37,$A128+1,""))</f>
        <v>128</v>
      </c>
      <c r="B129" s="1">
        <f>IF($A129&lt;&gt;"",'Input data'!R129)</f>
        <v>0.17422460598333811</v>
      </c>
      <c r="C129" s="1">
        <f>IF($A129&lt;&gt;"",'Input data'!S129)</f>
        <v>0.1833064585846968</v>
      </c>
      <c r="H129" s="1">
        <f t="shared" si="4"/>
        <v>1.055107379157233E-3</v>
      </c>
      <c r="I129" s="1">
        <f t="shared" si="5"/>
        <v>-8.5698499148653684E-4</v>
      </c>
      <c r="J129" s="1">
        <f t="shared" si="6"/>
        <v>-1.4959130290060321E-3</v>
      </c>
      <c r="K129" s="1">
        <f t="shared" si="7"/>
        <v>-3.4080053996498019E-3</v>
      </c>
    </row>
    <row r="130" spans="1:11">
      <c r="A130" s="1">
        <f>IF($A129="","",IF(($A129+1)&lt;='Input data'!$F$37,$A129+1,""))</f>
        <v>129</v>
      </c>
      <c r="B130" s="1">
        <f>IF($A130&lt;&gt;"",'Input data'!R130)</f>
        <v>0.17527971336249534</v>
      </c>
      <c r="C130" s="1">
        <f>IF($A130&lt;&gt;"",'Input data'!S130)</f>
        <v>0.18244947359321026</v>
      </c>
      <c r="H130" s="1">
        <f t="shared" si="4"/>
        <v>1.1650143978194361E-3</v>
      </c>
      <c r="I130" s="1">
        <f t="shared" si="5"/>
        <v>2.3454326082789356E-3</v>
      </c>
      <c r="J130" s="1">
        <f t="shared" si="6"/>
        <v>-1.386006010343829E-3</v>
      </c>
      <c r="K130" s="1">
        <f t="shared" si="7"/>
        <v>-2.0558779988432948E-4</v>
      </c>
    </row>
    <row r="131" spans="1:11">
      <c r="A131" s="1">
        <f>IF($A130="","",IF(($A130+1)&lt;='Input data'!$F$37,$A130+1,""))</f>
        <v>130</v>
      </c>
      <c r="B131" s="1">
        <f>IF($A131&lt;&gt;"",'Input data'!R131)</f>
        <v>0.17644472776031478</v>
      </c>
      <c r="C131" s="1">
        <f>IF($A131&lt;&gt;"",'Input data'!S131)</f>
        <v>0.1847949062014892</v>
      </c>
      <c r="H131" s="1">
        <f t="shared" ref="H131:H194" si="8">IF($A132&lt;&gt;"",$B132-$B131)</f>
        <v>1.8024751060602973E-3</v>
      </c>
      <c r="I131" s="1">
        <f t="shared" ref="I131:I194" si="9">IF($A132&lt;&gt;"",IF($A131&lt;&gt;"",$C132-$C131))</f>
        <v>2.4018131998240766E-3</v>
      </c>
      <c r="J131" s="1">
        <f t="shared" ref="J131:J194" si="10">IF($A132&lt;&gt;"",$H131-$F$3)</f>
        <v>-7.4854530210296784E-4</v>
      </c>
      <c r="K131" s="1">
        <f t="shared" ref="K131:K194" si="11">IF($A132&lt;&gt;"",$I131-$F$4)</f>
        <v>-1.4920720833918851E-4</v>
      </c>
    </row>
    <row r="132" spans="1:11">
      <c r="A132" s="1">
        <f>IF($A131="","",IF(($A131+1)&lt;='Input data'!$F$37,$A131+1,""))</f>
        <v>131</v>
      </c>
      <c r="B132" s="1">
        <f>IF($A132&lt;&gt;"",'Input data'!R132)</f>
        <v>0.17824720286637508</v>
      </c>
      <c r="C132" s="1">
        <f>IF($A132&lt;&gt;"",'Input data'!S132)</f>
        <v>0.18719671940131327</v>
      </c>
      <c r="H132" s="1">
        <f t="shared" si="8"/>
        <v>1.9783263359196557E-4</v>
      </c>
      <c r="I132" s="1">
        <f t="shared" si="9"/>
        <v>-1.5579836796980606E-3</v>
      </c>
      <c r="J132" s="1">
        <f t="shared" si="10"/>
        <v>-2.3531877745712995E-3</v>
      </c>
      <c r="K132" s="1">
        <f t="shared" si="11"/>
        <v>-4.1090040878613253E-3</v>
      </c>
    </row>
    <row r="133" spans="1:11">
      <c r="A133" s="1">
        <f>IF($A132="","",IF(($A132+1)&lt;='Input data'!$F$37,$A132+1,""))</f>
        <v>132</v>
      </c>
      <c r="B133" s="1">
        <f>IF($A133&lt;&gt;"",'Input data'!R133)</f>
        <v>0.17844503549996704</v>
      </c>
      <c r="C133" s="1">
        <f>IF($A133&lt;&gt;"",'Input data'!S133)</f>
        <v>0.18563873572161521</v>
      </c>
      <c r="H133" s="1">
        <f t="shared" si="8"/>
        <v>1.934363528454941E-3</v>
      </c>
      <c r="I133" s="1">
        <f t="shared" si="9"/>
        <v>4.4709809095316855E-3</v>
      </c>
      <c r="J133" s="1">
        <f t="shared" si="10"/>
        <v>-6.1665687970832413E-4</v>
      </c>
      <c r="K133" s="1">
        <f t="shared" si="11"/>
        <v>1.9199605013684204E-3</v>
      </c>
    </row>
    <row r="134" spans="1:11">
      <c r="A134" s="1">
        <f>IF($A133="","",IF(($A133+1)&lt;='Input data'!$F$37,$A133+1,""))</f>
        <v>133</v>
      </c>
      <c r="B134" s="1">
        <f>IF($A134&lt;&gt;"",'Input data'!R134)</f>
        <v>0.18037939902842198</v>
      </c>
      <c r="C134" s="1">
        <f>IF($A134&lt;&gt;"",'Input data'!S134)</f>
        <v>0.1901097166311469</v>
      </c>
      <c r="H134" s="1">
        <f t="shared" si="8"/>
        <v>9.8916316795988335E-4</v>
      </c>
      <c r="I134" s="1">
        <f t="shared" si="9"/>
        <v>-6.2206586004834308E-4</v>
      </c>
      <c r="J134" s="1">
        <f t="shared" si="10"/>
        <v>-1.5618572402033818E-3</v>
      </c>
      <c r="K134" s="1">
        <f t="shared" si="11"/>
        <v>-3.1730862682116082E-3</v>
      </c>
    </row>
    <row r="135" spans="1:11">
      <c r="A135" s="1">
        <f>IF($A134="","",IF(($A134+1)&lt;='Input data'!$F$37,$A134+1,""))</f>
        <v>134</v>
      </c>
      <c r="B135" s="1">
        <f>IF($A135&lt;&gt;"",'Input data'!R135)</f>
        <v>0.18136856219638187</v>
      </c>
      <c r="C135" s="1">
        <f>IF($A135&lt;&gt;"",'Input data'!S135)</f>
        <v>0.18948765077109855</v>
      </c>
      <c r="H135" s="1">
        <f t="shared" si="8"/>
        <v>1.38482843514387E-3</v>
      </c>
      <c r="I135" s="1">
        <f t="shared" si="9"/>
        <v>1.6500719792218455E-3</v>
      </c>
      <c r="J135" s="1">
        <f t="shared" si="10"/>
        <v>-1.1661919730193951E-3</v>
      </c>
      <c r="K135" s="1">
        <f t="shared" si="11"/>
        <v>-9.0094842894141965E-4</v>
      </c>
    </row>
    <row r="136" spans="1:11">
      <c r="A136" s="1">
        <f>IF($A135="","",IF(($A135+1)&lt;='Input data'!$F$37,$A135+1,""))</f>
        <v>135</v>
      </c>
      <c r="B136" s="1">
        <f>IF($A136&lt;&gt;"",'Input data'!R136)</f>
        <v>0.18275339063152574</v>
      </c>
      <c r="C136" s="1">
        <f>IF($A136&lt;&gt;"",'Input data'!S136)</f>
        <v>0.1911377227503204</v>
      </c>
      <c r="H136" s="1">
        <f t="shared" si="8"/>
        <v>2.4838986217660119E-3</v>
      </c>
      <c r="I136" s="1">
        <f t="shared" si="9"/>
        <v>2.5089363237599527E-3</v>
      </c>
      <c r="J136" s="1">
        <f t="shared" si="10"/>
        <v>-6.7121786397253153E-5</v>
      </c>
      <c r="K136" s="1">
        <f t="shared" si="11"/>
        <v>-4.2084084403312422E-5</v>
      </c>
    </row>
    <row r="137" spans="1:11">
      <c r="A137" s="1">
        <f>IF($A136="","",IF(($A136+1)&lt;='Input data'!$F$37,$A136+1,""))</f>
        <v>136</v>
      </c>
      <c r="B137" s="1">
        <f>IF($A137&lt;&gt;"",'Input data'!R137)</f>
        <v>0.18523728925329175</v>
      </c>
      <c r="C137" s="1">
        <f>IF($A137&lt;&gt;"",'Input data'!S137)</f>
        <v>0.19364665907408035</v>
      </c>
      <c r="H137" s="1">
        <f t="shared" si="8"/>
        <v>5.4953509331104322E-4</v>
      </c>
      <c r="I137" s="1">
        <f t="shared" si="9"/>
        <v>-9.9229841119496953E-4</v>
      </c>
      <c r="J137" s="1">
        <f t="shared" si="10"/>
        <v>-2.0014853148522219E-3</v>
      </c>
      <c r="K137" s="1">
        <f t="shared" si="11"/>
        <v>-3.5433188193582346E-3</v>
      </c>
    </row>
    <row r="138" spans="1:11">
      <c r="A138" s="1">
        <f>IF($A137="","",IF(($A137+1)&lt;='Input data'!$F$37,$A137+1,""))</f>
        <v>137</v>
      </c>
      <c r="B138" s="1">
        <f>IF($A138&lt;&gt;"",'Input data'!R138)</f>
        <v>0.18578682434660279</v>
      </c>
      <c r="C138" s="1">
        <f>IF($A138&lt;&gt;"",'Input data'!S138)</f>
        <v>0.19265436066288538</v>
      </c>
      <c r="H138" s="1">
        <f t="shared" si="8"/>
        <v>1.9783263359198222E-3</v>
      </c>
      <c r="I138" s="1">
        <f t="shared" si="9"/>
        <v>4.4390319076561269E-3</v>
      </c>
      <c r="J138" s="1">
        <f t="shared" si="10"/>
        <v>-5.7269407224344289E-4</v>
      </c>
      <c r="K138" s="1">
        <f t="shared" si="11"/>
        <v>1.8880114994928618E-3</v>
      </c>
    </row>
    <row r="139" spans="1:11">
      <c r="A139" s="1">
        <f>IF($A138="","",IF(($A138+1)&lt;='Input data'!$F$37,$A138+1,""))</f>
        <v>138</v>
      </c>
      <c r="B139" s="1">
        <f>IF($A139&lt;&gt;"",'Input data'!R139)</f>
        <v>0.18776515068252261</v>
      </c>
      <c r="C139" s="1">
        <f>IF($A139&lt;&gt;"",'Input data'!S139)</f>
        <v>0.19709339257054151</v>
      </c>
      <c r="H139" s="1">
        <f t="shared" si="8"/>
        <v>1.2089772052843173E-3</v>
      </c>
      <c r="I139" s="1">
        <f t="shared" si="9"/>
        <v>-9.0960687692867581E-4</v>
      </c>
      <c r="J139" s="1">
        <f t="shared" si="10"/>
        <v>-1.3420432028789478E-3</v>
      </c>
      <c r="K139" s="1">
        <f t="shared" si="11"/>
        <v>-3.4606272850919409E-3</v>
      </c>
    </row>
    <row r="140" spans="1:11">
      <c r="A140" s="1">
        <f>IF($A139="","",IF(($A139+1)&lt;='Input data'!$F$37,$A139+1,""))</f>
        <v>139</v>
      </c>
      <c r="B140" s="1">
        <f>IF($A140&lt;&gt;"",'Input data'!R140)</f>
        <v>0.18897412788780693</v>
      </c>
      <c r="C140" s="1">
        <f>IF($A140&lt;&gt;"",'Input data'!S140)</f>
        <v>0.19618378569361283</v>
      </c>
      <c r="H140" s="1">
        <f t="shared" si="8"/>
        <v>1.0990701866223085E-4</v>
      </c>
      <c r="I140" s="1">
        <f t="shared" si="9"/>
        <v>1.8624388740419995E-3</v>
      </c>
      <c r="J140" s="1">
        <f t="shared" si="10"/>
        <v>-2.4411133895010343E-3</v>
      </c>
      <c r="K140" s="1">
        <f t="shared" si="11"/>
        <v>-6.8858153412126562E-4</v>
      </c>
    </row>
    <row r="141" spans="1:11">
      <c r="A141" s="1">
        <f>IF($A140="","",IF(($A140+1)&lt;='Input data'!$F$37,$A140+1,""))</f>
        <v>140</v>
      </c>
      <c r="B141" s="1">
        <f>IF($A141&lt;&gt;"",'Input data'!R141)</f>
        <v>0.18908403490646916</v>
      </c>
      <c r="C141" s="1">
        <f>IF($A141&lt;&gt;"",'Input data'!S141)</f>
        <v>0.19804622456765483</v>
      </c>
      <c r="H141" s="1">
        <f t="shared" si="8"/>
        <v>2.5278614292308654E-3</v>
      </c>
      <c r="I141" s="1">
        <f t="shared" si="9"/>
        <v>2.7213032185800234E-3</v>
      </c>
      <c r="J141" s="1">
        <f t="shared" si="10"/>
        <v>-2.3158978932399672E-5</v>
      </c>
      <c r="K141" s="1">
        <f t="shared" si="11"/>
        <v>1.7028281041675834E-4</v>
      </c>
    </row>
    <row r="142" spans="1:11">
      <c r="A142" s="1">
        <f>IF($A141="","",IF(($A141+1)&lt;='Input data'!$F$37,$A141+1,""))</f>
        <v>141</v>
      </c>
      <c r="B142" s="1">
        <f>IF($A142&lt;&gt;"",'Input data'!R142)</f>
        <v>0.19161189633570003</v>
      </c>
      <c r="C142" s="1">
        <f>IF($A142&lt;&gt;"",'Input data'!S142)</f>
        <v>0.20076752778623486</v>
      </c>
      <c r="H142" s="1">
        <f t="shared" si="8"/>
        <v>-1.6266238762007446E-3</v>
      </c>
      <c r="I142" s="1">
        <f t="shared" si="9"/>
        <v>-1.9019052881236176E-3</v>
      </c>
      <c r="J142" s="1">
        <f t="shared" si="10"/>
        <v>-4.1776442843640092E-3</v>
      </c>
      <c r="K142" s="1">
        <f t="shared" si="11"/>
        <v>-4.4529256962868823E-3</v>
      </c>
    </row>
    <row r="143" spans="1:11">
      <c r="A143" s="1">
        <f>IF($A142="","",IF(($A142+1)&lt;='Input data'!$F$37,$A142+1,""))</f>
        <v>142</v>
      </c>
      <c r="B143" s="1">
        <f>IF($A143&lt;&gt;"",'Input data'!R143)</f>
        <v>0.18998527245949928</v>
      </c>
      <c r="C143" s="1">
        <f>IF($A143&lt;&gt;"",'Input data'!S143)</f>
        <v>0.19886562249811124</v>
      </c>
      <c r="H143" s="1">
        <f t="shared" si="8"/>
        <v>3.3411733673312238E-3</v>
      </c>
      <c r="I143" s="1">
        <f t="shared" si="9"/>
        <v>4.4352732015531249E-3</v>
      </c>
      <c r="J143" s="1">
        <f t="shared" si="10"/>
        <v>7.9015295916795873E-4</v>
      </c>
      <c r="K143" s="1">
        <f t="shared" si="11"/>
        <v>1.8842527933898598E-3</v>
      </c>
    </row>
    <row r="144" spans="1:11">
      <c r="A144" s="1">
        <f>IF($A143="","",IF(($A143+1)&lt;='Input data'!$F$37,$A143+1,""))</f>
        <v>143</v>
      </c>
      <c r="B144" s="1">
        <f>IF($A144&lt;&gt;"",'Input data'!R144)</f>
        <v>0.19332644582683051</v>
      </c>
      <c r="C144" s="1">
        <f>IF($A144&lt;&gt;"",'Input data'!S144)</f>
        <v>0.20330089569966436</v>
      </c>
      <c r="H144" s="1">
        <f t="shared" si="8"/>
        <v>1.208977205284345E-3</v>
      </c>
      <c r="I144" s="1">
        <f t="shared" si="9"/>
        <v>-1.4903269698439137E-3</v>
      </c>
      <c r="J144" s="1">
        <f t="shared" si="10"/>
        <v>-1.3420432028789201E-3</v>
      </c>
      <c r="K144" s="1">
        <f t="shared" si="11"/>
        <v>-4.0413473780071783E-3</v>
      </c>
    </row>
    <row r="145" spans="1:11">
      <c r="A145" s="1">
        <f>IF($A144="","",IF(($A144+1)&lt;='Input data'!$F$37,$A144+1,""))</f>
        <v>144</v>
      </c>
      <c r="B145" s="1">
        <f>IF($A145&lt;&gt;"",'Input data'!R145)</f>
        <v>0.19453542303211485</v>
      </c>
      <c r="C145" s="1">
        <f>IF($A145&lt;&gt;"",'Input data'!S145)</f>
        <v>0.20181056872982045</v>
      </c>
      <c r="H145" s="1">
        <f t="shared" si="8"/>
        <v>-5.2755368957863036E-4</v>
      </c>
      <c r="I145" s="1">
        <f t="shared" si="9"/>
        <v>1.518517265616498E-3</v>
      </c>
      <c r="J145" s="1">
        <f t="shared" si="10"/>
        <v>-3.0785740977418955E-3</v>
      </c>
      <c r="K145" s="1">
        <f t="shared" si="11"/>
        <v>-1.0325031425467671E-3</v>
      </c>
    </row>
    <row r="146" spans="1:11">
      <c r="A146" s="1">
        <f>IF($A145="","",IF(($A145+1)&lt;='Input data'!$F$37,$A145+1,""))</f>
        <v>145</v>
      </c>
      <c r="B146" s="1">
        <f>IF($A146&lt;&gt;"",'Input data'!R146)</f>
        <v>0.19400786934253622</v>
      </c>
      <c r="C146" s="1">
        <f>IF($A146&lt;&gt;"",'Input data'!S146)</f>
        <v>0.20332908599543695</v>
      </c>
      <c r="H146" s="1">
        <f t="shared" si="8"/>
        <v>4.2204295166289596E-3</v>
      </c>
      <c r="I146" s="1">
        <f t="shared" si="9"/>
        <v>2.7758044570736495E-3</v>
      </c>
      <c r="J146" s="1">
        <f t="shared" si="10"/>
        <v>1.6694091084656945E-3</v>
      </c>
      <c r="K146" s="1">
        <f t="shared" si="11"/>
        <v>2.2478404891038443E-4</v>
      </c>
    </row>
    <row r="147" spans="1:11">
      <c r="A147" s="1">
        <f>IF($A146="","",IF(($A146+1)&lt;='Input data'!$F$37,$A146+1,""))</f>
        <v>146</v>
      </c>
      <c r="B147" s="1">
        <f>IF($A147&lt;&gt;"",'Input data'!R147)</f>
        <v>0.19822829885916518</v>
      </c>
      <c r="C147" s="1">
        <f>IF($A147&lt;&gt;"",'Input data'!S147)</f>
        <v>0.2061048904525106</v>
      </c>
      <c r="H147" s="1">
        <f t="shared" si="8"/>
        <v>-8.792561492979023E-5</v>
      </c>
      <c r="I147" s="1">
        <f t="shared" si="9"/>
        <v>-1.0731105924096651E-3</v>
      </c>
      <c r="J147" s="1">
        <f t="shared" si="10"/>
        <v>-2.6389460230930553E-3</v>
      </c>
      <c r="K147" s="1">
        <f t="shared" si="11"/>
        <v>-3.6241310005729302E-3</v>
      </c>
    </row>
    <row r="148" spans="1:11">
      <c r="A148" s="1">
        <f>IF($A147="","",IF(($A147+1)&lt;='Input data'!$F$37,$A147+1,""))</f>
        <v>147</v>
      </c>
      <c r="B148" s="1">
        <f>IF($A148&lt;&gt;"",'Input data'!R148)</f>
        <v>0.19814037324423539</v>
      </c>
      <c r="C148" s="1">
        <f>IF($A148&lt;&gt;"",'Input data'!S148)</f>
        <v>0.20503177986010093</v>
      </c>
      <c r="H148" s="1">
        <f t="shared" si="8"/>
        <v>1.7365308948629476E-3</v>
      </c>
      <c r="I148" s="1">
        <f t="shared" si="9"/>
        <v>4.202233423166446E-3</v>
      </c>
      <c r="J148" s="1">
        <f t="shared" si="10"/>
        <v>-8.1448951330031745E-4</v>
      </c>
      <c r="K148" s="1">
        <f t="shared" si="11"/>
        <v>1.6512130150031809E-3</v>
      </c>
    </row>
    <row r="149" spans="1:11">
      <c r="A149" s="1">
        <f>IF($A148="","",IF(($A148+1)&lt;='Input data'!$F$37,$A148+1,""))</f>
        <v>148</v>
      </c>
      <c r="B149" s="1">
        <f>IF($A149&lt;&gt;"",'Input data'!R149)</f>
        <v>0.19987690413909834</v>
      </c>
      <c r="C149" s="1">
        <f>IF($A149&lt;&gt;"",'Input data'!S149)</f>
        <v>0.20923401328326738</v>
      </c>
      <c r="H149" s="1">
        <f t="shared" si="8"/>
        <v>1.5386982612709543E-3</v>
      </c>
      <c r="I149" s="1">
        <f t="shared" si="9"/>
        <v>-8.2691534266246536E-4</v>
      </c>
      <c r="J149" s="1">
        <f t="shared" si="10"/>
        <v>-1.0123221468923108E-3</v>
      </c>
      <c r="K149" s="1">
        <f t="shared" si="11"/>
        <v>-3.3779357508257305E-3</v>
      </c>
    </row>
    <row r="150" spans="1:11">
      <c r="A150" s="1">
        <f>IF($A149="","",IF(($A149+1)&lt;='Input data'!$F$37,$A149+1,""))</f>
        <v>149</v>
      </c>
      <c r="B150" s="1">
        <f>IF($A150&lt;&gt;"",'Input data'!R150)</f>
        <v>0.20141560240036929</v>
      </c>
      <c r="C150" s="1">
        <f>IF($A150&lt;&gt;"",'Input data'!S150)</f>
        <v>0.20840709794060491</v>
      </c>
      <c r="H150" s="1">
        <f t="shared" si="8"/>
        <v>2.6377684478934293E-4</v>
      </c>
      <c r="I150" s="1">
        <f t="shared" si="9"/>
        <v>1.8849911106600947E-3</v>
      </c>
      <c r="J150" s="1">
        <f t="shared" si="10"/>
        <v>-2.2872435633739222E-3</v>
      </c>
      <c r="K150" s="1">
        <f t="shared" si="11"/>
        <v>-6.6602929750317038E-4</v>
      </c>
    </row>
    <row r="151" spans="1:11">
      <c r="A151" s="1">
        <f>IF($A150="","",IF(($A150+1)&lt;='Input data'!$F$37,$A150+1,""))</f>
        <v>150</v>
      </c>
      <c r="B151" s="1">
        <f>IF($A151&lt;&gt;"",'Input data'!R151)</f>
        <v>0.20167937924515864</v>
      </c>
      <c r="C151" s="1">
        <f>IF($A151&lt;&gt;"",'Input data'!S151)</f>
        <v>0.21029208905126501</v>
      </c>
      <c r="H151" s="1">
        <f t="shared" si="8"/>
        <v>3.3631547710636367E-3</v>
      </c>
      <c r="I151" s="1">
        <f t="shared" si="9"/>
        <v>2.790839281485713E-3</v>
      </c>
      <c r="J151" s="1">
        <f t="shared" si="10"/>
        <v>8.1213436290037159E-4</v>
      </c>
      <c r="K151" s="1">
        <f t="shared" si="11"/>
        <v>2.3981887332244793E-4</v>
      </c>
    </row>
    <row r="152" spans="1:11">
      <c r="A152" s="1">
        <f>IF($A151="","",IF(($A151+1)&lt;='Input data'!$F$37,$A151+1,""))</f>
        <v>151</v>
      </c>
      <c r="B152" s="1">
        <f>IF($A152&lt;&gt;"",'Input data'!R152)</f>
        <v>0.20504253401622227</v>
      </c>
      <c r="C152" s="1">
        <f>IF($A152&lt;&gt;"",'Input data'!S152)</f>
        <v>0.21308292833275072</v>
      </c>
      <c r="H152" s="1">
        <f t="shared" si="8"/>
        <v>-4.6160947838128075E-4</v>
      </c>
      <c r="I152" s="1">
        <f t="shared" si="9"/>
        <v>-1.037402884431049E-3</v>
      </c>
      <c r="J152" s="1">
        <f t="shared" si="10"/>
        <v>-3.0126298865445458E-3</v>
      </c>
      <c r="K152" s="1">
        <f t="shared" si="11"/>
        <v>-3.5884232925943141E-3</v>
      </c>
    </row>
    <row r="153" spans="1:11">
      <c r="A153" s="1">
        <f>IF($A152="","",IF(($A152+1)&lt;='Input data'!$F$37,$A152+1,""))</f>
        <v>152</v>
      </c>
      <c r="B153" s="1">
        <f>IF($A153&lt;&gt;"",'Input data'!R153)</f>
        <v>0.20458092453784099</v>
      </c>
      <c r="C153" s="1">
        <f>IF($A153&lt;&gt;"",'Input data'!S153)</f>
        <v>0.21204552544831967</v>
      </c>
      <c r="H153" s="1">
        <f t="shared" si="8"/>
        <v>3.6928758270503015E-3</v>
      </c>
      <c r="I153" s="1">
        <f t="shared" si="9"/>
        <v>4.3732545508533838E-3</v>
      </c>
      <c r="J153" s="1">
        <f t="shared" si="10"/>
        <v>1.1418554188870364E-3</v>
      </c>
      <c r="K153" s="1">
        <f t="shared" si="11"/>
        <v>1.8222341426901187E-3</v>
      </c>
    </row>
    <row r="154" spans="1:11">
      <c r="A154" s="1">
        <f>IF($A153="","",IF(($A153+1)&lt;='Input data'!$F$37,$A153+1,""))</f>
        <v>153</v>
      </c>
      <c r="B154" s="1">
        <f>IF($A154&lt;&gt;"",'Input data'!R154)</f>
        <v>0.20827380036489129</v>
      </c>
      <c r="C154" s="1">
        <f>IF($A154&lt;&gt;"",'Input data'!S154)</f>
        <v>0.21641877999917306</v>
      </c>
      <c r="H154" s="1">
        <f t="shared" si="8"/>
        <v>1.099070186622142E-3</v>
      </c>
      <c r="I154" s="1">
        <f t="shared" si="9"/>
        <v>-1.0280061191735024E-3</v>
      </c>
      <c r="J154" s="1">
        <f t="shared" si="10"/>
        <v>-1.4519502215411231E-3</v>
      </c>
      <c r="K154" s="1">
        <f t="shared" si="11"/>
        <v>-3.5790265273367675E-3</v>
      </c>
    </row>
    <row r="155" spans="1:11">
      <c r="A155" s="1">
        <f>IF($A154="","",IF(($A154+1)&lt;='Input data'!$F$37,$A154+1,""))</f>
        <v>154</v>
      </c>
      <c r="B155" s="1">
        <f>IF($A155&lt;&gt;"",'Input data'!R155)</f>
        <v>0.20937287055151343</v>
      </c>
      <c r="C155" s="1">
        <f>IF($A155&lt;&gt;"",'Input data'!S155)</f>
        <v>0.21539077387999955</v>
      </c>
      <c r="H155" s="1">
        <f t="shared" si="8"/>
        <v>-4.8359088211374912E-4</v>
      </c>
      <c r="I155" s="1">
        <f t="shared" si="9"/>
        <v>1.7515570440031769E-3</v>
      </c>
      <c r="J155" s="1">
        <f t="shared" si="10"/>
        <v>-3.0346112902770142E-3</v>
      </c>
      <c r="K155" s="1">
        <f t="shared" si="11"/>
        <v>-7.9946336416008819E-4</v>
      </c>
    </row>
    <row r="156" spans="1:11">
      <c r="A156" s="1">
        <f>IF($A155="","",IF(($A155+1)&lt;='Input data'!$F$37,$A155+1,""))</f>
        <v>155</v>
      </c>
      <c r="B156" s="1">
        <f>IF($A156&lt;&gt;"",'Input data'!R156)</f>
        <v>0.20888927966939969</v>
      </c>
      <c r="C156" s="1">
        <f>IF($A156&lt;&gt;"",'Input data'!S156)</f>
        <v>0.21714233092400273</v>
      </c>
      <c r="H156" s="1">
        <f t="shared" si="8"/>
        <v>4.3742993427560439E-3</v>
      </c>
      <c r="I156" s="1">
        <f t="shared" si="9"/>
        <v>2.5991452702321394E-3</v>
      </c>
      <c r="J156" s="1">
        <f t="shared" si="10"/>
        <v>1.8232789345927788E-3</v>
      </c>
      <c r="K156" s="1">
        <f t="shared" si="11"/>
        <v>4.8124862068874268E-5</v>
      </c>
    </row>
    <row r="157" spans="1:11">
      <c r="A157" s="1">
        <f>IF($A156="","",IF(($A156+1)&lt;='Input data'!$F$37,$A156+1,""))</f>
        <v>156</v>
      </c>
      <c r="B157" s="1">
        <f>IF($A157&lt;&gt;"",'Input data'!R157)</f>
        <v>0.21326357901215573</v>
      </c>
      <c r="C157" s="1">
        <f>IF($A157&lt;&gt;"",'Input data'!S157)</f>
        <v>0.21974147619423487</v>
      </c>
      <c r="H157" s="1">
        <f t="shared" si="8"/>
        <v>-1.2529400127491985E-3</v>
      </c>
      <c r="I157" s="1">
        <f t="shared" si="9"/>
        <v>-1.029885472225045E-3</v>
      </c>
      <c r="J157" s="1">
        <f t="shared" si="10"/>
        <v>-3.8039604209124636E-3</v>
      </c>
      <c r="K157" s="1">
        <f t="shared" si="11"/>
        <v>-3.5809058803883101E-3</v>
      </c>
    </row>
    <row r="158" spans="1:11">
      <c r="A158" s="1">
        <f>IF($A157="","",IF(($A157+1)&lt;='Input data'!$F$37,$A157+1,""))</f>
        <v>157</v>
      </c>
      <c r="B158" s="1">
        <f>IF($A158&lt;&gt;"",'Input data'!R158)</f>
        <v>0.21201063899940653</v>
      </c>
      <c r="C158" s="1">
        <f>IF($A158&lt;&gt;"",'Input data'!S158)</f>
        <v>0.21871159072200982</v>
      </c>
      <c r="H158" s="1">
        <f t="shared" si="8"/>
        <v>2.0662519508495569E-3</v>
      </c>
      <c r="I158" s="1">
        <f t="shared" si="9"/>
        <v>4.3582197264414035E-3</v>
      </c>
      <c r="J158" s="1">
        <f t="shared" si="10"/>
        <v>-4.8476845731370817E-4</v>
      </c>
      <c r="K158" s="1">
        <f t="shared" si="11"/>
        <v>1.8071993182781384E-3</v>
      </c>
    </row>
    <row r="159" spans="1:11">
      <c r="A159" s="1">
        <f>IF($A158="","",IF(($A158+1)&lt;='Input data'!$F$37,$A158+1,""))</f>
        <v>158</v>
      </c>
      <c r="B159" s="1">
        <f>IF($A159&lt;&gt;"",'Input data'!R159)</f>
        <v>0.21407689095025609</v>
      </c>
      <c r="C159" s="1">
        <f>IF($A159&lt;&gt;"",'Input data'!S159)</f>
        <v>0.22306981044845123</v>
      </c>
      <c r="H159" s="1">
        <f t="shared" si="8"/>
        <v>3.1873035412041673E-3</v>
      </c>
      <c r="I159" s="1">
        <f t="shared" si="9"/>
        <v>-1.1013008881822495E-3</v>
      </c>
      <c r="J159" s="1">
        <f t="shared" si="10"/>
        <v>6.3628313304090215E-4</v>
      </c>
      <c r="K159" s="1">
        <f t="shared" si="11"/>
        <v>-3.6523212963455146E-3</v>
      </c>
    </row>
    <row r="160" spans="1:11">
      <c r="A160" s="1">
        <f>IF($A159="","",IF(($A159+1)&lt;='Input data'!$F$37,$A159+1,""))</f>
        <v>159</v>
      </c>
      <c r="B160" s="1">
        <f>IF($A160&lt;&gt;"",'Input data'!R160)</f>
        <v>0.21726419449146026</v>
      </c>
      <c r="C160" s="1">
        <f>IF($A160&lt;&gt;"",'Input data'!S160)</f>
        <v>0.22196850956026898</v>
      </c>
      <c r="H160" s="1">
        <f t="shared" si="8"/>
        <v>-1.4727540500736602E-3</v>
      </c>
      <c r="I160" s="1">
        <f t="shared" si="9"/>
        <v>2.2815346045277074E-3</v>
      </c>
      <c r="J160" s="1">
        <f t="shared" si="10"/>
        <v>-4.0237744582369249E-3</v>
      </c>
      <c r="K160" s="1">
        <f t="shared" si="11"/>
        <v>-2.694858036355577E-4</v>
      </c>
    </row>
    <row r="161" spans="1:11">
      <c r="A161" s="1">
        <f>IF($A160="","",IF(($A160+1)&lt;='Input data'!$F$37,$A160+1,""))</f>
        <v>160</v>
      </c>
      <c r="B161" s="1">
        <f>IF($A161&lt;&gt;"",'Input data'!R161)</f>
        <v>0.21579144044138659</v>
      </c>
      <c r="C161" s="1">
        <f>IF($A161&lt;&gt;"",'Input data'!S161)</f>
        <v>0.22425004416479669</v>
      </c>
      <c r="H161" s="1">
        <f t="shared" si="8"/>
        <v>5.8470533928296764E-3</v>
      </c>
      <c r="I161" s="1">
        <f t="shared" si="9"/>
        <v>2.5089363237599249E-3</v>
      </c>
      <c r="J161" s="1">
        <f t="shared" si="10"/>
        <v>3.2960329846664113E-3</v>
      </c>
      <c r="K161" s="1">
        <f t="shared" si="11"/>
        <v>-4.2084084403340178E-5</v>
      </c>
    </row>
    <row r="162" spans="1:11">
      <c r="A162" s="1">
        <f>IF($A161="","",IF(($A161+1)&lt;='Input data'!$F$37,$A161+1,""))</f>
        <v>161</v>
      </c>
      <c r="B162" s="1">
        <f>IF($A162&lt;&gt;"",'Input data'!R162)</f>
        <v>0.22163849383421627</v>
      </c>
      <c r="C162" s="1">
        <f>IF($A162&lt;&gt;"",'Input data'!S162)</f>
        <v>0.22675898048855661</v>
      </c>
      <c r="H162" s="1">
        <f t="shared" si="8"/>
        <v>-1.9783263359196557E-4</v>
      </c>
      <c r="I162" s="1">
        <f t="shared" si="9"/>
        <v>-1.2422523670451435E-3</v>
      </c>
      <c r="J162" s="1">
        <f t="shared" si="10"/>
        <v>-2.7488530417552307E-3</v>
      </c>
      <c r="K162" s="1">
        <f t="shared" si="11"/>
        <v>-3.7932727752084086E-3</v>
      </c>
    </row>
    <row r="163" spans="1:11">
      <c r="A163" s="1">
        <f>IF($A162="","",IF(($A162+1)&lt;='Input data'!$F$37,$A162+1,""))</f>
        <v>162</v>
      </c>
      <c r="B163" s="1">
        <f>IF($A163&lt;&gt;"",'Input data'!R163)</f>
        <v>0.22144066120062431</v>
      </c>
      <c r="C163" s="1">
        <f>IF($A163&lt;&gt;"",'Input data'!S163)</f>
        <v>0.22551672812151147</v>
      </c>
      <c r="H163" s="1">
        <f t="shared" si="8"/>
        <v>6.5944211197324631E-4</v>
      </c>
      <c r="I163" s="1">
        <f t="shared" si="9"/>
        <v>5.0047171761592457E-3</v>
      </c>
      <c r="J163" s="1">
        <f t="shared" si="10"/>
        <v>-1.8915782961900188E-3</v>
      </c>
      <c r="K163" s="1">
        <f t="shared" si="11"/>
        <v>2.4536967679959806E-3</v>
      </c>
    </row>
    <row r="164" spans="1:11">
      <c r="A164" s="1">
        <f>IF($A163="","",IF(($A163+1)&lt;='Input data'!$F$37,$A163+1,""))</f>
        <v>163</v>
      </c>
      <c r="B164" s="1">
        <f>IF($A164&lt;&gt;"",'Input data'!R164)</f>
        <v>0.22210010331259755</v>
      </c>
      <c r="C164" s="1">
        <f>IF($A164&lt;&gt;"",'Input data'!S164)</f>
        <v>0.23052144529767071</v>
      </c>
      <c r="H164" s="1">
        <f t="shared" si="8"/>
        <v>5.7151649704350327E-3</v>
      </c>
      <c r="I164" s="1">
        <f t="shared" si="9"/>
        <v>-1.0374028844310768E-3</v>
      </c>
      <c r="J164" s="1">
        <f t="shared" si="10"/>
        <v>3.1641445622717676E-3</v>
      </c>
      <c r="K164" s="1">
        <f t="shared" si="11"/>
        <v>-3.5884232925943419E-3</v>
      </c>
    </row>
    <row r="165" spans="1:11">
      <c r="A165" s="1">
        <f>IF($A164="","",IF(($A164+1)&lt;='Input data'!$F$37,$A164+1,""))</f>
        <v>164</v>
      </c>
      <c r="B165" s="1">
        <f>IF($A165&lt;&gt;"",'Input data'!R165)</f>
        <v>0.22781526828303258</v>
      </c>
      <c r="C165" s="1">
        <f>IF($A165&lt;&gt;"",'Input data'!S165)</f>
        <v>0.22948404241323964</v>
      </c>
      <c r="H165" s="1">
        <f t="shared" si="8"/>
        <v>-2.308047391906487E-3</v>
      </c>
      <c r="I165" s="1">
        <f t="shared" si="9"/>
        <v>2.2289127190855962E-3</v>
      </c>
      <c r="J165" s="1">
        <f t="shared" si="10"/>
        <v>-4.8590678000697517E-3</v>
      </c>
      <c r="K165" s="1">
        <f t="shared" si="11"/>
        <v>-3.2210768907766892E-4</v>
      </c>
    </row>
    <row r="166" spans="1:11">
      <c r="A166" s="1">
        <f>IF($A165="","",IF(($A165+1)&lt;='Input data'!$F$37,$A165+1,""))</f>
        <v>165</v>
      </c>
      <c r="B166" s="1">
        <f>IF($A166&lt;&gt;"",'Input data'!R166)</f>
        <v>0.2255072208911261</v>
      </c>
      <c r="C166" s="1">
        <f>IF($A166&lt;&gt;"",'Input data'!S166)</f>
        <v>0.23171295513232523</v>
      </c>
      <c r="H166" s="1">
        <f t="shared" si="8"/>
        <v>2.3520101993713405E-3</v>
      </c>
      <c r="I166" s="1">
        <f t="shared" si="9"/>
        <v>2.6893542167044648E-3</v>
      </c>
      <c r="J166" s="1">
        <f t="shared" si="10"/>
        <v>-1.9901020879192462E-4</v>
      </c>
      <c r="K166" s="1">
        <f t="shared" si="11"/>
        <v>1.3833380854119974E-4</v>
      </c>
    </row>
    <row r="167" spans="1:11">
      <c r="A167" s="1">
        <f>IF($A166="","",IF(($A166+1)&lt;='Input data'!$F$37,$A166+1,""))</f>
        <v>166</v>
      </c>
      <c r="B167" s="1">
        <f>IF($A167&lt;&gt;"",'Input data'!R167)</f>
        <v>0.22785923109049744</v>
      </c>
      <c r="C167" s="1">
        <f>IF($A167&lt;&gt;"",'Input data'!S167)</f>
        <v>0.2344023093490297</v>
      </c>
      <c r="H167" s="1">
        <f t="shared" si="8"/>
        <v>3.0114523113446423E-3</v>
      </c>
      <c r="I167" s="1">
        <f t="shared" si="9"/>
        <v>-1.4809302045863948E-3</v>
      </c>
      <c r="J167" s="1">
        <f t="shared" si="10"/>
        <v>4.604319031813772E-4</v>
      </c>
      <c r="K167" s="1">
        <f t="shared" si="11"/>
        <v>-4.0319506127496595E-3</v>
      </c>
    </row>
    <row r="168" spans="1:11">
      <c r="A168" s="1">
        <f>IF($A167="","",IF(($A167+1)&lt;='Input data'!$F$37,$A167+1,""))</f>
        <v>167</v>
      </c>
      <c r="B168" s="1">
        <f>IF($A168&lt;&gt;"",'Input data'!R168)</f>
        <v>0.23087068340184208</v>
      </c>
      <c r="C168" s="1">
        <f>IF($A168&lt;&gt;"",'Input data'!S168)</f>
        <v>0.2329213791444433</v>
      </c>
      <c r="H168" s="1">
        <f t="shared" si="8"/>
        <v>2.1981403732412863E-5</v>
      </c>
      <c r="I168" s="1">
        <f t="shared" si="9"/>
        <v>5.1719795977432925E-3</v>
      </c>
      <c r="J168" s="1">
        <f t="shared" si="10"/>
        <v>-2.5290390044308522E-3</v>
      </c>
      <c r="K168" s="1">
        <f t="shared" si="11"/>
        <v>2.6209591895800274E-3</v>
      </c>
    </row>
    <row r="169" spans="1:11">
      <c r="A169" s="1">
        <f>IF($A168="","",IF(($A168+1)&lt;='Input data'!$F$37,$A168+1,""))</f>
        <v>168</v>
      </c>
      <c r="B169" s="1">
        <f>IF($A169&lt;&gt;"",'Input data'!R169)</f>
        <v>0.23089266480557449</v>
      </c>
      <c r="C169" s="1">
        <f>IF($A169&lt;&gt;"",'Input data'!S169)</f>
        <v>0.23809335874218659</v>
      </c>
      <c r="H169" s="1">
        <f t="shared" si="8"/>
        <v>1.9343635284549132E-3</v>
      </c>
      <c r="I169" s="1">
        <f t="shared" si="9"/>
        <v>-1.0919041229247584E-3</v>
      </c>
      <c r="J169" s="1">
        <f t="shared" si="10"/>
        <v>-6.1665687970835189E-4</v>
      </c>
      <c r="K169" s="1">
        <f t="shared" si="11"/>
        <v>-3.6429245310880235E-3</v>
      </c>
    </row>
    <row r="170" spans="1:11">
      <c r="A170" s="1">
        <f>IF($A169="","",IF(($A169+1)&lt;='Input data'!$F$37,$A169+1,""))</f>
        <v>169</v>
      </c>
      <c r="B170" s="1">
        <f>IF($A170&lt;&gt;"",'Input data'!R170)</f>
        <v>0.23282702833402941</v>
      </c>
      <c r="C170" s="1">
        <f>IF($A170&lt;&gt;"",'Input data'!S170)</f>
        <v>0.23700145461926184</v>
      </c>
      <c r="H170" s="1">
        <f t="shared" si="8"/>
        <v>9.0123755303014863E-4</v>
      </c>
      <c r="I170" s="1">
        <f t="shared" si="9"/>
        <v>2.1725321275404275E-3</v>
      </c>
      <c r="J170" s="1">
        <f t="shared" si="10"/>
        <v>-1.6497828551331165E-3</v>
      </c>
      <c r="K170" s="1">
        <f t="shared" si="11"/>
        <v>-3.7848828062283764E-4</v>
      </c>
    </row>
    <row r="171" spans="1:11">
      <c r="A171" s="1">
        <f>IF($A170="","",IF(($A170+1)&lt;='Input data'!$F$37,$A170+1,""))</f>
        <v>170</v>
      </c>
      <c r="B171" s="1">
        <f>IF($A171&lt;&gt;"",'Input data'!R171)</f>
        <v>0.23372826588705956</v>
      </c>
      <c r="C171" s="1">
        <f>IF($A171&lt;&gt;"",'Input data'!S171)</f>
        <v>0.23917398674680226</v>
      </c>
      <c r="H171" s="1">
        <f t="shared" si="8"/>
        <v>1.9123821247224726E-3</v>
      </c>
      <c r="I171" s="1">
        <f t="shared" si="9"/>
        <v>3.0426725903874852E-3</v>
      </c>
      <c r="J171" s="1">
        <f t="shared" si="10"/>
        <v>-6.386382834407925E-4</v>
      </c>
      <c r="K171" s="1">
        <f t="shared" si="11"/>
        <v>4.9165218222422006E-4</v>
      </c>
    </row>
    <row r="172" spans="1:11">
      <c r="A172" s="1">
        <f>IF($A171="","",IF(($A171+1)&lt;='Input data'!$F$37,$A171+1,""))</f>
        <v>171</v>
      </c>
      <c r="B172" s="1">
        <f>IF($A172&lt;&gt;"",'Input data'!R172)</f>
        <v>0.23564064801178203</v>
      </c>
      <c r="C172" s="1">
        <f>IF($A172&lt;&gt;"",'Input data'!S172)</f>
        <v>0.24221665933718975</v>
      </c>
      <c r="H172" s="1">
        <f t="shared" si="8"/>
        <v>1.5386982612709821E-3</v>
      </c>
      <c r="I172" s="1">
        <f t="shared" si="9"/>
        <v>-1.5936913876767045E-3</v>
      </c>
      <c r="J172" s="1">
        <f t="shared" si="10"/>
        <v>-1.012322146892283E-3</v>
      </c>
      <c r="K172" s="1">
        <f t="shared" si="11"/>
        <v>-4.1447117958399692E-3</v>
      </c>
    </row>
    <row r="173" spans="1:11">
      <c r="A173" s="1">
        <f>IF($A172="","",IF(($A172+1)&lt;='Input data'!$F$37,$A172+1,""))</f>
        <v>172</v>
      </c>
      <c r="B173" s="1">
        <f>IF($A173&lt;&gt;"",'Input data'!R173)</f>
        <v>0.23717934627305301</v>
      </c>
      <c r="C173" s="1">
        <f>IF($A173&lt;&gt;"",'Input data'!S173)</f>
        <v>0.24062296794951304</v>
      </c>
      <c r="H173" s="1">
        <f t="shared" si="8"/>
        <v>1.0990701866220309E-4</v>
      </c>
      <c r="I173" s="1">
        <f t="shared" si="9"/>
        <v>4.4691015564801984E-3</v>
      </c>
      <c r="J173" s="1">
        <f t="shared" si="10"/>
        <v>-2.441113389501062E-3</v>
      </c>
      <c r="K173" s="1">
        <f t="shared" si="11"/>
        <v>1.9180811483169333E-3</v>
      </c>
    </row>
    <row r="174" spans="1:11">
      <c r="A174" s="1">
        <f>IF($A173="","",IF(($A173+1)&lt;='Input data'!$F$37,$A173+1,""))</f>
        <v>173</v>
      </c>
      <c r="B174" s="1">
        <f>IF($A174&lt;&gt;"",'Input data'!R174)</f>
        <v>0.23728925329171521</v>
      </c>
      <c r="C174" s="1">
        <f>IF($A174&lt;&gt;"",'Input data'!S174)</f>
        <v>0.24509206950599324</v>
      </c>
      <c r="H174" s="1">
        <f t="shared" si="8"/>
        <v>1.6925680873980942E-3</v>
      </c>
      <c r="I174" s="1">
        <f t="shared" si="9"/>
        <v>-8.8141658115609145E-4</v>
      </c>
      <c r="J174" s="1">
        <f t="shared" si="10"/>
        <v>-8.5845232076517093E-4</v>
      </c>
      <c r="K174" s="1">
        <f t="shared" si="11"/>
        <v>-3.4324369893193566E-3</v>
      </c>
    </row>
    <row r="175" spans="1:11">
      <c r="A175" s="1">
        <f>IF($A174="","",IF(($A174+1)&lt;='Input data'!$F$37,$A174+1,""))</f>
        <v>174</v>
      </c>
      <c r="B175" s="1">
        <f>IF($A175&lt;&gt;"",'Input data'!R175)</f>
        <v>0.23898182137911331</v>
      </c>
      <c r="C175" s="1">
        <f>IF($A175&lt;&gt;"",'Input data'!S175)</f>
        <v>0.24421065292483715</v>
      </c>
      <c r="H175" s="1">
        <f t="shared" si="8"/>
        <v>9.6718176422744273E-4</v>
      </c>
      <c r="I175" s="1">
        <f t="shared" si="9"/>
        <v>1.6857796872004616E-3</v>
      </c>
      <c r="J175" s="1">
        <f t="shared" si="10"/>
        <v>-1.5838386439358224E-3</v>
      </c>
      <c r="K175" s="1">
        <f t="shared" si="11"/>
        <v>-8.6524072096280354E-4</v>
      </c>
    </row>
    <row r="176" spans="1:11">
      <c r="A176" s="1">
        <f>IF($A175="","",IF(($A175+1)&lt;='Input data'!$F$37,$A175+1,""))</f>
        <v>175</v>
      </c>
      <c r="B176" s="1">
        <f>IF($A176&lt;&gt;"",'Input data'!R176)</f>
        <v>0.23994900314334075</v>
      </c>
      <c r="C176" s="1">
        <f>IF($A176&lt;&gt;"",'Input data'!S176)</f>
        <v>0.24589643261203761</v>
      </c>
      <c r="H176" s="1">
        <f t="shared" si="8"/>
        <v>1.5606796650034227E-3</v>
      </c>
      <c r="I176" s="1">
        <f t="shared" si="9"/>
        <v>2.8979624054215891E-3</v>
      </c>
      <c r="J176" s="1">
        <f t="shared" si="10"/>
        <v>-9.903407431598424E-4</v>
      </c>
      <c r="K176" s="1">
        <f t="shared" si="11"/>
        <v>3.4694199725832401E-4</v>
      </c>
    </row>
    <row r="177" spans="1:11">
      <c r="A177" s="1">
        <f>IF($A176="","",IF(($A176+1)&lt;='Input data'!$F$37,$A176+1,""))</f>
        <v>176</v>
      </c>
      <c r="B177" s="1">
        <f>IF($A177&lt;&gt;"",'Input data'!R177)</f>
        <v>0.24150968280834417</v>
      </c>
      <c r="C177" s="1">
        <f>IF($A177&lt;&gt;"",'Input data'!S177)</f>
        <v>0.2487943950174592</v>
      </c>
      <c r="H177" s="1">
        <f t="shared" si="8"/>
        <v>1.4068098388763106E-3</v>
      </c>
      <c r="I177" s="1">
        <f t="shared" si="9"/>
        <v>-1.0110919417100073E-3</v>
      </c>
      <c r="J177" s="1">
        <f t="shared" si="10"/>
        <v>-1.1442105692869545E-3</v>
      </c>
      <c r="K177" s="1">
        <f t="shared" si="11"/>
        <v>-3.5621123498732724E-3</v>
      </c>
    </row>
    <row r="178" spans="1:11">
      <c r="A178" s="1">
        <f>IF($A177="","",IF(($A177+1)&lt;='Input data'!$F$37,$A177+1,""))</f>
        <v>177</v>
      </c>
      <c r="B178" s="1">
        <f>IF($A178&lt;&gt;"",'Input data'!R178)</f>
        <v>0.24291649264722048</v>
      </c>
      <c r="C178" s="1">
        <f>IF($A178&lt;&gt;"",'Input data'!S178)</f>
        <v>0.24778330307574919</v>
      </c>
      <c r="H178" s="1">
        <f t="shared" si="8"/>
        <v>1.6925680873980387E-3</v>
      </c>
      <c r="I178" s="1">
        <f t="shared" si="9"/>
        <v>4.7115381001244239E-3</v>
      </c>
      <c r="J178" s="1">
        <f t="shared" si="10"/>
        <v>-8.5845232076522645E-4</v>
      </c>
      <c r="K178" s="1">
        <f t="shared" si="11"/>
        <v>2.1605176919611588E-3</v>
      </c>
    </row>
    <row r="179" spans="1:11">
      <c r="A179" s="1">
        <f>IF($A178="","",IF(($A178+1)&lt;='Input data'!$F$37,$A178+1,""))</f>
        <v>178</v>
      </c>
      <c r="B179" s="1">
        <f>IF($A179&lt;&gt;"",'Input data'!R179)</f>
        <v>0.24460906073461852</v>
      </c>
      <c r="C179" s="1">
        <f>IF($A179&lt;&gt;"",'Input data'!S179)</f>
        <v>0.25249484117587362</v>
      </c>
      <c r="H179" s="1">
        <f t="shared" si="8"/>
        <v>9.6718176422744273E-4</v>
      </c>
      <c r="I179" s="1">
        <f t="shared" si="9"/>
        <v>-4.2097508353722279E-4</v>
      </c>
      <c r="J179" s="1">
        <f t="shared" si="10"/>
        <v>-1.5838386439358224E-3</v>
      </c>
      <c r="K179" s="1">
        <f t="shared" si="11"/>
        <v>-2.9719954917004879E-3</v>
      </c>
    </row>
    <row r="180" spans="1:11">
      <c r="A180" s="1">
        <f>IF($A179="","",IF(($A179+1)&lt;='Input data'!$F$37,$A179+1,""))</f>
        <v>179</v>
      </c>
      <c r="B180" s="1">
        <f>IF($A180&lt;&gt;"",'Input data'!R180)</f>
        <v>0.24557624249884596</v>
      </c>
      <c r="C180" s="1">
        <f>IF($A180&lt;&gt;"",'Input data'!S180)</f>
        <v>0.2520738660923364</v>
      </c>
      <c r="H180" s="1">
        <f t="shared" si="8"/>
        <v>2.4619172180335713E-3</v>
      </c>
      <c r="I180" s="1">
        <f t="shared" si="9"/>
        <v>2.2777758984247054E-3</v>
      </c>
      <c r="J180" s="1">
        <f t="shared" si="10"/>
        <v>-8.9103190129693772E-5</v>
      </c>
      <c r="K180" s="1">
        <f t="shared" si="11"/>
        <v>-2.732445097385597E-4</v>
      </c>
    </row>
    <row r="181" spans="1:11">
      <c r="A181" s="1">
        <f>IF($A180="","",IF(($A180+1)&lt;='Input data'!$F$37,$A180+1,""))</f>
        <v>180</v>
      </c>
      <c r="B181" s="1">
        <f>IF($A181&lt;&gt;"",'Input data'!R181)</f>
        <v>0.24803815971687954</v>
      </c>
      <c r="C181" s="1">
        <f>IF($A181&lt;&gt;"",'Input data'!S181)</f>
        <v>0.2543516419907611</v>
      </c>
      <c r="H181" s="1">
        <f t="shared" si="8"/>
        <v>9.4520036049502987E-4</v>
      </c>
      <c r="I181" s="1">
        <f t="shared" si="9"/>
        <v>2.5390059725839964E-3</v>
      </c>
      <c r="J181" s="1">
        <f t="shared" si="10"/>
        <v>-1.6058200476682352E-3</v>
      </c>
      <c r="K181" s="1">
        <f t="shared" si="11"/>
        <v>-1.2014435579268696E-5</v>
      </c>
    </row>
    <row r="182" spans="1:11">
      <c r="A182" s="1">
        <f>IF($A181="","",IF(($A181+1)&lt;='Input data'!$F$37,$A181+1,""))</f>
        <v>181</v>
      </c>
      <c r="B182" s="1">
        <f>IF($A182&lt;&gt;"",'Input data'!R182)</f>
        <v>0.24898336007737457</v>
      </c>
      <c r="C182" s="1">
        <f>IF($A182&lt;&gt;"",'Input data'!S182)</f>
        <v>0.2568906479633451</v>
      </c>
      <c r="H182" s="1">
        <f t="shared" si="8"/>
        <v>1.8244565097927101E-3</v>
      </c>
      <c r="I182" s="1">
        <f t="shared" si="9"/>
        <v>-7.7993151637484326E-4</v>
      </c>
      <c r="J182" s="1">
        <f t="shared" si="10"/>
        <v>-7.2656389837055498E-4</v>
      </c>
      <c r="K182" s="1">
        <f t="shared" si="11"/>
        <v>-3.3309519245381084E-3</v>
      </c>
    </row>
    <row r="183" spans="1:11">
      <c r="A183" s="1">
        <f>IF($A182="","",IF(($A182+1)&lt;='Input data'!$F$37,$A182+1,""))</f>
        <v>182</v>
      </c>
      <c r="B183" s="1">
        <f>IF($A183&lt;&gt;"",'Input data'!R183)</f>
        <v>0.25080781658716728</v>
      </c>
      <c r="C183" s="1">
        <f>IF($A183&lt;&gt;"",'Input data'!S183)</f>
        <v>0.25611071644697025</v>
      </c>
      <c r="H183" s="1">
        <f t="shared" si="8"/>
        <v>1.0990701866220864E-3</v>
      </c>
      <c r="I183" s="1">
        <f t="shared" si="9"/>
        <v>4.7660393386180777E-3</v>
      </c>
      <c r="J183" s="1">
        <f t="shared" si="10"/>
        <v>-1.4519502215411787E-3</v>
      </c>
      <c r="K183" s="1">
        <f t="shared" si="11"/>
        <v>2.2150189304548126E-3</v>
      </c>
    </row>
    <row r="184" spans="1:11">
      <c r="A184" s="1">
        <f>IF($A183="","",IF(($A183+1)&lt;='Input data'!$F$37,$A183+1,""))</f>
        <v>183</v>
      </c>
      <c r="B184" s="1">
        <f>IF($A184&lt;&gt;"",'Input data'!R184)</f>
        <v>0.25190688677378936</v>
      </c>
      <c r="C184" s="1">
        <f>IF($A184&lt;&gt;"",'Input data'!S184)</f>
        <v>0.26087675578558833</v>
      </c>
      <c r="H184" s="1">
        <f t="shared" si="8"/>
        <v>1.7145494911305348E-3</v>
      </c>
      <c r="I184" s="1">
        <f t="shared" si="9"/>
        <v>-7.5549992670520538E-4</v>
      </c>
      <c r="J184" s="1">
        <f t="shared" si="10"/>
        <v>-8.3647091703273032E-4</v>
      </c>
      <c r="K184" s="1">
        <f t="shared" si="11"/>
        <v>-3.3065203348684705E-3</v>
      </c>
    </row>
    <row r="185" spans="1:11">
      <c r="A185" s="1">
        <f>IF($A184="","",IF(($A184+1)&lt;='Input data'!$F$37,$A184+1,""))</f>
        <v>184</v>
      </c>
      <c r="B185" s="1">
        <f>IF($A185&lt;&gt;"",'Input data'!R185)</f>
        <v>0.2536214362649199</v>
      </c>
      <c r="C185" s="1">
        <f>IF($A185&lt;&gt;"",'Input data'!S185)</f>
        <v>0.26012125585888313</v>
      </c>
      <c r="H185" s="1">
        <f t="shared" si="8"/>
        <v>1.4507726463411919E-3</v>
      </c>
      <c r="I185" s="1">
        <f t="shared" si="9"/>
        <v>2.6987509819619837E-3</v>
      </c>
      <c r="J185" s="1">
        <f t="shared" si="10"/>
        <v>-1.1002477618220733E-3</v>
      </c>
      <c r="K185" s="1">
        <f t="shared" si="11"/>
        <v>1.4773057379871861E-4</v>
      </c>
    </row>
    <row r="186" spans="1:11">
      <c r="A186" s="1">
        <f>IF($A185="","",IF(($A185+1)&lt;='Input data'!$F$37,$A185+1,""))</f>
        <v>185</v>
      </c>
      <c r="B186" s="1">
        <f>IF($A186&lt;&gt;"",'Input data'!R186)</f>
        <v>0.25507220891126109</v>
      </c>
      <c r="C186" s="1">
        <f>IF($A186&lt;&gt;"",'Input data'!S186)</f>
        <v>0.26282000684084511</v>
      </c>
      <c r="H186" s="1">
        <f t="shared" si="8"/>
        <v>1.5167168575385137E-3</v>
      </c>
      <c r="I186" s="1">
        <f t="shared" si="9"/>
        <v>2.5277298542749627E-3</v>
      </c>
      <c r="J186" s="1">
        <f t="shared" si="10"/>
        <v>-1.0343035506247514E-3</v>
      </c>
      <c r="K186" s="1">
        <f t="shared" si="11"/>
        <v>-2.3290553888302441E-5</v>
      </c>
    </row>
    <row r="187" spans="1:11">
      <c r="A187" s="1">
        <f>IF($A186="","",IF(($A186+1)&lt;='Input data'!$F$37,$A186+1,""))</f>
        <v>186</v>
      </c>
      <c r="B187" s="1">
        <f>IF($A187&lt;&gt;"",'Input data'!R187)</f>
        <v>0.2565889257687996</v>
      </c>
      <c r="C187" s="1">
        <f>IF($A187&lt;&gt;"",'Input data'!S187)</f>
        <v>0.26534773669512007</v>
      </c>
      <c r="H187" s="1">
        <f t="shared" si="8"/>
        <v>1.1650143978194638E-3</v>
      </c>
      <c r="I187" s="1">
        <f t="shared" si="9"/>
        <v>-9.7350488067987628E-4</v>
      </c>
      <c r="J187" s="1">
        <f t="shared" si="10"/>
        <v>-1.3860060103438013E-3</v>
      </c>
      <c r="K187" s="1">
        <f t="shared" si="11"/>
        <v>-3.5245252888431414E-3</v>
      </c>
    </row>
    <row r="188" spans="1:11">
      <c r="A188" s="1">
        <f>IF($A187="","",IF(($A187+1)&lt;='Input data'!$F$37,$A187+1,""))</f>
        <v>187</v>
      </c>
      <c r="B188" s="1">
        <f>IF($A188&lt;&gt;"",'Input data'!R188)</f>
        <v>0.25775394016661907</v>
      </c>
      <c r="C188" s="1">
        <f>IF($A188&lt;&gt;"",'Input data'!S188)</f>
        <v>0.2643742318144402</v>
      </c>
      <c r="H188" s="1">
        <f t="shared" si="8"/>
        <v>1.9123821247225004E-3</v>
      </c>
      <c r="I188" s="1">
        <f t="shared" si="9"/>
        <v>4.8938353461204231E-3</v>
      </c>
      <c r="J188" s="1">
        <f t="shared" si="10"/>
        <v>-6.3863828344076475E-4</v>
      </c>
      <c r="K188" s="1">
        <f t="shared" si="11"/>
        <v>2.342814937957158E-3</v>
      </c>
    </row>
    <row r="189" spans="1:11">
      <c r="A189" s="1">
        <f>IF($A188="","",IF(($A188+1)&lt;='Input data'!$F$37,$A188+1,""))</f>
        <v>188</v>
      </c>
      <c r="B189" s="1">
        <f>IF($A189&lt;&gt;"",'Input data'!R189)</f>
        <v>0.25966632229134157</v>
      </c>
      <c r="C189" s="1">
        <f>IF($A189&lt;&gt;"",'Input data'!S189)</f>
        <v>0.26926806716056062</v>
      </c>
      <c r="H189" s="1">
        <f t="shared" si="8"/>
        <v>1.2529400127491708E-3</v>
      </c>
      <c r="I189" s="1">
        <f t="shared" si="9"/>
        <v>-2.969377821378516E-4</v>
      </c>
      <c r="J189" s="1">
        <f t="shared" si="10"/>
        <v>-1.2980803954140943E-3</v>
      </c>
      <c r="K189" s="1">
        <f t="shared" si="11"/>
        <v>-2.8479581903011167E-3</v>
      </c>
    </row>
    <row r="190" spans="1:11">
      <c r="A190" s="1">
        <f>IF($A189="","",IF(($A189+1)&lt;='Input data'!$F$37,$A189+1,""))</f>
        <v>189</v>
      </c>
      <c r="B190" s="1">
        <f>IF($A190&lt;&gt;"",'Input data'!R190)</f>
        <v>0.26091926230409074</v>
      </c>
      <c r="C190" s="1">
        <f>IF($A190&lt;&gt;"",'Input data'!S190)</f>
        <v>0.26897112937842277</v>
      </c>
      <c r="H190" s="1">
        <f t="shared" si="8"/>
        <v>3.5170245971910541E-4</v>
      </c>
      <c r="I190" s="1">
        <f t="shared" si="9"/>
        <v>2.5032982646053803E-3</v>
      </c>
      <c r="J190" s="1">
        <f t="shared" si="10"/>
        <v>-2.1993179484441597E-3</v>
      </c>
      <c r="K190" s="1">
        <f t="shared" si="11"/>
        <v>-4.7722143557884806E-5</v>
      </c>
    </row>
    <row r="191" spans="1:11">
      <c r="A191" s="1">
        <f>IF($A190="","",IF(($A190+1)&lt;='Input data'!$F$37,$A190+1,""))</f>
        <v>190</v>
      </c>
      <c r="B191" s="1">
        <f>IF($A191&lt;&gt;"",'Input data'!R191)</f>
        <v>0.26127096476380984</v>
      </c>
      <c r="C191" s="1">
        <f>IF($A191&lt;&gt;"",'Input data'!S191)</f>
        <v>0.27147442764302815</v>
      </c>
      <c r="H191" s="1">
        <f t="shared" si="8"/>
        <v>2.76965687028774E-3</v>
      </c>
      <c r="I191" s="1">
        <f t="shared" si="9"/>
        <v>3.1460370082203037E-3</v>
      </c>
      <c r="J191" s="1">
        <f t="shared" si="10"/>
        <v>2.1863646212447489E-4</v>
      </c>
      <c r="K191" s="1">
        <f t="shared" si="11"/>
        <v>5.9501660005703864E-4</v>
      </c>
    </row>
    <row r="192" spans="1:11">
      <c r="A192" s="1">
        <f>IF($A191="","",IF(($A191+1)&lt;='Input data'!$F$37,$A191+1,""))</f>
        <v>191</v>
      </c>
      <c r="B192" s="1">
        <f>IF($A192&lt;&gt;"",'Input data'!R192)</f>
        <v>0.26404062163409758</v>
      </c>
      <c r="C192" s="1">
        <f>IF($A192&lt;&gt;"",'Input data'!S192)</f>
        <v>0.27462046465124845</v>
      </c>
      <c r="H192" s="1">
        <f t="shared" si="8"/>
        <v>1.6486052799331574E-3</v>
      </c>
      <c r="I192" s="1">
        <f t="shared" si="9"/>
        <v>-8.0624245909588499E-4</v>
      </c>
      <c r="J192" s="1">
        <f t="shared" si="10"/>
        <v>-9.0241512823010768E-4</v>
      </c>
      <c r="K192" s="1">
        <f t="shared" si="11"/>
        <v>-3.3572628672591501E-3</v>
      </c>
    </row>
    <row r="193" spans="1:11">
      <c r="A193" s="1">
        <f>IF($A192="","",IF(($A192+1)&lt;='Input data'!$F$37,$A192+1,""))</f>
        <v>192</v>
      </c>
      <c r="B193" s="1">
        <f>IF($A193&lt;&gt;"",'Input data'!R193)</f>
        <v>0.26568922691403074</v>
      </c>
      <c r="C193" s="1">
        <f>IF($A193&lt;&gt;"",'Input data'!S193)</f>
        <v>0.27381422219215257</v>
      </c>
      <c r="H193" s="1">
        <f t="shared" si="8"/>
        <v>1.4727540500736325E-3</v>
      </c>
      <c r="I193" s="1">
        <f t="shared" si="9"/>
        <v>4.6570368616307145E-3</v>
      </c>
      <c r="J193" s="1">
        <f t="shared" si="10"/>
        <v>-1.0782663580896326E-3</v>
      </c>
      <c r="K193" s="1">
        <f t="shared" si="11"/>
        <v>2.1060164534674494E-3</v>
      </c>
    </row>
    <row r="194" spans="1:11">
      <c r="A194" s="1">
        <f>IF($A193="","",IF(($A193+1)&lt;='Input data'!$F$37,$A193+1,""))</f>
        <v>193</v>
      </c>
      <c r="B194" s="1">
        <f>IF($A194&lt;&gt;"",'Input data'!R194)</f>
        <v>0.26716198096410437</v>
      </c>
      <c r="C194" s="1">
        <f>IF($A194&lt;&gt;"",'Input data'!S194)</f>
        <v>0.27847125905378328</v>
      </c>
      <c r="H194" s="1">
        <f t="shared" si="8"/>
        <v>1.38482843514387E-3</v>
      </c>
      <c r="I194" s="1">
        <f t="shared" si="9"/>
        <v>-2.2176366007764514E-4</v>
      </c>
      <c r="J194" s="1">
        <f t="shared" si="10"/>
        <v>-1.1661919730193951E-3</v>
      </c>
      <c r="K194" s="1">
        <f t="shared" si="11"/>
        <v>-2.7727840682409102E-3</v>
      </c>
    </row>
    <row r="195" spans="1:11">
      <c r="A195" s="1">
        <f>IF($A194="","",IF(($A194+1)&lt;='Input data'!$F$37,$A194+1,""))</f>
        <v>194</v>
      </c>
      <c r="B195" s="1">
        <f>IF($A195&lt;&gt;"",'Input data'!R195)</f>
        <v>0.26854680939924824</v>
      </c>
      <c r="C195" s="1">
        <f>IF($A195&lt;&gt;"",'Input data'!S195)</f>
        <v>0.27824949539370564</v>
      </c>
      <c r="H195" s="1">
        <f t="shared" ref="H195:H221" si="12">IF($A196&lt;&gt;"",$B196-$B195)</f>
        <v>1.934363528454941E-3</v>
      </c>
      <c r="I195" s="1">
        <f t="shared" ref="I195:I221" si="13">IF($A196&lt;&gt;"",IF($A195&lt;&gt;"",$C196-$C195))</f>
        <v>2.7306999838376256E-3</v>
      </c>
      <c r="J195" s="1">
        <f t="shared" ref="J195:J221" si="14">IF($A196&lt;&gt;"",$H195-$F$3)</f>
        <v>-6.1665687970832413E-4</v>
      </c>
      <c r="K195" s="1">
        <f t="shared" ref="K195:K221" si="15">IF($A196&lt;&gt;"",$I195-$F$4)</f>
        <v>1.7967957567436047E-4</v>
      </c>
    </row>
    <row r="196" spans="1:11">
      <c r="A196" s="1">
        <f>IF($A195="","",IF(($A195+1)&lt;='Input data'!$F$37,$A195+1,""))</f>
        <v>195</v>
      </c>
      <c r="B196" s="1">
        <f>IF($A196&lt;&gt;"",'Input data'!R196)</f>
        <v>0.27048117292770318</v>
      </c>
      <c r="C196" s="1">
        <f>IF($A196&lt;&gt;"",'Input data'!S196)</f>
        <v>0.28098019537754326</v>
      </c>
      <c r="H196" s="1">
        <f t="shared" si="12"/>
        <v>9.8916316795993886E-4</v>
      </c>
      <c r="I196" s="1">
        <f t="shared" si="13"/>
        <v>3.2042969528169318E-3</v>
      </c>
      <c r="J196" s="1">
        <f t="shared" si="14"/>
        <v>-1.5618572402033262E-3</v>
      </c>
      <c r="K196" s="1">
        <f t="shared" si="15"/>
        <v>6.5327654465366673E-4</v>
      </c>
    </row>
    <row r="197" spans="1:11">
      <c r="A197" s="1">
        <f>IF($A196="","",IF(($A196+1)&lt;='Input data'!$F$37,$A196+1,""))</f>
        <v>196</v>
      </c>
      <c r="B197" s="1">
        <f>IF($A197&lt;&gt;"",'Input data'!R197)</f>
        <v>0.27147033609566312</v>
      </c>
      <c r="C197" s="1">
        <f>IF($A197&lt;&gt;"",'Input data'!S197)</f>
        <v>0.28418449233036019</v>
      </c>
      <c r="H197" s="1">
        <f t="shared" si="12"/>
        <v>1.670586683665598E-3</v>
      </c>
      <c r="I197" s="1">
        <f t="shared" si="13"/>
        <v>-6.2958327225431931E-4</v>
      </c>
      <c r="J197" s="1">
        <f t="shared" si="14"/>
        <v>-8.8043372449766706E-4</v>
      </c>
      <c r="K197" s="1">
        <f t="shared" si="15"/>
        <v>-3.1806036804175844E-3</v>
      </c>
    </row>
    <row r="198" spans="1:11">
      <c r="A198" s="1">
        <f>IF($A197="","",IF(($A197+1)&lt;='Input data'!$F$37,$A197+1,""))</f>
        <v>197</v>
      </c>
      <c r="B198" s="1">
        <f>IF($A198&lt;&gt;"",'Input data'!R198)</f>
        <v>0.27314092277932872</v>
      </c>
      <c r="C198" s="1">
        <f>IF($A198&lt;&gt;"",'Input data'!S198)</f>
        <v>0.28355490905810588</v>
      </c>
      <c r="H198" s="1">
        <f t="shared" si="12"/>
        <v>1.4287912426087512E-3</v>
      </c>
      <c r="I198" s="1">
        <f t="shared" si="13"/>
        <v>4.724693571484917E-3</v>
      </c>
      <c r="J198" s="1">
        <f t="shared" si="14"/>
        <v>-1.1222291655545139E-3</v>
      </c>
      <c r="K198" s="1">
        <f t="shared" si="15"/>
        <v>2.1736731633216519E-3</v>
      </c>
    </row>
    <row r="199" spans="1:11">
      <c r="A199" s="1">
        <f>IF($A198="","",IF(($A198+1)&lt;='Input data'!$F$37,$A198+1,""))</f>
        <v>198</v>
      </c>
      <c r="B199" s="1">
        <f>IF($A199&lt;&gt;"",'Input data'!R199)</f>
        <v>0.27456971402193747</v>
      </c>
      <c r="C199" s="1">
        <f>IF($A199&lt;&gt;"",'Input data'!S199)</f>
        <v>0.28827960262959079</v>
      </c>
      <c r="H199" s="1">
        <f t="shared" si="12"/>
        <v>1.846437913525123E-3</v>
      </c>
      <c r="I199" s="1">
        <f t="shared" si="13"/>
        <v>2.4431589669526854E-5</v>
      </c>
      <c r="J199" s="1">
        <f t="shared" si="14"/>
        <v>-7.0458249463814212E-4</v>
      </c>
      <c r="K199" s="1">
        <f t="shared" si="15"/>
        <v>-2.5265888184937382E-3</v>
      </c>
    </row>
    <row r="200" spans="1:11">
      <c r="A200" s="1">
        <f>IF($A199="","",IF(($A199+1)&lt;='Input data'!$F$37,$A199+1,""))</f>
        <v>199</v>
      </c>
      <c r="B200" s="1">
        <f>IF($A200&lt;&gt;"",'Input data'!R200)</f>
        <v>0.2764161519354626</v>
      </c>
      <c r="C200" s="1">
        <f>IF($A200&lt;&gt;"",'Input data'!S200)</f>
        <v>0.28830403421926032</v>
      </c>
      <c r="H200" s="1">
        <f t="shared" si="12"/>
        <v>1.6046424724682762E-3</v>
      </c>
      <c r="I200" s="1">
        <f t="shared" si="13"/>
        <v>2.4713492627298494E-3</v>
      </c>
      <c r="J200" s="1">
        <f t="shared" si="14"/>
        <v>-9.4637793569498892E-4</v>
      </c>
      <c r="K200" s="1">
        <f t="shared" si="15"/>
        <v>-7.9671145433415653E-5</v>
      </c>
    </row>
    <row r="201" spans="1:11">
      <c r="A201" s="1">
        <f>IF($A200="","",IF(($A200+1)&lt;='Input data'!$F$37,$A200+1,""))</f>
        <v>200</v>
      </c>
      <c r="B201" s="1">
        <f>IF($A201&lt;&gt;"",'Input data'!R201)</f>
        <v>0.27802079440793087</v>
      </c>
      <c r="C201" s="1">
        <f>IF($A201&lt;&gt;"",'Input data'!S201)</f>
        <v>0.29077538348199017</v>
      </c>
      <c r="H201" s="1">
        <f t="shared" si="12"/>
        <v>2.308047391906487E-3</v>
      </c>
      <c r="I201" s="1">
        <f t="shared" si="13"/>
        <v>2.7701663979191604E-3</v>
      </c>
      <c r="J201" s="1">
        <f t="shared" si="14"/>
        <v>-2.429730162567781E-4</v>
      </c>
      <c r="K201" s="1">
        <f t="shared" si="15"/>
        <v>2.1914598975589531E-4</v>
      </c>
    </row>
    <row r="202" spans="1:11">
      <c r="A202" s="1">
        <f>IF($A201="","",IF(($A201+1)&lt;='Input data'!$F$37,$A201+1,""))</f>
        <v>201</v>
      </c>
      <c r="B202" s="1">
        <f>IF($A202&lt;&gt;"",'Input data'!R202)</f>
        <v>0.28032884179983736</v>
      </c>
      <c r="C202" s="1">
        <f>IF($A202&lt;&gt;"",'Input data'!S202)</f>
        <v>0.29354554987990933</v>
      </c>
      <c r="H202" s="1">
        <f t="shared" si="12"/>
        <v>1.0331259754247646E-3</v>
      </c>
      <c r="I202" s="1">
        <f t="shared" si="13"/>
        <v>-4.1533702438273368E-4</v>
      </c>
      <c r="J202" s="1">
        <f t="shared" si="14"/>
        <v>-1.5178944327385005E-3</v>
      </c>
      <c r="K202" s="1">
        <f t="shared" si="15"/>
        <v>-2.9663574325459988E-3</v>
      </c>
    </row>
    <row r="203" spans="1:11">
      <c r="A203" s="1">
        <f>IF($A202="","",IF(($A202+1)&lt;='Input data'!$F$37,$A202+1,""))</f>
        <v>202</v>
      </c>
      <c r="B203" s="1">
        <f>IF($A203&lt;&gt;"",'Input data'!R203)</f>
        <v>0.28136196777526212</v>
      </c>
      <c r="C203" s="1">
        <f>IF($A203&lt;&gt;"",'Input data'!S203)</f>
        <v>0.2931302128555266</v>
      </c>
      <c r="H203" s="1">
        <f t="shared" si="12"/>
        <v>2.2421031807091096E-3</v>
      </c>
      <c r="I203" s="1">
        <f t="shared" si="13"/>
        <v>4.6965032757124159E-3</v>
      </c>
      <c r="J203" s="1">
        <f t="shared" si="14"/>
        <v>-3.0891722745415547E-4</v>
      </c>
      <c r="K203" s="1">
        <f t="shared" si="15"/>
        <v>2.1454828675491508E-3</v>
      </c>
    </row>
    <row r="204" spans="1:11">
      <c r="A204" s="1">
        <f>IF($A203="","",IF(($A203+1)&lt;='Input data'!$F$37,$A203+1,""))</f>
        <v>203</v>
      </c>
      <c r="B204" s="1">
        <f>IF($A204&lt;&gt;"",'Input data'!R204)</f>
        <v>0.28360407095597123</v>
      </c>
      <c r="C204" s="1">
        <f>IF($A204&lt;&gt;"",'Input data'!S204)</f>
        <v>0.29782671613123901</v>
      </c>
      <c r="H204" s="1">
        <f t="shared" si="12"/>
        <v>1.4947354538060731E-3</v>
      </c>
      <c r="I204" s="1">
        <f t="shared" si="13"/>
        <v>7.9120763468376598E-4</v>
      </c>
      <c r="J204" s="1">
        <f t="shared" si="14"/>
        <v>-1.056284954357192E-3</v>
      </c>
      <c r="K204" s="1">
        <f t="shared" si="15"/>
        <v>-1.7598127734794991E-3</v>
      </c>
    </row>
    <row r="205" spans="1:11">
      <c r="A205" s="1">
        <f>IF($A204="","",IF(($A204+1)&lt;='Input data'!$F$37,$A204+1,""))</f>
        <v>204</v>
      </c>
      <c r="B205" s="1">
        <f>IF($A205&lt;&gt;"",'Input data'!R205)</f>
        <v>0.28509880640977731</v>
      </c>
      <c r="C205" s="1">
        <f>IF($A205&lt;&gt;"",'Input data'!S205)</f>
        <v>0.29861792376592278</v>
      </c>
      <c r="H205" s="1">
        <f t="shared" si="12"/>
        <v>2.5498428329633338E-3</v>
      </c>
      <c r="I205" s="1">
        <f t="shared" si="13"/>
        <v>1.821093106908922E-3</v>
      </c>
      <c r="J205" s="1">
        <f t="shared" si="14"/>
        <v>-1.1775751999312974E-6</v>
      </c>
      <c r="K205" s="1">
        <f t="shared" si="15"/>
        <v>-7.2992730125434309E-4</v>
      </c>
    </row>
    <row r="206" spans="1:11">
      <c r="A206" s="1">
        <f>IF($A205="","",IF(($A205+1)&lt;='Input data'!$F$37,$A205+1,""))</f>
        <v>205</v>
      </c>
      <c r="B206" s="1">
        <f>IF($A206&lt;&gt;"",'Input data'!R206)</f>
        <v>0.28764864924274064</v>
      </c>
      <c r="C206" s="1">
        <f>IF($A206&lt;&gt;"",'Input data'!S206)</f>
        <v>0.3004390168728317</v>
      </c>
      <c r="H206" s="1">
        <f t="shared" si="12"/>
        <v>8.3529334183279902E-4</v>
      </c>
      <c r="I206" s="1">
        <f t="shared" si="13"/>
        <v>3.3114200767527802E-3</v>
      </c>
      <c r="J206" s="1">
        <f t="shared" si="14"/>
        <v>-1.7157270663304661E-3</v>
      </c>
      <c r="K206" s="1">
        <f t="shared" si="15"/>
        <v>7.6039966858951506E-4</v>
      </c>
    </row>
    <row r="207" spans="1:11">
      <c r="A207" s="1">
        <f>IF($A206="","",IF(($A206+1)&lt;='Input data'!$F$37,$A206+1,""))</f>
        <v>206</v>
      </c>
      <c r="B207" s="1">
        <f>IF($A207&lt;&gt;"",'Input data'!R207)</f>
        <v>0.28848394258457344</v>
      </c>
      <c r="C207" s="1">
        <f>IF($A207&lt;&gt;"",'Input data'!S207)</f>
        <v>0.30375043694958448</v>
      </c>
      <c r="H207" s="1">
        <f t="shared" si="12"/>
        <v>2.3300287956389276E-3</v>
      </c>
      <c r="I207" s="1">
        <f t="shared" si="13"/>
        <v>-5.0742532390651851E-4</v>
      </c>
      <c r="J207" s="1">
        <f t="shared" si="14"/>
        <v>-2.2099161252433748E-4</v>
      </c>
      <c r="K207" s="1">
        <f t="shared" si="15"/>
        <v>-3.0584457320697836E-3</v>
      </c>
    </row>
    <row r="208" spans="1:11">
      <c r="A208" s="1">
        <f>IF($A207="","",IF(($A207+1)&lt;='Input data'!$F$37,$A207+1,""))</f>
        <v>207</v>
      </c>
      <c r="B208" s="1">
        <f>IF($A208&lt;&gt;"",'Input data'!R208)</f>
        <v>0.29081397138021237</v>
      </c>
      <c r="C208" s="1">
        <f>IF($A208&lt;&gt;"",'Input data'!S208)</f>
        <v>0.30324301162567796</v>
      </c>
      <c r="H208" s="1">
        <f t="shared" si="12"/>
        <v>1.9563449321873261E-3</v>
      </c>
      <c r="I208" s="1">
        <f t="shared" si="13"/>
        <v>5.0686151799104739E-3</v>
      </c>
      <c r="J208" s="1">
        <f t="shared" si="14"/>
        <v>-5.9467547597593902E-4</v>
      </c>
      <c r="K208" s="1">
        <f t="shared" si="15"/>
        <v>2.5175947717472088E-3</v>
      </c>
    </row>
    <row r="209" spans="1:11">
      <c r="A209" s="1">
        <f>IF($A208="","",IF(($A208+1)&lt;='Input data'!$F$37,$A208+1,""))</f>
        <v>208</v>
      </c>
      <c r="B209" s="1">
        <f>IF($A209&lt;&gt;"",'Input data'!R209)</f>
        <v>0.29277031631239969</v>
      </c>
      <c r="C209" s="1">
        <f>IF($A209&lt;&gt;"",'Input data'!S209)</f>
        <v>0.30831162680558843</v>
      </c>
      <c r="H209" s="1">
        <f t="shared" si="12"/>
        <v>2.220121776976669E-3</v>
      </c>
      <c r="I209" s="1">
        <f t="shared" si="13"/>
        <v>2.6686813331378012E-4</v>
      </c>
      <c r="J209" s="1">
        <f t="shared" si="14"/>
        <v>-3.3089863118659609E-4</v>
      </c>
      <c r="K209" s="1">
        <f t="shared" si="15"/>
        <v>-2.284152274849485E-3</v>
      </c>
    </row>
    <row r="210" spans="1:11">
      <c r="A210" s="1">
        <f>IF($A209="","",IF(($A209+1)&lt;='Input data'!$F$37,$A209+1,""))</f>
        <v>209</v>
      </c>
      <c r="B210" s="1">
        <f>IF($A210&lt;&gt;"",'Input data'!R210)</f>
        <v>0.29499043808937636</v>
      </c>
      <c r="C210" s="1">
        <f>IF($A210&lt;&gt;"",'Input data'!S210)</f>
        <v>0.30857849493890221</v>
      </c>
      <c r="H210" s="1">
        <f t="shared" si="12"/>
        <v>1.8464379135251785E-3</v>
      </c>
      <c r="I210" s="1">
        <f t="shared" si="13"/>
        <v>3.1122086532932025E-3</v>
      </c>
      <c r="J210" s="1">
        <f t="shared" si="14"/>
        <v>-7.045824946380866E-4</v>
      </c>
      <c r="K210" s="1">
        <f t="shared" si="15"/>
        <v>5.6118824512993741E-4</v>
      </c>
    </row>
    <row r="211" spans="1:11">
      <c r="A211" s="1">
        <f>IF($A210="","",IF(($A210+1)&lt;='Input data'!$F$37,$A210+1,""))</f>
        <v>210</v>
      </c>
      <c r="B211" s="1">
        <f>IF($A211&lt;&gt;"",'Input data'!R211)</f>
        <v>0.29683687600290154</v>
      </c>
      <c r="C211" s="1">
        <f>IF($A211&lt;&gt;"",'Input data'!S211)</f>
        <v>0.31169070359219542</v>
      </c>
      <c r="H211" s="1">
        <f t="shared" si="12"/>
        <v>1.6925680873980387E-3</v>
      </c>
      <c r="I211" s="1">
        <f t="shared" si="13"/>
        <v>3.7305158072384881E-3</v>
      </c>
      <c r="J211" s="1">
        <f t="shared" si="14"/>
        <v>-8.5845232076522645E-4</v>
      </c>
      <c r="K211" s="1">
        <f t="shared" si="15"/>
        <v>1.179495399075223E-3</v>
      </c>
    </row>
    <row r="212" spans="1:11">
      <c r="A212" s="1">
        <f>IF($A211="","",IF(($A211+1)&lt;='Input data'!$F$37,$A211+1,""))</f>
        <v>211</v>
      </c>
      <c r="B212" s="1">
        <f>IF($A212&lt;&gt;"",'Input data'!R212)</f>
        <v>0.29852944409029958</v>
      </c>
      <c r="C212" s="1">
        <f>IF($A212&lt;&gt;"",'Input data'!S212)</f>
        <v>0.31542121939943391</v>
      </c>
      <c r="H212" s="1">
        <f t="shared" si="12"/>
        <v>1.6705866836656535E-3</v>
      </c>
      <c r="I212" s="1">
        <f t="shared" si="13"/>
        <v>-4.2097508353722279E-4</v>
      </c>
      <c r="J212" s="1">
        <f t="shared" si="14"/>
        <v>-8.8043372449761155E-4</v>
      </c>
      <c r="K212" s="1">
        <f t="shared" si="15"/>
        <v>-2.9719954917004879E-3</v>
      </c>
    </row>
    <row r="213" spans="1:11">
      <c r="A213" s="1">
        <f>IF($A212="","",IF(($A212+1)&lt;='Input data'!$F$37,$A212+1,""))</f>
        <v>212</v>
      </c>
      <c r="B213" s="1">
        <f>IF($A213&lt;&gt;"",'Input data'!R213)</f>
        <v>0.30020003077396523</v>
      </c>
      <c r="C213" s="1">
        <f>IF($A213&lt;&gt;"",'Input data'!S213)</f>
        <v>0.31500024431589668</v>
      </c>
      <c r="H213" s="1">
        <f t="shared" si="12"/>
        <v>2.2421031807091096E-3</v>
      </c>
      <c r="I213" s="1">
        <f t="shared" si="13"/>
        <v>5.0197520005713092E-3</v>
      </c>
      <c r="J213" s="1">
        <f t="shared" si="14"/>
        <v>-3.0891722745415547E-4</v>
      </c>
      <c r="K213" s="1">
        <f t="shared" si="15"/>
        <v>2.4687315924080441E-3</v>
      </c>
    </row>
    <row r="214" spans="1:11">
      <c r="A214" s="1">
        <f>IF($A213="","",IF(($A213+1)&lt;='Input data'!$F$37,$A213+1,""))</f>
        <v>213</v>
      </c>
      <c r="B214" s="1">
        <f>IF($A214&lt;&gt;"",'Input data'!R214)</f>
        <v>0.30244213395467434</v>
      </c>
      <c r="C214" s="1">
        <f>IF($A214&lt;&gt;"",'Input data'!S214)</f>
        <v>0.32001999631646799</v>
      </c>
      <c r="H214" s="1">
        <f t="shared" si="12"/>
        <v>3.5829688083880429E-3</v>
      </c>
      <c r="I214" s="1">
        <f t="shared" si="13"/>
        <v>9.2652105439228194E-4</v>
      </c>
      <c r="J214" s="1">
        <f t="shared" si="14"/>
        <v>1.0319484002247778E-3</v>
      </c>
      <c r="K214" s="1">
        <f t="shared" si="15"/>
        <v>-1.6244993537709832E-3</v>
      </c>
    </row>
    <row r="215" spans="1:11">
      <c r="A215" s="1">
        <f>IF($A214="","",IF(($A214+1)&lt;='Input data'!$F$37,$A214+1,""))</f>
        <v>214</v>
      </c>
      <c r="B215" s="1">
        <f>IF($A215&lt;&gt;"",'Input data'!R215)</f>
        <v>0.30602510276306238</v>
      </c>
      <c r="C215" s="1">
        <f>IF($A215&lt;&gt;"",'Input data'!S215)</f>
        <v>0.32094651737086027</v>
      </c>
      <c r="H215" s="1">
        <f t="shared" si="12"/>
        <v>2.8136196777526767E-3</v>
      </c>
      <c r="I215" s="1">
        <f t="shared" si="13"/>
        <v>2.9430668786576963E-3</v>
      </c>
      <c r="J215" s="1">
        <f t="shared" si="14"/>
        <v>2.6259926958941164E-4</v>
      </c>
      <c r="K215" s="1">
        <f t="shared" si="15"/>
        <v>3.9204647049443124E-4</v>
      </c>
    </row>
    <row r="216" spans="1:11">
      <c r="A216" s="1">
        <f>IF($A215="","",IF(($A215+1)&lt;='Input data'!$F$37,$A215+1,""))</f>
        <v>215</v>
      </c>
      <c r="B216" s="1">
        <f>IF($A216&lt;&gt;"",'Input data'!R216)</f>
        <v>0.30883872244081506</v>
      </c>
      <c r="C216" s="1">
        <f>IF($A216&lt;&gt;"",'Input data'!S216)</f>
        <v>0.32388958424951797</v>
      </c>
      <c r="H216" s="1">
        <f t="shared" si="12"/>
        <v>1.6266238762007723E-3</v>
      </c>
      <c r="I216" s="1">
        <f t="shared" si="13"/>
        <v>3.5707707978605008E-3</v>
      </c>
      <c r="J216" s="1">
        <f t="shared" si="14"/>
        <v>-9.2439653196249279E-4</v>
      </c>
      <c r="K216" s="1">
        <f t="shared" si="15"/>
        <v>1.0197503896972357E-3</v>
      </c>
    </row>
    <row r="217" spans="1:11">
      <c r="A217" s="1">
        <f>IF($A216="","",IF(($A216+1)&lt;='Input data'!$F$37,$A216+1,""))</f>
        <v>216</v>
      </c>
      <c r="B217" s="1">
        <f>IF($A217&lt;&gt;"",'Input data'!R217)</f>
        <v>0.31046534631701583</v>
      </c>
      <c r="C217" s="1">
        <f>IF($A217&lt;&gt;"",'Input data'!S217)</f>
        <v>0.32746035504737847</v>
      </c>
      <c r="H217" s="1">
        <f t="shared" si="12"/>
        <v>2.7476754665552994E-3</v>
      </c>
      <c r="I217" s="1">
        <f t="shared" si="13"/>
        <v>-2.8942036993184761E-4</v>
      </c>
      <c r="J217" s="1">
        <f t="shared" si="14"/>
        <v>1.9665505839203427E-4</v>
      </c>
      <c r="K217" s="1">
        <f t="shared" si="15"/>
        <v>-2.8404407780951127E-3</v>
      </c>
    </row>
    <row r="218" spans="1:11">
      <c r="A218" s="1">
        <f>IF($A217="","",IF(($A217+1)&lt;='Input data'!$F$37,$A217+1,""))</f>
        <v>217</v>
      </c>
      <c r="B218" s="1">
        <f>IF($A218&lt;&gt;"",'Input data'!R218)</f>
        <v>0.31321302178357113</v>
      </c>
      <c r="C218" s="1">
        <f>IF($A218&lt;&gt;"",'Input data'!S218)</f>
        <v>0.32717093467744662</v>
      </c>
      <c r="H218" s="1">
        <f t="shared" si="12"/>
        <v>3.9126898643746522E-3</v>
      </c>
      <c r="I218" s="1">
        <f t="shared" si="13"/>
        <v>6.1342083601140796E-3</v>
      </c>
      <c r="J218" s="1">
        <f t="shared" si="14"/>
        <v>1.3616694562113871E-3</v>
      </c>
      <c r="K218" s="1">
        <f t="shared" si="15"/>
        <v>3.5831879519508144E-3</v>
      </c>
    </row>
    <row r="219" spans="1:11">
      <c r="A219" s="1">
        <f>IF($A218="","",IF(($A218+1)&lt;='Input data'!$F$37,$A218+1,""))</f>
        <v>218</v>
      </c>
      <c r="B219" s="1">
        <f>IF($A219&lt;&gt;"",'Input data'!R219)</f>
        <v>0.31712571164794578</v>
      </c>
      <c r="C219" s="1">
        <f>IF($A219&lt;&gt;"",'Input data'!S219)</f>
        <v>0.3333051430375607</v>
      </c>
      <c r="H219" s="1">
        <f t="shared" si="12"/>
        <v>2.2640845844416058E-3</v>
      </c>
      <c r="I219" s="1">
        <f t="shared" si="13"/>
        <v>1.014850647813037E-3</v>
      </c>
      <c r="J219" s="1">
        <f t="shared" si="14"/>
        <v>-2.8693582372165934E-4</v>
      </c>
      <c r="K219" s="1">
        <f t="shared" si="15"/>
        <v>-1.5361697603502281E-3</v>
      </c>
    </row>
    <row r="220" spans="1:11">
      <c r="A220" s="1">
        <f>IF($A219="","",IF(($A219+1)&lt;='Input data'!$F$37,$A219+1,""))</f>
        <v>219</v>
      </c>
      <c r="B220" s="1">
        <f>IF($A220&lt;&gt;"",'Input data'!R220)</f>
        <v>0.31938979623238739</v>
      </c>
      <c r="C220" s="1">
        <f>IF($A220&lt;&gt;"",'Input data'!S220)</f>
        <v>0.33431999368537374</v>
      </c>
      <c r="H220" s="1">
        <f t="shared" si="12"/>
        <v>2.3300287956388721E-3</v>
      </c>
      <c r="I220" s="1">
        <f t="shared" si="13"/>
        <v>2.7438554551980632E-3</v>
      </c>
      <c r="J220" s="1">
        <f t="shared" si="14"/>
        <v>-2.2099161252439299E-4</v>
      </c>
      <c r="K220" s="1">
        <f t="shared" si="15"/>
        <v>1.9283504703479807E-4</v>
      </c>
    </row>
    <row r="221" spans="1:11">
      <c r="A221" s="1">
        <f>IF($A220="","",IF(($A220+1)&lt;='Input data'!$F$37,$A220+1,""))</f>
        <v>220</v>
      </c>
      <c r="B221" s="1">
        <f>IF($A221&lt;&gt;"",'Input data'!R221)</f>
        <v>0.32171982502802626</v>
      </c>
      <c r="C221" s="1">
        <f>IF($A221&lt;&gt;"",'Input data'!S221)</f>
        <v>0.3370638491405718</v>
      </c>
      <c r="H221" s="1">
        <f t="shared" si="12"/>
        <v>3.0554151188095235E-3</v>
      </c>
      <c r="I221" s="1">
        <f t="shared" si="13"/>
        <v>3.8564324616894297E-3</v>
      </c>
      <c r="J221" s="1">
        <f t="shared" si="14"/>
        <v>5.0439471064625844E-4</v>
      </c>
      <c r="K221" s="1">
        <f t="shared" si="15"/>
        <v>1.3054120535261646E-3</v>
      </c>
    </row>
    <row r="222" spans="1:11">
      <c r="A222" s="1">
        <f>IF($A221="","",IF(($A221+1)&lt;='Input data'!$F$37,$A221+1,""))</f>
        <v>221</v>
      </c>
      <c r="B222" s="1">
        <f>IF($A222&lt;&gt;"",'Input data'!R222)</f>
        <v>0.32477524014683579</v>
      </c>
      <c r="C222" s="1">
        <f>IF($A222&lt;&gt;"",'Input data'!S222)</f>
        <v>0.34092028160226123</v>
      </c>
      <c r="H222" s="1">
        <f t="shared" ref="H222:H285" si="16">IF($A223&lt;&gt;"",$B223-$B222)</f>
        <v>2.4179544105686346E-3</v>
      </c>
      <c r="I222" s="1">
        <f t="shared" ref="I222:I285" si="17">IF($A223&lt;&gt;"",IF($A222&lt;&gt;"",$C223-$C222))</f>
        <v>9.3403846659828593E-4</v>
      </c>
      <c r="J222" s="1">
        <f t="shared" ref="J222:J285" si="18">IF($A223&lt;&gt;"",$H222-$F$3)</f>
        <v>-1.3306599759463052E-4</v>
      </c>
      <c r="K222" s="1">
        <f t="shared" ref="K222:K285" si="19">IF($A223&lt;&gt;"",$I222-$F$4)</f>
        <v>-1.6169819415649792E-3</v>
      </c>
    </row>
    <row r="223" spans="1:11">
      <c r="A223" s="1">
        <f>IF($A222="","",IF(($A222+1)&lt;='Input data'!$F$37,$A222+1,""))</f>
        <v>222</v>
      </c>
      <c r="B223" s="1">
        <f>IF($A223&lt;&gt;"",'Input data'!R223)</f>
        <v>0.32719319455740442</v>
      </c>
      <c r="C223" s="1">
        <f>IF($A223&lt;&gt;"",'Input data'!S223)</f>
        <v>0.34185432006885952</v>
      </c>
      <c r="H223" s="1">
        <f t="shared" si="16"/>
        <v>2.7037126590904181E-3</v>
      </c>
      <c r="I223" s="1">
        <f t="shared" si="17"/>
        <v>5.3354833132242541E-3</v>
      </c>
      <c r="J223" s="1">
        <f t="shared" si="18"/>
        <v>1.5269225092715303E-4</v>
      </c>
      <c r="K223" s="1">
        <f t="shared" si="19"/>
        <v>2.784462905060989E-3</v>
      </c>
    </row>
    <row r="224" spans="1:11">
      <c r="A224" s="1">
        <f>IF($A223="","",IF(($A223+1)&lt;='Input data'!$F$37,$A223+1,""))</f>
        <v>223</v>
      </c>
      <c r="B224" s="1">
        <f>IF($A224&lt;&gt;"",'Input data'!R224)</f>
        <v>0.32989690721649484</v>
      </c>
      <c r="C224" s="1">
        <f>IF($A224&lt;&gt;"",'Input data'!S224)</f>
        <v>0.34718980338208377</v>
      </c>
      <c r="H224" s="1">
        <f t="shared" si="16"/>
        <v>2.7037126590904181E-3</v>
      </c>
      <c r="I224" s="1">
        <f t="shared" si="17"/>
        <v>1.1276118309032634E-3</v>
      </c>
      <c r="J224" s="1">
        <f t="shared" si="18"/>
        <v>1.5269225092715303E-4</v>
      </c>
      <c r="K224" s="1">
        <f t="shared" si="19"/>
        <v>-1.4234085772600017E-3</v>
      </c>
    </row>
    <row r="225" spans="1:11">
      <c r="A225" s="1">
        <f>IF($A224="","",IF(($A224+1)&lt;='Input data'!$F$37,$A224+1,""))</f>
        <v>224</v>
      </c>
      <c r="B225" s="1">
        <f>IF($A225&lt;&gt;"",'Input data'!R225)</f>
        <v>0.33260061987558526</v>
      </c>
      <c r="C225" s="1">
        <f>IF($A225&lt;&gt;"",'Input data'!S225)</f>
        <v>0.34831741521298704</v>
      </c>
      <c r="H225" s="1">
        <f t="shared" si="16"/>
        <v>2.9235266964148243E-3</v>
      </c>
      <c r="I225" s="1">
        <f t="shared" si="17"/>
        <v>2.9129972298336249E-3</v>
      </c>
      <c r="J225" s="1">
        <f t="shared" si="18"/>
        <v>3.7250628825155922E-4</v>
      </c>
      <c r="K225" s="1">
        <f t="shared" si="19"/>
        <v>3.6197682167035975E-4</v>
      </c>
    </row>
    <row r="226" spans="1:11">
      <c r="A226" s="1">
        <f>IF($A225="","",IF(($A225+1)&lt;='Input data'!$F$37,$A225+1,""))</f>
        <v>225</v>
      </c>
      <c r="B226" s="1">
        <f>IF($A226&lt;&gt;"",'Input data'!R226)</f>
        <v>0.33552414657200008</v>
      </c>
      <c r="C226" s="1">
        <f>IF($A226&lt;&gt;"",'Input data'!S226)</f>
        <v>0.35123041244282066</v>
      </c>
      <c r="H226" s="1">
        <f t="shared" si="16"/>
        <v>3.6489130195854202E-3</v>
      </c>
      <c r="I226" s="1">
        <f t="shared" si="17"/>
        <v>5.0065965292108161E-3</v>
      </c>
      <c r="J226" s="1">
        <f t="shared" si="18"/>
        <v>1.0978926114221551E-3</v>
      </c>
      <c r="K226" s="1">
        <f t="shared" si="19"/>
        <v>2.455576121047551E-3</v>
      </c>
    </row>
    <row r="227" spans="1:11">
      <c r="A227" s="1">
        <f>IF($A226="","",IF(($A226+1)&lt;='Input data'!$F$37,$A226+1,""))</f>
        <v>226</v>
      </c>
      <c r="B227" s="1">
        <f>IF($A227&lt;&gt;"",'Input data'!R227)</f>
        <v>0.3391730595915855</v>
      </c>
      <c r="C227" s="1">
        <f>IF($A227&lt;&gt;"",'Input data'!S227)</f>
        <v>0.35623700897203148</v>
      </c>
      <c r="H227" s="1">
        <f t="shared" si="16"/>
        <v>3.0993779262743493E-3</v>
      </c>
      <c r="I227" s="1">
        <f t="shared" si="17"/>
        <v>-2.4431589669582365E-5</v>
      </c>
      <c r="J227" s="1">
        <f t="shared" si="18"/>
        <v>5.4835751811108417E-4</v>
      </c>
      <c r="K227" s="1">
        <f t="shared" si="19"/>
        <v>-2.5754519978328475E-3</v>
      </c>
    </row>
    <row r="228" spans="1:11">
      <c r="A228" s="1">
        <f>IF($A227="","",IF(($A227+1)&lt;='Input data'!$F$37,$A227+1,""))</f>
        <v>227</v>
      </c>
      <c r="B228" s="1">
        <f>IF($A228&lt;&gt;"",'Input data'!R228)</f>
        <v>0.34227243751785985</v>
      </c>
      <c r="C228" s="1">
        <f>IF($A228&lt;&gt;"",'Input data'!S228)</f>
        <v>0.35621257738236189</v>
      </c>
      <c r="H228" s="1">
        <f t="shared" si="16"/>
        <v>2.2860659881740464E-3</v>
      </c>
      <c r="I228" s="1">
        <f t="shared" si="17"/>
        <v>5.4125367883359754E-3</v>
      </c>
      <c r="J228" s="1">
        <f t="shared" si="18"/>
        <v>-2.6495441998921872E-4</v>
      </c>
      <c r="K228" s="1">
        <f t="shared" si="19"/>
        <v>2.8615163801727103E-3</v>
      </c>
    </row>
    <row r="229" spans="1:11">
      <c r="A229" s="1">
        <f>IF($A228="","",IF(($A228+1)&lt;='Input data'!$F$37,$A228+1,""))</f>
        <v>228</v>
      </c>
      <c r="B229" s="1">
        <f>IF($A229&lt;&gt;"",'Input data'!R229)</f>
        <v>0.3445585035060339</v>
      </c>
      <c r="C229" s="1">
        <f>IF($A229&lt;&gt;"",'Input data'!S229)</f>
        <v>0.36162511417069787</v>
      </c>
      <c r="H229" s="1">
        <f t="shared" si="16"/>
        <v>3.4730617897258953E-3</v>
      </c>
      <c r="I229" s="1">
        <f t="shared" si="17"/>
        <v>1.0994215351307624E-3</v>
      </c>
      <c r="J229" s="1">
        <f t="shared" si="18"/>
        <v>9.220413815626302E-4</v>
      </c>
      <c r="K229" s="1">
        <f t="shared" si="19"/>
        <v>-1.4515988730325028E-3</v>
      </c>
    </row>
    <row r="230" spans="1:11">
      <c r="A230" s="1">
        <f>IF($A229="","",IF(($A229+1)&lt;='Input data'!$F$37,$A229+1,""))</f>
        <v>229</v>
      </c>
      <c r="B230" s="1">
        <f>IF($A230&lt;&gt;"",'Input data'!R230)</f>
        <v>0.34803156529575979</v>
      </c>
      <c r="C230" s="1">
        <f>IF($A230&lt;&gt;"",'Input data'!S230)</f>
        <v>0.36272453570582863</v>
      </c>
      <c r="H230" s="1">
        <f t="shared" si="16"/>
        <v>2.6597498516254814E-3</v>
      </c>
      <c r="I230" s="1">
        <f t="shared" si="17"/>
        <v>3.7380332194445476E-3</v>
      </c>
      <c r="J230" s="1">
        <f t="shared" si="18"/>
        <v>1.0872944346221628E-4</v>
      </c>
      <c r="K230" s="1">
        <f t="shared" si="19"/>
        <v>1.1870128112812825E-3</v>
      </c>
    </row>
    <row r="231" spans="1:11">
      <c r="A231" s="1">
        <f>IF($A230="","",IF(($A230+1)&lt;='Input data'!$F$37,$A230+1,""))</f>
        <v>230</v>
      </c>
      <c r="B231" s="1">
        <f>IF($A231&lt;&gt;"",'Input data'!R231)</f>
        <v>0.35069131514738527</v>
      </c>
      <c r="C231" s="1">
        <f>IF($A231&lt;&gt;"",'Input data'!S231)</f>
        <v>0.36646256892527318</v>
      </c>
      <c r="H231" s="1">
        <f t="shared" si="16"/>
        <v>3.5829688083880984E-3</v>
      </c>
      <c r="I231" s="1">
        <f t="shared" si="17"/>
        <v>3.8244834598137878E-3</v>
      </c>
      <c r="J231" s="1">
        <f t="shared" si="18"/>
        <v>1.0319484002248333E-3</v>
      </c>
      <c r="K231" s="1">
        <f t="shared" si="19"/>
        <v>1.2734630516505227E-3</v>
      </c>
    </row>
    <row r="232" spans="1:11">
      <c r="A232" s="1">
        <f>IF($A231="","",IF(($A231+1)&lt;='Input data'!$F$37,$A231+1,""))</f>
        <v>231</v>
      </c>
      <c r="B232" s="1">
        <f>IF($A232&lt;&gt;"",'Input data'!R232)</f>
        <v>0.35427428395577337</v>
      </c>
      <c r="C232" s="1">
        <f>IF($A232&lt;&gt;"",'Input data'!S232)</f>
        <v>0.37028705238508697</v>
      </c>
      <c r="H232" s="1">
        <f t="shared" si="16"/>
        <v>2.6377684478930963E-3</v>
      </c>
      <c r="I232" s="1">
        <f t="shared" si="17"/>
        <v>5.6944397460617635E-4</v>
      </c>
      <c r="J232" s="1">
        <f t="shared" si="18"/>
        <v>8.6748039729831177E-5</v>
      </c>
      <c r="K232" s="1">
        <f t="shared" si="19"/>
        <v>-1.9815764335570888E-3</v>
      </c>
    </row>
    <row r="233" spans="1:11">
      <c r="A233" s="1">
        <f>IF($A232="","",IF(($A232+1)&lt;='Input data'!$F$37,$A232+1,""))</f>
        <v>232</v>
      </c>
      <c r="B233" s="1">
        <f>IF($A233&lt;&gt;"",'Input data'!R233)</f>
        <v>0.35691205240366647</v>
      </c>
      <c r="C233" s="1">
        <f>IF($A233&lt;&gt;"",'Input data'!S233)</f>
        <v>0.37085649635969314</v>
      </c>
      <c r="H233" s="1">
        <f t="shared" si="16"/>
        <v>2.2201217769767245E-3</v>
      </c>
      <c r="I233" s="1">
        <f t="shared" si="17"/>
        <v>5.5497295610958952E-3</v>
      </c>
      <c r="J233" s="1">
        <f t="shared" si="18"/>
        <v>-3.3089863118654058E-4</v>
      </c>
      <c r="K233" s="1">
        <f t="shared" si="19"/>
        <v>2.9987091529326301E-3</v>
      </c>
    </row>
    <row r="234" spans="1:11">
      <c r="A234" s="1">
        <f>IF($A233="","",IF(($A233+1)&lt;='Input data'!$F$37,$A233+1,""))</f>
        <v>233</v>
      </c>
      <c r="B234" s="1">
        <f>IF($A234&lt;&gt;"",'Input data'!R234)</f>
        <v>0.35913217418064319</v>
      </c>
      <c r="C234" s="1">
        <f>IF($A234&lt;&gt;"",'Input data'!S234)</f>
        <v>0.37640622592078904</v>
      </c>
      <c r="H234" s="1">
        <f t="shared" si="16"/>
        <v>3.055415118809468E-3</v>
      </c>
      <c r="I234" s="1">
        <f t="shared" si="17"/>
        <v>1.3719277275990316E-3</v>
      </c>
      <c r="J234" s="1">
        <f t="shared" si="18"/>
        <v>5.0439471064620293E-4</v>
      </c>
      <c r="K234" s="1">
        <f t="shared" si="19"/>
        <v>-1.1790926805642335E-3</v>
      </c>
    </row>
    <row r="235" spans="1:11">
      <c r="A235" s="1">
        <f>IF($A234="","",IF(($A234+1)&lt;='Input data'!$F$37,$A234+1,""))</f>
        <v>234</v>
      </c>
      <c r="B235" s="1">
        <f>IF($A235&lt;&gt;"",'Input data'!R235)</f>
        <v>0.36218758929945266</v>
      </c>
      <c r="C235" s="1">
        <f>IF($A235&lt;&gt;"",'Input data'!S235)</f>
        <v>0.37777815364838807</v>
      </c>
      <c r="H235" s="1">
        <f t="shared" si="16"/>
        <v>3.6928758270503015E-3</v>
      </c>
      <c r="I235" s="1">
        <f t="shared" si="17"/>
        <v>3.6403068607662736E-3</v>
      </c>
      <c r="J235" s="1">
        <f t="shared" si="18"/>
        <v>1.1418554188870364E-3</v>
      </c>
      <c r="K235" s="1">
        <f t="shared" si="19"/>
        <v>1.0892864526030085E-3</v>
      </c>
    </row>
    <row r="236" spans="1:11">
      <c r="A236" s="1">
        <f>IF($A235="","",IF(($A235+1)&lt;='Input data'!$F$37,$A235+1,""))</f>
        <v>235</v>
      </c>
      <c r="B236" s="1">
        <f>IF($A236&lt;&gt;"",'Input data'!R236)</f>
        <v>0.36588046512650296</v>
      </c>
      <c r="C236" s="1">
        <f>IF($A236&lt;&gt;"",'Input data'!S236)</f>
        <v>0.38141846050915434</v>
      </c>
      <c r="H236" s="1">
        <f t="shared" si="16"/>
        <v>2.9894709076121462E-3</v>
      </c>
      <c r="I236" s="1">
        <f t="shared" si="17"/>
        <v>3.6158752710966358E-3</v>
      </c>
      <c r="J236" s="1">
        <f t="shared" si="18"/>
        <v>4.3845049944888108E-4</v>
      </c>
      <c r="K236" s="1">
        <f t="shared" si="19"/>
        <v>1.0648548629333707E-3</v>
      </c>
    </row>
    <row r="237" spans="1:11">
      <c r="A237" s="1">
        <f>IF($A236="","",IF(($A236+1)&lt;='Input data'!$F$37,$A236+1,""))</f>
        <v>236</v>
      </c>
      <c r="B237" s="1">
        <f>IF($A237&lt;&gt;"",'Input data'!R237)</f>
        <v>0.36886993603411511</v>
      </c>
      <c r="C237" s="1">
        <f>IF($A237&lt;&gt;"",'Input data'!S237)</f>
        <v>0.38503433578025098</v>
      </c>
      <c r="H237" s="1">
        <f t="shared" si="16"/>
        <v>2.9235266964148243E-3</v>
      </c>
      <c r="I237" s="1">
        <f t="shared" si="17"/>
        <v>8.1751857740491873E-4</v>
      </c>
      <c r="J237" s="1">
        <f t="shared" si="18"/>
        <v>3.7250628825155922E-4</v>
      </c>
      <c r="K237" s="1">
        <f t="shared" si="19"/>
        <v>-1.7335018307583464E-3</v>
      </c>
    </row>
    <row r="238" spans="1:11">
      <c r="A238" s="1">
        <f>IF($A237="","",IF(($A237+1)&lt;='Input data'!$F$37,$A237+1,""))</f>
        <v>237</v>
      </c>
      <c r="B238" s="1">
        <f>IF($A238&lt;&gt;"",'Input data'!R238)</f>
        <v>0.37179346273052993</v>
      </c>
      <c r="C238" s="1">
        <f>IF($A238&lt;&gt;"",'Input data'!S238)</f>
        <v>0.3858518543576559</v>
      </c>
      <c r="H238" s="1">
        <f t="shared" si="16"/>
        <v>2.0882333545820253E-3</v>
      </c>
      <c r="I238" s="1">
        <f t="shared" si="17"/>
        <v>5.6117482117955531E-3</v>
      </c>
      <c r="J238" s="1">
        <f t="shared" si="18"/>
        <v>-4.627870535812398E-4</v>
      </c>
      <c r="K238" s="1">
        <f t="shared" si="19"/>
        <v>3.060727803632288E-3</v>
      </c>
    </row>
    <row r="239" spans="1:11">
      <c r="A239" s="1">
        <f>IF($A238="","",IF(($A238+1)&lt;='Input data'!$F$37,$A238+1,""))</f>
        <v>238</v>
      </c>
      <c r="B239" s="1">
        <f>IF($A239&lt;&gt;"",'Input data'!R239)</f>
        <v>0.37388169608511196</v>
      </c>
      <c r="C239" s="1">
        <f>IF($A239&lt;&gt;"",'Input data'!S239)</f>
        <v>0.39146360256945145</v>
      </c>
      <c r="H239" s="1">
        <f t="shared" si="16"/>
        <v>3.0114523113446423E-3</v>
      </c>
      <c r="I239" s="1">
        <f t="shared" si="17"/>
        <v>9.1712428913470756E-4</v>
      </c>
      <c r="J239" s="1">
        <f t="shared" si="18"/>
        <v>4.604319031813772E-4</v>
      </c>
      <c r="K239" s="1">
        <f t="shared" si="19"/>
        <v>-1.6338961190285575E-3</v>
      </c>
    </row>
    <row r="240" spans="1:11">
      <c r="A240" s="1">
        <f>IF($A239="","",IF(($A239+1)&lt;='Input data'!$F$37,$A239+1,""))</f>
        <v>239</v>
      </c>
      <c r="B240" s="1">
        <f>IF($A240&lt;&gt;"",'Input data'!R240)</f>
        <v>0.3768931483964566</v>
      </c>
      <c r="C240" s="1">
        <f>IF($A240&lt;&gt;"",'Input data'!S240)</f>
        <v>0.39238072685858616</v>
      </c>
      <c r="H240" s="1">
        <f t="shared" si="16"/>
        <v>3.2972105598663703E-3</v>
      </c>
      <c r="I240" s="1">
        <f t="shared" si="17"/>
        <v>3.7399125724960625E-3</v>
      </c>
      <c r="J240" s="1">
        <f t="shared" si="18"/>
        <v>7.4619015170310525E-4</v>
      </c>
      <c r="K240" s="1">
        <f t="shared" si="19"/>
        <v>1.1888921643327974E-3</v>
      </c>
    </row>
    <row r="241" spans="1:11">
      <c r="A241" s="1">
        <f>IF($A240="","",IF(($A240+1)&lt;='Input data'!$F$37,$A240+1,""))</f>
        <v>240</v>
      </c>
      <c r="B241" s="1">
        <f>IF($A241&lt;&gt;"",'Input data'!R241)</f>
        <v>0.38019035895632297</v>
      </c>
      <c r="C241" s="1">
        <f>IF($A241&lt;&gt;"",'Input data'!S241)</f>
        <v>0.39612063943108222</v>
      </c>
      <c r="H241" s="1">
        <f t="shared" si="16"/>
        <v>3.0114523113445313E-3</v>
      </c>
      <c r="I241" s="1">
        <f t="shared" si="17"/>
        <v>4.3243913715143023E-3</v>
      </c>
      <c r="J241" s="1">
        <f t="shared" si="18"/>
        <v>4.6043190318126618E-4</v>
      </c>
      <c r="K241" s="1">
        <f t="shared" si="19"/>
        <v>1.7733709633510372E-3</v>
      </c>
    </row>
    <row r="242" spans="1:11">
      <c r="A242" s="1">
        <f>IF($A241="","",IF(($A241+1)&lt;='Input data'!$F$37,$A241+1,""))</f>
        <v>241</v>
      </c>
      <c r="B242" s="1">
        <f>IF($A242&lt;&gt;"",'Input data'!R242)</f>
        <v>0.3832018112676675</v>
      </c>
      <c r="C242" s="1">
        <f>IF($A242&lt;&gt;"",'Input data'!S242)</f>
        <v>0.40044503080259652</v>
      </c>
      <c r="H242" s="1">
        <f t="shared" si="16"/>
        <v>2.5278614292308932E-3</v>
      </c>
      <c r="I242" s="1">
        <f t="shared" si="17"/>
        <v>2.8002360467432874E-4</v>
      </c>
      <c r="J242" s="1">
        <f t="shared" si="18"/>
        <v>-2.3158978932371916E-5</v>
      </c>
      <c r="K242" s="1">
        <f t="shared" si="19"/>
        <v>-2.2709968034889364E-3</v>
      </c>
    </row>
    <row r="243" spans="1:11">
      <c r="A243" s="1">
        <f>IF($A242="","",IF(($A242+1)&lt;='Input data'!$F$37,$A242+1,""))</f>
        <v>242</v>
      </c>
      <c r="B243" s="1">
        <f>IF($A243&lt;&gt;"",'Input data'!R243)</f>
        <v>0.3857296726968984</v>
      </c>
      <c r="C243" s="1">
        <f>IF($A243&lt;&gt;"",'Input data'!S243)</f>
        <v>0.40072505440727085</v>
      </c>
      <c r="H243" s="1">
        <f t="shared" si="16"/>
        <v>2.6377684478930963E-3</v>
      </c>
      <c r="I243" s="1">
        <f t="shared" si="17"/>
        <v>5.6850429808042446E-3</v>
      </c>
      <c r="J243" s="1">
        <f t="shared" si="18"/>
        <v>8.6748039729831177E-5</v>
      </c>
      <c r="K243" s="1">
        <f t="shared" si="19"/>
        <v>3.1340225726409795E-3</v>
      </c>
    </row>
    <row r="244" spans="1:11">
      <c r="A244" s="1">
        <f>IF($A243="","",IF(($A243+1)&lt;='Input data'!$F$37,$A243+1,""))</f>
        <v>243</v>
      </c>
      <c r="B244" s="1">
        <f>IF($A244&lt;&gt;"",'Input data'!R244)</f>
        <v>0.38836744114479149</v>
      </c>
      <c r="C244" s="1">
        <f>IF($A244&lt;&gt;"",'Input data'!S244)</f>
        <v>0.4064100973880751</v>
      </c>
      <c r="H244" s="1">
        <f t="shared" si="16"/>
        <v>2.5058800254984526E-3</v>
      </c>
      <c r="I244" s="1">
        <f t="shared" si="17"/>
        <v>1.3211851952084075E-3</v>
      </c>
      <c r="J244" s="1">
        <f t="shared" si="18"/>
        <v>-4.5140382664812535E-5</v>
      </c>
      <c r="K244" s="1">
        <f t="shared" si="19"/>
        <v>-1.2298352129548576E-3</v>
      </c>
    </row>
    <row r="245" spans="1:11">
      <c r="A245" s="1">
        <f>IF($A244="","",IF(($A244+1)&lt;='Input data'!$F$37,$A244+1,""))</f>
        <v>244</v>
      </c>
      <c r="B245" s="1">
        <f>IF($A245&lt;&gt;"",'Input data'!R245)</f>
        <v>0.39087332117028994</v>
      </c>
      <c r="C245" s="1">
        <f>IF($A245&lt;&gt;"",'Input data'!S245)</f>
        <v>0.40773128258328351</v>
      </c>
      <c r="H245" s="1">
        <f t="shared" si="16"/>
        <v>4.1105224979666732E-3</v>
      </c>
      <c r="I245" s="1">
        <f t="shared" si="17"/>
        <v>3.6440655668692479E-3</v>
      </c>
      <c r="J245" s="1">
        <f t="shared" si="18"/>
        <v>1.5595020898034081E-3</v>
      </c>
      <c r="K245" s="1">
        <f t="shared" si="19"/>
        <v>1.0930451587059828E-3</v>
      </c>
    </row>
    <row r="246" spans="1:11">
      <c r="A246" s="1">
        <f>IF($A245="","",IF(($A245+1)&lt;='Input data'!$F$37,$A245+1,""))</f>
        <v>245</v>
      </c>
      <c r="B246" s="1">
        <f>IF($A246&lt;&gt;"",'Input data'!R246)</f>
        <v>0.39498384366825662</v>
      </c>
      <c r="C246" s="1">
        <f>IF($A246&lt;&gt;"",'Input data'!S246)</f>
        <v>0.41137534815015275</v>
      </c>
      <c r="H246" s="1">
        <f t="shared" si="16"/>
        <v>3.4950431934583359E-3</v>
      </c>
      <c r="I246" s="1">
        <f t="shared" si="17"/>
        <v>3.4542509086672446E-3</v>
      </c>
      <c r="J246" s="1">
        <f t="shared" si="18"/>
        <v>9.4402278529507081E-4</v>
      </c>
      <c r="K246" s="1">
        <f t="shared" si="19"/>
        <v>9.032305005039795E-4</v>
      </c>
    </row>
    <row r="247" spans="1:11">
      <c r="A247" s="1">
        <f>IF($A246="","",IF(($A246+1)&lt;='Input data'!$F$37,$A246+1,""))</f>
        <v>246</v>
      </c>
      <c r="B247" s="1">
        <f>IF($A247&lt;&gt;"",'Input data'!R247)</f>
        <v>0.39847888686171495</v>
      </c>
      <c r="C247" s="1">
        <f>IF($A247&lt;&gt;"",'Input data'!S247)</f>
        <v>0.41482959905882</v>
      </c>
      <c r="H247" s="1">
        <f t="shared" si="16"/>
        <v>2.0003077396522628E-3</v>
      </c>
      <c r="I247" s="1">
        <f t="shared" si="17"/>
        <v>1.0204887069674706E-3</v>
      </c>
      <c r="J247" s="1">
        <f t="shared" si="18"/>
        <v>-5.5071266851100227E-4</v>
      </c>
      <c r="K247" s="1">
        <f t="shared" si="19"/>
        <v>-1.5305317011957945E-3</v>
      </c>
    </row>
    <row r="248" spans="1:11">
      <c r="A248" s="1">
        <f>IF($A247="","",IF(($A247+1)&lt;='Input data'!$F$37,$A247+1,""))</f>
        <v>247</v>
      </c>
      <c r="B248" s="1">
        <f>IF($A248&lt;&gt;"",'Input data'!R248)</f>
        <v>0.40047919460136722</v>
      </c>
      <c r="C248" s="1">
        <f>IF($A248&lt;&gt;"",'Input data'!S248)</f>
        <v>0.41585008776578747</v>
      </c>
      <c r="H248" s="1">
        <f t="shared" si="16"/>
        <v>3.0554151188095235E-3</v>
      </c>
      <c r="I248" s="1">
        <f t="shared" si="17"/>
        <v>5.9707046446331735E-3</v>
      </c>
      <c r="J248" s="1">
        <f t="shared" si="18"/>
        <v>5.0439471064625844E-4</v>
      </c>
      <c r="K248" s="1">
        <f t="shared" si="19"/>
        <v>3.4196842364699084E-3</v>
      </c>
    </row>
    <row r="249" spans="1:11">
      <c r="A249" s="1">
        <f>IF($A248="","",IF(($A248+1)&lt;='Input data'!$F$37,$A248+1,""))</f>
        <v>248</v>
      </c>
      <c r="B249" s="1">
        <f>IF($A249&lt;&gt;"",'Input data'!R249)</f>
        <v>0.40353460972017674</v>
      </c>
      <c r="C249" s="1">
        <f>IF($A249&lt;&gt;"",'Input data'!S249)</f>
        <v>0.42182079241042064</v>
      </c>
      <c r="H249" s="1">
        <f t="shared" si="16"/>
        <v>3.0773965225419087E-3</v>
      </c>
      <c r="I249" s="1">
        <f t="shared" si="17"/>
        <v>1.1088183003882812E-3</v>
      </c>
      <c r="J249" s="1">
        <f t="shared" si="18"/>
        <v>5.2637611437864355E-4</v>
      </c>
      <c r="K249" s="1">
        <f t="shared" si="19"/>
        <v>-1.4422021077749839E-3</v>
      </c>
    </row>
    <row r="250" spans="1:11">
      <c r="A250" s="1">
        <f>IF($A249="","",IF(($A249+1)&lt;='Input data'!$F$37,$A249+1,""))</f>
        <v>249</v>
      </c>
      <c r="B250" s="1">
        <f>IF($A250&lt;&gt;"",'Input data'!R250)</f>
        <v>0.40661200624271865</v>
      </c>
      <c r="C250" s="1">
        <f>IF($A250&lt;&gt;"",'Input data'!S250)</f>
        <v>0.42292961071080892</v>
      </c>
      <c r="H250" s="1">
        <f t="shared" si="16"/>
        <v>3.1653221374717266E-3</v>
      </c>
      <c r="I250" s="1">
        <f t="shared" si="17"/>
        <v>4.5649485621069852E-3</v>
      </c>
      <c r="J250" s="1">
        <f t="shared" si="18"/>
        <v>6.1430172930846154E-4</v>
      </c>
      <c r="K250" s="1">
        <f t="shared" si="19"/>
        <v>2.0139281539437201E-3</v>
      </c>
    </row>
    <row r="251" spans="1:11">
      <c r="A251" s="1">
        <f>IF($A250="","",IF(($A250+1)&lt;='Input data'!$F$37,$A250+1,""))</f>
        <v>250</v>
      </c>
      <c r="B251" s="1">
        <f>IF($A251&lt;&gt;"",'Input data'!R251)</f>
        <v>0.40977732838019038</v>
      </c>
      <c r="C251" s="1">
        <f>IF($A251&lt;&gt;"",'Input data'!S251)</f>
        <v>0.42749455927291591</v>
      </c>
      <c r="H251" s="1">
        <f t="shared" si="16"/>
        <v>2.8356010814850063E-3</v>
      </c>
      <c r="I251" s="1">
        <f t="shared" si="17"/>
        <v>3.6985668053629017E-3</v>
      </c>
      <c r="J251" s="1">
        <f t="shared" si="18"/>
        <v>2.8458067332174123E-4</v>
      </c>
      <c r="K251" s="1">
        <f t="shared" si="19"/>
        <v>1.1475463971996366E-3</v>
      </c>
    </row>
    <row r="252" spans="1:11">
      <c r="A252" s="1">
        <f>IF($A251="","",IF(($A251+1)&lt;='Input data'!$F$37,$A251+1,""))</f>
        <v>251</v>
      </c>
      <c r="B252" s="1">
        <f>IF($A252&lt;&gt;"",'Input data'!R252)</f>
        <v>0.41261292946167538</v>
      </c>
      <c r="C252" s="1">
        <f>IF($A252&lt;&gt;"",'Input data'!S252)</f>
        <v>0.43119312607827881</v>
      </c>
      <c r="H252" s="1">
        <f t="shared" si="16"/>
        <v>2.8575824852175025E-3</v>
      </c>
      <c r="I252" s="1">
        <f t="shared" si="17"/>
        <v>1.1238531248002892E-3</v>
      </c>
      <c r="J252" s="1">
        <f t="shared" si="18"/>
        <v>3.0656207705423736E-4</v>
      </c>
      <c r="K252" s="1">
        <f t="shared" si="19"/>
        <v>-1.4271672833629759E-3</v>
      </c>
    </row>
    <row r="253" spans="1:11">
      <c r="A253" s="1">
        <f>IF($A252="","",IF(($A252+1)&lt;='Input data'!$F$37,$A252+1,""))</f>
        <v>252</v>
      </c>
      <c r="B253" s="1">
        <f>IF($A253&lt;&gt;"",'Input data'!R253)</f>
        <v>0.41547051194689288</v>
      </c>
      <c r="C253" s="1">
        <f>IF($A253&lt;&gt;"",'Input data'!S253)</f>
        <v>0.4323169792030791</v>
      </c>
      <c r="H253" s="1">
        <f t="shared" si="16"/>
        <v>3.9126898643747632E-3</v>
      </c>
      <c r="I253" s="1">
        <f t="shared" si="17"/>
        <v>5.8917718164699373E-3</v>
      </c>
      <c r="J253" s="1">
        <f t="shared" si="18"/>
        <v>1.3616694562114981E-3</v>
      </c>
      <c r="K253" s="1">
        <f t="shared" si="19"/>
        <v>3.3407514083066722E-3</v>
      </c>
    </row>
    <row r="254" spans="1:11">
      <c r="A254" s="1">
        <f>IF($A253="","",IF(($A253+1)&lt;='Input data'!$F$37,$A253+1,""))</f>
        <v>253</v>
      </c>
      <c r="B254" s="1">
        <f>IF($A254&lt;&gt;"",'Input data'!R254)</f>
        <v>0.41938320181126765</v>
      </c>
      <c r="C254" s="1">
        <f>IF($A254&lt;&gt;"",'Input data'!S254)</f>
        <v>0.43820875101954904</v>
      </c>
      <c r="H254" s="1">
        <f t="shared" si="16"/>
        <v>2.3739916031037533E-3</v>
      </c>
      <c r="I254" s="1">
        <f t="shared" si="17"/>
        <v>1.1144563595427703E-3</v>
      </c>
      <c r="J254" s="1">
        <f t="shared" si="18"/>
        <v>-1.7702880505951176E-4</v>
      </c>
      <c r="K254" s="1">
        <f t="shared" si="19"/>
        <v>-1.4365640486204948E-3</v>
      </c>
    </row>
    <row r="255" spans="1:11">
      <c r="A255" s="1">
        <f>IF($A254="","",IF(($A254+1)&lt;='Input data'!$F$37,$A254+1,""))</f>
        <v>254</v>
      </c>
      <c r="B255" s="1">
        <f>IF($A255&lt;&gt;"",'Input data'!R255)</f>
        <v>0.4217571934143714</v>
      </c>
      <c r="C255" s="1">
        <f>IF($A255&lt;&gt;"",'Input data'!S255)</f>
        <v>0.43932320737909181</v>
      </c>
      <c r="H255" s="1">
        <f t="shared" si="16"/>
        <v>2.9894709076121462E-3</v>
      </c>
      <c r="I255" s="1">
        <f t="shared" si="17"/>
        <v>3.5425805020879442E-3</v>
      </c>
      <c r="J255" s="1">
        <f t="shared" si="18"/>
        <v>4.3845049944888108E-4</v>
      </c>
      <c r="K255" s="1">
        <f t="shared" si="19"/>
        <v>9.9156009392467907E-4</v>
      </c>
    </row>
    <row r="256" spans="1:11">
      <c r="A256" s="1">
        <f>IF($A255="","",IF(($A255+1)&lt;='Input data'!$F$37,$A255+1,""))</f>
        <v>255</v>
      </c>
      <c r="B256" s="1">
        <f>IF($A256&lt;&gt;"",'Input data'!R256)</f>
        <v>0.42474666432198355</v>
      </c>
      <c r="C256" s="1">
        <f>IF($A256&lt;&gt;"",'Input data'!S256)</f>
        <v>0.44286578788117975</v>
      </c>
      <c r="H256" s="1">
        <f t="shared" si="16"/>
        <v>1.9123821247225004E-3</v>
      </c>
      <c r="I256" s="1">
        <f t="shared" si="17"/>
        <v>3.320816842010299E-3</v>
      </c>
      <c r="J256" s="1">
        <f t="shared" si="18"/>
        <v>-6.3863828344076475E-4</v>
      </c>
      <c r="K256" s="1">
        <f t="shared" si="19"/>
        <v>7.6979643384703393E-4</v>
      </c>
    </row>
    <row r="257" spans="1:11">
      <c r="A257" s="1">
        <f>IF($A256="","",IF(($A256+1)&lt;='Input data'!$F$37,$A256+1,""))</f>
        <v>256</v>
      </c>
      <c r="B257" s="1">
        <f>IF($A257&lt;&gt;"",'Input data'!R257)</f>
        <v>0.42665904644670605</v>
      </c>
      <c r="C257" s="1">
        <f>IF($A257&lt;&gt;"",'Input data'!S257)</f>
        <v>0.44618660472319005</v>
      </c>
      <c r="H257" s="1">
        <f t="shared" si="16"/>
        <v>2.7037126590904736E-3</v>
      </c>
      <c r="I257" s="1">
        <f t="shared" si="17"/>
        <v>1.5128792064619812E-3</v>
      </c>
      <c r="J257" s="1">
        <f t="shared" si="18"/>
        <v>1.5269225092720854E-4</v>
      </c>
      <c r="K257" s="1">
        <f t="shared" si="19"/>
        <v>-1.038141201701284E-3</v>
      </c>
    </row>
    <row r="258" spans="1:11">
      <c r="A258" s="1">
        <f>IF($A257="","",IF(($A257+1)&lt;='Input data'!$F$37,$A257+1,""))</f>
        <v>257</v>
      </c>
      <c r="B258" s="1">
        <f>IF($A258&lt;&gt;"",'Input data'!R258)</f>
        <v>0.42936275910579652</v>
      </c>
      <c r="C258" s="1">
        <f>IF($A258&lt;&gt;"",'Input data'!S258)</f>
        <v>0.44769948392965203</v>
      </c>
      <c r="H258" s="1">
        <f t="shared" si="16"/>
        <v>3.3851361747960773E-3</v>
      </c>
      <c r="I258" s="1">
        <f t="shared" si="17"/>
        <v>5.9970155873542708E-3</v>
      </c>
      <c r="J258" s="1">
        <f t="shared" si="18"/>
        <v>8.3411576663281221E-4</v>
      </c>
      <c r="K258" s="1">
        <f t="shared" si="19"/>
        <v>3.4459951791910057E-3</v>
      </c>
    </row>
    <row r="259" spans="1:11">
      <c r="A259" s="1">
        <f>IF($A258="","",IF(($A258+1)&lt;='Input data'!$F$37,$A258+1,""))</f>
        <v>258</v>
      </c>
      <c r="B259" s="1">
        <f>IF($A259&lt;&gt;"",'Input data'!R259)</f>
        <v>0.4327478952805926</v>
      </c>
      <c r="C259" s="1">
        <f>IF($A259&lt;&gt;"",'Input data'!S259)</f>
        <v>0.4536964995170063</v>
      </c>
      <c r="H259" s="1">
        <f t="shared" si="16"/>
        <v>3.8907084606422671E-3</v>
      </c>
      <c r="I259" s="1">
        <f t="shared" si="17"/>
        <v>1.6275197426037225E-3</v>
      </c>
      <c r="J259" s="1">
        <f t="shared" si="18"/>
        <v>1.3396880524790019E-3</v>
      </c>
      <c r="K259" s="1">
        <f t="shared" si="19"/>
        <v>-9.2350066555954265E-4</v>
      </c>
    </row>
    <row r="260" spans="1:11">
      <c r="A260" s="1">
        <f>IF($A259="","",IF(($A259+1)&lt;='Input data'!$F$37,$A259+1,""))</f>
        <v>259</v>
      </c>
      <c r="B260" s="1">
        <f>IF($A260&lt;&gt;"",'Input data'!R260)</f>
        <v>0.43663860374123487</v>
      </c>
      <c r="C260" s="1">
        <f>IF($A260&lt;&gt;"",'Input data'!S260)</f>
        <v>0.45532401925961002</v>
      </c>
      <c r="H260" s="1">
        <f t="shared" si="16"/>
        <v>3.1653221374717266E-3</v>
      </c>
      <c r="I260" s="1">
        <f t="shared" si="17"/>
        <v>3.7530680438566111E-3</v>
      </c>
      <c r="J260" s="1">
        <f t="shared" si="18"/>
        <v>6.1430172930846154E-4</v>
      </c>
      <c r="K260" s="1">
        <f t="shared" si="19"/>
        <v>1.202047635693346E-3</v>
      </c>
    </row>
    <row r="261" spans="1:11">
      <c r="A261" s="1">
        <f>IF($A260="","",IF(($A260+1)&lt;='Input data'!$F$37,$A260+1,""))</f>
        <v>260</v>
      </c>
      <c r="B261" s="1">
        <f>IF($A261&lt;&gt;"",'Input data'!R261)</f>
        <v>0.43980392587870659</v>
      </c>
      <c r="C261" s="1">
        <f>IF($A261&lt;&gt;"",'Input data'!S261)</f>
        <v>0.45907708730346664</v>
      </c>
      <c r="H261" s="1">
        <f t="shared" si="16"/>
        <v>3.8247642494450007E-3</v>
      </c>
      <c r="I261" s="1">
        <f t="shared" si="17"/>
        <v>4.8825592278114449E-3</v>
      </c>
      <c r="J261" s="1">
        <f t="shared" si="18"/>
        <v>1.2737438412817356E-3</v>
      </c>
      <c r="K261" s="1">
        <f t="shared" si="19"/>
        <v>2.3315388196481798E-3</v>
      </c>
    </row>
    <row r="262" spans="1:11">
      <c r="A262" s="1">
        <f>IF($A261="","",IF(($A261+1)&lt;='Input data'!$F$37,$A261+1,""))</f>
        <v>261</v>
      </c>
      <c r="B262" s="1">
        <f>IF($A262&lt;&gt;"",'Input data'!R262)</f>
        <v>0.44362869012815159</v>
      </c>
      <c r="C262" s="1">
        <f>IF($A262&lt;&gt;"",'Input data'!S262)</f>
        <v>0.46395964653127808</v>
      </c>
      <c r="H262" s="1">
        <f t="shared" si="16"/>
        <v>3.5609874046556023E-3</v>
      </c>
      <c r="I262" s="1">
        <f t="shared" si="17"/>
        <v>1.052437708843057E-3</v>
      </c>
      <c r="J262" s="1">
        <f t="shared" si="18"/>
        <v>1.0099669964923372E-3</v>
      </c>
      <c r="K262" s="1">
        <f t="shared" si="19"/>
        <v>-1.4985826993202081E-3</v>
      </c>
    </row>
    <row r="263" spans="1:11">
      <c r="A263" s="1">
        <f>IF($A262="","",IF(($A262+1)&lt;='Input data'!$F$37,$A262+1,""))</f>
        <v>262</v>
      </c>
      <c r="B263" s="1">
        <f>IF($A263&lt;&gt;"",'Input data'!R263)</f>
        <v>0.44718967753280719</v>
      </c>
      <c r="C263" s="1">
        <f>IF($A263&lt;&gt;"",'Input data'!S263)</f>
        <v>0.46501208424012114</v>
      </c>
      <c r="H263" s="1">
        <f t="shared" si="16"/>
        <v>2.5718242366957744E-3</v>
      </c>
      <c r="I263" s="1">
        <f t="shared" si="17"/>
        <v>6.0064123526117341E-3</v>
      </c>
      <c r="J263" s="1">
        <f t="shared" si="18"/>
        <v>2.0803828532509321E-5</v>
      </c>
      <c r="K263" s="1">
        <f t="shared" si="19"/>
        <v>3.455391944448469E-3</v>
      </c>
    </row>
    <row r="264" spans="1:11">
      <c r="A264" s="1">
        <f>IF($A263="","",IF(($A263+1)&lt;='Input data'!$F$37,$A263+1,""))</f>
        <v>263</v>
      </c>
      <c r="B264" s="1">
        <f>IF($A264&lt;&gt;"",'Input data'!R264)</f>
        <v>0.44976150176950297</v>
      </c>
      <c r="C264" s="1">
        <f>IF($A264&lt;&gt;"",'Input data'!S264)</f>
        <v>0.47101849659273287</v>
      </c>
      <c r="H264" s="1">
        <f t="shared" si="16"/>
        <v>4.9677972435320239E-3</v>
      </c>
      <c r="I264" s="1">
        <f t="shared" si="17"/>
        <v>2.4957808523993763E-3</v>
      </c>
      <c r="J264" s="1">
        <f t="shared" si="18"/>
        <v>2.4167768353687588E-3</v>
      </c>
      <c r="K264" s="1">
        <f t="shared" si="19"/>
        <v>-5.5239555763888799E-5</v>
      </c>
    </row>
    <row r="265" spans="1:11">
      <c r="A265" s="1">
        <f>IF($A264="","",IF(($A264+1)&lt;='Input data'!$F$37,$A264+1,""))</f>
        <v>264</v>
      </c>
      <c r="B265" s="1">
        <f>IF($A265&lt;&gt;"",'Input data'!R265)</f>
        <v>0.45472929901303499</v>
      </c>
      <c r="C265" s="1">
        <f>IF($A265&lt;&gt;"",'Input data'!S265)</f>
        <v>0.47351427744513225</v>
      </c>
      <c r="H265" s="1">
        <f t="shared" si="16"/>
        <v>3.4730617897258398E-3</v>
      </c>
      <c r="I265" s="1">
        <f t="shared" si="17"/>
        <v>3.8150866945562689E-3</v>
      </c>
      <c r="J265" s="1">
        <f t="shared" si="18"/>
        <v>9.2204138156257468E-4</v>
      </c>
      <c r="K265" s="1">
        <f t="shared" si="19"/>
        <v>1.2640662863930038E-3</v>
      </c>
    </row>
    <row r="266" spans="1:11">
      <c r="A266" s="1">
        <f>IF($A265="","",IF(($A265+1)&lt;='Input data'!$F$37,$A265+1,""))</f>
        <v>265</v>
      </c>
      <c r="B266" s="1">
        <f>IF($A266&lt;&gt;"",'Input data'!R266)</f>
        <v>0.45820236080276083</v>
      </c>
      <c r="C266" s="1">
        <f>IF($A266&lt;&gt;"",'Input data'!S266)</f>
        <v>0.47732936413968852</v>
      </c>
      <c r="H266" s="1">
        <f t="shared" si="16"/>
        <v>3.6049502121205945E-3</v>
      </c>
      <c r="I266" s="1">
        <f t="shared" si="17"/>
        <v>4.9013527583265382E-3</v>
      </c>
      <c r="J266" s="1">
        <f t="shared" si="18"/>
        <v>1.0539298039573294E-3</v>
      </c>
      <c r="K266" s="1">
        <f t="shared" si="19"/>
        <v>2.3503323501632731E-3</v>
      </c>
    </row>
    <row r="267" spans="1:11">
      <c r="A267" s="1">
        <f>IF($A266="","",IF(($A266+1)&lt;='Input data'!$F$37,$A266+1,""))</f>
        <v>266</v>
      </c>
      <c r="B267" s="1">
        <f>IF($A267&lt;&gt;"",'Input data'!R267)</f>
        <v>0.46180731101488143</v>
      </c>
      <c r="C267" s="1">
        <f>IF($A267&lt;&gt;"",'Input data'!S267)</f>
        <v>0.48223071689801505</v>
      </c>
      <c r="H267" s="1">
        <f t="shared" si="16"/>
        <v>3.2752291561338742E-3</v>
      </c>
      <c r="I267" s="1">
        <f t="shared" si="17"/>
        <v>1.5016030881528919E-3</v>
      </c>
      <c r="J267" s="1">
        <f t="shared" si="18"/>
        <v>7.2420874797060912E-4</v>
      </c>
      <c r="K267" s="1">
        <f t="shared" si="19"/>
        <v>-1.0494173200103732E-3</v>
      </c>
    </row>
    <row r="268" spans="1:11">
      <c r="A268" s="1">
        <f>IF($A267="","",IF(($A267+1)&lt;='Input data'!$F$37,$A267+1,""))</f>
        <v>267</v>
      </c>
      <c r="B268" s="1">
        <f>IF($A268&lt;&gt;"",'Input data'!R268)</f>
        <v>0.4650825401710153</v>
      </c>
      <c r="C268" s="1">
        <f>IF($A268&lt;&gt;"",'Input data'!S268)</f>
        <v>0.48373231998616795</v>
      </c>
      <c r="H268" s="1">
        <f t="shared" si="16"/>
        <v>3.692875827050357E-3</v>
      </c>
      <c r="I268" s="1">
        <f t="shared" si="17"/>
        <v>5.716991982679831E-3</v>
      </c>
      <c r="J268" s="1">
        <f t="shared" si="18"/>
        <v>1.1418554188870919E-3</v>
      </c>
      <c r="K268" s="1">
        <f t="shared" si="19"/>
        <v>3.1659715745165659E-3</v>
      </c>
    </row>
    <row r="269" spans="1:11">
      <c r="A269" s="1">
        <f>IF($A268="","",IF(($A268+1)&lt;='Input data'!$F$37,$A268+1,""))</f>
        <v>268</v>
      </c>
      <c r="B269" s="1">
        <f>IF($A269&lt;&gt;"",'Input data'!R269)</f>
        <v>0.46877541599806566</v>
      </c>
      <c r="C269" s="1">
        <f>IF($A269&lt;&gt;"",'Input data'!S269)</f>
        <v>0.48944931196884778</v>
      </c>
      <c r="H269" s="1">
        <f t="shared" si="16"/>
        <v>3.0993779262743493E-3</v>
      </c>
      <c r="I269" s="1">
        <f t="shared" si="17"/>
        <v>1.4583779679683273E-3</v>
      </c>
      <c r="J269" s="1">
        <f t="shared" si="18"/>
        <v>5.4835751811108417E-4</v>
      </c>
      <c r="K269" s="1">
        <f t="shared" si="19"/>
        <v>-1.0926424401949378E-3</v>
      </c>
    </row>
    <row r="270" spans="1:11">
      <c r="A270" s="1">
        <f>IF($A269="","",IF(($A269+1)&lt;='Input data'!$F$37,$A269+1,""))</f>
        <v>269</v>
      </c>
      <c r="B270" s="1">
        <f>IF($A270&lt;&gt;"",'Input data'!R270)</f>
        <v>0.47187479392434001</v>
      </c>
      <c r="C270" s="1">
        <f>IF($A270&lt;&gt;"",'Input data'!S270)</f>
        <v>0.49090768993681611</v>
      </c>
      <c r="H270" s="1">
        <f t="shared" si="16"/>
        <v>2.6597498516254814E-3</v>
      </c>
      <c r="I270" s="1">
        <f t="shared" si="17"/>
        <v>3.5707707978605563E-3</v>
      </c>
      <c r="J270" s="1">
        <f t="shared" si="18"/>
        <v>1.0872944346221628E-4</v>
      </c>
      <c r="K270" s="1">
        <f t="shared" si="19"/>
        <v>1.0197503896972912E-3</v>
      </c>
    </row>
    <row r="271" spans="1:11">
      <c r="A271" s="1">
        <f>IF($A270="","",IF(($A270+1)&lt;='Input data'!$F$37,$A270+1,""))</f>
        <v>270</v>
      </c>
      <c r="B271" s="1">
        <f>IF($A271&lt;&gt;"",'Input data'!R271)</f>
        <v>0.47453454377596549</v>
      </c>
      <c r="C271" s="1">
        <f>IF($A271&lt;&gt;"",'Input data'!S271)</f>
        <v>0.49447846073467666</v>
      </c>
      <c r="H271" s="1">
        <f t="shared" si="16"/>
        <v>3.6708944233179164E-3</v>
      </c>
      <c r="I271" s="1">
        <f t="shared" si="17"/>
        <v>5.4726760859841739E-3</v>
      </c>
      <c r="J271" s="1">
        <f t="shared" si="18"/>
        <v>1.1198740151546513E-3</v>
      </c>
      <c r="K271" s="1">
        <f t="shared" si="19"/>
        <v>2.9216556778209088E-3</v>
      </c>
    </row>
    <row r="272" spans="1:11">
      <c r="A272" s="1">
        <f>IF($A271="","",IF(($A271+1)&lt;='Input data'!$F$37,$A271+1,""))</f>
        <v>271</v>
      </c>
      <c r="B272" s="1">
        <f>IF($A272&lt;&gt;"",'Input data'!R272)</f>
        <v>0.47820543819928341</v>
      </c>
      <c r="C272" s="1">
        <f>IF($A272&lt;&gt;"",'Input data'!S272)</f>
        <v>0.49995113682066084</v>
      </c>
      <c r="H272" s="1">
        <f t="shared" si="16"/>
        <v>3.978634075572085E-3</v>
      </c>
      <c r="I272" s="1">
        <f t="shared" si="17"/>
        <v>8.2315663655940785E-4</v>
      </c>
      <c r="J272" s="1">
        <f t="shared" si="18"/>
        <v>1.4276136674088199E-3</v>
      </c>
      <c r="K272" s="1">
        <f t="shared" si="19"/>
        <v>-1.7278637716038573E-3</v>
      </c>
    </row>
    <row r="273" spans="1:11">
      <c r="A273" s="1">
        <f>IF($A272="","",IF(($A272+1)&lt;='Input data'!$F$37,$A272+1,""))</f>
        <v>272</v>
      </c>
      <c r="B273" s="1">
        <f>IF($A273&lt;&gt;"",'Input data'!R273)</f>
        <v>0.48218407227485549</v>
      </c>
      <c r="C273" s="1">
        <f>IF($A273&lt;&gt;"",'Input data'!S273)</f>
        <v>0.50077429345722024</v>
      </c>
      <c r="H273" s="1">
        <f t="shared" si="16"/>
        <v>2.3080473919064315E-3</v>
      </c>
      <c r="I273" s="1">
        <f t="shared" si="17"/>
        <v>5.9481524080150505E-3</v>
      </c>
      <c r="J273" s="1">
        <f t="shared" si="18"/>
        <v>-2.4297301625683361E-4</v>
      </c>
      <c r="K273" s="1">
        <f t="shared" si="19"/>
        <v>3.3971319998517854E-3</v>
      </c>
    </row>
    <row r="274" spans="1:11">
      <c r="A274" s="1">
        <f>IF($A273="","",IF(($A273+1)&lt;='Input data'!$F$37,$A273+1,""))</f>
        <v>273</v>
      </c>
      <c r="B274" s="1">
        <f>IF($A274&lt;&gt;"",'Input data'!R274)</f>
        <v>0.48449211966676192</v>
      </c>
      <c r="C274" s="1">
        <f>IF($A274&lt;&gt;"",'Input data'!S274)</f>
        <v>0.50672244586523529</v>
      </c>
      <c r="H274" s="1">
        <f t="shared" si="16"/>
        <v>5.1216670696590527E-3</v>
      </c>
      <c r="I274" s="1">
        <f t="shared" si="17"/>
        <v>2.0334600017289928E-3</v>
      </c>
      <c r="J274" s="1">
        <f t="shared" si="18"/>
        <v>2.5706466614957876E-3</v>
      </c>
      <c r="K274" s="1">
        <f t="shared" si="19"/>
        <v>-5.1756040643427233E-4</v>
      </c>
    </row>
    <row r="275" spans="1:11">
      <c r="A275" s="1">
        <f>IF($A274="","",IF(($A274+1)&lt;='Input data'!$F$37,$A274+1,""))</f>
        <v>274</v>
      </c>
      <c r="B275" s="1">
        <f>IF($A275&lt;&gt;"",'Input data'!R275)</f>
        <v>0.48961378673642098</v>
      </c>
      <c r="C275" s="1">
        <f>IF($A275&lt;&gt;"",'Input data'!S275)</f>
        <v>0.50875590586696429</v>
      </c>
      <c r="H275" s="1">
        <f t="shared" si="16"/>
        <v>2.9235266964148243E-3</v>
      </c>
      <c r="I275" s="1">
        <f t="shared" si="17"/>
        <v>4.8750418156054964E-3</v>
      </c>
      <c r="J275" s="1">
        <f t="shared" si="18"/>
        <v>3.7250628825155922E-4</v>
      </c>
      <c r="K275" s="1">
        <f t="shared" si="19"/>
        <v>2.3240214074422313E-3</v>
      </c>
    </row>
    <row r="276" spans="1:11">
      <c r="A276" s="1">
        <f>IF($A275="","",IF(($A275+1)&lt;='Input data'!$F$37,$A275+1,""))</f>
        <v>275</v>
      </c>
      <c r="B276" s="1">
        <f>IF($A276&lt;&gt;"",'Input data'!R276)</f>
        <v>0.4925373134328358</v>
      </c>
      <c r="C276" s="1">
        <f>IF($A276&lt;&gt;"",'Input data'!S276)</f>
        <v>0.51363094768256978</v>
      </c>
      <c r="H276" s="1">
        <f t="shared" si="16"/>
        <v>4.15448530543161E-3</v>
      </c>
      <c r="I276" s="1">
        <f t="shared" si="17"/>
        <v>4.8919559930689083E-3</v>
      </c>
      <c r="J276" s="1">
        <f t="shared" si="18"/>
        <v>1.6034648972683449E-3</v>
      </c>
      <c r="K276" s="1">
        <f t="shared" si="19"/>
        <v>2.3409355849056432E-3</v>
      </c>
    </row>
    <row r="277" spans="1:11">
      <c r="A277" s="1">
        <f>IF($A276="","",IF(($A276+1)&lt;='Input data'!$F$37,$A276+1,""))</f>
        <v>276</v>
      </c>
      <c r="B277" s="1">
        <f>IF($A277&lt;&gt;"",'Input data'!R277)</f>
        <v>0.49669179873826741</v>
      </c>
      <c r="C277" s="1">
        <f>IF($A277&lt;&gt;"",'Input data'!S277)</f>
        <v>0.51852290367563869</v>
      </c>
      <c r="H277" s="1">
        <f t="shared" si="16"/>
        <v>4.9677972435320239E-3</v>
      </c>
      <c r="I277" s="1">
        <f t="shared" si="17"/>
        <v>1.7835060458787355E-3</v>
      </c>
      <c r="J277" s="1">
        <f t="shared" si="18"/>
        <v>2.4167768353687588E-3</v>
      </c>
      <c r="K277" s="1">
        <f t="shared" si="19"/>
        <v>-7.6751436228452959E-4</v>
      </c>
    </row>
    <row r="278" spans="1:11">
      <c r="A278" s="1">
        <f>IF($A277="","",IF(($A277+1)&lt;='Input data'!$F$37,$A277+1,""))</f>
        <v>277</v>
      </c>
      <c r="B278" s="1">
        <f>IF($A278&lt;&gt;"",'Input data'!R278)</f>
        <v>0.50165959598179943</v>
      </c>
      <c r="C278" s="1">
        <f>IF($A278&lt;&gt;"",'Input data'!S278)</f>
        <v>0.52030640972151743</v>
      </c>
      <c r="H278" s="1">
        <f t="shared" si="16"/>
        <v>3.5609874046556023E-3</v>
      </c>
      <c r="I278" s="1">
        <f t="shared" si="17"/>
        <v>5.9143240530880048E-3</v>
      </c>
      <c r="J278" s="1">
        <f t="shared" si="18"/>
        <v>1.0099669964923372E-3</v>
      </c>
      <c r="K278" s="1">
        <f t="shared" si="19"/>
        <v>3.3633036449247397E-3</v>
      </c>
    </row>
    <row r="279" spans="1:11">
      <c r="A279" s="1">
        <f>IF($A278="","",IF(($A278+1)&lt;='Input data'!$F$37,$A278+1,""))</f>
        <v>278</v>
      </c>
      <c r="B279" s="1">
        <f>IF($A279&lt;&gt;"",'Input data'!R279)</f>
        <v>0.50522058338645504</v>
      </c>
      <c r="C279" s="1">
        <f>IF($A279&lt;&gt;"",'Input data'!S279)</f>
        <v>0.52622073377460543</v>
      </c>
      <c r="H279" s="1">
        <f t="shared" si="16"/>
        <v>1.8024751060603528E-3</v>
      </c>
      <c r="I279" s="1">
        <f t="shared" si="17"/>
        <v>2.3548293735363712E-3</v>
      </c>
      <c r="J279" s="1">
        <f t="shared" si="18"/>
        <v>-7.4854530210291233E-4</v>
      </c>
      <c r="K279" s="1">
        <f t="shared" si="19"/>
        <v>-1.9619103462689387E-4</v>
      </c>
    </row>
    <row r="280" spans="1:11">
      <c r="A280" s="1">
        <f>IF($A279="","",IF(($A279+1)&lt;='Input data'!$F$37,$A279+1,""))</f>
        <v>279</v>
      </c>
      <c r="B280" s="1">
        <f>IF($A280&lt;&gt;"",'Input data'!R280)</f>
        <v>0.50702305849251539</v>
      </c>
      <c r="C280" s="1">
        <f>IF($A280&lt;&gt;"",'Input data'!S280)</f>
        <v>0.5285755631481418</v>
      </c>
      <c r="H280" s="1">
        <f t="shared" si="16"/>
        <v>3.4510803859933992E-3</v>
      </c>
      <c r="I280" s="1">
        <f t="shared" si="17"/>
        <v>3.8921401696681013E-3</v>
      </c>
      <c r="J280" s="1">
        <f t="shared" si="18"/>
        <v>9.0005997783013407E-4</v>
      </c>
      <c r="K280" s="1">
        <f t="shared" si="19"/>
        <v>1.3411197615048362E-3</v>
      </c>
    </row>
    <row r="281" spans="1:11">
      <c r="A281" s="1">
        <f>IF($A280="","",IF(($A280+1)&lt;='Input data'!$F$37,$A280+1,""))</f>
        <v>280</v>
      </c>
      <c r="B281" s="1">
        <f>IF($A281&lt;&gt;"",'Input data'!R281)</f>
        <v>0.51047413887850879</v>
      </c>
      <c r="C281" s="1">
        <f>IF($A281&lt;&gt;"",'Input data'!S281)</f>
        <v>0.5324677033178099</v>
      </c>
      <c r="H281" s="1">
        <f t="shared" si="16"/>
        <v>4.1105224979667287E-3</v>
      </c>
      <c r="I281" s="1">
        <f t="shared" si="17"/>
        <v>4.4315144954500951E-3</v>
      </c>
      <c r="J281" s="1">
        <f t="shared" si="18"/>
        <v>1.5595020898034636E-3</v>
      </c>
      <c r="K281" s="1">
        <f t="shared" si="19"/>
        <v>1.88049408728683E-3</v>
      </c>
    </row>
    <row r="282" spans="1:11">
      <c r="A282" s="1">
        <f>IF($A281="","",IF(($A281+1)&lt;='Input data'!$F$37,$A281+1,""))</f>
        <v>281</v>
      </c>
      <c r="B282" s="1">
        <f>IF($A282&lt;&gt;"",'Input data'!R282)</f>
        <v>0.51458466137647552</v>
      </c>
      <c r="C282" s="1">
        <f>IF($A282&lt;&gt;"",'Input data'!S282)</f>
        <v>0.53689921781326</v>
      </c>
      <c r="H282" s="1">
        <f t="shared" si="16"/>
        <v>3.7148572307826866E-3</v>
      </c>
      <c r="I282" s="1">
        <f t="shared" si="17"/>
        <v>1.984596822389828E-3</v>
      </c>
      <c r="J282" s="1">
        <f t="shared" si="18"/>
        <v>1.1638368226194215E-3</v>
      </c>
      <c r="K282" s="1">
        <f t="shared" si="19"/>
        <v>-5.6642358577343706E-4</v>
      </c>
    </row>
    <row r="283" spans="1:11">
      <c r="A283" s="1">
        <f>IF($A282="","",IF(($A282+1)&lt;='Input data'!$F$37,$A282+1,""))</f>
        <v>282</v>
      </c>
      <c r="B283" s="1">
        <f>IF($A283&lt;&gt;"",'Input data'!R283)</f>
        <v>0.5182995186072582</v>
      </c>
      <c r="C283" s="1">
        <f>IF($A283&lt;&gt;"",'Input data'!S283)</f>
        <v>0.53888381463564983</v>
      </c>
      <c r="H283" s="1">
        <f t="shared" si="16"/>
        <v>2.8795638889500541E-3</v>
      </c>
      <c r="I283" s="1">
        <f t="shared" si="17"/>
        <v>6.2075031291228822E-3</v>
      </c>
      <c r="J283" s="1">
        <f t="shared" si="18"/>
        <v>3.28543480786789E-4</v>
      </c>
      <c r="K283" s="1">
        <f t="shared" si="19"/>
        <v>3.6564827209596171E-3</v>
      </c>
    </row>
    <row r="284" spans="1:11">
      <c r="A284" s="1">
        <f>IF($A283="","",IF(($A283+1)&lt;='Input data'!$F$37,$A283+1,""))</f>
        <v>283</v>
      </c>
      <c r="B284" s="1">
        <f>IF($A284&lt;&gt;"",'Input data'!R284)</f>
        <v>0.52117908249620826</v>
      </c>
      <c r="C284" s="1">
        <f>IF($A284&lt;&gt;"",'Input data'!S284)</f>
        <v>0.54509131776477271</v>
      </c>
      <c r="H284" s="1">
        <f t="shared" si="16"/>
        <v>4.2863737278261427E-3</v>
      </c>
      <c r="I284" s="1">
        <f t="shared" si="17"/>
        <v>2.1105134768406586E-3</v>
      </c>
      <c r="J284" s="1">
        <f t="shared" si="18"/>
        <v>1.7353533196628776E-3</v>
      </c>
      <c r="K284" s="1">
        <f t="shared" si="19"/>
        <v>-4.405069313226065E-4</v>
      </c>
    </row>
    <row r="285" spans="1:11">
      <c r="A285" s="1">
        <f>IF($A284="","",IF(($A284+1)&lt;='Input data'!$F$37,$A284+1,""))</f>
        <v>284</v>
      </c>
      <c r="B285" s="1">
        <f>IF($A285&lt;&gt;"",'Input data'!R285)</f>
        <v>0.5254654562240344</v>
      </c>
      <c r="C285" s="1">
        <f>IF($A285&lt;&gt;"",'Input data'!S285)</f>
        <v>0.54720183124161337</v>
      </c>
      <c r="H285" s="1">
        <f t="shared" si="16"/>
        <v>2.022289143384759E-3</v>
      </c>
      <c r="I285" s="1">
        <f t="shared" si="17"/>
        <v>4.0725580626125302E-3</v>
      </c>
      <c r="J285" s="1">
        <f t="shared" si="18"/>
        <v>-5.2873126477850614E-4</v>
      </c>
      <c r="K285" s="1">
        <f t="shared" si="19"/>
        <v>1.5215376544492651E-3</v>
      </c>
    </row>
    <row r="286" spans="1:11">
      <c r="A286" s="1">
        <f>IF($A285="","",IF(($A285+1)&lt;='Input data'!$F$37,$A285+1,""))</f>
        <v>285</v>
      </c>
      <c r="B286" s="1">
        <f>IF($A286&lt;&gt;"",'Input data'!R286)</f>
        <v>0.52748774536741916</v>
      </c>
      <c r="C286" s="1">
        <f>IF($A286&lt;&gt;"",'Input data'!S286)</f>
        <v>0.5512743893042259</v>
      </c>
      <c r="H286" s="1">
        <f t="shared" ref="H286:H349" si="20">IF($A287&lt;&gt;"",$B287-$B286)</f>
        <v>4.4182621502208974E-3</v>
      </c>
      <c r="I286" s="1">
        <f t="shared" ref="I286:I349" si="21">IF($A287&lt;&gt;"",IF($A286&lt;&gt;"",$C287-$C286))</f>
        <v>5.0761325921164779E-3</v>
      </c>
      <c r="J286" s="1">
        <f t="shared" ref="J286:J349" si="22">IF($A287&lt;&gt;"",$H286-$F$3)</f>
        <v>1.8672417420576323E-3</v>
      </c>
      <c r="K286" s="1">
        <f t="shared" ref="K286:K349" si="23">IF($A287&lt;&gt;"",$I286-$F$4)</f>
        <v>2.5251121839532128E-3</v>
      </c>
    </row>
    <row r="287" spans="1:11">
      <c r="A287" s="1">
        <f>IF($A286="","",IF(($A286+1)&lt;='Input data'!$F$37,$A286+1,""))</f>
        <v>286</v>
      </c>
      <c r="B287" s="1">
        <f>IF($A287&lt;&gt;"",'Input data'!R287)</f>
        <v>0.53190600751764006</v>
      </c>
      <c r="C287" s="1">
        <f>IF($A287&lt;&gt;"",'Input data'!S287)</f>
        <v>0.55635052189634238</v>
      </c>
      <c r="H287" s="1">
        <f t="shared" si="20"/>
        <v>3.9566526718396444E-3</v>
      </c>
      <c r="I287" s="1">
        <f t="shared" si="21"/>
        <v>2.0033903529049768E-3</v>
      </c>
      <c r="J287" s="1">
        <f t="shared" si="22"/>
        <v>1.4056322636763793E-3</v>
      </c>
      <c r="K287" s="1">
        <f t="shared" si="23"/>
        <v>-5.476300552582883E-4</v>
      </c>
    </row>
    <row r="288" spans="1:11">
      <c r="A288" s="1">
        <f>IF($A287="","",IF(($A287+1)&lt;='Input data'!$F$37,$A287+1,""))</f>
        <v>287</v>
      </c>
      <c r="B288" s="1">
        <f>IF($A288&lt;&gt;"",'Input data'!R288)</f>
        <v>0.5358626601894797</v>
      </c>
      <c r="C288" s="1">
        <f>IF($A288&lt;&gt;"",'Input data'!S288)</f>
        <v>0.55835391224924735</v>
      </c>
      <c r="H288" s="1">
        <f t="shared" si="20"/>
        <v>3.7808014419801195E-3</v>
      </c>
      <c r="I288" s="1">
        <f t="shared" si="21"/>
        <v>6.508199617363708E-3</v>
      </c>
      <c r="J288" s="1">
        <f t="shared" si="22"/>
        <v>1.2297810338168544E-3</v>
      </c>
      <c r="K288" s="1">
        <f t="shared" si="23"/>
        <v>3.9571792092004433E-3</v>
      </c>
    </row>
    <row r="289" spans="1:11">
      <c r="A289" s="1">
        <f>IF($A288="","",IF(($A288+1)&lt;='Input data'!$F$37,$A288+1,""))</f>
        <v>288</v>
      </c>
      <c r="B289" s="1">
        <f>IF($A289&lt;&gt;"",'Input data'!R289)</f>
        <v>0.53964346163145982</v>
      </c>
      <c r="C289" s="1">
        <f>IF($A289&lt;&gt;"",'Input data'!S289)</f>
        <v>0.56486211186661106</v>
      </c>
      <c r="H289" s="1">
        <f t="shared" si="20"/>
        <v>4.1325039016990583E-3</v>
      </c>
      <c r="I289" s="1">
        <f t="shared" si="21"/>
        <v>2.0390980608834264E-3</v>
      </c>
      <c r="J289" s="1">
        <f t="shared" si="22"/>
        <v>1.5814834935357932E-3</v>
      </c>
      <c r="K289" s="1">
        <f t="shared" si="23"/>
        <v>-5.1192234727983872E-4</v>
      </c>
    </row>
    <row r="290" spans="1:11">
      <c r="A290" s="1">
        <f>IF($A289="","",IF(($A289+1)&lt;='Input data'!$F$37,$A289+1,""))</f>
        <v>289</v>
      </c>
      <c r="B290" s="1">
        <f>IF($A290&lt;&gt;"",'Input data'!R290)</f>
        <v>0.54377596553315888</v>
      </c>
      <c r="C290" s="1">
        <f>IF($A290&lt;&gt;"",'Input data'!S290)</f>
        <v>0.56690120992749449</v>
      </c>
      <c r="H290" s="1">
        <f t="shared" si="20"/>
        <v>3.6708944233179164E-3</v>
      </c>
      <c r="I290" s="1">
        <f t="shared" si="21"/>
        <v>4.7378490428455766E-3</v>
      </c>
      <c r="J290" s="1">
        <f t="shared" si="22"/>
        <v>1.1198740151546513E-3</v>
      </c>
      <c r="K290" s="1">
        <f t="shared" si="23"/>
        <v>2.1868286346823115E-3</v>
      </c>
    </row>
    <row r="291" spans="1:11">
      <c r="A291" s="1">
        <f>IF($A290="","",IF(($A290+1)&lt;='Input data'!$F$37,$A290+1,""))</f>
        <v>290</v>
      </c>
      <c r="B291" s="1">
        <f>IF($A291&lt;&gt;"",'Input data'!R291)</f>
        <v>0.54744685995647679</v>
      </c>
      <c r="C291" s="1">
        <f>IF($A291&lt;&gt;"",'Input data'!S291)</f>
        <v>0.57163905897034006</v>
      </c>
      <c r="H291" s="1">
        <f t="shared" si="20"/>
        <v>2.6597498516256479E-3</v>
      </c>
      <c r="I291" s="1">
        <f t="shared" si="21"/>
        <v>4.0218155302218506E-3</v>
      </c>
      <c r="J291" s="1">
        <f t="shared" si="22"/>
        <v>1.0872944346238282E-4</v>
      </c>
      <c r="K291" s="1">
        <f t="shared" si="23"/>
        <v>1.4707951220585855E-3</v>
      </c>
    </row>
    <row r="292" spans="1:11">
      <c r="A292" s="1">
        <f>IF($A291="","",IF(($A291+1)&lt;='Input data'!$F$37,$A291+1,""))</f>
        <v>291</v>
      </c>
      <c r="B292" s="1">
        <f>IF($A292&lt;&gt;"",'Input data'!R292)</f>
        <v>0.55010660980810244</v>
      </c>
      <c r="C292" s="1">
        <f>IF($A292&lt;&gt;"",'Input data'!S292)</f>
        <v>0.57566087450056191</v>
      </c>
      <c r="H292" s="1">
        <f t="shared" si="20"/>
        <v>3.7588200382475678E-3</v>
      </c>
      <c r="I292" s="1">
        <f t="shared" si="21"/>
        <v>1.9845968223899391E-3</v>
      </c>
      <c r="J292" s="1">
        <f t="shared" si="22"/>
        <v>1.2077996300843027E-3</v>
      </c>
      <c r="K292" s="1">
        <f t="shared" si="23"/>
        <v>-5.6642358577332604E-4</v>
      </c>
    </row>
    <row r="293" spans="1:11">
      <c r="A293" s="1">
        <f>IF($A292="","",IF(($A292+1)&lt;='Input data'!$F$37,$A292+1,""))</f>
        <v>292</v>
      </c>
      <c r="B293" s="1">
        <f>IF($A293&lt;&gt;"",'Input data'!R293)</f>
        <v>0.55386542984635001</v>
      </c>
      <c r="C293" s="1">
        <f>IF($A293&lt;&gt;"",'Input data'!S293)</f>
        <v>0.57764547132295185</v>
      </c>
      <c r="H293" s="1">
        <f t="shared" si="20"/>
        <v>4.616094783812863E-3</v>
      </c>
      <c r="I293" s="1">
        <f t="shared" si="21"/>
        <v>6.6641859206386656E-3</v>
      </c>
      <c r="J293" s="1">
        <f t="shared" si="22"/>
        <v>2.0650743756495979E-3</v>
      </c>
      <c r="K293" s="1">
        <f t="shared" si="23"/>
        <v>4.1131655124754009E-3</v>
      </c>
    </row>
    <row r="294" spans="1:11">
      <c r="A294" s="1">
        <f>IF($A293="","",IF(($A293+1)&lt;='Input data'!$F$37,$A293+1,""))</f>
        <v>293</v>
      </c>
      <c r="B294" s="1">
        <f>IF($A294&lt;&gt;"",'Input data'!R294)</f>
        <v>0.55848152463016287</v>
      </c>
      <c r="C294" s="1">
        <f>IF($A294&lt;&gt;"",'Input data'!S294)</f>
        <v>0.58430965724359052</v>
      </c>
      <c r="H294" s="1">
        <f t="shared" si="20"/>
        <v>3.6049502121204835E-3</v>
      </c>
      <c r="I294" s="1">
        <f t="shared" si="21"/>
        <v>2.014666471213844E-3</v>
      </c>
      <c r="J294" s="1">
        <f t="shared" si="22"/>
        <v>1.0539298039572184E-3</v>
      </c>
      <c r="K294" s="1">
        <f t="shared" si="23"/>
        <v>-5.3635393694942109E-4</v>
      </c>
    </row>
    <row r="295" spans="1:11">
      <c r="A295" s="1">
        <f>IF($A294="","",IF(($A294+1)&lt;='Input data'!$F$37,$A294+1,""))</f>
        <v>294</v>
      </c>
      <c r="B295" s="1">
        <f>IF($A295&lt;&gt;"",'Input data'!R295)</f>
        <v>0.56208647484228336</v>
      </c>
      <c r="C295" s="1">
        <f>IF($A295&lt;&gt;"",'Input data'!S295)</f>
        <v>0.58632432371480436</v>
      </c>
      <c r="H295" s="1">
        <f t="shared" si="20"/>
        <v>3.9126898643747632E-3</v>
      </c>
      <c r="I295" s="1">
        <f t="shared" si="21"/>
        <v>4.3976861405230494E-3</v>
      </c>
      <c r="J295" s="1">
        <f t="shared" si="22"/>
        <v>1.3616694562114981E-3</v>
      </c>
      <c r="K295" s="1">
        <f t="shared" si="23"/>
        <v>1.8466657323597843E-3</v>
      </c>
    </row>
    <row r="296" spans="1:11">
      <c r="A296" s="1">
        <f>IF($A295="","",IF(($A295+1)&lt;='Input data'!$F$37,$A295+1,""))</f>
        <v>295</v>
      </c>
      <c r="B296" s="1">
        <f>IF($A296&lt;&gt;"",'Input data'!R296)</f>
        <v>0.56599916470665812</v>
      </c>
      <c r="C296" s="1">
        <f>IF($A296&lt;&gt;"",'Input data'!S296)</f>
        <v>0.59072200985532741</v>
      </c>
      <c r="H296" s="1">
        <f t="shared" si="20"/>
        <v>4.1984481128966022E-3</v>
      </c>
      <c r="I296" s="1">
        <f t="shared" si="21"/>
        <v>4.6889858635063009E-3</v>
      </c>
      <c r="J296" s="1">
        <f t="shared" si="22"/>
        <v>1.6474277047333371E-3</v>
      </c>
      <c r="K296" s="1">
        <f t="shared" si="23"/>
        <v>2.1379654553430358E-3</v>
      </c>
    </row>
    <row r="297" spans="1:11">
      <c r="A297" s="1">
        <f>IF($A296="","",IF(($A296+1)&lt;='Input data'!$F$37,$A296+1,""))</f>
        <v>296</v>
      </c>
      <c r="B297" s="1">
        <f>IF($A297&lt;&gt;"",'Input data'!R297)</f>
        <v>0.57019761281955472</v>
      </c>
      <c r="C297" s="1">
        <f>IF($A297&lt;&gt;"",'Input data'!S297)</f>
        <v>0.59541099571883371</v>
      </c>
      <c r="H297" s="1">
        <f t="shared" si="20"/>
        <v>4.8578902248697098E-3</v>
      </c>
      <c r="I297" s="1">
        <f t="shared" si="21"/>
        <v>1.7139699829731292E-3</v>
      </c>
      <c r="J297" s="1">
        <f t="shared" si="22"/>
        <v>2.3068698167064447E-3</v>
      </c>
      <c r="K297" s="1">
        <f t="shared" si="23"/>
        <v>-8.3705042519013591E-4</v>
      </c>
    </row>
    <row r="298" spans="1:11">
      <c r="A298" s="1">
        <f>IF($A297="","",IF(($A297+1)&lt;='Input data'!$F$37,$A297+1,""))</f>
        <v>297</v>
      </c>
      <c r="B298" s="1">
        <f>IF($A298&lt;&gt;"",'Input data'!R298)</f>
        <v>0.57505550304442443</v>
      </c>
      <c r="C298" s="1">
        <f>IF($A298&lt;&gt;"",'Input data'!S298)</f>
        <v>0.59712496570180684</v>
      </c>
      <c r="H298" s="1">
        <f t="shared" si="20"/>
        <v>1.9783263359198777E-3</v>
      </c>
      <c r="I298" s="1">
        <f t="shared" si="21"/>
        <v>5.8786163451093332E-3</v>
      </c>
      <c r="J298" s="1">
        <f t="shared" si="22"/>
        <v>-5.7269407224338738E-4</v>
      </c>
      <c r="K298" s="1">
        <f t="shared" si="23"/>
        <v>3.3275959369460681E-3</v>
      </c>
    </row>
    <row r="299" spans="1:11">
      <c r="A299" s="1">
        <f>IF($A298="","",IF(($A298+1)&lt;='Input data'!$F$37,$A298+1,""))</f>
        <v>298</v>
      </c>
      <c r="B299" s="1">
        <f>IF($A299&lt;&gt;"",'Input data'!R299)</f>
        <v>0.57703382938034431</v>
      </c>
      <c r="C299" s="1">
        <f>IF($A299&lt;&gt;"",'Input data'!S299)</f>
        <v>0.60300358204691618</v>
      </c>
      <c r="H299" s="1">
        <f t="shared" si="20"/>
        <v>4.2643923240938131E-3</v>
      </c>
      <c r="I299" s="1">
        <f t="shared" si="21"/>
        <v>2.7664076918161307E-3</v>
      </c>
      <c r="J299" s="1">
        <f t="shared" si="22"/>
        <v>1.713371915930548E-3</v>
      </c>
      <c r="K299" s="1">
        <f t="shared" si="23"/>
        <v>2.1538728365286556E-4</v>
      </c>
    </row>
    <row r="300" spans="1:11">
      <c r="A300" s="1">
        <f>IF($A299="","",IF(($A299+1)&lt;='Input data'!$F$37,$A299+1,""))</f>
        <v>299</v>
      </c>
      <c r="B300" s="1">
        <f>IF($A300&lt;&gt;"",'Input data'!R300)</f>
        <v>0.58129822170443812</v>
      </c>
      <c r="C300" s="1">
        <f>IF($A300&lt;&gt;"",'Input data'!S300)</f>
        <v>0.60576998973873231</v>
      </c>
      <c r="H300" s="1">
        <f t="shared" si="20"/>
        <v>3.9566526718396444E-3</v>
      </c>
      <c r="I300" s="1">
        <f t="shared" si="21"/>
        <v>4.0706787095610153E-3</v>
      </c>
      <c r="J300" s="1">
        <f t="shared" si="22"/>
        <v>1.4056322636763793E-3</v>
      </c>
      <c r="K300" s="1">
        <f t="shared" si="23"/>
        <v>1.5196583013977502E-3</v>
      </c>
    </row>
    <row r="301" spans="1:11">
      <c r="A301" s="1">
        <f>IF($A300="","",IF(($A300+1)&lt;='Input data'!$F$37,$A300+1,""))</f>
        <v>300</v>
      </c>
      <c r="B301" s="1">
        <f>IF($A301&lt;&gt;"",'Input data'!R301)</f>
        <v>0.58525487437627777</v>
      </c>
      <c r="C301" s="1">
        <f>IF($A301&lt;&gt;"",'Input data'!S301)</f>
        <v>0.60984066844829332</v>
      </c>
      <c r="H301" s="1">
        <f t="shared" si="20"/>
        <v>3.2752291561338742E-3</v>
      </c>
      <c r="I301" s="1">
        <f t="shared" si="21"/>
        <v>4.1759224804454043E-3</v>
      </c>
      <c r="J301" s="1">
        <f t="shared" si="22"/>
        <v>7.2420874797060912E-4</v>
      </c>
      <c r="K301" s="1">
        <f t="shared" si="23"/>
        <v>1.6249020722821392E-3</v>
      </c>
    </row>
    <row r="302" spans="1:11">
      <c r="A302" s="1">
        <f>IF($A301="","",IF(($A301+1)&lt;='Input data'!$F$37,$A301+1,""))</f>
        <v>301</v>
      </c>
      <c r="B302" s="1">
        <f>IF($A302&lt;&gt;"",'Input data'!R302)</f>
        <v>0.58853010353241164</v>
      </c>
      <c r="C302" s="1">
        <f>IF($A302&lt;&gt;"",'Input data'!S302)</f>
        <v>0.61401659092873873</v>
      </c>
      <c r="H302" s="1">
        <f t="shared" si="20"/>
        <v>3.7368386345151272E-3</v>
      </c>
      <c r="I302" s="1">
        <f t="shared" si="21"/>
        <v>1.4564986149168124E-3</v>
      </c>
      <c r="J302" s="1">
        <f t="shared" si="22"/>
        <v>1.1858182263518621E-3</v>
      </c>
      <c r="K302" s="1">
        <f t="shared" si="23"/>
        <v>-1.0945217932464527E-3</v>
      </c>
    </row>
    <row r="303" spans="1:11">
      <c r="A303" s="1">
        <f>IF($A302="","",IF(($A302+1)&lt;='Input data'!$F$37,$A302+1,""))</f>
        <v>302</v>
      </c>
      <c r="B303" s="1">
        <f>IF($A303&lt;&gt;"",'Input data'!R303)</f>
        <v>0.59226694216692677</v>
      </c>
      <c r="C303" s="1">
        <f>IF($A303&lt;&gt;"",'Input data'!S303)</f>
        <v>0.61547308954365554</v>
      </c>
      <c r="H303" s="1">
        <f t="shared" si="20"/>
        <v>3.8467456531775523E-3</v>
      </c>
      <c r="I303" s="1">
        <f t="shared" si="21"/>
        <v>6.8126548117075636E-3</v>
      </c>
      <c r="J303" s="1">
        <f t="shared" si="22"/>
        <v>1.2957252450142872E-3</v>
      </c>
      <c r="K303" s="1">
        <f t="shared" si="23"/>
        <v>4.2616344035442989E-3</v>
      </c>
    </row>
    <row r="304" spans="1:11">
      <c r="A304" s="1">
        <f>IF($A303="","",IF(($A303+1)&lt;='Input data'!$F$37,$A303+1,""))</f>
        <v>303</v>
      </c>
      <c r="B304" s="1">
        <f>IF($A304&lt;&gt;"",'Input data'!R304)</f>
        <v>0.59611368782010432</v>
      </c>
      <c r="C304" s="1">
        <f>IF($A304&lt;&gt;"",'Input data'!S304)</f>
        <v>0.6222857443553631</v>
      </c>
      <c r="H304" s="1">
        <f t="shared" si="20"/>
        <v>2.9015452926822727E-3</v>
      </c>
      <c r="I304" s="1">
        <f t="shared" si="21"/>
        <v>1.8680769331965719E-3</v>
      </c>
      <c r="J304" s="1">
        <f t="shared" si="22"/>
        <v>3.5052488451900758E-4</v>
      </c>
      <c r="K304" s="1">
        <f t="shared" si="23"/>
        <v>-6.8294347496669324E-4</v>
      </c>
    </row>
    <row r="305" spans="1:11">
      <c r="A305" s="1">
        <f>IF($A304="","",IF(($A304+1)&lt;='Input data'!$F$37,$A304+1,""))</f>
        <v>304</v>
      </c>
      <c r="B305" s="1">
        <f>IF($A305&lt;&gt;"",'Input data'!R305)</f>
        <v>0.59901523311278659</v>
      </c>
      <c r="C305" s="1">
        <f>IF($A305&lt;&gt;"",'Input data'!S305)</f>
        <v>0.62415382128855967</v>
      </c>
      <c r="H305" s="1">
        <f t="shared" si="20"/>
        <v>5.1216670696591082E-3</v>
      </c>
      <c r="I305" s="1">
        <f t="shared" si="21"/>
        <v>4.6645542738367185E-3</v>
      </c>
      <c r="J305" s="1">
        <f t="shared" si="22"/>
        <v>2.5706466614958431E-3</v>
      </c>
      <c r="K305" s="1">
        <f t="shared" si="23"/>
        <v>2.1135338656734534E-3</v>
      </c>
    </row>
    <row r="306" spans="1:11">
      <c r="A306" s="1">
        <f>IF($A305="","",IF(($A305+1)&lt;='Input data'!$F$37,$A305+1,""))</f>
        <v>305</v>
      </c>
      <c r="B306" s="1">
        <f>IF($A306&lt;&gt;"",'Input data'!R306)</f>
        <v>0.6041369001824457</v>
      </c>
      <c r="C306" s="1">
        <f>IF($A306&lt;&gt;"",'Input data'!S306)</f>
        <v>0.62881837556239639</v>
      </c>
      <c r="H306" s="1">
        <f t="shared" si="20"/>
        <v>4.3083551315588053E-3</v>
      </c>
      <c r="I306" s="1">
        <f t="shared" si="21"/>
        <v>5.6117482117955531E-3</v>
      </c>
      <c r="J306" s="1">
        <f t="shared" si="22"/>
        <v>1.7573347233955402E-3</v>
      </c>
      <c r="K306" s="1">
        <f t="shared" si="23"/>
        <v>3.060727803632288E-3</v>
      </c>
    </row>
    <row r="307" spans="1:11">
      <c r="A307" s="1">
        <f>IF($A306="","",IF(($A306+1)&lt;='Input data'!$F$37,$A306+1,""))</f>
        <v>306</v>
      </c>
      <c r="B307" s="1">
        <f>IF($A307&lt;&gt;"",'Input data'!R307)</f>
        <v>0.60844525531400451</v>
      </c>
      <c r="C307" s="1">
        <f>IF($A307&lt;&gt;"",'Input data'!S307)</f>
        <v>0.63443012377419195</v>
      </c>
      <c r="H307" s="1">
        <f t="shared" si="20"/>
        <v>3.5829688083879319E-3</v>
      </c>
      <c r="I307" s="1">
        <f t="shared" si="21"/>
        <v>1.328702607414467E-3</v>
      </c>
      <c r="J307" s="1">
        <f t="shared" si="22"/>
        <v>1.0319484002246668E-3</v>
      </c>
      <c r="K307" s="1">
        <f t="shared" si="23"/>
        <v>-1.2223178007487981E-3</v>
      </c>
    </row>
    <row r="308" spans="1:11">
      <c r="A308" s="1">
        <f>IF($A307="","",IF(($A307+1)&lt;='Input data'!$F$37,$A307+1,""))</f>
        <v>307</v>
      </c>
      <c r="B308" s="1">
        <f>IF($A308&lt;&gt;"",'Input data'!R308)</f>
        <v>0.61202822412239244</v>
      </c>
      <c r="C308" s="1">
        <f>IF($A308&lt;&gt;"",'Input data'!S308)</f>
        <v>0.63575882638160641</v>
      </c>
      <c r="H308" s="1">
        <f t="shared" si="20"/>
        <v>4.1105224979667287E-3</v>
      </c>
      <c r="I308" s="1">
        <f t="shared" si="21"/>
        <v>6.985555292446044E-3</v>
      </c>
      <c r="J308" s="1">
        <f t="shared" si="22"/>
        <v>1.5595020898034636E-3</v>
      </c>
      <c r="K308" s="1">
        <f t="shared" si="23"/>
        <v>4.4345348842827793E-3</v>
      </c>
    </row>
    <row r="309" spans="1:11">
      <c r="A309" s="1">
        <f>IF($A308="","",IF(($A308+1)&lt;='Input data'!$F$37,$A308+1,""))</f>
        <v>308</v>
      </c>
      <c r="B309" s="1">
        <f>IF($A309&lt;&gt;"",'Input data'!R309)</f>
        <v>0.61613874662035917</v>
      </c>
      <c r="C309" s="1">
        <f>IF($A309&lt;&gt;"",'Input data'!S309)</f>
        <v>0.64274438167405246</v>
      </c>
      <c r="H309" s="1">
        <f t="shared" si="20"/>
        <v>3.692875827050357E-3</v>
      </c>
      <c r="I309" s="1">
        <f t="shared" si="21"/>
        <v>2.1875669519524354E-3</v>
      </c>
      <c r="J309" s="1">
        <f t="shared" si="22"/>
        <v>1.1418554188870919E-3</v>
      </c>
      <c r="K309" s="1">
        <f t="shared" si="23"/>
        <v>-3.6345345621082966E-4</v>
      </c>
    </row>
    <row r="310" spans="1:11">
      <c r="A310" s="1">
        <f>IF($A309="","",IF(($A309+1)&lt;='Input data'!$F$37,$A309+1,""))</f>
        <v>309</v>
      </c>
      <c r="B310" s="1">
        <f>IF($A310&lt;&gt;"",'Input data'!R310)</f>
        <v>0.61983162244740952</v>
      </c>
      <c r="C310" s="1">
        <f>IF($A310&lt;&gt;"",'Input data'!S310)</f>
        <v>0.64493194862600489</v>
      </c>
      <c r="H310" s="1">
        <f t="shared" si="20"/>
        <v>4.1984481128964912E-3</v>
      </c>
      <c r="I310" s="1">
        <f t="shared" si="21"/>
        <v>4.5630692090555813E-3</v>
      </c>
      <c r="J310" s="1">
        <f t="shared" si="22"/>
        <v>1.6474277047332261E-3</v>
      </c>
      <c r="K310" s="1">
        <f t="shared" si="23"/>
        <v>2.0120488008923162E-3</v>
      </c>
    </row>
    <row r="311" spans="1:11">
      <c r="A311" s="1">
        <f>IF($A310="","",IF(($A310+1)&lt;='Input data'!$F$37,$A310+1,""))</f>
        <v>310</v>
      </c>
      <c r="B311" s="1">
        <f>IF($A311&lt;&gt;"",'Input data'!R311)</f>
        <v>0.62403007056030602</v>
      </c>
      <c r="C311" s="1">
        <f>IF($A311&lt;&gt;"",'Input data'!S311)</f>
        <v>0.64949501783506047</v>
      </c>
      <c r="H311" s="1">
        <f t="shared" si="20"/>
        <v>2.8795638889499431E-3</v>
      </c>
      <c r="I311" s="1">
        <f t="shared" si="21"/>
        <v>4.7434871020000102E-3</v>
      </c>
      <c r="J311" s="1">
        <f t="shared" si="22"/>
        <v>3.2854348078667798E-4</v>
      </c>
      <c r="K311" s="1">
        <f t="shared" si="23"/>
        <v>2.1924666938367451E-3</v>
      </c>
    </row>
    <row r="312" spans="1:11">
      <c r="A312" s="1">
        <f>IF($A311="","",IF(($A311+1)&lt;='Input data'!$F$37,$A311+1,""))</f>
        <v>311</v>
      </c>
      <c r="B312" s="1">
        <f>IF($A312&lt;&gt;"",'Input data'!R312)</f>
        <v>0.62690963444925596</v>
      </c>
      <c r="C312" s="1">
        <f>IF($A312&lt;&gt;"",'Input data'!S312)</f>
        <v>0.65423850493706048</v>
      </c>
      <c r="H312" s="1">
        <f t="shared" si="20"/>
        <v>4.3083551315586943E-3</v>
      </c>
      <c r="I312" s="1">
        <f t="shared" si="21"/>
        <v>2.0635296505531198E-3</v>
      </c>
      <c r="J312" s="1">
        <f t="shared" si="22"/>
        <v>1.7573347233954292E-3</v>
      </c>
      <c r="K312" s="1">
        <f t="shared" si="23"/>
        <v>-4.8749075761014534E-4</v>
      </c>
    </row>
    <row r="313" spans="1:11">
      <c r="A313" s="1">
        <f>IF($A312="","",IF(($A312+1)&lt;='Input data'!$F$37,$A312+1,""))</f>
        <v>312</v>
      </c>
      <c r="B313" s="1">
        <f>IF($A313&lt;&gt;"",'Input data'!R313)</f>
        <v>0.63121798958081465</v>
      </c>
      <c r="C313" s="1">
        <f>IF($A313&lt;&gt;"",'Input data'!S313)</f>
        <v>0.6563020345876136</v>
      </c>
      <c r="H313" s="1">
        <f t="shared" si="20"/>
        <v>3.9566526718395334E-3</v>
      </c>
      <c r="I313" s="1">
        <f t="shared" si="21"/>
        <v>6.9817965863430143E-3</v>
      </c>
      <c r="J313" s="1">
        <f t="shared" si="22"/>
        <v>1.4056322636762683E-3</v>
      </c>
      <c r="K313" s="1">
        <f t="shared" si="23"/>
        <v>4.4307761781797496E-3</v>
      </c>
    </row>
    <row r="314" spans="1:11">
      <c r="A314" s="1">
        <f>IF($A313="","",IF(($A313+1)&lt;='Input data'!$F$37,$A313+1,""))</f>
        <v>313</v>
      </c>
      <c r="B314" s="1">
        <f>IF($A314&lt;&gt;"",'Input data'!R314)</f>
        <v>0.63517464225265419</v>
      </c>
      <c r="C314" s="1">
        <f>IF($A314&lt;&gt;"",'Input data'!S314)</f>
        <v>0.66328383117395662</v>
      </c>
      <c r="H314" s="1">
        <f t="shared" si="20"/>
        <v>4.4182621502210084E-3</v>
      </c>
      <c r="I314" s="1">
        <f t="shared" si="21"/>
        <v>2.3510706674335635E-3</v>
      </c>
      <c r="J314" s="1">
        <f t="shared" si="22"/>
        <v>1.8672417420577433E-3</v>
      </c>
      <c r="K314" s="1">
        <f t="shared" si="23"/>
        <v>-1.9994974072970158E-4</v>
      </c>
    </row>
    <row r="315" spans="1:11">
      <c r="A315" s="1">
        <f>IF($A314="","",IF(($A314+1)&lt;='Input data'!$F$37,$A314+1,""))</f>
        <v>314</v>
      </c>
      <c r="B315" s="1">
        <f>IF($A315&lt;&gt;"",'Input data'!R315)</f>
        <v>0.6395929044028752</v>
      </c>
      <c r="C315" s="1">
        <f>IF($A315&lt;&gt;"",'Input data'!S315)</f>
        <v>0.66563490184139018</v>
      </c>
      <c r="H315" s="1">
        <f t="shared" si="20"/>
        <v>5.2315740883212003E-3</v>
      </c>
      <c r="I315" s="1">
        <f t="shared" si="21"/>
        <v>5.5666437385594181E-3</v>
      </c>
      <c r="J315" s="1">
        <f t="shared" si="22"/>
        <v>2.6805536801579352E-3</v>
      </c>
      <c r="K315" s="1">
        <f t="shared" si="23"/>
        <v>3.015623330396153E-3</v>
      </c>
    </row>
    <row r="316" spans="1:11">
      <c r="A316" s="1">
        <f>IF($A315="","",IF(($A315+1)&lt;='Input data'!$F$37,$A315+1,""))</f>
        <v>315</v>
      </c>
      <c r="B316" s="1">
        <f>IF($A316&lt;&gt;"",'Input data'!R316)</f>
        <v>0.6448244784911964</v>
      </c>
      <c r="C316" s="1">
        <f>IF($A316&lt;&gt;"",'Input data'!S316)</f>
        <v>0.6712015455799496</v>
      </c>
      <c r="H316" s="1">
        <f t="shared" si="20"/>
        <v>4.3083551315588053E-3</v>
      </c>
      <c r="I316" s="1">
        <f t="shared" si="21"/>
        <v>4.8017470465966383E-3</v>
      </c>
      <c r="J316" s="1">
        <f t="shared" si="22"/>
        <v>1.7573347233955402E-3</v>
      </c>
      <c r="K316" s="1">
        <f t="shared" si="23"/>
        <v>2.2507266384333732E-3</v>
      </c>
    </row>
    <row r="317" spans="1:11">
      <c r="A317" s="1">
        <f>IF($A316="","",IF(($A316+1)&lt;='Input data'!$F$37,$A316+1,""))</f>
        <v>316</v>
      </c>
      <c r="B317" s="1">
        <f>IF($A317&lt;&gt;"",'Input data'!R317)</f>
        <v>0.6491328336227552</v>
      </c>
      <c r="C317" s="1">
        <f>IF($A317&lt;&gt;"",'Input data'!S317)</f>
        <v>0.67600329262654624</v>
      </c>
      <c r="H317" s="1">
        <f t="shared" si="20"/>
        <v>4.5721319763480928E-3</v>
      </c>
      <c r="I317" s="1">
        <f t="shared" si="21"/>
        <v>2.6461290965197337E-3</v>
      </c>
      <c r="J317" s="1">
        <f t="shared" si="22"/>
        <v>2.0211115681848277E-3</v>
      </c>
      <c r="K317" s="1">
        <f t="shared" si="23"/>
        <v>9.5108688356468612E-5</v>
      </c>
    </row>
    <row r="318" spans="1:11">
      <c r="A318" s="1">
        <f>IF($A317="","",IF(($A317+1)&lt;='Input data'!$F$37,$A317+1,""))</f>
        <v>317</v>
      </c>
      <c r="B318" s="1">
        <f>IF($A318&lt;&gt;"",'Input data'!R318)</f>
        <v>0.65370496559910329</v>
      </c>
      <c r="C318" s="1">
        <f>IF($A318&lt;&gt;"",'Input data'!S318)</f>
        <v>0.67864942172306597</v>
      </c>
      <c r="H318" s="1">
        <f t="shared" si="20"/>
        <v>3.8467456531773303E-3</v>
      </c>
      <c r="I318" s="1">
        <f t="shared" si="21"/>
        <v>6.7111697469264264E-3</v>
      </c>
      <c r="J318" s="1">
        <f t="shared" si="22"/>
        <v>1.2957252450140652E-3</v>
      </c>
      <c r="K318" s="1">
        <f t="shared" si="23"/>
        <v>4.1601493387631618E-3</v>
      </c>
    </row>
    <row r="319" spans="1:11">
      <c r="A319" s="1">
        <f>IF($A318="","",IF(($A318+1)&lt;='Input data'!$F$37,$A318+1,""))</f>
        <v>318</v>
      </c>
      <c r="B319" s="1">
        <f>IF($A319&lt;&gt;"",'Input data'!R319)</f>
        <v>0.65755171125228062</v>
      </c>
      <c r="C319" s="1">
        <f>IF($A319&lt;&gt;"",'Input data'!S319)</f>
        <v>0.6853605914699924</v>
      </c>
      <c r="H319" s="1">
        <f t="shared" si="20"/>
        <v>3.3191919635987555E-3</v>
      </c>
      <c r="I319" s="1">
        <f t="shared" si="21"/>
        <v>1.6951764524579804E-3</v>
      </c>
      <c r="J319" s="1">
        <f t="shared" si="22"/>
        <v>7.6817155543549035E-4</v>
      </c>
      <c r="K319" s="1">
        <f t="shared" si="23"/>
        <v>-8.5584395570528467E-4</v>
      </c>
    </row>
    <row r="320" spans="1:11">
      <c r="A320" s="1">
        <f>IF($A319="","",IF(($A319+1)&lt;='Input data'!$F$37,$A319+1,""))</f>
        <v>319</v>
      </c>
      <c r="B320" s="1">
        <f>IF($A320&lt;&gt;"",'Input data'!R320)</f>
        <v>0.66087090321587938</v>
      </c>
      <c r="C320" s="1">
        <f>IF($A320&lt;&gt;"",'Input data'!S320)</f>
        <v>0.68705576792245038</v>
      </c>
      <c r="H320" s="1">
        <f t="shared" si="20"/>
        <v>3.4730617897258398E-3</v>
      </c>
      <c r="I320" s="1">
        <f t="shared" si="21"/>
        <v>5.1682208916402628E-3</v>
      </c>
      <c r="J320" s="1">
        <f t="shared" si="22"/>
        <v>9.2204138156257468E-4</v>
      </c>
      <c r="K320" s="1">
        <f t="shared" si="23"/>
        <v>2.6172004834769977E-3</v>
      </c>
    </row>
    <row r="321" spans="1:11">
      <c r="A321" s="1">
        <f>IF($A320="","",IF(($A320+1)&lt;='Input data'!$F$37,$A320+1,""))</f>
        <v>320</v>
      </c>
      <c r="B321" s="1">
        <f>IF($A321&lt;&gt;"",'Input data'!R321)</f>
        <v>0.66434396500560522</v>
      </c>
      <c r="C321" s="1">
        <f>IF($A321&lt;&gt;"",'Input data'!S321)</f>
        <v>0.69222398881409064</v>
      </c>
      <c r="H321" s="1">
        <f t="shared" si="20"/>
        <v>5.363462510715955E-3</v>
      </c>
      <c r="I321" s="1">
        <f t="shared" si="21"/>
        <v>4.9182669357900055E-3</v>
      </c>
      <c r="J321" s="1">
        <f t="shared" si="22"/>
        <v>2.8124421025526899E-3</v>
      </c>
      <c r="K321" s="1">
        <f t="shared" si="23"/>
        <v>2.3672465276267404E-3</v>
      </c>
    </row>
    <row r="322" spans="1:11">
      <c r="A322" s="1">
        <f>IF($A321="","",IF(($A321+1)&lt;='Input data'!$F$37,$A321+1,""))</f>
        <v>321</v>
      </c>
      <c r="B322" s="1">
        <f>IF($A322&lt;&gt;"",'Input data'!R322)</f>
        <v>0.66970742751632117</v>
      </c>
      <c r="C322" s="1">
        <f>IF($A322&lt;&gt;"",'Input data'!S322)</f>
        <v>0.69714225574988065</v>
      </c>
      <c r="H322" s="1">
        <f t="shared" si="20"/>
        <v>4.1764667091640506E-3</v>
      </c>
      <c r="I322" s="1">
        <f t="shared" si="21"/>
        <v>2.0184251773168738E-3</v>
      </c>
      <c r="J322" s="1">
        <f t="shared" si="22"/>
        <v>1.6254463010007855E-3</v>
      </c>
      <c r="K322" s="1">
        <f t="shared" si="23"/>
        <v>-5.3259523084639134E-4</v>
      </c>
    </row>
    <row r="323" spans="1:11">
      <c r="A323" s="1">
        <f>IF($A322="","",IF(($A322+1)&lt;='Input data'!$F$37,$A322+1,""))</f>
        <v>322</v>
      </c>
      <c r="B323" s="1">
        <f>IF($A323&lt;&gt;"",'Input data'!R323)</f>
        <v>0.67388389422548522</v>
      </c>
      <c r="C323" s="1">
        <f>IF($A323&lt;&gt;"",'Input data'!S323)</f>
        <v>0.69916068092719752</v>
      </c>
      <c r="H323" s="1">
        <f t="shared" si="20"/>
        <v>4.0225968830369663E-3</v>
      </c>
      <c r="I323" s="1">
        <f t="shared" si="21"/>
        <v>6.8558799318922947E-3</v>
      </c>
      <c r="J323" s="1">
        <f t="shared" si="22"/>
        <v>1.4715764748737012E-3</v>
      </c>
      <c r="K323" s="1">
        <f t="shared" si="23"/>
        <v>4.3048595237290301E-3</v>
      </c>
    </row>
    <row r="324" spans="1:11">
      <c r="A324" s="1">
        <f>IF($A323="","",IF(($A323+1)&lt;='Input data'!$F$37,$A323+1,""))</f>
        <v>323</v>
      </c>
      <c r="B324" s="1">
        <f>IF($A324&lt;&gt;"",'Input data'!R324)</f>
        <v>0.67790649110852219</v>
      </c>
      <c r="C324" s="1">
        <f>IF($A324&lt;&gt;"",'Input data'!S324)</f>
        <v>0.70601656085908981</v>
      </c>
      <c r="H324" s="1">
        <f t="shared" si="20"/>
        <v>4.15448530543161E-3</v>
      </c>
      <c r="I324" s="1">
        <f t="shared" si="21"/>
        <v>2.05977094445009E-3</v>
      </c>
      <c r="J324" s="1">
        <f t="shared" si="22"/>
        <v>1.6034648972683449E-3</v>
      </c>
      <c r="K324" s="1">
        <f t="shared" si="23"/>
        <v>-4.9124946371317509E-4</v>
      </c>
    </row>
    <row r="325" spans="1:11">
      <c r="A325" s="1">
        <f>IF($A324="","",IF(($A324+1)&lt;='Input data'!$F$37,$A324+1,""))</f>
        <v>324</v>
      </c>
      <c r="B325" s="1">
        <f>IF($A325&lt;&gt;"",'Input data'!R325)</f>
        <v>0.6820609764139538</v>
      </c>
      <c r="C325" s="1">
        <f>IF($A325&lt;&gt;"",'Input data'!S325)</f>
        <v>0.7080763318035399</v>
      </c>
      <c r="H325" s="1">
        <f t="shared" si="20"/>
        <v>3.1653221374716711E-3</v>
      </c>
      <c r="I325" s="1">
        <f t="shared" si="21"/>
        <v>4.9784062334381485E-3</v>
      </c>
      <c r="J325" s="1">
        <f t="shared" si="22"/>
        <v>6.1430172930840602E-4</v>
      </c>
      <c r="K325" s="1">
        <f t="shared" si="23"/>
        <v>2.4273858252748834E-3</v>
      </c>
    </row>
    <row r="326" spans="1:11">
      <c r="A326" s="1">
        <f>IF($A325="","",IF(($A325+1)&lt;='Input data'!$F$37,$A325+1,""))</f>
        <v>325</v>
      </c>
      <c r="B326" s="1">
        <f>IF($A326&lt;&gt;"",'Input data'!R326)</f>
        <v>0.68522629855142547</v>
      </c>
      <c r="C326" s="1">
        <f>IF($A326&lt;&gt;"",'Input data'!S326)</f>
        <v>0.71305473803697805</v>
      </c>
      <c r="H326" s="1">
        <f t="shared" si="20"/>
        <v>6.1987558525488096E-3</v>
      </c>
      <c r="I326" s="1">
        <f t="shared" si="21"/>
        <v>5.2640678972671884E-3</v>
      </c>
      <c r="J326" s="1">
        <f t="shared" si="22"/>
        <v>3.6477354443855445E-3</v>
      </c>
      <c r="K326" s="1">
        <f t="shared" si="23"/>
        <v>2.7130474891039233E-3</v>
      </c>
    </row>
    <row r="327" spans="1:11">
      <c r="A327" s="1">
        <f>IF($A326="","",IF(($A326+1)&lt;='Input data'!$F$37,$A326+1,""))</f>
        <v>326</v>
      </c>
      <c r="B327" s="1">
        <f>IF($A327&lt;&gt;"",'Input data'!R327)</f>
        <v>0.69142505440397428</v>
      </c>
      <c r="C327" s="1">
        <f>IF($A327&lt;&gt;"",'Input data'!S327)</f>
        <v>0.71831880593424524</v>
      </c>
      <c r="H327" s="1">
        <f t="shared" si="20"/>
        <v>4.0885410942342881E-3</v>
      </c>
      <c r="I327" s="1">
        <f t="shared" si="21"/>
        <v>2.6611639209317417E-3</v>
      </c>
      <c r="J327" s="1">
        <f t="shared" si="22"/>
        <v>1.537520686071023E-3</v>
      </c>
      <c r="K327" s="1">
        <f t="shared" si="23"/>
        <v>1.101435127684766E-4</v>
      </c>
    </row>
    <row r="328" spans="1:11">
      <c r="A328" s="1">
        <f>IF($A327="","",IF(($A327+1)&lt;='Input data'!$F$37,$A327+1,""))</f>
        <v>327</v>
      </c>
      <c r="B328" s="1">
        <f>IF($A328&lt;&gt;"",'Input data'!R328)</f>
        <v>0.69551359549820857</v>
      </c>
      <c r="C328" s="1">
        <f>IF($A328&lt;&gt;"",'Input data'!S328)</f>
        <v>0.72097996985517698</v>
      </c>
      <c r="H328" s="1">
        <f t="shared" si="20"/>
        <v>4.3962807464884568E-3</v>
      </c>
      <c r="I328" s="1">
        <f t="shared" si="21"/>
        <v>7.0287804126308862E-3</v>
      </c>
      <c r="J328" s="1">
        <f t="shared" si="22"/>
        <v>1.8452603383251917E-3</v>
      </c>
      <c r="K328" s="1">
        <f t="shared" si="23"/>
        <v>4.4777600044676215E-3</v>
      </c>
    </row>
    <row r="329" spans="1:11">
      <c r="A329" s="1">
        <f>IF($A328="","",IF(($A328+1)&lt;='Input data'!$F$37,$A328+1,""))</f>
        <v>328</v>
      </c>
      <c r="B329" s="1">
        <f>IF($A329&lt;&gt;"",'Input data'!R329)</f>
        <v>0.69990987624469703</v>
      </c>
      <c r="C329" s="1">
        <f>IF($A329&lt;&gt;"",'Input data'!S329)</f>
        <v>0.72800875026780787</v>
      </c>
      <c r="H329" s="1">
        <f t="shared" si="20"/>
        <v>4.7699646099400583E-3</v>
      </c>
      <c r="I329" s="1">
        <f t="shared" si="21"/>
        <v>2.3303977838667889E-3</v>
      </c>
      <c r="J329" s="1">
        <f t="shared" si="22"/>
        <v>2.2189442017767932E-3</v>
      </c>
      <c r="K329" s="1">
        <f t="shared" si="23"/>
        <v>-2.2062262429647624E-4</v>
      </c>
    </row>
    <row r="330" spans="1:11">
      <c r="A330" s="1">
        <f>IF($A329="","",IF(($A329+1)&lt;='Input data'!$F$37,$A329+1,""))</f>
        <v>329</v>
      </c>
      <c r="B330" s="1">
        <f>IF($A330&lt;&gt;"",'Input data'!R330)</f>
        <v>0.70467984085463709</v>
      </c>
      <c r="C330" s="1">
        <f>IF($A330&lt;&gt;"",'Input data'!S330)</f>
        <v>0.73033914805167466</v>
      </c>
      <c r="H330" s="1">
        <f t="shared" si="20"/>
        <v>2.6377684478929853E-3</v>
      </c>
      <c r="I330" s="1">
        <f t="shared" si="21"/>
        <v>4.7810741630301967E-3</v>
      </c>
      <c r="J330" s="1">
        <f t="shared" si="22"/>
        <v>8.6748039729720155E-5</v>
      </c>
      <c r="K330" s="1">
        <f t="shared" si="23"/>
        <v>2.2300537548669316E-3</v>
      </c>
    </row>
    <row r="331" spans="1:11">
      <c r="A331" s="1">
        <f>IF($A330="","",IF(($A330+1)&lt;='Input data'!$F$37,$A330+1,""))</f>
        <v>330</v>
      </c>
      <c r="B331" s="1">
        <f>IF($A331&lt;&gt;"",'Input data'!R331)</f>
        <v>0.70731760930253007</v>
      </c>
      <c r="C331" s="1">
        <f>IF($A331&lt;&gt;"",'Input data'!S331)</f>
        <v>0.73512022221470485</v>
      </c>
      <c r="H331" s="1">
        <f t="shared" si="20"/>
        <v>3.4510803859935102E-3</v>
      </c>
      <c r="I331" s="1">
        <f t="shared" si="21"/>
        <v>4.4409112607075585E-3</v>
      </c>
      <c r="J331" s="1">
        <f t="shared" si="22"/>
        <v>9.0005997783024509E-4</v>
      </c>
      <c r="K331" s="1">
        <f t="shared" si="23"/>
        <v>1.8898908525442934E-3</v>
      </c>
    </row>
    <row r="332" spans="1:11">
      <c r="A332" s="1">
        <f>IF($A331="","",IF(($A331+1)&lt;='Input data'!$F$37,$A331+1,""))</f>
        <v>331</v>
      </c>
      <c r="B332" s="1">
        <f>IF($A332&lt;&gt;"",'Input data'!R332)</f>
        <v>0.71076868968852358</v>
      </c>
      <c r="C332" s="1">
        <f>IF($A332&lt;&gt;"",'Input data'!S332)</f>
        <v>0.73956113347541241</v>
      </c>
      <c r="H332" s="1">
        <f t="shared" si="20"/>
        <v>5.2315740883212003E-3</v>
      </c>
      <c r="I332" s="1">
        <f t="shared" si="21"/>
        <v>2.6931129228073836E-3</v>
      </c>
      <c r="J332" s="1">
        <f t="shared" si="22"/>
        <v>2.6805536801579352E-3</v>
      </c>
      <c r="K332" s="1">
        <f t="shared" si="23"/>
        <v>1.4209251464411847E-4</v>
      </c>
    </row>
    <row r="333" spans="1:11">
      <c r="A333" s="1">
        <f>IF($A332="","",IF(($A332+1)&lt;='Input data'!$F$37,$A332+1,""))</f>
        <v>332</v>
      </c>
      <c r="B333" s="1">
        <f>IF($A333&lt;&gt;"",'Input data'!R333)</f>
        <v>0.71600026377684478</v>
      </c>
      <c r="C333" s="1">
        <f>IF($A333&lt;&gt;"",'Input data'!S333)</f>
        <v>0.7422542463982198</v>
      </c>
      <c r="H333" s="1">
        <f t="shared" si="20"/>
        <v>5.5612951443079206E-3</v>
      </c>
      <c r="I333" s="1">
        <f t="shared" si="21"/>
        <v>7.1095925938455817E-3</v>
      </c>
      <c r="J333" s="1">
        <f t="shared" si="22"/>
        <v>3.0102747361446555E-3</v>
      </c>
      <c r="K333" s="1">
        <f t="shared" si="23"/>
        <v>4.5585721856823171E-3</v>
      </c>
    </row>
    <row r="334" spans="1:11">
      <c r="A334" s="1">
        <f>IF($A333="","",IF(($A333+1)&lt;='Input data'!$F$37,$A333+1,""))</f>
        <v>333</v>
      </c>
      <c r="B334" s="1">
        <f>IF($A334&lt;&gt;"",'Input data'!R334)</f>
        <v>0.7215615589211527</v>
      </c>
      <c r="C334" s="1">
        <f>IF($A334&lt;&gt;"",'Input data'!S334)</f>
        <v>0.74936383899206538</v>
      </c>
      <c r="H334" s="1">
        <f t="shared" si="20"/>
        <v>3.407117578528629E-3</v>
      </c>
      <c r="I334" s="1">
        <f t="shared" si="21"/>
        <v>2.3792609632060646E-3</v>
      </c>
      <c r="J334" s="1">
        <f t="shared" si="22"/>
        <v>8.5609717036536385E-4</v>
      </c>
      <c r="K334" s="1">
        <f t="shared" si="23"/>
        <v>-1.7175944495720049E-4</v>
      </c>
    </row>
    <row r="335" spans="1:11">
      <c r="A335" s="1">
        <f>IF($A334="","",IF(($A334+1)&lt;='Input data'!$F$37,$A334+1,""))</f>
        <v>334</v>
      </c>
      <c r="B335" s="1">
        <f>IF($A335&lt;&gt;"",'Input data'!R335)</f>
        <v>0.72496867649968133</v>
      </c>
      <c r="C335" s="1">
        <f>IF($A335&lt;&gt;"",'Input data'!S335)</f>
        <v>0.75174309995527144</v>
      </c>
      <c r="H335" s="1">
        <f t="shared" si="20"/>
        <v>4.3523179390235756E-3</v>
      </c>
      <c r="I335" s="1">
        <f t="shared" si="21"/>
        <v>4.7228142184333466E-3</v>
      </c>
      <c r="J335" s="1">
        <f t="shared" si="22"/>
        <v>1.8012975308603105E-3</v>
      </c>
      <c r="K335" s="1">
        <f t="shared" si="23"/>
        <v>2.1717938102700815E-3</v>
      </c>
    </row>
    <row r="336" spans="1:11">
      <c r="A336" s="1">
        <f>IF($A335="","",IF(($A335+1)&lt;='Input data'!$F$37,$A335+1,""))</f>
        <v>335</v>
      </c>
      <c r="B336" s="1">
        <f>IF($A336&lt;&gt;"",'Input data'!R336)</f>
        <v>0.72932099443870491</v>
      </c>
      <c r="C336" s="1">
        <f>IF($A336&lt;&gt;"",'Input data'!S336)</f>
        <v>0.75646591417370479</v>
      </c>
      <c r="H336" s="1">
        <f t="shared" si="20"/>
        <v>3.6049502121204835E-3</v>
      </c>
      <c r="I336" s="1">
        <f t="shared" si="21"/>
        <v>4.7434871020000102E-3</v>
      </c>
      <c r="J336" s="1">
        <f t="shared" si="22"/>
        <v>1.0539298039572184E-3</v>
      </c>
      <c r="K336" s="1">
        <f t="shared" si="23"/>
        <v>2.1924666938367451E-3</v>
      </c>
    </row>
    <row r="337" spans="1:11">
      <c r="A337" s="1">
        <f>IF($A336="","",IF(($A336+1)&lt;='Input data'!$F$37,$A336+1,""))</f>
        <v>336</v>
      </c>
      <c r="B337" s="1">
        <f>IF($A337&lt;&gt;"",'Input data'!R337)</f>
        <v>0.73292594465082539</v>
      </c>
      <c r="C337" s="1">
        <f>IF($A337&lt;&gt;"",'Input data'!S337)</f>
        <v>0.7612094012757048</v>
      </c>
      <c r="H337" s="1">
        <f t="shared" si="20"/>
        <v>5.363462510715955E-3</v>
      </c>
      <c r="I337" s="1">
        <f t="shared" si="21"/>
        <v>2.7739251040223012E-3</v>
      </c>
      <c r="J337" s="1">
        <f t="shared" si="22"/>
        <v>2.8124421025526899E-3</v>
      </c>
      <c r="K337" s="1">
        <f t="shared" si="23"/>
        <v>2.2290469585903609E-4</v>
      </c>
    </row>
    <row r="338" spans="1:11">
      <c r="A338" s="1">
        <f>IF($A337="","",IF(($A337+1)&lt;='Input data'!$F$37,$A337+1,""))</f>
        <v>337</v>
      </c>
      <c r="B338" s="1">
        <f>IF($A338&lt;&gt;"",'Input data'!R338)</f>
        <v>0.73828940716154134</v>
      </c>
      <c r="C338" s="1">
        <f>IF($A338&lt;&gt;"",'Input data'!S338)</f>
        <v>0.7639833263797271</v>
      </c>
      <c r="H338" s="1">
        <f t="shared" si="20"/>
        <v>2.8795638889500541E-3</v>
      </c>
      <c r="I338" s="1">
        <f t="shared" si="21"/>
        <v>6.3390578427281463E-3</v>
      </c>
      <c r="J338" s="1">
        <f t="shared" si="22"/>
        <v>3.28543480786789E-4</v>
      </c>
      <c r="K338" s="1">
        <f t="shared" si="23"/>
        <v>3.7880374345648812E-3</v>
      </c>
    </row>
    <row r="339" spans="1:11">
      <c r="A339" s="1">
        <f>IF($A338="","",IF(($A338+1)&lt;='Input data'!$F$37,$A338+1,""))</f>
        <v>338</v>
      </c>
      <c r="B339" s="1">
        <f>IF($A339&lt;&gt;"",'Input data'!R339)</f>
        <v>0.7411689710504914</v>
      </c>
      <c r="C339" s="1">
        <f>IF($A339&lt;&gt;"",'Input data'!S339)</f>
        <v>0.77032238422245525</v>
      </c>
      <c r="H339" s="1">
        <f t="shared" si="20"/>
        <v>5.3194997032509628E-3</v>
      </c>
      <c r="I339" s="1">
        <f t="shared" si="21"/>
        <v>2.7325793368889739E-3</v>
      </c>
      <c r="J339" s="1">
        <f t="shared" si="22"/>
        <v>2.7684792950876977E-3</v>
      </c>
      <c r="K339" s="1">
        <f t="shared" si="23"/>
        <v>1.8155892872570882E-4</v>
      </c>
    </row>
    <row r="340" spans="1:11">
      <c r="A340" s="1">
        <f>IF($A339="","",IF(($A339+1)&lt;='Input data'!$F$37,$A339+1,""))</f>
        <v>339</v>
      </c>
      <c r="B340" s="1">
        <f>IF($A340&lt;&gt;"",'Input data'!R340)</f>
        <v>0.74648847075374236</v>
      </c>
      <c r="C340" s="1">
        <f>IF($A340&lt;&gt;"",'Input data'!S340)</f>
        <v>0.77305496355934422</v>
      </c>
      <c r="H340" s="1">
        <f t="shared" si="20"/>
        <v>3.6489130195853647E-3</v>
      </c>
      <c r="I340" s="1">
        <f t="shared" si="21"/>
        <v>4.8994734052749678E-3</v>
      </c>
      <c r="J340" s="1">
        <f t="shared" si="22"/>
        <v>1.0978926114220996E-3</v>
      </c>
      <c r="K340" s="1">
        <f t="shared" si="23"/>
        <v>2.3484529971117027E-3</v>
      </c>
    </row>
    <row r="341" spans="1:11">
      <c r="A341" s="1">
        <f>IF($A340="","",IF(($A340+1)&lt;='Input data'!$F$37,$A340+1,""))</f>
        <v>340</v>
      </c>
      <c r="B341" s="1">
        <f>IF($A341&lt;&gt;"",'Input data'!R341)</f>
        <v>0.75013738377332773</v>
      </c>
      <c r="C341" s="1">
        <f>IF($A341&lt;&gt;"",'Input data'!S341)</f>
        <v>0.77795443696461919</v>
      </c>
      <c r="H341" s="1">
        <f t="shared" si="20"/>
        <v>4.8578902248698208E-3</v>
      </c>
      <c r="I341" s="1">
        <f t="shared" si="21"/>
        <v>5.0535803554985215E-3</v>
      </c>
      <c r="J341" s="1">
        <f t="shared" si="22"/>
        <v>2.3068698167065557E-3</v>
      </c>
      <c r="K341" s="1">
        <f t="shared" si="23"/>
        <v>2.5025599473352564E-3</v>
      </c>
    </row>
    <row r="342" spans="1:11">
      <c r="A342" s="1">
        <f>IF($A341="","",IF(($A341+1)&lt;='Input data'!$F$37,$A341+1,""))</f>
        <v>341</v>
      </c>
      <c r="B342" s="1">
        <f>IF($A342&lt;&gt;"",'Input data'!R342)</f>
        <v>0.75499527399819755</v>
      </c>
      <c r="C342" s="1">
        <f>IF($A342&lt;&gt;"",'Input data'!S342)</f>
        <v>0.78300801732011771</v>
      </c>
      <c r="H342" s="1">
        <f t="shared" si="20"/>
        <v>4.2643923240938131E-3</v>
      </c>
      <c r="I342" s="1">
        <f t="shared" si="21"/>
        <v>2.0729264158105831E-3</v>
      </c>
      <c r="J342" s="1">
        <f t="shared" si="22"/>
        <v>1.713371915930548E-3</v>
      </c>
      <c r="K342" s="1">
        <f t="shared" si="23"/>
        <v>-4.7809399235268198E-4</v>
      </c>
    </row>
    <row r="343" spans="1:11">
      <c r="A343" s="1">
        <f>IF($A342="","",IF(($A342+1)&lt;='Input data'!$F$37,$A342+1,""))</f>
        <v>342</v>
      </c>
      <c r="B343" s="1">
        <f>IF($A343&lt;&gt;"",'Input data'!R343)</f>
        <v>0.75925966632229136</v>
      </c>
      <c r="C343" s="1">
        <f>IF($A343&lt;&gt;"",'Input data'!S343)</f>
        <v>0.78508094373592829</v>
      </c>
      <c r="H343" s="1">
        <f t="shared" si="20"/>
        <v>4.0885410942342881E-3</v>
      </c>
      <c r="I343" s="1">
        <f t="shared" si="21"/>
        <v>6.9141398764889228E-3</v>
      </c>
      <c r="J343" s="1">
        <f t="shared" si="22"/>
        <v>1.537520686071023E-3</v>
      </c>
      <c r="K343" s="1">
        <f t="shared" si="23"/>
        <v>4.3631194683256581E-3</v>
      </c>
    </row>
    <row r="344" spans="1:11">
      <c r="A344" s="1">
        <f>IF($A343="","",IF(($A343+1)&lt;='Input data'!$F$37,$A343+1,""))</f>
        <v>343</v>
      </c>
      <c r="B344" s="1">
        <f>IF($A344&lt;&gt;"",'Input data'!R344)</f>
        <v>0.76334820741652565</v>
      </c>
      <c r="C344" s="1">
        <f>IF($A344&lt;&gt;"",'Input data'!S344)</f>
        <v>0.79199508361241722</v>
      </c>
      <c r="H344" s="1">
        <f t="shared" si="20"/>
        <v>5.1656298771239895E-3</v>
      </c>
      <c r="I344" s="1">
        <f t="shared" si="21"/>
        <v>3.0238790598724474E-3</v>
      </c>
      <c r="J344" s="1">
        <f t="shared" si="22"/>
        <v>2.6146094689607244E-3</v>
      </c>
      <c r="K344" s="1">
        <f t="shared" si="23"/>
        <v>4.7285865170918233E-4</v>
      </c>
    </row>
    <row r="345" spans="1:11">
      <c r="A345" s="1">
        <f>IF($A344="","",IF(($A344+1)&lt;='Input data'!$F$37,$A344+1,""))</f>
        <v>344</v>
      </c>
      <c r="B345" s="1">
        <f>IF($A345&lt;&gt;"",'Input data'!R345)</f>
        <v>0.76851383729364964</v>
      </c>
      <c r="C345" s="1">
        <f>IF($A345&lt;&gt;"",'Input data'!S345)</f>
        <v>0.79501896267228966</v>
      </c>
      <c r="H345" s="1">
        <f t="shared" si="20"/>
        <v>4.8139274174048285E-3</v>
      </c>
      <c r="I345" s="1">
        <f t="shared" si="21"/>
        <v>4.8543689320389438E-3</v>
      </c>
      <c r="J345" s="1">
        <f t="shared" si="22"/>
        <v>2.2629070092415634E-3</v>
      </c>
      <c r="K345" s="1">
        <f t="shared" si="23"/>
        <v>2.3033485238756787E-3</v>
      </c>
    </row>
    <row r="346" spans="1:11">
      <c r="A346" s="1">
        <f>IF($A345="","",IF(($A345+1)&lt;='Input data'!$F$37,$A345+1,""))</f>
        <v>345</v>
      </c>
      <c r="B346" s="1">
        <f>IF($A346&lt;&gt;"",'Input data'!R346)</f>
        <v>0.77332776471105447</v>
      </c>
      <c r="C346" s="1">
        <f>IF($A346&lt;&gt;"",'Input data'!S346)</f>
        <v>0.79987333160432861</v>
      </c>
      <c r="H346" s="1">
        <f t="shared" si="20"/>
        <v>5.4733695293781581E-3</v>
      </c>
      <c r="I346" s="1">
        <f t="shared" si="21"/>
        <v>6.0308439422811499E-3</v>
      </c>
      <c r="J346" s="1">
        <f t="shared" si="22"/>
        <v>2.922349121214893E-3</v>
      </c>
      <c r="K346" s="1">
        <f t="shared" si="23"/>
        <v>3.4798235341178848E-3</v>
      </c>
    </row>
    <row r="347" spans="1:11">
      <c r="A347" s="1">
        <f>IF($A346="","",IF(($A346+1)&lt;='Input data'!$F$37,$A346+1,""))</f>
        <v>346</v>
      </c>
      <c r="B347" s="1">
        <f>IF($A347&lt;&gt;"",'Input data'!R347)</f>
        <v>0.77880113424043262</v>
      </c>
      <c r="C347" s="1">
        <f>IF($A347&lt;&gt;"",'Input data'!S347)</f>
        <v>0.80590417554660976</v>
      </c>
      <c r="H347" s="1">
        <f t="shared" si="20"/>
        <v>3.8247642494450007E-3</v>
      </c>
      <c r="I347" s="1">
        <f t="shared" si="21"/>
        <v>2.0165458242654699E-3</v>
      </c>
      <c r="J347" s="1">
        <f t="shared" si="22"/>
        <v>1.2737438412817356E-3</v>
      </c>
      <c r="K347" s="1">
        <f t="shared" si="23"/>
        <v>-5.3447458389779519E-4</v>
      </c>
    </row>
    <row r="348" spans="1:11">
      <c r="A348" s="1">
        <f>IF($A347="","",IF(($A347+1)&lt;='Input data'!$F$37,$A347+1,""))</f>
        <v>347</v>
      </c>
      <c r="B348" s="1">
        <f>IF($A348&lt;&gt;"",'Input data'!R348)</f>
        <v>0.78262589848987762</v>
      </c>
      <c r="C348" s="1">
        <f>IF($A348&lt;&gt;"",'Input data'!S348)</f>
        <v>0.80792072137087523</v>
      </c>
      <c r="H348" s="1">
        <f t="shared" si="20"/>
        <v>4.6380761875453036E-3</v>
      </c>
      <c r="I348" s="1">
        <f t="shared" si="21"/>
        <v>6.5589421497543876E-3</v>
      </c>
      <c r="J348" s="1">
        <f t="shared" si="22"/>
        <v>2.0870557793820385E-3</v>
      </c>
      <c r="K348" s="1">
        <f t="shared" si="23"/>
        <v>4.0079217415911229E-3</v>
      </c>
    </row>
    <row r="349" spans="1:11">
      <c r="A349" s="1">
        <f>IF($A348="","",IF(($A348+1)&lt;='Input data'!$F$37,$A348+1,""))</f>
        <v>348</v>
      </c>
      <c r="B349" s="1">
        <f>IF($A349&lt;&gt;"",'Input data'!R349)</f>
        <v>0.78726397467742293</v>
      </c>
      <c r="C349" s="1">
        <f>IF($A349&lt;&gt;"",'Input data'!S349)</f>
        <v>0.81447966352062962</v>
      </c>
      <c r="H349" s="1">
        <f t="shared" si="20"/>
        <v>4.7260018024750661E-3</v>
      </c>
      <c r="I349" s="1">
        <f t="shared" si="21"/>
        <v>2.3116042533518621E-3</v>
      </c>
      <c r="J349" s="1">
        <f t="shared" si="22"/>
        <v>2.174981394311801E-3</v>
      </c>
      <c r="K349" s="1">
        <f t="shared" si="23"/>
        <v>-2.3941615481140295E-4</v>
      </c>
    </row>
    <row r="350" spans="1:11">
      <c r="A350" s="1">
        <f>IF($A349="","",IF(($A349+1)&lt;='Input data'!$F$37,$A349+1,""))</f>
        <v>349</v>
      </c>
      <c r="B350" s="1">
        <f>IF($A350&lt;&gt;"",'Input data'!R350)</f>
        <v>0.79198997647989799</v>
      </c>
      <c r="C350" s="1">
        <f>IF($A350&lt;&gt;"",'Input data'!S350)</f>
        <v>0.81679126777398148</v>
      </c>
      <c r="H350" s="1">
        <f t="shared" ref="H350:H413" si="24">IF($A351&lt;&gt;"",$B351-$B350)</f>
        <v>2.1981403732442839E-3</v>
      </c>
      <c r="I350" s="1">
        <f t="shared" ref="I350:I413" si="25">IF($A351&lt;&gt;"",IF($A350&lt;&gt;"",$C351-$C350))</f>
        <v>3.6196339771996655E-3</v>
      </c>
      <c r="J350" s="1">
        <f t="shared" ref="J350:J413" si="26">IF($A351&lt;&gt;"",$H350-$F$3)</f>
        <v>-3.528800349189812E-4</v>
      </c>
      <c r="K350" s="1">
        <f t="shared" ref="K350:K413" si="27">IF($A351&lt;&gt;"",$I350-$F$4)</f>
        <v>1.0686135690364004E-3</v>
      </c>
    </row>
    <row r="351" spans="1:11">
      <c r="A351" s="1">
        <f>IF($A350="","",IF(($A350+1)&lt;='Input data'!$F$37,$A350+1,""))</f>
        <v>350</v>
      </c>
      <c r="B351" s="1">
        <f>IF($A351&lt;&gt;"",'Input data'!R351)</f>
        <v>0.79418811685314228</v>
      </c>
      <c r="C351" s="1">
        <f>IF($A351&lt;&gt;"",'Input data'!S351)</f>
        <v>0.82041090175118114</v>
      </c>
      <c r="H351" s="1">
        <f t="shared" si="24"/>
        <v>4.5721319763480928E-3</v>
      </c>
      <c r="I351" s="1">
        <f t="shared" si="25"/>
        <v>5.0347868249833727E-3</v>
      </c>
      <c r="J351" s="1">
        <f t="shared" si="26"/>
        <v>2.0211115681848277E-3</v>
      </c>
      <c r="K351" s="1">
        <f t="shared" si="27"/>
        <v>2.4837664168201076E-3</v>
      </c>
    </row>
    <row r="352" spans="1:11">
      <c r="A352" s="1">
        <f>IF($A351="","",IF(($A351+1)&lt;='Input data'!$F$37,$A351+1,""))</f>
        <v>351</v>
      </c>
      <c r="B352" s="1">
        <f>IF($A352&lt;&gt;"",'Input data'!R352)</f>
        <v>0.79876024882949037</v>
      </c>
      <c r="C352" s="1">
        <f>IF($A352&lt;&gt;"",'Input data'!S352)</f>
        <v>0.82544568857616452</v>
      </c>
      <c r="H352" s="1">
        <f t="shared" si="24"/>
        <v>4.7699646099399473E-3</v>
      </c>
      <c r="I352" s="1">
        <f t="shared" si="25"/>
        <v>1.20842401211807E-3</v>
      </c>
      <c r="J352" s="1">
        <f t="shared" si="26"/>
        <v>2.2189442017766822E-3</v>
      </c>
      <c r="K352" s="1">
        <f t="shared" si="27"/>
        <v>-1.3425963960451951E-3</v>
      </c>
    </row>
    <row r="353" spans="1:11">
      <c r="A353" s="1">
        <f>IF($A352="","",IF(($A352+1)&lt;='Input data'!$F$37,$A352+1,""))</f>
        <v>352</v>
      </c>
      <c r="B353" s="1">
        <f>IF($A353&lt;&gt;"",'Input data'!R353)</f>
        <v>0.80353021343943032</v>
      </c>
      <c r="C353" s="1">
        <f>IF($A353&lt;&gt;"",'Input data'!S353)</f>
        <v>0.82665411258828259</v>
      </c>
      <c r="H353" s="1">
        <f t="shared" si="24"/>
        <v>3.6708944233179164E-3</v>
      </c>
      <c r="I353" s="1">
        <f t="shared" si="25"/>
        <v>6.912260523437519E-3</v>
      </c>
      <c r="J353" s="1">
        <f t="shared" si="26"/>
        <v>1.1198740151546513E-3</v>
      </c>
      <c r="K353" s="1">
        <f t="shared" si="27"/>
        <v>4.3612401152742543E-3</v>
      </c>
    </row>
    <row r="354" spans="1:11">
      <c r="A354" s="1">
        <f>IF($A353="","",IF(($A353+1)&lt;='Input data'!$F$37,$A353+1,""))</f>
        <v>353</v>
      </c>
      <c r="B354" s="1">
        <f>IF($A354&lt;&gt;"",'Input data'!R354)</f>
        <v>0.80720110786274824</v>
      </c>
      <c r="C354" s="1">
        <f>IF($A354&lt;&gt;"",'Input data'!S354)</f>
        <v>0.8335663731117201</v>
      </c>
      <c r="H354" s="1">
        <f t="shared" si="24"/>
        <v>4.3303365352910239E-3</v>
      </c>
      <c r="I354" s="1">
        <f t="shared" si="25"/>
        <v>2.2082398355189881E-3</v>
      </c>
      <c r="J354" s="1">
        <f t="shared" si="26"/>
        <v>1.7793161271277588E-3</v>
      </c>
      <c r="K354" s="1">
        <f t="shared" si="27"/>
        <v>-3.4278057264427704E-4</v>
      </c>
    </row>
    <row r="355" spans="1:11">
      <c r="A355" s="1">
        <f>IF($A354="","",IF(($A354+1)&lt;='Input data'!$F$37,$A354+1,""))</f>
        <v>354</v>
      </c>
      <c r="B355" s="1">
        <f>IF($A355&lt;&gt;"",'Input data'!R355)</f>
        <v>0.81153144439803926</v>
      </c>
      <c r="C355" s="1">
        <f>IF($A355&lt;&gt;"",'Input data'!S355)</f>
        <v>0.83577461294723909</v>
      </c>
      <c r="H355" s="1">
        <f t="shared" si="24"/>
        <v>5.0996856659266676E-3</v>
      </c>
      <c r="I355" s="1">
        <f t="shared" si="25"/>
        <v>5.6042307995893825E-3</v>
      </c>
      <c r="J355" s="1">
        <f t="shared" si="26"/>
        <v>2.5486652577634025E-3</v>
      </c>
      <c r="K355" s="1">
        <f t="shared" si="27"/>
        <v>3.0532103914261174E-3</v>
      </c>
    </row>
    <row r="356" spans="1:11">
      <c r="A356" s="1">
        <f>IF($A355="","",IF(($A355+1)&lt;='Input data'!$F$37,$A355+1,""))</f>
        <v>355</v>
      </c>
      <c r="B356" s="1">
        <f>IF($A356&lt;&gt;"",'Input data'!R356)</f>
        <v>0.81663113006396593</v>
      </c>
      <c r="C356" s="1">
        <f>IF($A356&lt;&gt;"",'Input data'!S356)</f>
        <v>0.84137884374682848</v>
      </c>
      <c r="H356" s="1">
        <f t="shared" si="24"/>
        <v>4.8139274174049396E-3</v>
      </c>
      <c r="I356" s="1">
        <f t="shared" si="25"/>
        <v>4.4277557893471764E-3</v>
      </c>
      <c r="J356" s="1">
        <f t="shared" si="26"/>
        <v>2.2629070092416745E-3</v>
      </c>
      <c r="K356" s="1">
        <f t="shared" si="27"/>
        <v>1.8767353811839113E-3</v>
      </c>
    </row>
    <row r="357" spans="1:11">
      <c r="A357" s="1">
        <f>IF($A356="","",IF(($A356+1)&lt;='Input data'!$F$37,$A356+1,""))</f>
        <v>356</v>
      </c>
      <c r="B357" s="1">
        <f>IF($A357&lt;&gt;"",'Input data'!R357)</f>
        <v>0.82144505748137087</v>
      </c>
      <c r="C357" s="1">
        <f>IF($A357&lt;&gt;"",'Input data'!S357)</f>
        <v>0.84580659953617565</v>
      </c>
      <c r="H357" s="1">
        <f t="shared" si="24"/>
        <v>6.4405512936055453E-3</v>
      </c>
      <c r="I357" s="1">
        <f t="shared" si="25"/>
        <v>3.1554337734778226E-3</v>
      </c>
      <c r="J357" s="1">
        <f t="shared" si="26"/>
        <v>3.8895308854422802E-3</v>
      </c>
      <c r="K357" s="1">
        <f t="shared" si="27"/>
        <v>6.0441336531455751E-4</v>
      </c>
    </row>
    <row r="358" spans="1:11">
      <c r="A358" s="1">
        <f>IF($A357="","",IF(($A357+1)&lt;='Input data'!$F$37,$A357+1,""))</f>
        <v>357</v>
      </c>
      <c r="B358" s="1">
        <f>IF($A358&lt;&gt;"",'Input data'!R358)</f>
        <v>0.82788560877497641</v>
      </c>
      <c r="C358" s="1">
        <f>IF($A358&lt;&gt;"",'Input data'!S358)</f>
        <v>0.84896203330965347</v>
      </c>
      <c r="H358" s="1">
        <f t="shared" si="24"/>
        <v>5.5612951443079206E-3</v>
      </c>
      <c r="I358" s="1">
        <f t="shared" si="25"/>
        <v>6.7224458652352936E-3</v>
      </c>
      <c r="J358" s="1">
        <f t="shared" si="26"/>
        <v>3.0102747361446555E-3</v>
      </c>
      <c r="K358" s="1">
        <f t="shared" si="27"/>
        <v>4.171425457072029E-3</v>
      </c>
    </row>
    <row r="359" spans="1:11">
      <c r="A359" s="1">
        <f>IF($A358="","",IF(($A358+1)&lt;='Input data'!$F$37,$A358+1,""))</f>
        <v>358</v>
      </c>
      <c r="B359" s="1">
        <f>IF($A359&lt;&gt;"",'Input data'!R359)</f>
        <v>0.83344690391928433</v>
      </c>
      <c r="C359" s="1">
        <f>IF($A359&lt;&gt;"",'Input data'!S359)</f>
        <v>0.85568447917488877</v>
      </c>
      <c r="H359" s="1">
        <f t="shared" si="24"/>
        <v>4.0445782867694069E-3</v>
      </c>
      <c r="I359" s="1">
        <f t="shared" si="25"/>
        <v>2.6649226270349935E-3</v>
      </c>
      <c r="J359" s="1">
        <f t="shared" si="26"/>
        <v>1.4935578786061418E-3</v>
      </c>
      <c r="K359" s="1">
        <f t="shared" si="27"/>
        <v>1.1390221887172839E-4</v>
      </c>
    </row>
    <row r="360" spans="1:11">
      <c r="A360" s="1">
        <f>IF($A359="","",IF(($A359+1)&lt;='Input data'!$F$37,$A359+1,""))</f>
        <v>359</v>
      </c>
      <c r="B360" s="1">
        <f>IF($A360&lt;&gt;"",'Input data'!R360)</f>
        <v>0.83749148220605374</v>
      </c>
      <c r="C360" s="1">
        <f>IF($A360&lt;&gt;"",'Input data'!S360)</f>
        <v>0.85834940180192376</v>
      </c>
      <c r="H360" s="1">
        <f t="shared" si="24"/>
        <v>4.3083551315586943E-3</v>
      </c>
      <c r="I360" s="1">
        <f t="shared" si="25"/>
        <v>3.8038105762471242E-3</v>
      </c>
      <c r="J360" s="1">
        <f t="shared" si="26"/>
        <v>1.7573347233954292E-3</v>
      </c>
      <c r="K360" s="1">
        <f t="shared" si="27"/>
        <v>1.2527901680838591E-3</v>
      </c>
    </row>
    <row r="361" spans="1:11">
      <c r="A361" s="1">
        <f>IF($A360="","",IF(($A360+1)&lt;='Input data'!$F$37,$A360+1,""))</f>
        <v>360</v>
      </c>
      <c r="B361" s="1">
        <f>IF($A361&lt;&gt;"",'Input data'!R361)</f>
        <v>0.84179983733761243</v>
      </c>
      <c r="C361" s="1">
        <f>IF($A361&lt;&gt;"",'Input data'!S361)</f>
        <v>0.86215321237817089</v>
      </c>
      <c r="H361" s="1">
        <f t="shared" si="24"/>
        <v>5.1656298771239895E-3</v>
      </c>
      <c r="I361" s="1">
        <f t="shared" si="25"/>
        <v>5.7733725742251663E-3</v>
      </c>
      <c r="J361" s="1">
        <f t="shared" si="26"/>
        <v>2.6146094689607244E-3</v>
      </c>
      <c r="K361" s="1">
        <f t="shared" si="27"/>
        <v>3.2223521660619012E-3</v>
      </c>
    </row>
    <row r="362" spans="1:11">
      <c r="A362" s="1">
        <f>IF($A361="","",IF(($A361+1)&lt;='Input data'!$F$37,$A361+1,""))</f>
        <v>361</v>
      </c>
      <c r="B362" s="1">
        <f>IF($A362&lt;&gt;"",'Input data'!R362)</f>
        <v>0.84696546721473642</v>
      </c>
      <c r="C362" s="1">
        <f>IF($A362&lt;&gt;"",'Input data'!S362)</f>
        <v>0.86792658495239605</v>
      </c>
      <c r="H362" s="1">
        <f t="shared" si="24"/>
        <v>3.978634075571974E-3</v>
      </c>
      <c r="I362" s="1">
        <f t="shared" si="25"/>
        <v>1.6162436242946887E-3</v>
      </c>
      <c r="J362" s="1">
        <f t="shared" si="26"/>
        <v>1.4276136674087089E-3</v>
      </c>
      <c r="K362" s="1">
        <f t="shared" si="27"/>
        <v>-9.3477678386857639E-4</v>
      </c>
    </row>
    <row r="363" spans="1:11">
      <c r="A363" s="1">
        <f>IF($A362="","",IF(($A362+1)&lt;='Input data'!$F$37,$A362+1,""))</f>
        <v>362</v>
      </c>
      <c r="B363" s="1">
        <f>IF($A363&lt;&gt;"",'Input data'!R363)</f>
        <v>0.8509441012903084</v>
      </c>
      <c r="C363" s="1">
        <f>IF($A363&lt;&gt;"",'Input data'!S363)</f>
        <v>0.86954282857669074</v>
      </c>
      <c r="H363" s="1">
        <f t="shared" si="24"/>
        <v>5.5832765480403612E-3</v>
      </c>
      <c r="I363" s="1">
        <f t="shared" si="25"/>
        <v>7.1283861243605084E-3</v>
      </c>
      <c r="J363" s="1">
        <f t="shared" si="26"/>
        <v>3.0322561398770961E-3</v>
      </c>
      <c r="K363" s="1">
        <f t="shared" si="27"/>
        <v>4.5773657161972438E-3</v>
      </c>
    </row>
    <row r="364" spans="1:11">
      <c r="A364" s="1">
        <f>IF($A363="","",IF(($A363+1)&lt;='Input data'!$F$37,$A363+1,""))</f>
        <v>363</v>
      </c>
      <c r="B364" s="1">
        <f>IF($A364&lt;&gt;"",'Input data'!R364)</f>
        <v>0.85652737783834876</v>
      </c>
      <c r="C364" s="1">
        <f>IF($A364&lt;&gt;"",'Input data'!S364)</f>
        <v>0.87667121470105125</v>
      </c>
      <c r="H364" s="1">
        <f t="shared" si="24"/>
        <v>4.2643923240938131E-3</v>
      </c>
      <c r="I364" s="1">
        <f t="shared" si="25"/>
        <v>3.5839262692211049E-3</v>
      </c>
      <c r="J364" s="1">
        <f t="shared" si="26"/>
        <v>1.713371915930548E-3</v>
      </c>
      <c r="K364" s="1">
        <f t="shared" si="27"/>
        <v>1.0329058610578398E-3</v>
      </c>
    </row>
    <row r="365" spans="1:11">
      <c r="A365" s="1">
        <f>IF($A364="","",IF(($A364+1)&lt;='Input data'!$F$37,$A364+1,""))</f>
        <v>364</v>
      </c>
      <c r="B365" s="1">
        <f>IF($A365&lt;&gt;"",'Input data'!R365)</f>
        <v>0.86079177016244257</v>
      </c>
      <c r="C365" s="1">
        <f>IF($A365&lt;&gt;"",'Input data'!S365)</f>
        <v>0.88025514097027235</v>
      </c>
      <c r="H365" s="1">
        <f t="shared" si="24"/>
        <v>4.7260018024751771E-3</v>
      </c>
      <c r="I365" s="1">
        <f t="shared" si="25"/>
        <v>3.9879871752948048E-3</v>
      </c>
      <c r="J365" s="1">
        <f t="shared" si="26"/>
        <v>2.174981394311912E-3</v>
      </c>
      <c r="K365" s="1">
        <f t="shared" si="27"/>
        <v>1.4369667671315397E-3</v>
      </c>
    </row>
    <row r="366" spans="1:11">
      <c r="A366" s="1">
        <f>IF($A365="","",IF(($A365+1)&lt;='Input data'!$F$37,$A365+1,""))</f>
        <v>365</v>
      </c>
      <c r="B366" s="1">
        <f>IF($A366&lt;&gt;"",'Input data'!R366)</f>
        <v>0.86551777196491775</v>
      </c>
      <c r="C366" s="1">
        <f>IF($A366&lt;&gt;"",'Input data'!S366)</f>
        <v>0.88424312814556716</v>
      </c>
      <c r="H366" s="1">
        <f t="shared" si="24"/>
        <v>4.3303365352911349E-3</v>
      </c>
      <c r="I366" s="1">
        <f t="shared" si="25"/>
        <v>5.2471537198034435E-3</v>
      </c>
      <c r="J366" s="1">
        <f t="shared" si="26"/>
        <v>1.7793161271278698E-3</v>
      </c>
      <c r="K366" s="1">
        <f t="shared" si="27"/>
        <v>2.6961333116401784E-3</v>
      </c>
    </row>
    <row r="367" spans="1:11">
      <c r="A367" s="1">
        <f>IF($A366="","",IF(($A366+1)&lt;='Input data'!$F$37,$A366+1,""))</f>
        <v>366</v>
      </c>
      <c r="B367" s="1">
        <f>IF($A367&lt;&gt;"",'Input data'!R367)</f>
        <v>0.86984810850020888</v>
      </c>
      <c r="C367" s="1">
        <f>IF($A367&lt;&gt;"",'Input data'!S367)</f>
        <v>0.8894902818653706</v>
      </c>
      <c r="H367" s="1">
        <f t="shared" si="24"/>
        <v>5.4953509331105987E-3</v>
      </c>
      <c r="I367" s="1">
        <f t="shared" si="25"/>
        <v>1.5147585595135515E-3</v>
      </c>
      <c r="J367" s="1">
        <f t="shared" si="26"/>
        <v>2.9443305249473336E-3</v>
      </c>
      <c r="K367" s="1">
        <f t="shared" si="27"/>
        <v>-1.0362618486497136E-3</v>
      </c>
    </row>
    <row r="368" spans="1:11">
      <c r="A368" s="1">
        <f>IF($A367="","",IF(($A367+1)&lt;='Input data'!$F$37,$A367+1,""))</f>
        <v>367</v>
      </c>
      <c r="B368" s="1">
        <f>IF($A368&lt;&gt;"",'Input data'!R368)</f>
        <v>0.87534345943331948</v>
      </c>
      <c r="C368" s="1">
        <f>IF($A368&lt;&gt;"",'Input data'!S368)</f>
        <v>0.89100504042488415</v>
      </c>
      <c r="H368" s="1">
        <f t="shared" si="24"/>
        <v>4.2424109203612614E-3</v>
      </c>
      <c r="I368" s="1">
        <f t="shared" si="25"/>
        <v>7.2599408379658836E-3</v>
      </c>
      <c r="J368" s="1">
        <f t="shared" si="26"/>
        <v>1.6913905121979963E-3</v>
      </c>
      <c r="K368" s="1">
        <f t="shared" si="27"/>
        <v>4.708920429802619E-3</v>
      </c>
    </row>
    <row r="369" spans="1:11">
      <c r="A369" s="1">
        <f>IF($A368="","",IF(($A368+1)&lt;='Input data'!$F$37,$A368+1,""))</f>
        <v>368</v>
      </c>
      <c r="B369" s="1">
        <f>IF($A369&lt;&gt;"",'Input data'!R369)</f>
        <v>0.87958587035368074</v>
      </c>
      <c r="C369" s="1">
        <f>IF($A369&lt;&gt;"",'Input data'!S369)</f>
        <v>0.89826498126285004</v>
      </c>
      <c r="H369" s="1">
        <f t="shared" si="24"/>
        <v>6.4405512936056564E-3</v>
      </c>
      <c r="I369" s="1">
        <f t="shared" si="25"/>
        <v>2.5897485049746205E-3</v>
      </c>
      <c r="J369" s="1">
        <f t="shared" si="26"/>
        <v>3.8895308854423913E-3</v>
      </c>
      <c r="K369" s="1">
        <f t="shared" si="27"/>
        <v>3.87280968113554E-5</v>
      </c>
    </row>
    <row r="370" spans="1:11">
      <c r="A370" s="1">
        <f>IF($A369="","",IF(($A369+1)&lt;='Input data'!$F$37,$A369+1,""))</f>
        <v>369</v>
      </c>
      <c r="B370" s="1">
        <f>IF($A370&lt;&gt;"",'Input data'!R370)</f>
        <v>0.8860264216472864</v>
      </c>
      <c r="C370" s="1">
        <f>IF($A370&lt;&gt;"",'Input data'!S370)</f>
        <v>0.90085472976782466</v>
      </c>
      <c r="H370" s="1">
        <f t="shared" si="24"/>
        <v>3.407117578528629E-3</v>
      </c>
      <c r="I370" s="1">
        <f t="shared" si="25"/>
        <v>4.5649485621069852E-3</v>
      </c>
      <c r="J370" s="1">
        <f t="shared" si="26"/>
        <v>8.5609717036536385E-4</v>
      </c>
      <c r="K370" s="1">
        <f t="shared" si="27"/>
        <v>2.0139281539437201E-3</v>
      </c>
    </row>
    <row r="371" spans="1:11">
      <c r="A371" s="1">
        <f>IF($A370="","",IF(($A370+1)&lt;='Input data'!$F$37,$A370+1,""))</f>
        <v>370</v>
      </c>
      <c r="B371" s="1">
        <f>IF($A371&lt;&gt;"",'Input data'!R371)</f>
        <v>0.88943353922581503</v>
      </c>
      <c r="C371" s="1">
        <f>IF($A371&lt;&gt;"",'Input data'!S371)</f>
        <v>0.90541967832993164</v>
      </c>
      <c r="H371" s="1">
        <f t="shared" si="24"/>
        <v>4.3962807464884568E-3</v>
      </c>
      <c r="I371" s="1">
        <f t="shared" si="25"/>
        <v>5.2678266033701071E-3</v>
      </c>
      <c r="J371" s="1">
        <f t="shared" si="26"/>
        <v>1.8452603383251917E-3</v>
      </c>
      <c r="K371" s="1">
        <f t="shared" si="27"/>
        <v>2.716806195206842E-3</v>
      </c>
    </row>
    <row r="372" spans="1:11">
      <c r="A372" s="1">
        <f>IF($A371="","",IF(($A371+1)&lt;='Input data'!$F$37,$A371+1,""))</f>
        <v>371</v>
      </c>
      <c r="B372" s="1">
        <f>IF($A372&lt;&gt;"",'Input data'!R372)</f>
        <v>0.89382981997230349</v>
      </c>
      <c r="C372" s="1">
        <f>IF($A372&lt;&gt;"",'Input data'!S372)</f>
        <v>0.91068750493330175</v>
      </c>
      <c r="H372" s="1">
        <f t="shared" si="24"/>
        <v>6.7922537533247063E-3</v>
      </c>
      <c r="I372" s="1">
        <f t="shared" si="25"/>
        <v>2.9806539396878273E-3</v>
      </c>
      <c r="J372" s="1">
        <f t="shared" si="26"/>
        <v>4.2412333451614416E-3</v>
      </c>
      <c r="K372" s="1">
        <f t="shared" si="27"/>
        <v>4.2963353152456222E-4</v>
      </c>
    </row>
    <row r="373" spans="1:11">
      <c r="A373" s="1">
        <f>IF($A372="","",IF(($A372+1)&lt;='Input data'!$F$37,$A372+1,""))</f>
        <v>372</v>
      </c>
      <c r="B373" s="1">
        <f>IF($A373&lt;&gt;"",'Input data'!R373)</f>
        <v>0.90062207372562819</v>
      </c>
      <c r="C373" s="1">
        <f>IF($A373&lt;&gt;"",'Input data'!S373)</f>
        <v>0.91366815887298958</v>
      </c>
      <c r="H373" s="1">
        <f t="shared" si="24"/>
        <v>4.5281691688831005E-3</v>
      </c>
      <c r="I373" s="1">
        <f t="shared" si="25"/>
        <v>6.0139297648177381E-3</v>
      </c>
      <c r="J373" s="1">
        <f t="shared" si="26"/>
        <v>1.9771487607198354E-3</v>
      </c>
      <c r="K373" s="1">
        <f t="shared" si="27"/>
        <v>3.462909356654473E-3</v>
      </c>
    </row>
    <row r="374" spans="1:11">
      <c r="A374" s="1">
        <f>IF($A373="","",IF(($A373+1)&lt;='Input data'!$F$37,$A373+1,""))</f>
        <v>373</v>
      </c>
      <c r="B374" s="1">
        <f>IF($A374&lt;&gt;"",'Input data'!R374)</f>
        <v>0.90515024289451129</v>
      </c>
      <c r="C374" s="1">
        <f>IF($A374&lt;&gt;"",'Input data'!S374)</f>
        <v>0.91968208863780732</v>
      </c>
      <c r="H374" s="1">
        <f t="shared" si="24"/>
        <v>5.8690347965622003E-3</v>
      </c>
      <c r="I374" s="1">
        <f t="shared" si="25"/>
        <v>2.6010246232837098E-3</v>
      </c>
      <c r="J374" s="1">
        <f t="shared" si="26"/>
        <v>3.3180143883989352E-3</v>
      </c>
      <c r="K374" s="1">
        <f t="shared" si="27"/>
        <v>5.0004215120444655E-5</v>
      </c>
    </row>
    <row r="375" spans="1:11">
      <c r="A375" s="1">
        <f>IF($A374="","",IF(($A374+1)&lt;='Input data'!$F$37,$A374+1,""))</f>
        <v>374</v>
      </c>
      <c r="B375" s="1">
        <f>IF($A375&lt;&gt;"",'Input data'!R375)</f>
        <v>0.91101927769107349</v>
      </c>
      <c r="C375" s="1">
        <f>IF($A375&lt;&gt;"",'Input data'!S375)</f>
        <v>0.92228311326109103</v>
      </c>
      <c r="H375" s="1">
        <f t="shared" si="24"/>
        <v>3.4730617897257288E-3</v>
      </c>
      <c r="I375" s="1">
        <f t="shared" si="25"/>
        <v>4.9502159376655364E-3</v>
      </c>
      <c r="J375" s="1">
        <f t="shared" si="26"/>
        <v>9.2204138156246366E-4</v>
      </c>
      <c r="K375" s="1">
        <f t="shared" si="27"/>
        <v>2.3991955295022713E-3</v>
      </c>
    </row>
    <row r="376" spans="1:11">
      <c r="A376" s="1">
        <f>IF($A375="","",IF(($A375+1)&lt;='Input data'!$F$37,$A375+1,""))</f>
        <v>375</v>
      </c>
      <c r="B376" s="1">
        <f>IF($A376&lt;&gt;"",'Input data'!R376)</f>
        <v>0.91449233948079922</v>
      </c>
      <c r="C376" s="1">
        <f>IF($A376&lt;&gt;"",'Input data'!S376)</f>
        <v>0.92723332919875656</v>
      </c>
      <c r="H376" s="1">
        <f t="shared" si="24"/>
        <v>5.8470533928296486E-3</v>
      </c>
      <c r="I376" s="1">
        <f t="shared" si="25"/>
        <v>4.7246935714849725E-3</v>
      </c>
      <c r="J376" s="1">
        <f t="shared" si="26"/>
        <v>3.2960329846663835E-3</v>
      </c>
      <c r="K376" s="1">
        <f t="shared" si="27"/>
        <v>2.1736731633217074E-3</v>
      </c>
    </row>
    <row r="377" spans="1:11">
      <c r="A377" s="1">
        <f>IF($A376="","",IF(($A376+1)&lt;='Input data'!$F$37,$A376+1,""))</f>
        <v>376</v>
      </c>
      <c r="B377" s="1">
        <f>IF($A377&lt;&gt;"",'Input data'!R377)</f>
        <v>0.92033939287362887</v>
      </c>
      <c r="C377" s="1">
        <f>IF($A377&lt;&gt;"",'Input data'!S377)</f>
        <v>0.93195802277024153</v>
      </c>
      <c r="H377" s="1">
        <f t="shared" si="24"/>
        <v>5.6492207592377941E-3</v>
      </c>
      <c r="I377" s="1">
        <f t="shared" si="25"/>
        <v>2.7776838101252199E-3</v>
      </c>
      <c r="J377" s="1">
        <f t="shared" si="26"/>
        <v>3.098200351074529E-3</v>
      </c>
      <c r="K377" s="1">
        <f t="shared" si="27"/>
        <v>2.2666340196195482E-4</v>
      </c>
    </row>
    <row r="378" spans="1:11">
      <c r="A378" s="1">
        <f>IF($A377="","",IF(($A377+1)&lt;='Input data'!$F$37,$A377+1,""))</f>
        <v>377</v>
      </c>
      <c r="B378" s="1">
        <f>IF($A378&lt;&gt;"",'Input data'!R378)</f>
        <v>0.92598861363286666</v>
      </c>
      <c r="C378" s="1">
        <f>IF($A378&lt;&gt;"",'Input data'!S378)</f>
        <v>0.93473570658036675</v>
      </c>
      <c r="H378" s="1">
        <f t="shared" si="24"/>
        <v>4.2863737278262537E-3</v>
      </c>
      <c r="I378" s="1">
        <f t="shared" si="25"/>
        <v>6.2920740164406075E-3</v>
      </c>
      <c r="J378" s="1">
        <f t="shared" si="26"/>
        <v>1.7353533196629886E-3</v>
      </c>
      <c r="K378" s="1">
        <f t="shared" si="27"/>
        <v>3.7410536082773424E-3</v>
      </c>
    </row>
    <row r="379" spans="1:11">
      <c r="A379" s="1">
        <f>IF($A378="","",IF(($A378+1)&lt;='Input data'!$F$37,$A378+1,""))</f>
        <v>378</v>
      </c>
      <c r="B379" s="1">
        <f>IF($A379&lt;&gt;"",'Input data'!R379)</f>
        <v>0.93027498736069292</v>
      </c>
      <c r="C379" s="1">
        <f>IF($A379&lt;&gt;"",'Input data'!S379)</f>
        <v>0.94102778059680736</v>
      </c>
      <c r="H379" s="1">
        <f t="shared" si="24"/>
        <v>3.4071175785285179E-3</v>
      </c>
      <c r="I379" s="1">
        <f t="shared" si="25"/>
        <v>2.418727377287655E-3</v>
      </c>
      <c r="J379" s="1">
        <f t="shared" si="26"/>
        <v>8.5609717036525283E-4</v>
      </c>
      <c r="K379" s="1">
        <f t="shared" si="27"/>
        <v>-1.3229303087561014E-4</v>
      </c>
    </row>
    <row r="380" spans="1:11">
      <c r="A380" s="1">
        <f>IF($A379="","",IF(($A379+1)&lt;='Input data'!$F$37,$A379+1,""))</f>
        <v>379</v>
      </c>
      <c r="B380" s="1">
        <f>IF($A380&lt;&gt;"",'Input data'!R380)</f>
        <v>0.93368210493922144</v>
      </c>
      <c r="C380" s="1">
        <f>IF($A380&lt;&gt;"",'Input data'!S380)</f>
        <v>0.94344650797409502</v>
      </c>
      <c r="H380" s="1">
        <f t="shared" si="24"/>
        <v>4.1325039016991694E-3</v>
      </c>
      <c r="I380" s="1">
        <f t="shared" si="25"/>
        <v>4.2792868982780563E-3</v>
      </c>
      <c r="J380" s="1">
        <f t="shared" si="26"/>
        <v>1.5814834935359043E-3</v>
      </c>
      <c r="K380" s="1">
        <f t="shared" si="27"/>
        <v>1.7282664901147912E-3</v>
      </c>
    </row>
    <row r="381" spans="1:11">
      <c r="A381" s="1">
        <f>IF($A380="","",IF(($A380+1)&lt;='Input data'!$F$37,$A380+1,""))</f>
        <v>380</v>
      </c>
      <c r="B381" s="1">
        <f>IF($A381&lt;&gt;"",'Input data'!R381)</f>
        <v>0.9378146088409206</v>
      </c>
      <c r="C381" s="1">
        <f>IF($A381&lt;&gt;"",'Input data'!S381)</f>
        <v>0.94772579487237307</v>
      </c>
      <c r="H381" s="1">
        <f t="shared" si="24"/>
        <v>4.1105224979667287E-3</v>
      </c>
      <c r="I381" s="1">
        <f t="shared" si="25"/>
        <v>4.4747396156348263E-3</v>
      </c>
      <c r="J381" s="1">
        <f t="shared" si="26"/>
        <v>1.5595020898034636E-3</v>
      </c>
      <c r="K381" s="1">
        <f t="shared" si="27"/>
        <v>1.9237192074715611E-3</v>
      </c>
    </row>
    <row r="382" spans="1:11">
      <c r="A382" s="1">
        <f>IF($A381="","",IF(($A381+1)&lt;='Input data'!$F$37,$A381+1,""))</f>
        <v>381</v>
      </c>
      <c r="B382" s="1">
        <f>IF($A382&lt;&gt;"",'Input data'!R382)</f>
        <v>0.94192513133888733</v>
      </c>
      <c r="C382" s="1">
        <f>IF($A382&lt;&gt;"",'Input data'!S382)</f>
        <v>0.9522005344880079</v>
      </c>
      <c r="H382" s="1">
        <f t="shared" si="24"/>
        <v>4.901853032334591E-3</v>
      </c>
      <c r="I382" s="1">
        <f t="shared" si="25"/>
        <v>1.8755943454024093E-3</v>
      </c>
      <c r="J382" s="1">
        <f t="shared" si="26"/>
        <v>2.3508326241713259E-3</v>
      </c>
      <c r="K382" s="1">
        <f t="shared" si="27"/>
        <v>-6.7542606276085578E-4</v>
      </c>
    </row>
    <row r="383" spans="1:11">
      <c r="A383" s="1">
        <f>IF($A382="","",IF(($A382+1)&lt;='Input data'!$F$37,$A382+1,""))</f>
        <v>382</v>
      </c>
      <c r="B383" s="1">
        <f>IF($A383&lt;&gt;"",'Input data'!R383)</f>
        <v>0.94682698437122192</v>
      </c>
      <c r="C383" s="1">
        <f>IF($A383&lt;&gt;"",'Input data'!S383)</f>
        <v>0.95407612883341031</v>
      </c>
      <c r="H383" s="1">
        <f t="shared" si="24"/>
        <v>3.231266348669104E-3</v>
      </c>
      <c r="I383" s="1">
        <f t="shared" si="25"/>
        <v>6.1041387112901191E-3</v>
      </c>
      <c r="J383" s="1">
        <f t="shared" si="26"/>
        <v>6.802459405058389E-4</v>
      </c>
      <c r="K383" s="1">
        <f t="shared" si="27"/>
        <v>3.553118303126854E-3</v>
      </c>
    </row>
    <row r="384" spans="1:11">
      <c r="A384" s="1">
        <f>IF($A383="","",IF(($A383+1)&lt;='Input data'!$F$37,$A383+1,""))</f>
        <v>383</v>
      </c>
      <c r="B384" s="1">
        <f>IF($A384&lt;&gt;"",'Input data'!R384)</f>
        <v>0.95005825071989103</v>
      </c>
      <c r="C384" s="1">
        <f>IF($A384&lt;&gt;"",'Input data'!S384)</f>
        <v>0.96018026754470043</v>
      </c>
      <c r="H384" s="1">
        <f t="shared" si="24"/>
        <v>4.0665596905017365E-3</v>
      </c>
      <c r="I384" s="1">
        <f t="shared" si="25"/>
        <v>1.2967536055387141E-3</v>
      </c>
      <c r="J384" s="1">
        <f t="shared" si="26"/>
        <v>1.5155392823384714E-3</v>
      </c>
      <c r="K384" s="1">
        <f t="shared" si="27"/>
        <v>-1.254266802624551E-3</v>
      </c>
    </row>
    <row r="385" spans="1:11">
      <c r="A385" s="1">
        <f>IF($A384="","",IF(($A384+1)&lt;='Input data'!$F$37,$A384+1,""))</f>
        <v>384</v>
      </c>
      <c r="B385" s="1">
        <f>IF($A385&lt;&gt;"",'Input data'!R385)</f>
        <v>0.95412481041039277</v>
      </c>
      <c r="C385" s="1">
        <f>IF($A385&lt;&gt;"",'Input data'!S385)</f>
        <v>0.96147702115023914</v>
      </c>
      <c r="H385" s="1">
        <f t="shared" si="24"/>
        <v>6.2647000637461314E-3</v>
      </c>
      <c r="I385" s="1">
        <f t="shared" si="25"/>
        <v>5.852305402388458E-3</v>
      </c>
      <c r="J385" s="1">
        <f t="shared" si="26"/>
        <v>3.7136796555828663E-3</v>
      </c>
      <c r="K385" s="1">
        <f t="shared" si="27"/>
        <v>3.3012849942251929E-3</v>
      </c>
    </row>
    <row r="386" spans="1:11">
      <c r="A386" s="1">
        <f>IF($A385="","",IF(($A385+1)&lt;='Input data'!$F$37,$A385+1,""))</f>
        <v>385</v>
      </c>
      <c r="B386" s="1">
        <f>IF($A386&lt;&gt;"",'Input data'!R386)</f>
        <v>0.9603895104741389</v>
      </c>
      <c r="C386" s="1">
        <f>IF($A386&lt;&gt;"",'Input data'!S386)</f>
        <v>0.9673293265526276</v>
      </c>
      <c r="H386" s="1">
        <f t="shared" si="24"/>
        <v>3.8467456531773303E-3</v>
      </c>
      <c r="I386" s="1">
        <f t="shared" si="25"/>
        <v>4.0706787095610153E-3</v>
      </c>
      <c r="J386" s="1">
        <f t="shared" si="26"/>
        <v>1.2957252450140652E-3</v>
      </c>
      <c r="K386" s="1">
        <f t="shared" si="27"/>
        <v>1.5196583013977502E-3</v>
      </c>
    </row>
    <row r="387" spans="1:11">
      <c r="A387" s="1">
        <f>IF($A386="","",IF(($A386+1)&lt;='Input data'!$F$37,$A386+1,""))</f>
        <v>386</v>
      </c>
      <c r="B387" s="1">
        <f>IF($A387&lt;&gt;"",'Input data'!R387)</f>
        <v>0.96423625612731623</v>
      </c>
      <c r="C387" s="1">
        <f>IF($A387&lt;&gt;"",'Input data'!S387)</f>
        <v>0.97140000526218861</v>
      </c>
      <c r="H387" s="1">
        <f t="shared" si="24"/>
        <v>6.924142175719461E-3</v>
      </c>
      <c r="I387" s="1">
        <f t="shared" si="25"/>
        <v>2.6198181537986365E-3</v>
      </c>
      <c r="J387" s="1">
        <f t="shared" si="26"/>
        <v>4.3731217675561963E-3</v>
      </c>
      <c r="K387" s="1">
        <f t="shared" si="27"/>
        <v>6.8797745635371371E-5</v>
      </c>
    </row>
    <row r="388" spans="1:11">
      <c r="A388" s="1">
        <f>IF($A387="","",IF(($A387+1)&lt;='Input data'!$F$37,$A387+1,""))</f>
        <v>387</v>
      </c>
      <c r="B388" s="1">
        <f>IF($A388&lt;&gt;"",'Input data'!R388)</f>
        <v>0.97116039830303569</v>
      </c>
      <c r="C388" s="1">
        <f>IF($A388&lt;&gt;"",'Input data'!S388)</f>
        <v>0.97401982341598725</v>
      </c>
      <c r="H388" s="1">
        <f t="shared" si="24"/>
        <v>3.978634075572085E-3</v>
      </c>
      <c r="I388" s="1">
        <f t="shared" si="25"/>
        <v>6.2262966596379199E-3</v>
      </c>
      <c r="J388" s="1">
        <f t="shared" si="26"/>
        <v>1.4276136674088199E-3</v>
      </c>
      <c r="K388" s="1">
        <f t="shared" si="27"/>
        <v>3.6752762514746548E-3</v>
      </c>
    </row>
    <row r="389" spans="1:11">
      <c r="A389" s="1">
        <f>IF($A388="","",IF(($A388+1)&lt;='Input data'!$F$37,$A388+1,""))</f>
        <v>388</v>
      </c>
      <c r="B389" s="1">
        <f>IF($A389&lt;&gt;"",'Input data'!R389)</f>
        <v>0.97513903237860777</v>
      </c>
      <c r="C389" s="1">
        <f>IF($A389&lt;&gt;"",'Input data'!S389)</f>
        <v>0.98024612007562517</v>
      </c>
      <c r="H389" s="1">
        <f t="shared" si="24"/>
        <v>6.1108302376189361E-3</v>
      </c>
      <c r="I389" s="1">
        <f t="shared" si="25"/>
        <v>2.4187273772875439E-3</v>
      </c>
      <c r="J389" s="1">
        <f t="shared" si="26"/>
        <v>3.559809829455671E-3</v>
      </c>
      <c r="K389" s="1">
        <f t="shared" si="27"/>
        <v>-1.3229303087572116E-4</v>
      </c>
    </row>
    <row r="390" spans="1:11">
      <c r="A390" s="1">
        <f>IF($A389="","",IF(($A389+1)&lt;='Input data'!$F$37,$A389+1,""))</f>
        <v>389</v>
      </c>
      <c r="B390" s="1">
        <f>IF($A390&lt;&gt;"",'Input data'!R390)</f>
        <v>0.98124986261622671</v>
      </c>
      <c r="C390" s="1">
        <f>IF($A390&lt;&gt;"",'Input data'!S390)</f>
        <v>0.98266484745291272</v>
      </c>
      <c r="H390" s="1">
        <f t="shared" si="24"/>
        <v>4.3083551315586943E-3</v>
      </c>
      <c r="I390" s="1">
        <f t="shared" si="25"/>
        <v>3.8940195227195051E-3</v>
      </c>
      <c r="J390" s="1">
        <f t="shared" si="26"/>
        <v>1.7573347233954292E-3</v>
      </c>
      <c r="K390" s="1">
        <f t="shared" si="27"/>
        <v>1.34299911455624E-3</v>
      </c>
    </row>
    <row r="391" spans="1:11">
      <c r="A391" s="1">
        <f>IF($A390="","",IF(($A390+1)&lt;='Input data'!$F$37,$A390+1,""))</f>
        <v>390</v>
      </c>
      <c r="B391" s="1">
        <f>IF($A391&lt;&gt;"",'Input data'!R391)</f>
        <v>0.9855582177477854</v>
      </c>
      <c r="C391" s="1">
        <f>IF($A391&lt;&gt;"",'Input data'!S391)</f>
        <v>0.98655886697563222</v>
      </c>
      <c r="H391" s="1">
        <f t="shared" si="24"/>
        <v>5.1436484733915488E-3</v>
      </c>
      <c r="I391" s="1">
        <f t="shared" si="25"/>
        <v>5.2189634240310534E-3</v>
      </c>
      <c r="J391" s="1">
        <f t="shared" si="26"/>
        <v>2.5926280652282837E-3</v>
      </c>
      <c r="K391" s="1">
        <f t="shared" si="27"/>
        <v>2.6679430158677883E-3</v>
      </c>
    </row>
    <row r="392" spans="1:11">
      <c r="A392" s="1">
        <f>IF($A391="","",IF(($A391+1)&lt;='Input data'!$F$37,$A391+1,""))</f>
        <v>391</v>
      </c>
      <c r="B392" s="1">
        <f>IF($A392&lt;&gt;"",'Input data'!R392)</f>
        <v>0.99070186622117695</v>
      </c>
      <c r="C392" s="1">
        <f>IF($A392&lt;&gt;"",'Input data'!S392)</f>
        <v>0.99177783039966327</v>
      </c>
      <c r="H392" s="1">
        <f t="shared" si="24"/>
        <v>5.7591277778997751E-3</v>
      </c>
      <c r="I392" s="1">
        <f t="shared" si="25"/>
        <v>2.0992373585316804E-3</v>
      </c>
      <c r="J392" s="1">
        <f t="shared" si="26"/>
        <v>3.20810736973651E-3</v>
      </c>
      <c r="K392" s="1">
        <f t="shared" si="27"/>
        <v>-4.5178304963158474E-4</v>
      </c>
    </row>
    <row r="393" spans="1:11">
      <c r="A393" s="1">
        <f>IF($A392="","",IF(($A392+1)&lt;='Input data'!$F$37,$A392+1,""))</f>
        <v>392</v>
      </c>
      <c r="B393" s="1">
        <f>IF($A393&lt;&gt;"",'Input data'!R393)</f>
        <v>0.99646099399907673</v>
      </c>
      <c r="C393" s="1">
        <f>IF($A393&lt;&gt;"",'Input data'!S393)</f>
        <v>0.99387706775819495</v>
      </c>
      <c r="H393" s="1">
        <f t="shared" si="24"/>
        <v>3.5390060009232727E-3</v>
      </c>
      <c r="I393" s="1">
        <f t="shared" si="25"/>
        <v>6.1229322418050458E-3</v>
      </c>
      <c r="J393" s="1">
        <f t="shared" si="26"/>
        <v>9.8798559276000756E-4</v>
      </c>
      <c r="K393" s="1">
        <f t="shared" si="27"/>
        <v>3.5719118336417807E-3</v>
      </c>
    </row>
    <row r="394" spans="1:11">
      <c r="A394" s="1">
        <f>IF($A393="","",IF(($A393+1)&lt;='Input data'!$F$37,$A393+1,""))</f>
        <v>393</v>
      </c>
      <c r="B394" s="1">
        <f>IF($A394&lt;&gt;"",'Input data'!R394)</f>
        <v>1</v>
      </c>
      <c r="C394" s="1">
        <f>IF($A394&lt;&gt;"",'Input data'!S394)</f>
        <v>1</v>
      </c>
      <c r="H394" s="1" t="b">
        <f t="shared" si="24"/>
        <v>0</v>
      </c>
      <c r="I394" s="1" t="b">
        <f t="shared" si="25"/>
        <v>0</v>
      </c>
      <c r="J394" s="1" t="b">
        <f t="shared" si="26"/>
        <v>0</v>
      </c>
      <c r="K394" s="1" t="b">
        <f t="shared" si="27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24"/>
        <v>0</v>
      </c>
      <c r="I395" s="1" t="b">
        <f t="shared" si="25"/>
        <v>0</v>
      </c>
      <c r="J395" s="1" t="b">
        <f t="shared" si="26"/>
        <v>0</v>
      </c>
      <c r="K395" s="1" t="b">
        <f t="shared" si="27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24"/>
        <v>0</v>
      </c>
      <c r="I396" s="1" t="b">
        <f t="shared" si="25"/>
        <v>0</v>
      </c>
      <c r="J396" s="1" t="b">
        <f t="shared" si="26"/>
        <v>0</v>
      </c>
      <c r="K396" s="1" t="b">
        <f t="shared" si="27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24"/>
        <v>0</v>
      </c>
      <c r="I397" s="1" t="b">
        <f t="shared" si="25"/>
        <v>0</v>
      </c>
      <c r="J397" s="1" t="b">
        <f t="shared" si="26"/>
        <v>0</v>
      </c>
      <c r="K397" s="1" t="b">
        <f t="shared" si="27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24"/>
        <v>0</v>
      </c>
      <c r="I398" s="1" t="b">
        <f t="shared" si="25"/>
        <v>0</v>
      </c>
      <c r="J398" s="1" t="b">
        <f t="shared" si="26"/>
        <v>0</v>
      </c>
      <c r="K398" s="1" t="b">
        <f t="shared" si="27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24"/>
        <v>0</v>
      </c>
      <c r="I399" s="1" t="b">
        <f t="shared" si="25"/>
        <v>0</v>
      </c>
      <c r="J399" s="1" t="b">
        <f t="shared" si="26"/>
        <v>0</v>
      </c>
      <c r="K399" s="1" t="b">
        <f t="shared" si="27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24"/>
        <v>0</v>
      </c>
      <c r="I400" s="1" t="b">
        <f t="shared" si="25"/>
        <v>0</v>
      </c>
      <c r="J400" s="1" t="b">
        <f t="shared" si="26"/>
        <v>0</v>
      </c>
      <c r="K400" s="1" t="b">
        <f t="shared" si="27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24"/>
        <v>0</v>
      </c>
      <c r="I401" s="1" t="b">
        <f t="shared" si="25"/>
        <v>0</v>
      </c>
      <c r="J401" s="1" t="b">
        <f t="shared" si="26"/>
        <v>0</v>
      </c>
      <c r="K401" s="1" t="b">
        <f t="shared" si="27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24"/>
        <v>0</v>
      </c>
      <c r="I402" s="1" t="b">
        <f t="shared" si="25"/>
        <v>0</v>
      </c>
      <c r="J402" s="1" t="b">
        <f t="shared" si="26"/>
        <v>0</v>
      </c>
      <c r="K402" s="1" t="b">
        <f t="shared" si="27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24"/>
        <v>0</v>
      </c>
      <c r="I403" s="1" t="b">
        <f t="shared" si="25"/>
        <v>0</v>
      </c>
      <c r="J403" s="1" t="b">
        <f t="shared" si="26"/>
        <v>0</v>
      </c>
      <c r="K403" s="1" t="b">
        <f t="shared" si="27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24"/>
        <v>0</v>
      </c>
      <c r="I404" s="1" t="b">
        <f t="shared" si="25"/>
        <v>0</v>
      </c>
      <c r="J404" s="1" t="b">
        <f t="shared" si="26"/>
        <v>0</v>
      </c>
      <c r="K404" s="1" t="b">
        <f t="shared" si="27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24"/>
        <v>0</v>
      </c>
      <c r="I405" s="1" t="b">
        <f t="shared" si="25"/>
        <v>0</v>
      </c>
      <c r="J405" s="1" t="b">
        <f t="shared" si="26"/>
        <v>0</v>
      </c>
      <c r="K405" s="1" t="b">
        <f t="shared" si="27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24"/>
        <v>0</v>
      </c>
      <c r="I406" s="1" t="b">
        <f t="shared" si="25"/>
        <v>0</v>
      </c>
      <c r="J406" s="1" t="b">
        <f t="shared" si="26"/>
        <v>0</v>
      </c>
      <c r="K406" s="1" t="b">
        <f t="shared" si="27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24"/>
        <v>0</v>
      </c>
      <c r="I407" s="1" t="b">
        <f t="shared" si="25"/>
        <v>0</v>
      </c>
      <c r="J407" s="1" t="b">
        <f t="shared" si="26"/>
        <v>0</v>
      </c>
      <c r="K407" s="1" t="b">
        <f t="shared" si="27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24"/>
        <v>0</v>
      </c>
      <c r="I408" s="1" t="b">
        <f t="shared" si="25"/>
        <v>0</v>
      </c>
      <c r="J408" s="1" t="b">
        <f t="shared" si="26"/>
        <v>0</v>
      </c>
      <c r="K408" s="1" t="b">
        <f t="shared" si="27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24"/>
        <v>0</v>
      </c>
      <c r="I409" s="1" t="b">
        <f t="shared" si="25"/>
        <v>0</v>
      </c>
      <c r="J409" s="1" t="b">
        <f t="shared" si="26"/>
        <v>0</v>
      </c>
      <c r="K409" s="1" t="b">
        <f t="shared" si="27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24"/>
        <v>0</v>
      </c>
      <c r="I410" s="1" t="b">
        <f t="shared" si="25"/>
        <v>0</v>
      </c>
      <c r="J410" s="1" t="b">
        <f t="shared" si="26"/>
        <v>0</v>
      </c>
      <c r="K410" s="1" t="b">
        <f t="shared" si="27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24"/>
        <v>0</v>
      </c>
      <c r="I411" s="1" t="b">
        <f t="shared" si="25"/>
        <v>0</v>
      </c>
      <c r="J411" s="1" t="b">
        <f t="shared" si="26"/>
        <v>0</v>
      </c>
      <c r="K411" s="1" t="b">
        <f t="shared" si="27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24"/>
        <v>0</v>
      </c>
      <c r="I412" s="1" t="b">
        <f t="shared" si="25"/>
        <v>0</v>
      </c>
      <c r="J412" s="1" t="b">
        <f t="shared" si="26"/>
        <v>0</v>
      </c>
      <c r="K412" s="1" t="b">
        <f t="shared" si="27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24"/>
        <v>0</v>
      </c>
      <c r="I413" s="1" t="b">
        <f t="shared" si="25"/>
        <v>0</v>
      </c>
      <c r="J413" s="1" t="b">
        <f t="shared" si="26"/>
        <v>0</v>
      </c>
      <c r="K413" s="1" t="b">
        <f t="shared" si="27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ref="H414:H477" si="28">IF($A415&lt;&gt;"",$B415-$B414)</f>
        <v>0</v>
      </c>
      <c r="I414" s="1" t="b">
        <f t="shared" ref="I414:I477" si="29">IF($A415&lt;&gt;"",IF($A414&lt;&gt;"",$C415-$C414))</f>
        <v>0</v>
      </c>
      <c r="J414" s="1" t="b">
        <f t="shared" ref="J414:J477" si="30">IF($A415&lt;&gt;"",$H414-$F$3)</f>
        <v>0</v>
      </c>
      <c r="K414" s="1" t="b">
        <f t="shared" ref="K414:K477" si="31">IF($A415&lt;&gt;"",$I414-$F$4)</f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28"/>
        <v>0</v>
      </c>
      <c r="I415" s="1" t="b">
        <f t="shared" si="29"/>
        <v>0</v>
      </c>
      <c r="J415" s="1" t="b">
        <f t="shared" si="30"/>
        <v>0</v>
      </c>
      <c r="K415" s="1" t="b">
        <f t="shared" si="3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28"/>
        <v>0</v>
      </c>
      <c r="I416" s="1" t="b">
        <f t="shared" si="29"/>
        <v>0</v>
      </c>
      <c r="J416" s="1" t="b">
        <f t="shared" si="30"/>
        <v>0</v>
      </c>
      <c r="K416" s="1" t="b">
        <f t="shared" si="3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28"/>
        <v>0</v>
      </c>
      <c r="I417" s="1" t="b">
        <f t="shared" si="29"/>
        <v>0</v>
      </c>
      <c r="J417" s="1" t="b">
        <f t="shared" si="30"/>
        <v>0</v>
      </c>
      <c r="K417" s="1" t="b">
        <f t="shared" si="3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28"/>
        <v>0</v>
      </c>
      <c r="I418" s="1" t="b">
        <f t="shared" si="29"/>
        <v>0</v>
      </c>
      <c r="J418" s="1" t="b">
        <f t="shared" si="30"/>
        <v>0</v>
      </c>
      <c r="K418" s="1" t="b">
        <f t="shared" si="3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28"/>
        <v>0</v>
      </c>
      <c r="I419" s="1" t="b">
        <f t="shared" si="29"/>
        <v>0</v>
      </c>
      <c r="J419" s="1" t="b">
        <f t="shared" si="30"/>
        <v>0</v>
      </c>
      <c r="K419" s="1" t="b">
        <f t="shared" si="3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28"/>
        <v>0</v>
      </c>
      <c r="I420" s="1" t="b">
        <f t="shared" si="29"/>
        <v>0</v>
      </c>
      <c r="J420" s="1" t="b">
        <f t="shared" si="30"/>
        <v>0</v>
      </c>
      <c r="K420" s="1" t="b">
        <f t="shared" si="3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28"/>
        <v>0</v>
      </c>
      <c r="I421" s="1" t="b">
        <f t="shared" si="29"/>
        <v>0</v>
      </c>
      <c r="J421" s="1" t="b">
        <f t="shared" si="30"/>
        <v>0</v>
      </c>
      <c r="K421" s="1" t="b">
        <f t="shared" si="3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28"/>
        <v>0</v>
      </c>
      <c r="I422" s="1" t="b">
        <f t="shared" si="29"/>
        <v>0</v>
      </c>
      <c r="J422" s="1" t="b">
        <f t="shared" si="30"/>
        <v>0</v>
      </c>
      <c r="K422" s="1" t="b">
        <f t="shared" si="3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28"/>
        <v>0</v>
      </c>
      <c r="I423" s="1" t="b">
        <f t="shared" si="29"/>
        <v>0</v>
      </c>
      <c r="J423" s="1" t="b">
        <f t="shared" si="30"/>
        <v>0</v>
      </c>
      <c r="K423" s="1" t="b">
        <f t="shared" si="3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28"/>
        <v>0</v>
      </c>
      <c r="I424" s="1" t="b">
        <f t="shared" si="29"/>
        <v>0</v>
      </c>
      <c r="J424" s="1" t="b">
        <f t="shared" si="30"/>
        <v>0</v>
      </c>
      <c r="K424" s="1" t="b">
        <f t="shared" si="3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28"/>
        <v>0</v>
      </c>
      <c r="I425" s="1" t="b">
        <f t="shared" si="29"/>
        <v>0</v>
      </c>
      <c r="J425" s="1" t="b">
        <f t="shared" si="30"/>
        <v>0</v>
      </c>
      <c r="K425" s="1" t="b">
        <f t="shared" si="3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28"/>
        <v>0</v>
      </c>
      <c r="I426" s="1" t="b">
        <f t="shared" si="29"/>
        <v>0</v>
      </c>
      <c r="J426" s="1" t="b">
        <f t="shared" si="30"/>
        <v>0</v>
      </c>
      <c r="K426" s="1" t="b">
        <f t="shared" si="3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28"/>
        <v>0</v>
      </c>
      <c r="I427" s="1" t="b">
        <f t="shared" si="29"/>
        <v>0</v>
      </c>
      <c r="J427" s="1" t="b">
        <f t="shared" si="30"/>
        <v>0</v>
      </c>
      <c r="K427" s="1" t="b">
        <f t="shared" si="3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28"/>
        <v>0</v>
      </c>
      <c r="I428" s="1" t="b">
        <f t="shared" si="29"/>
        <v>0</v>
      </c>
      <c r="J428" s="1" t="b">
        <f t="shared" si="30"/>
        <v>0</v>
      </c>
      <c r="K428" s="1" t="b">
        <f t="shared" si="3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28"/>
        <v>0</v>
      </c>
      <c r="I429" s="1" t="b">
        <f t="shared" si="29"/>
        <v>0</v>
      </c>
      <c r="J429" s="1" t="b">
        <f t="shared" si="30"/>
        <v>0</v>
      </c>
      <c r="K429" s="1" t="b">
        <f t="shared" si="3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28"/>
        <v>0</v>
      </c>
      <c r="I430" s="1" t="b">
        <f t="shared" si="29"/>
        <v>0</v>
      </c>
      <c r="J430" s="1" t="b">
        <f t="shared" si="30"/>
        <v>0</v>
      </c>
      <c r="K430" s="1" t="b">
        <f t="shared" si="3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28"/>
        <v>0</v>
      </c>
      <c r="I431" s="1" t="b">
        <f t="shared" si="29"/>
        <v>0</v>
      </c>
      <c r="J431" s="1" t="b">
        <f t="shared" si="30"/>
        <v>0</v>
      </c>
      <c r="K431" s="1" t="b">
        <f t="shared" si="3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28"/>
        <v>0</v>
      </c>
      <c r="I432" s="1" t="b">
        <f t="shared" si="29"/>
        <v>0</v>
      </c>
      <c r="J432" s="1" t="b">
        <f t="shared" si="30"/>
        <v>0</v>
      </c>
      <c r="K432" s="1" t="b">
        <f t="shared" si="3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28"/>
        <v>0</v>
      </c>
      <c r="I433" s="1" t="b">
        <f t="shared" si="29"/>
        <v>0</v>
      </c>
      <c r="J433" s="1" t="b">
        <f t="shared" si="30"/>
        <v>0</v>
      </c>
      <c r="K433" s="1" t="b">
        <f t="shared" si="3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28"/>
        <v>0</v>
      </c>
      <c r="I434" s="1" t="b">
        <f t="shared" si="29"/>
        <v>0</v>
      </c>
      <c r="J434" s="1" t="b">
        <f t="shared" si="30"/>
        <v>0</v>
      </c>
      <c r="K434" s="1" t="b">
        <f t="shared" si="3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28"/>
        <v>0</v>
      </c>
      <c r="I435" s="1" t="b">
        <f t="shared" si="29"/>
        <v>0</v>
      </c>
      <c r="J435" s="1" t="b">
        <f t="shared" si="30"/>
        <v>0</v>
      </c>
      <c r="K435" s="1" t="b">
        <f t="shared" si="3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28"/>
        <v>0</v>
      </c>
      <c r="I436" s="1" t="b">
        <f t="shared" si="29"/>
        <v>0</v>
      </c>
      <c r="J436" s="1" t="b">
        <f t="shared" si="30"/>
        <v>0</v>
      </c>
      <c r="K436" s="1" t="b">
        <f t="shared" si="3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28"/>
        <v>0</v>
      </c>
      <c r="I437" s="1" t="b">
        <f t="shared" si="29"/>
        <v>0</v>
      </c>
      <c r="J437" s="1" t="b">
        <f t="shared" si="30"/>
        <v>0</v>
      </c>
      <c r="K437" s="1" t="b">
        <f t="shared" si="3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28"/>
        <v>0</v>
      </c>
      <c r="I438" s="1" t="b">
        <f t="shared" si="29"/>
        <v>0</v>
      </c>
      <c r="J438" s="1" t="b">
        <f t="shared" si="30"/>
        <v>0</v>
      </c>
      <c r="K438" s="1" t="b">
        <f t="shared" si="3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28"/>
        <v>0</v>
      </c>
      <c r="I439" s="1" t="b">
        <f t="shared" si="29"/>
        <v>0</v>
      </c>
      <c r="J439" s="1" t="b">
        <f t="shared" si="30"/>
        <v>0</v>
      </c>
      <c r="K439" s="1" t="b">
        <f t="shared" si="3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28"/>
        <v>0</v>
      </c>
      <c r="I440" s="1" t="b">
        <f t="shared" si="29"/>
        <v>0</v>
      </c>
      <c r="J440" s="1" t="b">
        <f t="shared" si="30"/>
        <v>0</v>
      </c>
      <c r="K440" s="1" t="b">
        <f t="shared" si="3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28"/>
        <v>0</v>
      </c>
      <c r="I441" s="1" t="b">
        <f t="shared" si="29"/>
        <v>0</v>
      </c>
      <c r="J441" s="1" t="b">
        <f t="shared" si="30"/>
        <v>0</v>
      </c>
      <c r="K441" s="1" t="b">
        <f t="shared" si="3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28"/>
        <v>0</v>
      </c>
      <c r="I442" s="1" t="b">
        <f t="shared" si="29"/>
        <v>0</v>
      </c>
      <c r="J442" s="1" t="b">
        <f t="shared" si="30"/>
        <v>0</v>
      </c>
      <c r="K442" s="1" t="b">
        <f t="shared" si="3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28"/>
        <v>0</v>
      </c>
      <c r="I443" s="1" t="b">
        <f t="shared" si="29"/>
        <v>0</v>
      </c>
      <c r="J443" s="1" t="b">
        <f t="shared" si="30"/>
        <v>0</v>
      </c>
      <c r="K443" s="1" t="b">
        <f t="shared" si="3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28"/>
        <v>0</v>
      </c>
      <c r="I444" s="1" t="b">
        <f t="shared" si="29"/>
        <v>0</v>
      </c>
      <c r="J444" s="1" t="b">
        <f t="shared" si="30"/>
        <v>0</v>
      </c>
      <c r="K444" s="1" t="b">
        <f t="shared" si="3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28"/>
        <v>0</v>
      </c>
      <c r="I445" s="1" t="b">
        <f t="shared" si="29"/>
        <v>0</v>
      </c>
      <c r="J445" s="1" t="b">
        <f t="shared" si="30"/>
        <v>0</v>
      </c>
      <c r="K445" s="1" t="b">
        <f t="shared" si="3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28"/>
        <v>0</v>
      </c>
      <c r="I446" s="1" t="b">
        <f t="shared" si="29"/>
        <v>0</v>
      </c>
      <c r="J446" s="1" t="b">
        <f t="shared" si="30"/>
        <v>0</v>
      </c>
      <c r="K446" s="1" t="b">
        <f t="shared" si="3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28"/>
        <v>0</v>
      </c>
      <c r="I447" s="1" t="b">
        <f t="shared" si="29"/>
        <v>0</v>
      </c>
      <c r="J447" s="1" t="b">
        <f t="shared" si="30"/>
        <v>0</v>
      </c>
      <c r="K447" s="1" t="b">
        <f t="shared" si="3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28"/>
        <v>0</v>
      </c>
      <c r="I448" s="1" t="b">
        <f t="shared" si="29"/>
        <v>0</v>
      </c>
      <c r="J448" s="1" t="b">
        <f t="shared" si="30"/>
        <v>0</v>
      </c>
      <c r="K448" s="1" t="b">
        <f t="shared" si="3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28"/>
        <v>0</v>
      </c>
      <c r="I449" s="1" t="b">
        <f t="shared" si="29"/>
        <v>0</v>
      </c>
      <c r="J449" s="1" t="b">
        <f t="shared" si="30"/>
        <v>0</v>
      </c>
      <c r="K449" s="1" t="b">
        <f t="shared" si="3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28"/>
        <v>0</v>
      </c>
      <c r="I450" s="1" t="b">
        <f t="shared" si="29"/>
        <v>0</v>
      </c>
      <c r="J450" s="1" t="b">
        <f t="shared" si="30"/>
        <v>0</v>
      </c>
      <c r="K450" s="1" t="b">
        <f t="shared" si="3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si="28"/>
        <v>0</v>
      </c>
      <c r="I451" s="1" t="b">
        <f t="shared" si="29"/>
        <v>0</v>
      </c>
      <c r="J451" s="1" t="b">
        <f t="shared" si="30"/>
        <v>0</v>
      </c>
      <c r="K451" s="1" t="b">
        <f t="shared" si="31"/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28"/>
        <v>0</v>
      </c>
      <c r="I452" s="1" t="b">
        <f t="shared" si="29"/>
        <v>0</v>
      </c>
      <c r="J452" s="1" t="b">
        <f t="shared" si="30"/>
        <v>0</v>
      </c>
      <c r="K452" s="1" t="b">
        <f t="shared" si="31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28"/>
        <v>0</v>
      </c>
      <c r="I453" s="1" t="b">
        <f t="shared" si="29"/>
        <v>0</v>
      </c>
      <c r="J453" s="1" t="b">
        <f t="shared" si="30"/>
        <v>0</v>
      </c>
      <c r="K453" s="1" t="b">
        <f t="shared" si="31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28"/>
        <v>0</v>
      </c>
      <c r="I454" s="1" t="b">
        <f t="shared" si="29"/>
        <v>0</v>
      </c>
      <c r="J454" s="1" t="b">
        <f t="shared" si="30"/>
        <v>0</v>
      </c>
      <c r="K454" s="1" t="b">
        <f t="shared" si="31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28"/>
        <v>0</v>
      </c>
      <c r="I455" s="1" t="b">
        <f t="shared" si="29"/>
        <v>0</v>
      </c>
      <c r="J455" s="1" t="b">
        <f t="shared" si="30"/>
        <v>0</v>
      </c>
      <c r="K455" s="1" t="b">
        <f t="shared" si="31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28"/>
        <v>0</v>
      </c>
      <c r="I456" s="1" t="b">
        <f t="shared" si="29"/>
        <v>0</v>
      </c>
      <c r="J456" s="1" t="b">
        <f t="shared" si="30"/>
        <v>0</v>
      </c>
      <c r="K456" s="1" t="b">
        <f t="shared" si="31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28"/>
        <v>0</v>
      </c>
      <c r="I457" s="1" t="b">
        <f t="shared" si="29"/>
        <v>0</v>
      </c>
      <c r="J457" s="1" t="b">
        <f t="shared" si="30"/>
        <v>0</v>
      </c>
      <c r="K457" s="1" t="b">
        <f t="shared" si="31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28"/>
        <v>0</v>
      </c>
      <c r="I458" s="1" t="b">
        <f t="shared" si="29"/>
        <v>0</v>
      </c>
      <c r="J458" s="1" t="b">
        <f t="shared" si="30"/>
        <v>0</v>
      </c>
      <c r="K458" s="1" t="b">
        <f t="shared" si="31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28"/>
        <v>0</v>
      </c>
      <c r="I459" s="1" t="b">
        <f t="shared" si="29"/>
        <v>0</v>
      </c>
      <c r="J459" s="1" t="b">
        <f t="shared" si="30"/>
        <v>0</v>
      </c>
      <c r="K459" s="1" t="b">
        <f t="shared" si="31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28"/>
        <v>0</v>
      </c>
      <c r="I460" s="1" t="b">
        <f t="shared" si="29"/>
        <v>0</v>
      </c>
      <c r="J460" s="1" t="b">
        <f t="shared" si="30"/>
        <v>0</v>
      </c>
      <c r="K460" s="1" t="b">
        <f t="shared" si="31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28"/>
        <v>0</v>
      </c>
      <c r="I461" s="1" t="b">
        <f t="shared" si="29"/>
        <v>0</v>
      </c>
      <c r="J461" s="1" t="b">
        <f t="shared" si="30"/>
        <v>0</v>
      </c>
      <c r="K461" s="1" t="b">
        <f t="shared" si="31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28"/>
        <v>0</v>
      </c>
      <c r="I462" s="1" t="b">
        <f t="shared" si="29"/>
        <v>0</v>
      </c>
      <c r="J462" s="1" t="b">
        <f t="shared" si="30"/>
        <v>0</v>
      </c>
      <c r="K462" s="1" t="b">
        <f t="shared" si="31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28"/>
        <v>0</v>
      </c>
      <c r="I463" s="1" t="b">
        <f t="shared" si="29"/>
        <v>0</v>
      </c>
      <c r="J463" s="1" t="b">
        <f t="shared" si="30"/>
        <v>0</v>
      </c>
      <c r="K463" s="1" t="b">
        <f t="shared" si="31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28"/>
        <v>0</v>
      </c>
      <c r="I464" s="1" t="b">
        <f t="shared" si="29"/>
        <v>0</v>
      </c>
      <c r="J464" s="1" t="b">
        <f t="shared" si="30"/>
        <v>0</v>
      </c>
      <c r="K464" s="1" t="b">
        <f t="shared" si="31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28"/>
        <v>0</v>
      </c>
      <c r="I465" s="1" t="b">
        <f t="shared" si="29"/>
        <v>0</v>
      </c>
      <c r="J465" s="1" t="b">
        <f t="shared" si="30"/>
        <v>0</v>
      </c>
      <c r="K465" s="1" t="b">
        <f t="shared" si="31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28"/>
        <v>0</v>
      </c>
      <c r="I466" s="1" t="b">
        <f t="shared" si="29"/>
        <v>0</v>
      </c>
      <c r="J466" s="1" t="b">
        <f t="shared" si="30"/>
        <v>0</v>
      </c>
      <c r="K466" s="1" t="b">
        <f t="shared" si="31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28"/>
        <v>0</v>
      </c>
      <c r="I467" s="1" t="b">
        <f t="shared" si="29"/>
        <v>0</v>
      </c>
      <c r="J467" s="1" t="b">
        <f t="shared" si="30"/>
        <v>0</v>
      </c>
      <c r="K467" s="1" t="b">
        <f t="shared" si="31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28"/>
        <v>0</v>
      </c>
      <c r="I468" s="1" t="b">
        <f t="shared" si="29"/>
        <v>0</v>
      </c>
      <c r="J468" s="1" t="b">
        <f t="shared" si="30"/>
        <v>0</v>
      </c>
      <c r="K468" s="1" t="b">
        <f t="shared" si="31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28"/>
        <v>0</v>
      </c>
      <c r="I469" s="1" t="b">
        <f t="shared" si="29"/>
        <v>0</v>
      </c>
      <c r="J469" s="1" t="b">
        <f t="shared" si="30"/>
        <v>0</v>
      </c>
      <c r="K469" s="1" t="b">
        <f t="shared" si="31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28"/>
        <v>0</v>
      </c>
      <c r="I470" s="1" t="b">
        <f t="shared" si="29"/>
        <v>0</v>
      </c>
      <c r="J470" s="1" t="b">
        <f t="shared" si="30"/>
        <v>0</v>
      </c>
      <c r="K470" s="1" t="b">
        <f t="shared" si="31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28"/>
        <v>0</v>
      </c>
      <c r="I471" s="1" t="b">
        <f t="shared" si="29"/>
        <v>0</v>
      </c>
      <c r="J471" s="1" t="b">
        <f t="shared" si="30"/>
        <v>0</v>
      </c>
      <c r="K471" s="1" t="b">
        <f t="shared" si="31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28"/>
        <v>0</v>
      </c>
      <c r="I472" s="1" t="b">
        <f t="shared" si="29"/>
        <v>0</v>
      </c>
      <c r="J472" s="1" t="b">
        <f t="shared" si="30"/>
        <v>0</v>
      </c>
      <c r="K472" s="1" t="b">
        <f t="shared" si="31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28"/>
        <v>0</v>
      </c>
      <c r="I473" s="1" t="b">
        <f t="shared" si="29"/>
        <v>0</v>
      </c>
      <c r="J473" s="1" t="b">
        <f t="shared" si="30"/>
        <v>0</v>
      </c>
      <c r="K473" s="1" t="b">
        <f t="shared" si="31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28"/>
        <v>0</v>
      </c>
      <c r="I474" s="1" t="b">
        <f t="shared" si="29"/>
        <v>0</v>
      </c>
      <c r="J474" s="1" t="b">
        <f t="shared" si="30"/>
        <v>0</v>
      </c>
      <c r="K474" s="1" t="b">
        <f t="shared" si="31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28"/>
        <v>0</v>
      </c>
      <c r="I475" s="1" t="b">
        <f t="shared" si="29"/>
        <v>0</v>
      </c>
      <c r="J475" s="1" t="b">
        <f t="shared" si="30"/>
        <v>0</v>
      </c>
      <c r="K475" s="1" t="b">
        <f t="shared" si="31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28"/>
        <v>0</v>
      </c>
      <c r="I476" s="1" t="b">
        <f t="shared" si="29"/>
        <v>0</v>
      </c>
      <c r="J476" s="1" t="b">
        <f t="shared" si="30"/>
        <v>0</v>
      </c>
      <c r="K476" s="1" t="b">
        <f t="shared" si="31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28"/>
        <v>0</v>
      </c>
      <c r="I477" s="1" t="b">
        <f t="shared" si="29"/>
        <v>0</v>
      </c>
      <c r="J477" s="1" t="b">
        <f t="shared" si="30"/>
        <v>0</v>
      </c>
      <c r="K477" s="1" t="b">
        <f t="shared" si="31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ref="H478:H541" si="32">IF($A479&lt;&gt;"",$B479-$B478)</f>
        <v>0</v>
      </c>
      <c r="I478" s="1" t="b">
        <f t="shared" ref="I478:I541" si="33">IF($A479&lt;&gt;"",IF($A478&lt;&gt;"",$C479-$C478))</f>
        <v>0</v>
      </c>
      <c r="J478" s="1" t="b">
        <f t="shared" ref="J478:J541" si="34">IF($A479&lt;&gt;"",$H478-$F$3)</f>
        <v>0</v>
      </c>
      <c r="K478" s="1" t="b">
        <f t="shared" ref="K478:K541" si="35">IF($A479&lt;&gt;"",$I478-$F$4)</f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32"/>
        <v>0</v>
      </c>
      <c r="I479" s="1" t="b">
        <f t="shared" si="33"/>
        <v>0</v>
      </c>
      <c r="J479" s="1" t="b">
        <f t="shared" si="34"/>
        <v>0</v>
      </c>
      <c r="K479" s="1" t="b">
        <f t="shared" si="3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32"/>
        <v>0</v>
      </c>
      <c r="I480" s="1" t="b">
        <f t="shared" si="33"/>
        <v>0</v>
      </c>
      <c r="J480" s="1" t="b">
        <f t="shared" si="34"/>
        <v>0</v>
      </c>
      <c r="K480" s="1" t="b">
        <f t="shared" si="3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32"/>
        <v>0</v>
      </c>
      <c r="I481" s="1" t="b">
        <f t="shared" si="33"/>
        <v>0</v>
      </c>
      <c r="J481" s="1" t="b">
        <f t="shared" si="34"/>
        <v>0</v>
      </c>
      <c r="K481" s="1" t="b">
        <f t="shared" si="3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32"/>
        <v>0</v>
      </c>
      <c r="I482" s="1" t="b">
        <f t="shared" si="33"/>
        <v>0</v>
      </c>
      <c r="J482" s="1" t="b">
        <f t="shared" si="34"/>
        <v>0</v>
      </c>
      <c r="K482" s="1" t="b">
        <f t="shared" si="3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32"/>
        <v>0</v>
      </c>
      <c r="I483" s="1" t="b">
        <f t="shared" si="33"/>
        <v>0</v>
      </c>
      <c r="J483" s="1" t="b">
        <f t="shared" si="34"/>
        <v>0</v>
      </c>
      <c r="K483" s="1" t="b">
        <f t="shared" si="3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32"/>
        <v>0</v>
      </c>
      <c r="I484" s="1" t="b">
        <f t="shared" si="33"/>
        <v>0</v>
      </c>
      <c r="J484" s="1" t="b">
        <f t="shared" si="34"/>
        <v>0</v>
      </c>
      <c r="K484" s="1" t="b">
        <f t="shared" si="3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32"/>
        <v>0</v>
      </c>
      <c r="I485" s="1" t="b">
        <f t="shared" si="33"/>
        <v>0</v>
      </c>
      <c r="J485" s="1" t="b">
        <f t="shared" si="34"/>
        <v>0</v>
      </c>
      <c r="K485" s="1" t="b">
        <f t="shared" si="3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32"/>
        <v>0</v>
      </c>
      <c r="I486" s="1" t="b">
        <f t="shared" si="33"/>
        <v>0</v>
      </c>
      <c r="J486" s="1" t="b">
        <f t="shared" si="34"/>
        <v>0</v>
      </c>
      <c r="K486" s="1" t="b">
        <f t="shared" si="3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32"/>
        <v>0</v>
      </c>
      <c r="I487" s="1" t="b">
        <f t="shared" si="33"/>
        <v>0</v>
      </c>
      <c r="J487" s="1" t="b">
        <f t="shared" si="34"/>
        <v>0</v>
      </c>
      <c r="K487" s="1" t="b">
        <f t="shared" si="3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32"/>
        <v>0</v>
      </c>
      <c r="I488" s="1" t="b">
        <f t="shared" si="33"/>
        <v>0</v>
      </c>
      <c r="J488" s="1" t="b">
        <f t="shared" si="34"/>
        <v>0</v>
      </c>
      <c r="K488" s="1" t="b">
        <f t="shared" si="3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32"/>
        <v>0</v>
      </c>
      <c r="I489" s="1" t="b">
        <f t="shared" si="33"/>
        <v>0</v>
      </c>
      <c r="J489" s="1" t="b">
        <f t="shared" si="34"/>
        <v>0</v>
      </c>
      <c r="K489" s="1" t="b">
        <f t="shared" si="3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32"/>
        <v>0</v>
      </c>
      <c r="I490" s="1" t="b">
        <f t="shared" si="33"/>
        <v>0</v>
      </c>
      <c r="J490" s="1" t="b">
        <f t="shared" si="34"/>
        <v>0</v>
      </c>
      <c r="K490" s="1" t="b">
        <f t="shared" si="3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32"/>
        <v>0</v>
      </c>
      <c r="I491" s="1" t="b">
        <f t="shared" si="33"/>
        <v>0</v>
      </c>
      <c r="J491" s="1" t="b">
        <f t="shared" si="34"/>
        <v>0</v>
      </c>
      <c r="K491" s="1" t="b">
        <f t="shared" si="3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32"/>
        <v>0</v>
      </c>
      <c r="I492" s="1" t="b">
        <f t="shared" si="33"/>
        <v>0</v>
      </c>
      <c r="J492" s="1" t="b">
        <f t="shared" si="34"/>
        <v>0</v>
      </c>
      <c r="K492" s="1" t="b">
        <f t="shared" si="3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32"/>
        <v>0</v>
      </c>
      <c r="I493" s="1" t="b">
        <f t="shared" si="33"/>
        <v>0</v>
      </c>
      <c r="J493" s="1" t="b">
        <f t="shared" si="34"/>
        <v>0</v>
      </c>
      <c r="K493" s="1" t="b">
        <f t="shared" si="3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32"/>
        <v>0</v>
      </c>
      <c r="I494" s="1" t="b">
        <f t="shared" si="33"/>
        <v>0</v>
      </c>
      <c r="J494" s="1" t="b">
        <f t="shared" si="34"/>
        <v>0</v>
      </c>
      <c r="K494" s="1" t="b">
        <f t="shared" si="3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32"/>
        <v>0</v>
      </c>
      <c r="I495" s="1" t="b">
        <f t="shared" si="33"/>
        <v>0</v>
      </c>
      <c r="J495" s="1" t="b">
        <f t="shared" si="34"/>
        <v>0</v>
      </c>
      <c r="K495" s="1" t="b">
        <f t="shared" si="3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32"/>
        <v>0</v>
      </c>
      <c r="I496" s="1" t="b">
        <f t="shared" si="33"/>
        <v>0</v>
      </c>
      <c r="J496" s="1" t="b">
        <f t="shared" si="34"/>
        <v>0</v>
      </c>
      <c r="K496" s="1" t="b">
        <f t="shared" si="3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32"/>
        <v>0</v>
      </c>
      <c r="I497" s="1" t="b">
        <f t="shared" si="33"/>
        <v>0</v>
      </c>
      <c r="J497" s="1" t="b">
        <f t="shared" si="34"/>
        <v>0</v>
      </c>
      <c r="K497" s="1" t="b">
        <f t="shared" si="3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32"/>
        <v>0</v>
      </c>
      <c r="I498" s="1" t="b">
        <f t="shared" si="33"/>
        <v>0</v>
      </c>
      <c r="J498" s="1" t="b">
        <f t="shared" si="34"/>
        <v>0</v>
      </c>
      <c r="K498" s="1" t="b">
        <f t="shared" si="3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32"/>
        <v>0</v>
      </c>
      <c r="I499" s="1" t="b">
        <f t="shared" si="33"/>
        <v>0</v>
      </c>
      <c r="J499" s="1" t="b">
        <f t="shared" si="34"/>
        <v>0</v>
      </c>
      <c r="K499" s="1" t="b">
        <f t="shared" si="3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32"/>
        <v>0</v>
      </c>
      <c r="I500" s="1" t="b">
        <f t="shared" si="33"/>
        <v>0</v>
      </c>
      <c r="J500" s="1" t="b">
        <f t="shared" si="34"/>
        <v>0</v>
      </c>
      <c r="K500" s="1" t="b">
        <f t="shared" si="3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32"/>
        <v>0</v>
      </c>
      <c r="I501" s="1" t="b">
        <f t="shared" si="33"/>
        <v>0</v>
      </c>
      <c r="J501" s="1" t="b">
        <f t="shared" si="34"/>
        <v>0</v>
      </c>
      <c r="K501" s="1" t="b">
        <f t="shared" si="3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32"/>
        <v>0</v>
      </c>
      <c r="I502" s="1" t="b">
        <f t="shared" si="33"/>
        <v>0</v>
      </c>
      <c r="J502" s="1" t="b">
        <f t="shared" si="34"/>
        <v>0</v>
      </c>
      <c r="K502" s="1" t="b">
        <f t="shared" si="3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32"/>
        <v>0</v>
      </c>
      <c r="I503" s="1" t="b">
        <f t="shared" si="33"/>
        <v>0</v>
      </c>
      <c r="J503" s="1" t="b">
        <f t="shared" si="34"/>
        <v>0</v>
      </c>
      <c r="K503" s="1" t="b">
        <f t="shared" si="3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32"/>
        <v>0</v>
      </c>
      <c r="I504" s="1" t="b">
        <f t="shared" si="33"/>
        <v>0</v>
      </c>
      <c r="J504" s="1" t="b">
        <f t="shared" si="34"/>
        <v>0</v>
      </c>
      <c r="K504" s="1" t="b">
        <f t="shared" si="3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32"/>
        <v>0</v>
      </c>
      <c r="I505" s="1" t="b">
        <f t="shared" si="33"/>
        <v>0</v>
      </c>
      <c r="J505" s="1" t="b">
        <f t="shared" si="34"/>
        <v>0</v>
      </c>
      <c r="K505" s="1" t="b">
        <f t="shared" si="3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32"/>
        <v>0</v>
      </c>
      <c r="I506" s="1" t="b">
        <f t="shared" si="33"/>
        <v>0</v>
      </c>
      <c r="J506" s="1" t="b">
        <f t="shared" si="34"/>
        <v>0</v>
      </c>
      <c r="K506" s="1" t="b">
        <f t="shared" si="3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32"/>
        <v>0</v>
      </c>
      <c r="I507" s="1" t="b">
        <f t="shared" si="33"/>
        <v>0</v>
      </c>
      <c r="J507" s="1" t="b">
        <f t="shared" si="34"/>
        <v>0</v>
      </c>
      <c r="K507" s="1" t="b">
        <f t="shared" si="3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32"/>
        <v>0</v>
      </c>
      <c r="I508" s="1" t="b">
        <f t="shared" si="33"/>
        <v>0</v>
      </c>
      <c r="J508" s="1" t="b">
        <f t="shared" si="34"/>
        <v>0</v>
      </c>
      <c r="K508" s="1" t="b">
        <f t="shared" si="3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32"/>
        <v>0</v>
      </c>
      <c r="I509" s="1" t="b">
        <f t="shared" si="33"/>
        <v>0</v>
      </c>
      <c r="J509" s="1" t="b">
        <f t="shared" si="34"/>
        <v>0</v>
      </c>
      <c r="K509" s="1" t="b">
        <f t="shared" si="3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32"/>
        <v>0</v>
      </c>
      <c r="I510" s="1" t="b">
        <f t="shared" si="33"/>
        <v>0</v>
      </c>
      <c r="J510" s="1" t="b">
        <f t="shared" si="34"/>
        <v>0</v>
      </c>
      <c r="K510" s="1" t="b">
        <f t="shared" si="3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32"/>
        <v>0</v>
      </c>
      <c r="I511" s="1" t="b">
        <f t="shared" si="33"/>
        <v>0</v>
      </c>
      <c r="J511" s="1" t="b">
        <f t="shared" si="34"/>
        <v>0</v>
      </c>
      <c r="K511" s="1" t="b">
        <f t="shared" si="3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32"/>
        <v>0</v>
      </c>
      <c r="I512" s="1" t="b">
        <f t="shared" si="33"/>
        <v>0</v>
      </c>
      <c r="J512" s="1" t="b">
        <f t="shared" si="34"/>
        <v>0</v>
      </c>
      <c r="K512" s="1" t="b">
        <f t="shared" si="3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32"/>
        <v>0</v>
      </c>
      <c r="I513" s="1" t="b">
        <f t="shared" si="33"/>
        <v>0</v>
      </c>
      <c r="J513" s="1" t="b">
        <f t="shared" si="34"/>
        <v>0</v>
      </c>
      <c r="K513" s="1" t="b">
        <f t="shared" si="3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32"/>
        <v>0</v>
      </c>
      <c r="I514" s="1" t="b">
        <f t="shared" si="33"/>
        <v>0</v>
      </c>
      <c r="J514" s="1" t="b">
        <f t="shared" si="34"/>
        <v>0</v>
      </c>
      <c r="K514" s="1" t="b">
        <f t="shared" si="3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si="32"/>
        <v>0</v>
      </c>
      <c r="I515" s="1" t="b">
        <f t="shared" si="33"/>
        <v>0</v>
      </c>
      <c r="J515" s="1" t="b">
        <f t="shared" si="34"/>
        <v>0</v>
      </c>
      <c r="K515" s="1" t="b">
        <f t="shared" si="35"/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32"/>
        <v>0</v>
      </c>
      <c r="I516" s="1" t="b">
        <f t="shared" si="33"/>
        <v>0</v>
      </c>
      <c r="J516" s="1" t="b">
        <f t="shared" si="34"/>
        <v>0</v>
      </c>
      <c r="K516" s="1" t="b">
        <f t="shared" si="35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32"/>
        <v>0</v>
      </c>
      <c r="I517" s="1" t="b">
        <f t="shared" si="33"/>
        <v>0</v>
      </c>
      <c r="J517" s="1" t="b">
        <f t="shared" si="34"/>
        <v>0</v>
      </c>
      <c r="K517" s="1" t="b">
        <f t="shared" si="35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32"/>
        <v>0</v>
      </c>
      <c r="I518" s="1" t="b">
        <f t="shared" si="33"/>
        <v>0</v>
      </c>
      <c r="J518" s="1" t="b">
        <f t="shared" si="34"/>
        <v>0</v>
      </c>
      <c r="K518" s="1" t="b">
        <f t="shared" si="35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32"/>
        <v>0</v>
      </c>
      <c r="I519" s="1" t="b">
        <f t="shared" si="33"/>
        <v>0</v>
      </c>
      <c r="J519" s="1" t="b">
        <f t="shared" si="34"/>
        <v>0</v>
      </c>
      <c r="K519" s="1" t="b">
        <f t="shared" si="35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32"/>
        <v>0</v>
      </c>
      <c r="I520" s="1" t="b">
        <f t="shared" si="33"/>
        <v>0</v>
      </c>
      <c r="J520" s="1" t="b">
        <f t="shared" si="34"/>
        <v>0</v>
      </c>
      <c r="K520" s="1" t="b">
        <f t="shared" si="35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32"/>
        <v>0</v>
      </c>
      <c r="I521" s="1" t="b">
        <f t="shared" si="33"/>
        <v>0</v>
      </c>
      <c r="J521" s="1" t="b">
        <f t="shared" si="34"/>
        <v>0</v>
      </c>
      <c r="K521" s="1" t="b">
        <f t="shared" si="35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32"/>
        <v>0</v>
      </c>
      <c r="I522" s="1" t="b">
        <f t="shared" si="33"/>
        <v>0</v>
      </c>
      <c r="J522" s="1" t="b">
        <f t="shared" si="34"/>
        <v>0</v>
      </c>
      <c r="K522" s="1" t="b">
        <f t="shared" si="35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32"/>
        <v>0</v>
      </c>
      <c r="I523" s="1" t="b">
        <f t="shared" si="33"/>
        <v>0</v>
      </c>
      <c r="J523" s="1" t="b">
        <f t="shared" si="34"/>
        <v>0</v>
      </c>
      <c r="K523" s="1" t="b">
        <f t="shared" si="35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32"/>
        <v>0</v>
      </c>
      <c r="I524" s="1" t="b">
        <f t="shared" si="33"/>
        <v>0</v>
      </c>
      <c r="J524" s="1" t="b">
        <f t="shared" si="34"/>
        <v>0</v>
      </c>
      <c r="K524" s="1" t="b">
        <f t="shared" si="35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32"/>
        <v>0</v>
      </c>
      <c r="I525" s="1" t="b">
        <f t="shared" si="33"/>
        <v>0</v>
      </c>
      <c r="J525" s="1" t="b">
        <f t="shared" si="34"/>
        <v>0</v>
      </c>
      <c r="K525" s="1" t="b">
        <f t="shared" si="35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32"/>
        <v>0</v>
      </c>
      <c r="I526" s="1" t="b">
        <f t="shared" si="33"/>
        <v>0</v>
      </c>
      <c r="J526" s="1" t="b">
        <f t="shared" si="34"/>
        <v>0</v>
      </c>
      <c r="K526" s="1" t="b">
        <f t="shared" si="35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32"/>
        <v>0</v>
      </c>
      <c r="I527" s="1" t="b">
        <f t="shared" si="33"/>
        <v>0</v>
      </c>
      <c r="J527" s="1" t="b">
        <f t="shared" si="34"/>
        <v>0</v>
      </c>
      <c r="K527" s="1" t="b">
        <f t="shared" si="35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32"/>
        <v>0</v>
      </c>
      <c r="I528" s="1" t="b">
        <f t="shared" si="33"/>
        <v>0</v>
      </c>
      <c r="J528" s="1" t="b">
        <f t="shared" si="34"/>
        <v>0</v>
      </c>
      <c r="K528" s="1" t="b">
        <f t="shared" si="35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32"/>
        <v>0</v>
      </c>
      <c r="I529" s="1" t="b">
        <f t="shared" si="33"/>
        <v>0</v>
      </c>
      <c r="J529" s="1" t="b">
        <f t="shared" si="34"/>
        <v>0</v>
      </c>
      <c r="K529" s="1" t="b">
        <f t="shared" si="35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32"/>
        <v>0</v>
      </c>
      <c r="I530" s="1" t="b">
        <f t="shared" si="33"/>
        <v>0</v>
      </c>
      <c r="J530" s="1" t="b">
        <f t="shared" si="34"/>
        <v>0</v>
      </c>
      <c r="K530" s="1" t="b">
        <f t="shared" si="35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32"/>
        <v>0</v>
      </c>
      <c r="I531" s="1" t="b">
        <f t="shared" si="33"/>
        <v>0</v>
      </c>
      <c r="J531" s="1" t="b">
        <f t="shared" si="34"/>
        <v>0</v>
      </c>
      <c r="K531" s="1" t="b">
        <f t="shared" si="35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32"/>
        <v>0</v>
      </c>
      <c r="I532" s="1" t="b">
        <f t="shared" si="33"/>
        <v>0</v>
      </c>
      <c r="J532" s="1" t="b">
        <f t="shared" si="34"/>
        <v>0</v>
      </c>
      <c r="K532" s="1" t="b">
        <f t="shared" si="35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32"/>
        <v>0</v>
      </c>
      <c r="I533" s="1" t="b">
        <f t="shared" si="33"/>
        <v>0</v>
      </c>
      <c r="J533" s="1" t="b">
        <f t="shared" si="34"/>
        <v>0</v>
      </c>
      <c r="K533" s="1" t="b">
        <f t="shared" si="35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32"/>
        <v>0</v>
      </c>
      <c r="I534" s="1" t="b">
        <f t="shared" si="33"/>
        <v>0</v>
      </c>
      <c r="J534" s="1" t="b">
        <f t="shared" si="34"/>
        <v>0</v>
      </c>
      <c r="K534" s="1" t="b">
        <f t="shared" si="35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32"/>
        <v>0</v>
      </c>
      <c r="I535" s="1" t="b">
        <f t="shared" si="33"/>
        <v>0</v>
      </c>
      <c r="J535" s="1" t="b">
        <f t="shared" si="34"/>
        <v>0</v>
      </c>
      <c r="K535" s="1" t="b">
        <f t="shared" si="35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32"/>
        <v>0</v>
      </c>
      <c r="I536" s="1" t="b">
        <f t="shared" si="33"/>
        <v>0</v>
      </c>
      <c r="J536" s="1" t="b">
        <f t="shared" si="34"/>
        <v>0</v>
      </c>
      <c r="K536" s="1" t="b">
        <f t="shared" si="35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32"/>
        <v>0</v>
      </c>
      <c r="I537" s="1" t="b">
        <f t="shared" si="33"/>
        <v>0</v>
      </c>
      <c r="J537" s="1" t="b">
        <f t="shared" si="34"/>
        <v>0</v>
      </c>
      <c r="K537" s="1" t="b">
        <f t="shared" si="35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32"/>
        <v>0</v>
      </c>
      <c r="I538" s="1" t="b">
        <f t="shared" si="33"/>
        <v>0</v>
      </c>
      <c r="J538" s="1" t="b">
        <f t="shared" si="34"/>
        <v>0</v>
      </c>
      <c r="K538" s="1" t="b">
        <f t="shared" si="35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32"/>
        <v>0</v>
      </c>
      <c r="I539" s="1" t="b">
        <f t="shared" si="33"/>
        <v>0</v>
      </c>
      <c r="J539" s="1" t="b">
        <f t="shared" si="34"/>
        <v>0</v>
      </c>
      <c r="K539" s="1" t="b">
        <f t="shared" si="35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32"/>
        <v>0</v>
      </c>
      <c r="I540" s="1" t="b">
        <f t="shared" si="33"/>
        <v>0</v>
      </c>
      <c r="J540" s="1" t="b">
        <f t="shared" si="34"/>
        <v>0</v>
      </c>
      <c r="K540" s="1" t="b">
        <f t="shared" si="35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32"/>
        <v>0</v>
      </c>
      <c r="I541" s="1" t="b">
        <f t="shared" si="33"/>
        <v>0</v>
      </c>
      <c r="J541" s="1" t="b">
        <f t="shared" si="34"/>
        <v>0</v>
      </c>
      <c r="K541" s="1" t="b">
        <f t="shared" si="35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ref="H542:H605" si="36">IF($A543&lt;&gt;"",$B543-$B542)</f>
        <v>0</v>
      </c>
      <c r="I542" s="1" t="b">
        <f t="shared" ref="I542:I605" si="37">IF($A543&lt;&gt;"",IF($A542&lt;&gt;"",$C543-$C542))</f>
        <v>0</v>
      </c>
      <c r="J542" s="1" t="b">
        <f t="shared" ref="J542:J605" si="38">IF($A543&lt;&gt;"",$H542-$F$3)</f>
        <v>0</v>
      </c>
      <c r="K542" s="1" t="b">
        <f t="shared" ref="K542:K605" si="39">IF($A543&lt;&gt;"",$I542-$F$4)</f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36"/>
        <v>0</v>
      </c>
      <c r="I543" s="1" t="b">
        <f t="shared" si="37"/>
        <v>0</v>
      </c>
      <c r="J543" s="1" t="b">
        <f t="shared" si="38"/>
        <v>0</v>
      </c>
      <c r="K543" s="1" t="b">
        <f t="shared" si="3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36"/>
        <v>0</v>
      </c>
      <c r="I544" s="1" t="b">
        <f t="shared" si="37"/>
        <v>0</v>
      </c>
      <c r="J544" s="1" t="b">
        <f t="shared" si="38"/>
        <v>0</v>
      </c>
      <c r="K544" s="1" t="b">
        <f t="shared" si="3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36"/>
        <v>0</v>
      </c>
      <c r="I545" s="1" t="b">
        <f t="shared" si="37"/>
        <v>0</v>
      </c>
      <c r="J545" s="1" t="b">
        <f t="shared" si="38"/>
        <v>0</v>
      </c>
      <c r="K545" s="1" t="b">
        <f t="shared" si="3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36"/>
        <v>0</v>
      </c>
      <c r="I546" s="1" t="b">
        <f t="shared" si="37"/>
        <v>0</v>
      </c>
      <c r="J546" s="1" t="b">
        <f t="shared" si="38"/>
        <v>0</v>
      </c>
      <c r="K546" s="1" t="b">
        <f t="shared" si="3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36"/>
        <v>0</v>
      </c>
      <c r="I547" s="1" t="b">
        <f t="shared" si="37"/>
        <v>0</v>
      </c>
      <c r="J547" s="1" t="b">
        <f t="shared" si="38"/>
        <v>0</v>
      </c>
      <c r="K547" s="1" t="b">
        <f t="shared" si="3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36"/>
        <v>0</v>
      </c>
      <c r="I548" s="1" t="b">
        <f t="shared" si="37"/>
        <v>0</v>
      </c>
      <c r="J548" s="1" t="b">
        <f t="shared" si="38"/>
        <v>0</v>
      </c>
      <c r="K548" s="1" t="b">
        <f t="shared" si="3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36"/>
        <v>0</v>
      </c>
      <c r="I549" s="1" t="b">
        <f t="shared" si="37"/>
        <v>0</v>
      </c>
      <c r="J549" s="1" t="b">
        <f t="shared" si="38"/>
        <v>0</v>
      </c>
      <c r="K549" s="1" t="b">
        <f t="shared" si="3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36"/>
        <v>0</v>
      </c>
      <c r="I550" s="1" t="b">
        <f t="shared" si="37"/>
        <v>0</v>
      </c>
      <c r="J550" s="1" t="b">
        <f t="shared" si="38"/>
        <v>0</v>
      </c>
      <c r="K550" s="1" t="b">
        <f t="shared" si="3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36"/>
        <v>0</v>
      </c>
      <c r="I551" s="1" t="b">
        <f t="shared" si="37"/>
        <v>0</v>
      </c>
      <c r="J551" s="1" t="b">
        <f t="shared" si="38"/>
        <v>0</v>
      </c>
      <c r="K551" s="1" t="b">
        <f t="shared" si="3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36"/>
        <v>0</v>
      </c>
      <c r="I552" s="1" t="b">
        <f t="shared" si="37"/>
        <v>0</v>
      </c>
      <c r="J552" s="1" t="b">
        <f t="shared" si="38"/>
        <v>0</v>
      </c>
      <c r="K552" s="1" t="b">
        <f t="shared" si="3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36"/>
        <v>0</v>
      </c>
      <c r="I553" s="1" t="b">
        <f t="shared" si="37"/>
        <v>0</v>
      </c>
      <c r="J553" s="1" t="b">
        <f t="shared" si="38"/>
        <v>0</v>
      </c>
      <c r="K553" s="1" t="b">
        <f t="shared" si="3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36"/>
        <v>0</v>
      </c>
      <c r="I554" s="1" t="b">
        <f t="shared" si="37"/>
        <v>0</v>
      </c>
      <c r="J554" s="1" t="b">
        <f t="shared" si="38"/>
        <v>0</v>
      </c>
      <c r="K554" s="1" t="b">
        <f t="shared" si="3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36"/>
        <v>0</v>
      </c>
      <c r="I555" s="1" t="b">
        <f t="shared" si="37"/>
        <v>0</v>
      </c>
      <c r="J555" s="1" t="b">
        <f t="shared" si="38"/>
        <v>0</v>
      </c>
      <c r="K555" s="1" t="b">
        <f t="shared" si="3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36"/>
        <v>0</v>
      </c>
      <c r="I556" s="1" t="b">
        <f t="shared" si="37"/>
        <v>0</v>
      </c>
      <c r="J556" s="1" t="b">
        <f t="shared" si="38"/>
        <v>0</v>
      </c>
      <c r="K556" s="1" t="b">
        <f t="shared" si="3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36"/>
        <v>0</v>
      </c>
      <c r="I557" s="1" t="b">
        <f t="shared" si="37"/>
        <v>0</v>
      </c>
      <c r="J557" s="1" t="b">
        <f t="shared" si="38"/>
        <v>0</v>
      </c>
      <c r="K557" s="1" t="b">
        <f t="shared" si="3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36"/>
        <v>0</v>
      </c>
      <c r="I558" s="1" t="b">
        <f t="shared" si="37"/>
        <v>0</v>
      </c>
      <c r="J558" s="1" t="b">
        <f t="shared" si="38"/>
        <v>0</v>
      </c>
      <c r="K558" s="1" t="b">
        <f t="shared" si="3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36"/>
        <v>0</v>
      </c>
      <c r="I559" s="1" t="b">
        <f t="shared" si="37"/>
        <v>0</v>
      </c>
      <c r="J559" s="1" t="b">
        <f t="shared" si="38"/>
        <v>0</v>
      </c>
      <c r="K559" s="1" t="b">
        <f t="shared" si="3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36"/>
        <v>0</v>
      </c>
      <c r="I560" s="1" t="b">
        <f t="shared" si="37"/>
        <v>0</v>
      </c>
      <c r="J560" s="1" t="b">
        <f t="shared" si="38"/>
        <v>0</v>
      </c>
      <c r="K560" s="1" t="b">
        <f t="shared" si="3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36"/>
        <v>0</v>
      </c>
      <c r="I561" s="1" t="b">
        <f t="shared" si="37"/>
        <v>0</v>
      </c>
      <c r="J561" s="1" t="b">
        <f t="shared" si="38"/>
        <v>0</v>
      </c>
      <c r="K561" s="1" t="b">
        <f t="shared" si="3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36"/>
        <v>0</v>
      </c>
      <c r="I562" s="1" t="b">
        <f t="shared" si="37"/>
        <v>0</v>
      </c>
      <c r="J562" s="1" t="b">
        <f t="shared" si="38"/>
        <v>0</v>
      </c>
      <c r="K562" s="1" t="b">
        <f t="shared" si="3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36"/>
        <v>0</v>
      </c>
      <c r="I563" s="1" t="b">
        <f t="shared" si="37"/>
        <v>0</v>
      </c>
      <c r="J563" s="1" t="b">
        <f t="shared" si="38"/>
        <v>0</v>
      </c>
      <c r="K563" s="1" t="b">
        <f t="shared" si="3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36"/>
        <v>0</v>
      </c>
      <c r="I564" s="1" t="b">
        <f t="shared" si="37"/>
        <v>0</v>
      </c>
      <c r="J564" s="1" t="b">
        <f t="shared" si="38"/>
        <v>0</v>
      </c>
      <c r="K564" s="1" t="b">
        <f t="shared" si="3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36"/>
        <v>0</v>
      </c>
      <c r="I565" s="1" t="b">
        <f t="shared" si="37"/>
        <v>0</v>
      </c>
      <c r="J565" s="1" t="b">
        <f t="shared" si="38"/>
        <v>0</v>
      </c>
      <c r="K565" s="1" t="b">
        <f t="shared" si="3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36"/>
        <v>0</v>
      </c>
      <c r="I566" s="1" t="b">
        <f t="shared" si="37"/>
        <v>0</v>
      </c>
      <c r="J566" s="1" t="b">
        <f t="shared" si="38"/>
        <v>0</v>
      </c>
      <c r="K566" s="1" t="b">
        <f t="shared" si="3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36"/>
        <v>0</v>
      </c>
      <c r="I567" s="1" t="b">
        <f t="shared" si="37"/>
        <v>0</v>
      </c>
      <c r="J567" s="1" t="b">
        <f t="shared" si="38"/>
        <v>0</v>
      </c>
      <c r="K567" s="1" t="b">
        <f t="shared" si="3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36"/>
        <v>0</v>
      </c>
      <c r="I568" s="1" t="b">
        <f t="shared" si="37"/>
        <v>0</v>
      </c>
      <c r="J568" s="1" t="b">
        <f t="shared" si="38"/>
        <v>0</v>
      </c>
      <c r="K568" s="1" t="b">
        <f t="shared" si="3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36"/>
        <v>0</v>
      </c>
      <c r="I569" s="1" t="b">
        <f t="shared" si="37"/>
        <v>0</v>
      </c>
      <c r="J569" s="1" t="b">
        <f t="shared" si="38"/>
        <v>0</v>
      </c>
      <c r="K569" s="1" t="b">
        <f t="shared" si="3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36"/>
        <v>0</v>
      </c>
      <c r="I570" s="1" t="b">
        <f t="shared" si="37"/>
        <v>0</v>
      </c>
      <c r="J570" s="1" t="b">
        <f t="shared" si="38"/>
        <v>0</v>
      </c>
      <c r="K570" s="1" t="b">
        <f t="shared" si="3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36"/>
        <v>0</v>
      </c>
      <c r="I571" s="1" t="b">
        <f t="shared" si="37"/>
        <v>0</v>
      </c>
      <c r="J571" s="1" t="b">
        <f t="shared" si="38"/>
        <v>0</v>
      </c>
      <c r="K571" s="1" t="b">
        <f t="shared" si="3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36"/>
        <v>0</v>
      </c>
      <c r="I572" s="1" t="b">
        <f t="shared" si="37"/>
        <v>0</v>
      </c>
      <c r="J572" s="1" t="b">
        <f t="shared" si="38"/>
        <v>0</v>
      </c>
      <c r="K572" s="1" t="b">
        <f t="shared" si="3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36"/>
        <v>0</v>
      </c>
      <c r="I573" s="1" t="b">
        <f t="shared" si="37"/>
        <v>0</v>
      </c>
      <c r="J573" s="1" t="b">
        <f t="shared" si="38"/>
        <v>0</v>
      </c>
      <c r="K573" s="1" t="b">
        <f t="shared" si="3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36"/>
        <v>0</v>
      </c>
      <c r="I574" s="1" t="b">
        <f t="shared" si="37"/>
        <v>0</v>
      </c>
      <c r="J574" s="1" t="b">
        <f t="shared" si="38"/>
        <v>0</v>
      </c>
      <c r="K574" s="1" t="b">
        <f t="shared" si="3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36"/>
        <v>0</v>
      </c>
      <c r="I575" s="1" t="b">
        <f t="shared" si="37"/>
        <v>0</v>
      </c>
      <c r="J575" s="1" t="b">
        <f t="shared" si="38"/>
        <v>0</v>
      </c>
      <c r="K575" s="1" t="b">
        <f t="shared" si="3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36"/>
        <v>0</v>
      </c>
      <c r="I576" s="1" t="b">
        <f t="shared" si="37"/>
        <v>0</v>
      </c>
      <c r="J576" s="1" t="b">
        <f t="shared" si="38"/>
        <v>0</v>
      </c>
      <c r="K576" s="1" t="b">
        <f t="shared" si="3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36"/>
        <v>0</v>
      </c>
      <c r="I577" s="1" t="b">
        <f t="shared" si="37"/>
        <v>0</v>
      </c>
      <c r="J577" s="1" t="b">
        <f t="shared" si="38"/>
        <v>0</v>
      </c>
      <c r="K577" s="1" t="b">
        <f t="shared" si="3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36"/>
        <v>0</v>
      </c>
      <c r="I578" s="1" t="b">
        <f t="shared" si="37"/>
        <v>0</v>
      </c>
      <c r="J578" s="1" t="b">
        <f t="shared" si="38"/>
        <v>0</v>
      </c>
      <c r="K578" s="1" t="b">
        <f t="shared" si="3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si="36"/>
        <v>0</v>
      </c>
      <c r="I579" s="1" t="b">
        <f t="shared" si="37"/>
        <v>0</v>
      </c>
      <c r="J579" s="1" t="b">
        <f t="shared" si="38"/>
        <v>0</v>
      </c>
      <c r="K579" s="1" t="b">
        <f t="shared" si="39"/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36"/>
        <v>0</v>
      </c>
      <c r="I580" s="1" t="b">
        <f t="shared" si="37"/>
        <v>0</v>
      </c>
      <c r="J580" s="1" t="b">
        <f t="shared" si="38"/>
        <v>0</v>
      </c>
      <c r="K580" s="1" t="b">
        <f t="shared" si="39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36"/>
        <v>0</v>
      </c>
      <c r="I581" s="1" t="b">
        <f t="shared" si="37"/>
        <v>0</v>
      </c>
      <c r="J581" s="1" t="b">
        <f t="shared" si="38"/>
        <v>0</v>
      </c>
      <c r="K581" s="1" t="b">
        <f t="shared" si="39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36"/>
        <v>0</v>
      </c>
      <c r="I582" s="1" t="b">
        <f t="shared" si="37"/>
        <v>0</v>
      </c>
      <c r="J582" s="1" t="b">
        <f t="shared" si="38"/>
        <v>0</v>
      </c>
      <c r="K582" s="1" t="b">
        <f t="shared" si="39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36"/>
        <v>0</v>
      </c>
      <c r="I583" s="1" t="b">
        <f t="shared" si="37"/>
        <v>0</v>
      </c>
      <c r="J583" s="1" t="b">
        <f t="shared" si="38"/>
        <v>0</v>
      </c>
      <c r="K583" s="1" t="b">
        <f t="shared" si="39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36"/>
        <v>0</v>
      </c>
      <c r="I584" s="1" t="b">
        <f t="shared" si="37"/>
        <v>0</v>
      </c>
      <c r="J584" s="1" t="b">
        <f t="shared" si="38"/>
        <v>0</v>
      </c>
      <c r="K584" s="1" t="b">
        <f t="shared" si="39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36"/>
        <v>0</v>
      </c>
      <c r="I585" s="1" t="b">
        <f t="shared" si="37"/>
        <v>0</v>
      </c>
      <c r="J585" s="1" t="b">
        <f t="shared" si="38"/>
        <v>0</v>
      </c>
      <c r="K585" s="1" t="b">
        <f t="shared" si="39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36"/>
        <v>0</v>
      </c>
      <c r="I586" s="1" t="b">
        <f t="shared" si="37"/>
        <v>0</v>
      </c>
      <c r="J586" s="1" t="b">
        <f t="shared" si="38"/>
        <v>0</v>
      </c>
      <c r="K586" s="1" t="b">
        <f t="shared" si="39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36"/>
        <v>0</v>
      </c>
      <c r="I587" s="1" t="b">
        <f t="shared" si="37"/>
        <v>0</v>
      </c>
      <c r="J587" s="1" t="b">
        <f t="shared" si="38"/>
        <v>0</v>
      </c>
      <c r="K587" s="1" t="b">
        <f t="shared" si="39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36"/>
        <v>0</v>
      </c>
      <c r="I588" s="1" t="b">
        <f t="shared" si="37"/>
        <v>0</v>
      </c>
      <c r="J588" s="1" t="b">
        <f t="shared" si="38"/>
        <v>0</v>
      </c>
      <c r="K588" s="1" t="b">
        <f t="shared" si="39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36"/>
        <v>0</v>
      </c>
      <c r="I589" s="1" t="b">
        <f t="shared" si="37"/>
        <v>0</v>
      </c>
      <c r="J589" s="1" t="b">
        <f t="shared" si="38"/>
        <v>0</v>
      </c>
      <c r="K589" s="1" t="b">
        <f t="shared" si="39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36"/>
        <v>0</v>
      </c>
      <c r="I590" s="1" t="b">
        <f t="shared" si="37"/>
        <v>0</v>
      </c>
      <c r="J590" s="1" t="b">
        <f t="shared" si="38"/>
        <v>0</v>
      </c>
      <c r="K590" s="1" t="b">
        <f t="shared" si="39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36"/>
        <v>0</v>
      </c>
      <c r="I591" s="1" t="b">
        <f t="shared" si="37"/>
        <v>0</v>
      </c>
      <c r="J591" s="1" t="b">
        <f t="shared" si="38"/>
        <v>0</v>
      </c>
      <c r="K591" s="1" t="b">
        <f t="shared" si="39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36"/>
        <v>0</v>
      </c>
      <c r="I592" s="1" t="b">
        <f t="shared" si="37"/>
        <v>0</v>
      </c>
      <c r="J592" s="1" t="b">
        <f t="shared" si="38"/>
        <v>0</v>
      </c>
      <c r="K592" s="1" t="b">
        <f t="shared" si="39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36"/>
        <v>0</v>
      </c>
      <c r="I593" s="1" t="b">
        <f t="shared" si="37"/>
        <v>0</v>
      </c>
      <c r="J593" s="1" t="b">
        <f t="shared" si="38"/>
        <v>0</v>
      </c>
      <c r="K593" s="1" t="b">
        <f t="shared" si="39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36"/>
        <v>0</v>
      </c>
      <c r="I594" s="1" t="b">
        <f t="shared" si="37"/>
        <v>0</v>
      </c>
      <c r="J594" s="1" t="b">
        <f t="shared" si="38"/>
        <v>0</v>
      </c>
      <c r="K594" s="1" t="b">
        <f t="shared" si="39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36"/>
        <v>0</v>
      </c>
      <c r="I595" s="1" t="b">
        <f t="shared" si="37"/>
        <v>0</v>
      </c>
      <c r="J595" s="1" t="b">
        <f t="shared" si="38"/>
        <v>0</v>
      </c>
      <c r="K595" s="1" t="b">
        <f t="shared" si="39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36"/>
        <v>0</v>
      </c>
      <c r="I596" s="1" t="b">
        <f t="shared" si="37"/>
        <v>0</v>
      </c>
      <c r="J596" s="1" t="b">
        <f t="shared" si="38"/>
        <v>0</v>
      </c>
      <c r="K596" s="1" t="b">
        <f t="shared" si="39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36"/>
        <v>0</v>
      </c>
      <c r="I597" s="1" t="b">
        <f t="shared" si="37"/>
        <v>0</v>
      </c>
      <c r="J597" s="1" t="b">
        <f t="shared" si="38"/>
        <v>0</v>
      </c>
      <c r="K597" s="1" t="b">
        <f t="shared" si="39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36"/>
        <v>0</v>
      </c>
      <c r="I598" s="1" t="b">
        <f t="shared" si="37"/>
        <v>0</v>
      </c>
      <c r="J598" s="1" t="b">
        <f t="shared" si="38"/>
        <v>0</v>
      </c>
      <c r="K598" s="1" t="b">
        <f t="shared" si="39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36"/>
        <v>0</v>
      </c>
      <c r="I599" s="1" t="b">
        <f t="shared" si="37"/>
        <v>0</v>
      </c>
      <c r="J599" s="1" t="b">
        <f t="shared" si="38"/>
        <v>0</v>
      </c>
      <c r="K599" s="1" t="b">
        <f t="shared" si="39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36"/>
        <v>0</v>
      </c>
      <c r="I600" s="1" t="b">
        <f t="shared" si="37"/>
        <v>0</v>
      </c>
      <c r="J600" s="1" t="b">
        <f t="shared" si="38"/>
        <v>0</v>
      </c>
      <c r="K600" s="1" t="b">
        <f t="shared" si="39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36"/>
        <v>0</v>
      </c>
      <c r="I601" s="1" t="b">
        <f t="shared" si="37"/>
        <v>0</v>
      </c>
      <c r="J601" s="1" t="b">
        <f t="shared" si="38"/>
        <v>0</v>
      </c>
      <c r="K601" s="1" t="b">
        <f t="shared" si="39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36"/>
        <v>0</v>
      </c>
      <c r="I602" s="1" t="b">
        <f t="shared" si="37"/>
        <v>0</v>
      </c>
      <c r="J602" s="1" t="b">
        <f t="shared" si="38"/>
        <v>0</v>
      </c>
      <c r="K602" s="1" t="b">
        <f t="shared" si="39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36"/>
        <v>0</v>
      </c>
      <c r="I603" s="1" t="b">
        <f t="shared" si="37"/>
        <v>0</v>
      </c>
      <c r="J603" s="1" t="b">
        <f t="shared" si="38"/>
        <v>0</v>
      </c>
      <c r="K603" s="1" t="b">
        <f t="shared" si="39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36"/>
        <v>0</v>
      </c>
      <c r="I604" s="1" t="b">
        <f t="shared" si="37"/>
        <v>0</v>
      </c>
      <c r="J604" s="1" t="b">
        <f t="shared" si="38"/>
        <v>0</v>
      </c>
      <c r="K604" s="1" t="b">
        <f t="shared" si="39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36"/>
        <v>0</v>
      </c>
      <c r="I605" s="1" t="b">
        <f t="shared" si="37"/>
        <v>0</v>
      </c>
      <c r="J605" s="1" t="b">
        <f t="shared" si="38"/>
        <v>0</v>
      </c>
      <c r="K605" s="1" t="b">
        <f t="shared" si="39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ref="H606:H669" si="40">IF($A607&lt;&gt;"",$B607-$B606)</f>
        <v>0</v>
      </c>
      <c r="I606" s="1" t="b">
        <f t="shared" ref="I606:I669" si="41">IF($A607&lt;&gt;"",IF($A606&lt;&gt;"",$C607-$C606))</f>
        <v>0</v>
      </c>
      <c r="J606" s="1" t="b">
        <f t="shared" ref="J606:J669" si="42">IF($A607&lt;&gt;"",$H606-$F$3)</f>
        <v>0</v>
      </c>
      <c r="K606" s="1" t="b">
        <f t="shared" ref="K606:K669" si="43">IF($A607&lt;&gt;"",$I606-$F$4)</f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40"/>
        <v>0</v>
      </c>
      <c r="I607" s="1" t="b">
        <f t="shared" si="41"/>
        <v>0</v>
      </c>
      <c r="J607" s="1" t="b">
        <f t="shared" si="42"/>
        <v>0</v>
      </c>
      <c r="K607" s="1" t="b">
        <f t="shared" si="4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40"/>
        <v>0</v>
      </c>
      <c r="I608" s="1" t="b">
        <f t="shared" si="41"/>
        <v>0</v>
      </c>
      <c r="J608" s="1" t="b">
        <f t="shared" si="42"/>
        <v>0</v>
      </c>
      <c r="K608" s="1" t="b">
        <f t="shared" si="4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40"/>
        <v>0</v>
      </c>
      <c r="I609" s="1" t="b">
        <f t="shared" si="41"/>
        <v>0</v>
      </c>
      <c r="J609" s="1" t="b">
        <f t="shared" si="42"/>
        <v>0</v>
      </c>
      <c r="K609" s="1" t="b">
        <f t="shared" si="4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40"/>
        <v>0</v>
      </c>
      <c r="I610" s="1" t="b">
        <f t="shared" si="41"/>
        <v>0</v>
      </c>
      <c r="J610" s="1" t="b">
        <f t="shared" si="42"/>
        <v>0</v>
      </c>
      <c r="K610" s="1" t="b">
        <f t="shared" si="4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40"/>
        <v>0</v>
      </c>
      <c r="I611" s="1" t="b">
        <f t="shared" si="41"/>
        <v>0</v>
      </c>
      <c r="J611" s="1" t="b">
        <f t="shared" si="42"/>
        <v>0</v>
      </c>
      <c r="K611" s="1" t="b">
        <f t="shared" si="4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40"/>
        <v>0</v>
      </c>
      <c r="I612" s="1" t="b">
        <f t="shared" si="41"/>
        <v>0</v>
      </c>
      <c r="J612" s="1" t="b">
        <f t="shared" si="42"/>
        <v>0</v>
      </c>
      <c r="K612" s="1" t="b">
        <f t="shared" si="4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40"/>
        <v>0</v>
      </c>
      <c r="I613" s="1" t="b">
        <f t="shared" si="41"/>
        <v>0</v>
      </c>
      <c r="J613" s="1" t="b">
        <f t="shared" si="42"/>
        <v>0</v>
      </c>
      <c r="K613" s="1" t="b">
        <f t="shared" si="4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40"/>
        <v>0</v>
      </c>
      <c r="I614" s="1" t="b">
        <f t="shared" si="41"/>
        <v>0</v>
      </c>
      <c r="J614" s="1" t="b">
        <f t="shared" si="42"/>
        <v>0</v>
      </c>
      <c r="K614" s="1" t="b">
        <f t="shared" si="4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40"/>
        <v>0</v>
      </c>
      <c r="I615" s="1" t="b">
        <f t="shared" si="41"/>
        <v>0</v>
      </c>
      <c r="J615" s="1" t="b">
        <f t="shared" si="42"/>
        <v>0</v>
      </c>
      <c r="K615" s="1" t="b">
        <f t="shared" si="4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40"/>
        <v>0</v>
      </c>
      <c r="I616" s="1" t="b">
        <f t="shared" si="41"/>
        <v>0</v>
      </c>
      <c r="J616" s="1" t="b">
        <f t="shared" si="42"/>
        <v>0</v>
      </c>
      <c r="K616" s="1" t="b">
        <f t="shared" si="4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40"/>
        <v>0</v>
      </c>
      <c r="I617" s="1" t="b">
        <f t="shared" si="41"/>
        <v>0</v>
      </c>
      <c r="J617" s="1" t="b">
        <f t="shared" si="42"/>
        <v>0</v>
      </c>
      <c r="K617" s="1" t="b">
        <f t="shared" si="4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40"/>
        <v>0</v>
      </c>
      <c r="I618" s="1" t="b">
        <f t="shared" si="41"/>
        <v>0</v>
      </c>
      <c r="J618" s="1" t="b">
        <f t="shared" si="42"/>
        <v>0</v>
      </c>
      <c r="K618" s="1" t="b">
        <f t="shared" si="4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40"/>
        <v>0</v>
      </c>
      <c r="I619" s="1" t="b">
        <f t="shared" si="41"/>
        <v>0</v>
      </c>
      <c r="J619" s="1" t="b">
        <f t="shared" si="42"/>
        <v>0</v>
      </c>
      <c r="K619" s="1" t="b">
        <f t="shared" si="4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40"/>
        <v>0</v>
      </c>
      <c r="I620" s="1" t="b">
        <f t="shared" si="41"/>
        <v>0</v>
      </c>
      <c r="J620" s="1" t="b">
        <f t="shared" si="42"/>
        <v>0</v>
      </c>
      <c r="K620" s="1" t="b">
        <f t="shared" si="4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40"/>
        <v>0</v>
      </c>
      <c r="I621" s="1" t="b">
        <f t="shared" si="41"/>
        <v>0</v>
      </c>
      <c r="J621" s="1" t="b">
        <f t="shared" si="42"/>
        <v>0</v>
      </c>
      <c r="K621" s="1" t="b">
        <f t="shared" si="4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40"/>
        <v>0</v>
      </c>
      <c r="I622" s="1" t="b">
        <f t="shared" si="41"/>
        <v>0</v>
      </c>
      <c r="J622" s="1" t="b">
        <f t="shared" si="42"/>
        <v>0</v>
      </c>
      <c r="K622" s="1" t="b">
        <f t="shared" si="4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40"/>
        <v>0</v>
      </c>
      <c r="I623" s="1" t="b">
        <f t="shared" si="41"/>
        <v>0</v>
      </c>
      <c r="J623" s="1" t="b">
        <f t="shared" si="42"/>
        <v>0</v>
      </c>
      <c r="K623" s="1" t="b">
        <f t="shared" si="4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40"/>
        <v>0</v>
      </c>
      <c r="I624" s="1" t="b">
        <f t="shared" si="41"/>
        <v>0</v>
      </c>
      <c r="J624" s="1" t="b">
        <f t="shared" si="42"/>
        <v>0</v>
      </c>
      <c r="K624" s="1" t="b">
        <f t="shared" si="4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40"/>
        <v>0</v>
      </c>
      <c r="I625" s="1" t="b">
        <f t="shared" si="41"/>
        <v>0</v>
      </c>
      <c r="J625" s="1" t="b">
        <f t="shared" si="42"/>
        <v>0</v>
      </c>
      <c r="K625" s="1" t="b">
        <f t="shared" si="4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40"/>
        <v>0</v>
      </c>
      <c r="I626" s="1" t="b">
        <f t="shared" si="41"/>
        <v>0</v>
      </c>
      <c r="J626" s="1" t="b">
        <f t="shared" si="42"/>
        <v>0</v>
      </c>
      <c r="K626" s="1" t="b">
        <f t="shared" si="4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40"/>
        <v>0</v>
      </c>
      <c r="I627" s="1" t="b">
        <f t="shared" si="41"/>
        <v>0</v>
      </c>
      <c r="J627" s="1" t="b">
        <f t="shared" si="42"/>
        <v>0</v>
      </c>
      <c r="K627" s="1" t="b">
        <f t="shared" si="4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40"/>
        <v>0</v>
      </c>
      <c r="I628" s="1" t="b">
        <f t="shared" si="41"/>
        <v>0</v>
      </c>
      <c r="J628" s="1" t="b">
        <f t="shared" si="42"/>
        <v>0</v>
      </c>
      <c r="K628" s="1" t="b">
        <f t="shared" si="4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40"/>
        <v>0</v>
      </c>
      <c r="I629" s="1" t="b">
        <f t="shared" si="41"/>
        <v>0</v>
      </c>
      <c r="J629" s="1" t="b">
        <f t="shared" si="42"/>
        <v>0</v>
      </c>
      <c r="K629" s="1" t="b">
        <f t="shared" si="4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40"/>
        <v>0</v>
      </c>
      <c r="I630" s="1" t="b">
        <f t="shared" si="41"/>
        <v>0</v>
      </c>
      <c r="J630" s="1" t="b">
        <f t="shared" si="42"/>
        <v>0</v>
      </c>
      <c r="K630" s="1" t="b">
        <f t="shared" si="4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40"/>
        <v>0</v>
      </c>
      <c r="I631" s="1" t="b">
        <f t="shared" si="41"/>
        <v>0</v>
      </c>
      <c r="J631" s="1" t="b">
        <f t="shared" si="42"/>
        <v>0</v>
      </c>
      <c r="K631" s="1" t="b">
        <f t="shared" si="4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40"/>
        <v>0</v>
      </c>
      <c r="I632" s="1" t="b">
        <f t="shared" si="41"/>
        <v>0</v>
      </c>
      <c r="J632" s="1" t="b">
        <f t="shared" si="42"/>
        <v>0</v>
      </c>
      <c r="K632" s="1" t="b">
        <f t="shared" si="4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40"/>
        <v>0</v>
      </c>
      <c r="I633" s="1" t="b">
        <f t="shared" si="41"/>
        <v>0</v>
      </c>
      <c r="J633" s="1" t="b">
        <f t="shared" si="42"/>
        <v>0</v>
      </c>
      <c r="K633" s="1" t="b">
        <f t="shared" si="4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40"/>
        <v>0</v>
      </c>
      <c r="I634" s="1" t="b">
        <f t="shared" si="41"/>
        <v>0</v>
      </c>
      <c r="J634" s="1" t="b">
        <f t="shared" si="42"/>
        <v>0</v>
      </c>
      <c r="K634" s="1" t="b">
        <f t="shared" si="4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40"/>
        <v>0</v>
      </c>
      <c r="I635" s="1" t="b">
        <f t="shared" si="41"/>
        <v>0</v>
      </c>
      <c r="J635" s="1" t="b">
        <f t="shared" si="42"/>
        <v>0</v>
      </c>
      <c r="K635" s="1" t="b">
        <f t="shared" si="4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40"/>
        <v>0</v>
      </c>
      <c r="I636" s="1" t="b">
        <f t="shared" si="41"/>
        <v>0</v>
      </c>
      <c r="J636" s="1" t="b">
        <f t="shared" si="42"/>
        <v>0</v>
      </c>
      <c r="K636" s="1" t="b">
        <f t="shared" si="4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40"/>
        <v>0</v>
      </c>
      <c r="I637" s="1" t="b">
        <f t="shared" si="41"/>
        <v>0</v>
      </c>
      <c r="J637" s="1" t="b">
        <f t="shared" si="42"/>
        <v>0</v>
      </c>
      <c r="K637" s="1" t="b">
        <f t="shared" si="4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40"/>
        <v>0</v>
      </c>
      <c r="I638" s="1" t="b">
        <f t="shared" si="41"/>
        <v>0</v>
      </c>
      <c r="J638" s="1" t="b">
        <f t="shared" si="42"/>
        <v>0</v>
      </c>
      <c r="K638" s="1" t="b">
        <f t="shared" si="4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40"/>
        <v>0</v>
      </c>
      <c r="I639" s="1" t="b">
        <f t="shared" si="41"/>
        <v>0</v>
      </c>
      <c r="J639" s="1" t="b">
        <f t="shared" si="42"/>
        <v>0</v>
      </c>
      <c r="K639" s="1" t="b">
        <f t="shared" si="4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40"/>
        <v>0</v>
      </c>
      <c r="I640" s="1" t="b">
        <f t="shared" si="41"/>
        <v>0</v>
      </c>
      <c r="J640" s="1" t="b">
        <f t="shared" si="42"/>
        <v>0</v>
      </c>
      <c r="K640" s="1" t="b">
        <f t="shared" si="4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40"/>
        <v>0</v>
      </c>
      <c r="I641" s="1" t="b">
        <f t="shared" si="41"/>
        <v>0</v>
      </c>
      <c r="J641" s="1" t="b">
        <f t="shared" si="42"/>
        <v>0</v>
      </c>
      <c r="K641" s="1" t="b">
        <f t="shared" si="4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40"/>
        <v>0</v>
      </c>
      <c r="I642" s="1" t="b">
        <f t="shared" si="41"/>
        <v>0</v>
      </c>
      <c r="J642" s="1" t="b">
        <f t="shared" si="42"/>
        <v>0</v>
      </c>
      <c r="K642" s="1" t="b">
        <f t="shared" si="4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si="40"/>
        <v>0</v>
      </c>
      <c r="I643" s="1" t="b">
        <f t="shared" si="41"/>
        <v>0</v>
      </c>
      <c r="J643" s="1" t="b">
        <f t="shared" si="42"/>
        <v>0</v>
      </c>
      <c r="K643" s="1" t="b">
        <f t="shared" si="43"/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40"/>
        <v>0</v>
      </c>
      <c r="I644" s="1" t="b">
        <f t="shared" si="41"/>
        <v>0</v>
      </c>
      <c r="J644" s="1" t="b">
        <f t="shared" si="42"/>
        <v>0</v>
      </c>
      <c r="K644" s="1" t="b">
        <f t="shared" si="43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40"/>
        <v>0</v>
      </c>
      <c r="I645" s="1" t="b">
        <f t="shared" si="41"/>
        <v>0</v>
      </c>
      <c r="J645" s="1" t="b">
        <f t="shared" si="42"/>
        <v>0</v>
      </c>
      <c r="K645" s="1" t="b">
        <f t="shared" si="43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40"/>
        <v>0</v>
      </c>
      <c r="I646" s="1" t="b">
        <f t="shared" si="41"/>
        <v>0</v>
      </c>
      <c r="J646" s="1" t="b">
        <f t="shared" si="42"/>
        <v>0</v>
      </c>
      <c r="K646" s="1" t="b">
        <f t="shared" si="43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40"/>
        <v>0</v>
      </c>
      <c r="I647" s="1" t="b">
        <f t="shared" si="41"/>
        <v>0</v>
      </c>
      <c r="J647" s="1" t="b">
        <f t="shared" si="42"/>
        <v>0</v>
      </c>
      <c r="K647" s="1" t="b">
        <f t="shared" si="43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40"/>
        <v>0</v>
      </c>
      <c r="I648" s="1" t="b">
        <f t="shared" si="41"/>
        <v>0</v>
      </c>
      <c r="J648" s="1" t="b">
        <f t="shared" si="42"/>
        <v>0</v>
      </c>
      <c r="K648" s="1" t="b">
        <f t="shared" si="43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40"/>
        <v>0</v>
      </c>
      <c r="I649" s="1" t="b">
        <f t="shared" si="41"/>
        <v>0</v>
      </c>
      <c r="J649" s="1" t="b">
        <f t="shared" si="42"/>
        <v>0</v>
      </c>
      <c r="K649" s="1" t="b">
        <f t="shared" si="43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40"/>
        <v>0</v>
      </c>
      <c r="I650" s="1" t="b">
        <f t="shared" si="41"/>
        <v>0</v>
      </c>
      <c r="J650" s="1" t="b">
        <f t="shared" si="42"/>
        <v>0</v>
      </c>
      <c r="K650" s="1" t="b">
        <f t="shared" si="43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40"/>
        <v>0</v>
      </c>
      <c r="I651" s="1" t="b">
        <f t="shared" si="41"/>
        <v>0</v>
      </c>
      <c r="J651" s="1" t="b">
        <f t="shared" si="42"/>
        <v>0</v>
      </c>
      <c r="K651" s="1" t="b">
        <f t="shared" si="43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40"/>
        <v>0</v>
      </c>
      <c r="I652" s="1" t="b">
        <f t="shared" si="41"/>
        <v>0</v>
      </c>
      <c r="J652" s="1" t="b">
        <f t="shared" si="42"/>
        <v>0</v>
      </c>
      <c r="K652" s="1" t="b">
        <f t="shared" si="43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40"/>
        <v>0</v>
      </c>
      <c r="I653" s="1" t="b">
        <f t="shared" si="41"/>
        <v>0</v>
      </c>
      <c r="J653" s="1" t="b">
        <f t="shared" si="42"/>
        <v>0</v>
      </c>
      <c r="K653" s="1" t="b">
        <f t="shared" si="43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40"/>
        <v>0</v>
      </c>
      <c r="I654" s="1" t="b">
        <f t="shared" si="41"/>
        <v>0</v>
      </c>
      <c r="J654" s="1" t="b">
        <f t="shared" si="42"/>
        <v>0</v>
      </c>
      <c r="K654" s="1" t="b">
        <f t="shared" si="43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40"/>
        <v>0</v>
      </c>
      <c r="I655" s="1" t="b">
        <f t="shared" si="41"/>
        <v>0</v>
      </c>
      <c r="J655" s="1" t="b">
        <f t="shared" si="42"/>
        <v>0</v>
      </c>
      <c r="K655" s="1" t="b">
        <f t="shared" si="43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40"/>
        <v>0</v>
      </c>
      <c r="I656" s="1" t="b">
        <f t="shared" si="41"/>
        <v>0</v>
      </c>
      <c r="J656" s="1" t="b">
        <f t="shared" si="42"/>
        <v>0</v>
      </c>
      <c r="K656" s="1" t="b">
        <f t="shared" si="43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40"/>
        <v>0</v>
      </c>
      <c r="I657" s="1" t="b">
        <f t="shared" si="41"/>
        <v>0</v>
      </c>
      <c r="J657" s="1" t="b">
        <f t="shared" si="42"/>
        <v>0</v>
      </c>
      <c r="K657" s="1" t="b">
        <f t="shared" si="43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40"/>
        <v>0</v>
      </c>
      <c r="I658" s="1" t="b">
        <f t="shared" si="41"/>
        <v>0</v>
      </c>
      <c r="J658" s="1" t="b">
        <f t="shared" si="42"/>
        <v>0</v>
      </c>
      <c r="K658" s="1" t="b">
        <f t="shared" si="43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40"/>
        <v>0</v>
      </c>
      <c r="I659" s="1" t="b">
        <f t="shared" si="41"/>
        <v>0</v>
      </c>
      <c r="J659" s="1" t="b">
        <f t="shared" si="42"/>
        <v>0</v>
      </c>
      <c r="K659" s="1" t="b">
        <f t="shared" si="43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40"/>
        <v>0</v>
      </c>
      <c r="I660" s="1" t="b">
        <f t="shared" si="41"/>
        <v>0</v>
      </c>
      <c r="J660" s="1" t="b">
        <f t="shared" si="42"/>
        <v>0</v>
      </c>
      <c r="K660" s="1" t="b">
        <f t="shared" si="43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40"/>
        <v>0</v>
      </c>
      <c r="I661" s="1" t="b">
        <f t="shared" si="41"/>
        <v>0</v>
      </c>
      <c r="J661" s="1" t="b">
        <f t="shared" si="42"/>
        <v>0</v>
      </c>
      <c r="K661" s="1" t="b">
        <f t="shared" si="43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40"/>
        <v>0</v>
      </c>
      <c r="I662" s="1" t="b">
        <f t="shared" si="41"/>
        <v>0</v>
      </c>
      <c r="J662" s="1" t="b">
        <f t="shared" si="42"/>
        <v>0</v>
      </c>
      <c r="K662" s="1" t="b">
        <f t="shared" si="43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40"/>
        <v>0</v>
      </c>
      <c r="I663" s="1" t="b">
        <f t="shared" si="41"/>
        <v>0</v>
      </c>
      <c r="J663" s="1" t="b">
        <f t="shared" si="42"/>
        <v>0</v>
      </c>
      <c r="K663" s="1" t="b">
        <f t="shared" si="43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40"/>
        <v>0</v>
      </c>
      <c r="I664" s="1" t="b">
        <f t="shared" si="41"/>
        <v>0</v>
      </c>
      <c r="J664" s="1" t="b">
        <f t="shared" si="42"/>
        <v>0</v>
      </c>
      <c r="K664" s="1" t="b">
        <f t="shared" si="43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40"/>
        <v>0</v>
      </c>
      <c r="I665" s="1" t="b">
        <f t="shared" si="41"/>
        <v>0</v>
      </c>
      <c r="J665" s="1" t="b">
        <f t="shared" si="42"/>
        <v>0</v>
      </c>
      <c r="K665" s="1" t="b">
        <f t="shared" si="43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40"/>
        <v>0</v>
      </c>
      <c r="I666" s="1" t="b">
        <f t="shared" si="41"/>
        <v>0</v>
      </c>
      <c r="J666" s="1" t="b">
        <f t="shared" si="42"/>
        <v>0</v>
      </c>
      <c r="K666" s="1" t="b">
        <f t="shared" si="43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40"/>
        <v>0</v>
      </c>
      <c r="I667" s="1" t="b">
        <f t="shared" si="41"/>
        <v>0</v>
      </c>
      <c r="J667" s="1" t="b">
        <f t="shared" si="42"/>
        <v>0</v>
      </c>
      <c r="K667" s="1" t="b">
        <f t="shared" si="43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40"/>
        <v>0</v>
      </c>
      <c r="I668" s="1" t="b">
        <f t="shared" si="41"/>
        <v>0</v>
      </c>
      <c r="J668" s="1" t="b">
        <f t="shared" si="42"/>
        <v>0</v>
      </c>
      <c r="K668" s="1" t="b">
        <f t="shared" si="43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40"/>
        <v>0</v>
      </c>
      <c r="I669" s="1" t="b">
        <f t="shared" si="41"/>
        <v>0</v>
      </c>
      <c r="J669" s="1" t="b">
        <f t="shared" si="42"/>
        <v>0</v>
      </c>
      <c r="K669" s="1" t="b">
        <f t="shared" si="43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ref="H670:H733" si="44">IF($A671&lt;&gt;"",$B671-$B670)</f>
        <v>0</v>
      </c>
      <c r="I670" s="1" t="b">
        <f t="shared" ref="I670:I733" si="45">IF($A671&lt;&gt;"",IF($A670&lt;&gt;"",$C671-$C670))</f>
        <v>0</v>
      </c>
      <c r="J670" s="1" t="b">
        <f t="shared" ref="J670:J733" si="46">IF($A671&lt;&gt;"",$H670-$F$3)</f>
        <v>0</v>
      </c>
      <c r="K670" s="1" t="b">
        <f t="shared" ref="K670:K733" si="47">IF($A671&lt;&gt;"",$I670-$F$4)</f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44"/>
        <v>0</v>
      </c>
      <c r="I671" s="1" t="b">
        <f t="shared" si="45"/>
        <v>0</v>
      </c>
      <c r="J671" s="1" t="b">
        <f t="shared" si="46"/>
        <v>0</v>
      </c>
      <c r="K671" s="1" t="b">
        <f t="shared" si="4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44"/>
        <v>0</v>
      </c>
      <c r="I672" s="1" t="b">
        <f t="shared" si="45"/>
        <v>0</v>
      </c>
      <c r="J672" s="1" t="b">
        <f t="shared" si="46"/>
        <v>0</v>
      </c>
      <c r="K672" s="1" t="b">
        <f t="shared" si="4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44"/>
        <v>0</v>
      </c>
      <c r="I673" s="1" t="b">
        <f t="shared" si="45"/>
        <v>0</v>
      </c>
      <c r="J673" s="1" t="b">
        <f t="shared" si="46"/>
        <v>0</v>
      </c>
      <c r="K673" s="1" t="b">
        <f t="shared" si="4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44"/>
        <v>0</v>
      </c>
      <c r="I674" s="1" t="b">
        <f t="shared" si="45"/>
        <v>0</v>
      </c>
      <c r="J674" s="1" t="b">
        <f t="shared" si="46"/>
        <v>0</v>
      </c>
      <c r="K674" s="1" t="b">
        <f t="shared" si="4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44"/>
        <v>0</v>
      </c>
      <c r="I675" s="1" t="b">
        <f t="shared" si="45"/>
        <v>0</v>
      </c>
      <c r="J675" s="1" t="b">
        <f t="shared" si="46"/>
        <v>0</v>
      </c>
      <c r="K675" s="1" t="b">
        <f t="shared" si="4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44"/>
        <v>0</v>
      </c>
      <c r="I676" s="1" t="b">
        <f t="shared" si="45"/>
        <v>0</v>
      </c>
      <c r="J676" s="1" t="b">
        <f t="shared" si="46"/>
        <v>0</v>
      </c>
      <c r="K676" s="1" t="b">
        <f t="shared" si="4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44"/>
        <v>0</v>
      </c>
      <c r="I677" s="1" t="b">
        <f t="shared" si="45"/>
        <v>0</v>
      </c>
      <c r="J677" s="1" t="b">
        <f t="shared" si="46"/>
        <v>0</v>
      </c>
      <c r="K677" s="1" t="b">
        <f t="shared" si="4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44"/>
        <v>0</v>
      </c>
      <c r="I678" s="1" t="b">
        <f t="shared" si="45"/>
        <v>0</v>
      </c>
      <c r="J678" s="1" t="b">
        <f t="shared" si="46"/>
        <v>0</v>
      </c>
      <c r="K678" s="1" t="b">
        <f t="shared" si="4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44"/>
        <v>0</v>
      </c>
      <c r="I679" s="1" t="b">
        <f t="shared" si="45"/>
        <v>0</v>
      </c>
      <c r="J679" s="1" t="b">
        <f t="shared" si="46"/>
        <v>0</v>
      </c>
      <c r="K679" s="1" t="b">
        <f t="shared" si="4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44"/>
        <v>0</v>
      </c>
      <c r="I680" s="1" t="b">
        <f t="shared" si="45"/>
        <v>0</v>
      </c>
      <c r="J680" s="1" t="b">
        <f t="shared" si="46"/>
        <v>0</v>
      </c>
      <c r="K680" s="1" t="b">
        <f t="shared" si="4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44"/>
        <v>0</v>
      </c>
      <c r="I681" s="1" t="b">
        <f t="shared" si="45"/>
        <v>0</v>
      </c>
      <c r="J681" s="1" t="b">
        <f t="shared" si="46"/>
        <v>0</v>
      </c>
      <c r="K681" s="1" t="b">
        <f t="shared" si="4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44"/>
        <v>0</v>
      </c>
      <c r="I682" s="1" t="b">
        <f t="shared" si="45"/>
        <v>0</v>
      </c>
      <c r="J682" s="1" t="b">
        <f t="shared" si="46"/>
        <v>0</v>
      </c>
      <c r="K682" s="1" t="b">
        <f t="shared" si="4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44"/>
        <v>0</v>
      </c>
      <c r="I683" s="1" t="b">
        <f t="shared" si="45"/>
        <v>0</v>
      </c>
      <c r="J683" s="1" t="b">
        <f t="shared" si="46"/>
        <v>0</v>
      </c>
      <c r="K683" s="1" t="b">
        <f t="shared" si="4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44"/>
        <v>0</v>
      </c>
      <c r="I684" s="1" t="b">
        <f t="shared" si="45"/>
        <v>0</v>
      </c>
      <c r="J684" s="1" t="b">
        <f t="shared" si="46"/>
        <v>0</v>
      </c>
      <c r="K684" s="1" t="b">
        <f t="shared" si="4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44"/>
        <v>0</v>
      </c>
      <c r="I685" s="1" t="b">
        <f t="shared" si="45"/>
        <v>0</v>
      </c>
      <c r="J685" s="1" t="b">
        <f t="shared" si="46"/>
        <v>0</v>
      </c>
      <c r="K685" s="1" t="b">
        <f t="shared" si="4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44"/>
        <v>0</v>
      </c>
      <c r="I686" s="1" t="b">
        <f t="shared" si="45"/>
        <v>0</v>
      </c>
      <c r="J686" s="1" t="b">
        <f t="shared" si="46"/>
        <v>0</v>
      </c>
      <c r="K686" s="1" t="b">
        <f t="shared" si="4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44"/>
        <v>0</v>
      </c>
      <c r="I687" s="1" t="b">
        <f t="shared" si="45"/>
        <v>0</v>
      </c>
      <c r="J687" s="1" t="b">
        <f t="shared" si="46"/>
        <v>0</v>
      </c>
      <c r="K687" s="1" t="b">
        <f t="shared" si="4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44"/>
        <v>0</v>
      </c>
      <c r="I688" s="1" t="b">
        <f t="shared" si="45"/>
        <v>0</v>
      </c>
      <c r="J688" s="1" t="b">
        <f t="shared" si="46"/>
        <v>0</v>
      </c>
      <c r="K688" s="1" t="b">
        <f t="shared" si="4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44"/>
        <v>0</v>
      </c>
      <c r="I689" s="1" t="b">
        <f t="shared" si="45"/>
        <v>0</v>
      </c>
      <c r="J689" s="1" t="b">
        <f t="shared" si="46"/>
        <v>0</v>
      </c>
      <c r="K689" s="1" t="b">
        <f t="shared" si="4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44"/>
        <v>0</v>
      </c>
      <c r="I690" s="1" t="b">
        <f t="shared" si="45"/>
        <v>0</v>
      </c>
      <c r="J690" s="1" t="b">
        <f t="shared" si="46"/>
        <v>0</v>
      </c>
      <c r="K690" s="1" t="b">
        <f t="shared" si="4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44"/>
        <v>0</v>
      </c>
      <c r="I691" s="1" t="b">
        <f t="shared" si="45"/>
        <v>0</v>
      </c>
      <c r="J691" s="1" t="b">
        <f t="shared" si="46"/>
        <v>0</v>
      </c>
      <c r="K691" s="1" t="b">
        <f t="shared" si="4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44"/>
        <v>0</v>
      </c>
      <c r="I692" s="1" t="b">
        <f t="shared" si="45"/>
        <v>0</v>
      </c>
      <c r="J692" s="1" t="b">
        <f t="shared" si="46"/>
        <v>0</v>
      </c>
      <c r="K692" s="1" t="b">
        <f t="shared" si="4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44"/>
        <v>0</v>
      </c>
      <c r="I693" s="1" t="b">
        <f t="shared" si="45"/>
        <v>0</v>
      </c>
      <c r="J693" s="1" t="b">
        <f t="shared" si="46"/>
        <v>0</v>
      </c>
      <c r="K693" s="1" t="b">
        <f t="shared" si="4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44"/>
        <v>0</v>
      </c>
      <c r="I694" s="1" t="b">
        <f t="shared" si="45"/>
        <v>0</v>
      </c>
      <c r="J694" s="1" t="b">
        <f t="shared" si="46"/>
        <v>0</v>
      </c>
      <c r="K694" s="1" t="b">
        <f t="shared" si="4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44"/>
        <v>0</v>
      </c>
      <c r="I695" s="1" t="b">
        <f t="shared" si="45"/>
        <v>0</v>
      </c>
      <c r="J695" s="1" t="b">
        <f t="shared" si="46"/>
        <v>0</v>
      </c>
      <c r="K695" s="1" t="b">
        <f t="shared" si="4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44"/>
        <v>0</v>
      </c>
      <c r="I696" s="1" t="b">
        <f t="shared" si="45"/>
        <v>0</v>
      </c>
      <c r="J696" s="1" t="b">
        <f t="shared" si="46"/>
        <v>0</v>
      </c>
      <c r="K696" s="1" t="b">
        <f t="shared" si="4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44"/>
        <v>0</v>
      </c>
      <c r="I697" s="1" t="b">
        <f t="shared" si="45"/>
        <v>0</v>
      </c>
      <c r="J697" s="1" t="b">
        <f t="shared" si="46"/>
        <v>0</v>
      </c>
      <c r="K697" s="1" t="b">
        <f t="shared" si="4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44"/>
        <v>0</v>
      </c>
      <c r="I698" s="1" t="b">
        <f t="shared" si="45"/>
        <v>0</v>
      </c>
      <c r="J698" s="1" t="b">
        <f t="shared" si="46"/>
        <v>0</v>
      </c>
      <c r="K698" s="1" t="b">
        <f t="shared" si="4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44"/>
        <v>0</v>
      </c>
      <c r="I699" s="1" t="b">
        <f t="shared" si="45"/>
        <v>0</v>
      </c>
      <c r="J699" s="1" t="b">
        <f t="shared" si="46"/>
        <v>0</v>
      </c>
      <c r="K699" s="1" t="b">
        <f t="shared" si="4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44"/>
        <v>0</v>
      </c>
      <c r="I700" s="1" t="b">
        <f t="shared" si="45"/>
        <v>0</v>
      </c>
      <c r="J700" s="1" t="b">
        <f t="shared" si="46"/>
        <v>0</v>
      </c>
      <c r="K700" s="1" t="b">
        <f t="shared" si="4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44"/>
        <v>0</v>
      </c>
      <c r="I701" s="1" t="b">
        <f t="shared" si="45"/>
        <v>0</v>
      </c>
      <c r="J701" s="1" t="b">
        <f t="shared" si="46"/>
        <v>0</v>
      </c>
      <c r="K701" s="1" t="b">
        <f t="shared" si="4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44"/>
        <v>0</v>
      </c>
      <c r="I702" s="1" t="b">
        <f t="shared" si="45"/>
        <v>0</v>
      </c>
      <c r="J702" s="1" t="b">
        <f t="shared" si="46"/>
        <v>0</v>
      </c>
      <c r="K702" s="1" t="b">
        <f t="shared" si="4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44"/>
        <v>0</v>
      </c>
      <c r="I703" s="1" t="b">
        <f t="shared" si="45"/>
        <v>0</v>
      </c>
      <c r="J703" s="1" t="b">
        <f t="shared" si="46"/>
        <v>0</v>
      </c>
      <c r="K703" s="1" t="b">
        <f t="shared" si="4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44"/>
        <v>0</v>
      </c>
      <c r="I704" s="1" t="b">
        <f t="shared" si="45"/>
        <v>0</v>
      </c>
      <c r="J704" s="1" t="b">
        <f t="shared" si="46"/>
        <v>0</v>
      </c>
      <c r="K704" s="1" t="b">
        <f t="shared" si="4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44"/>
        <v>0</v>
      </c>
      <c r="I705" s="1" t="b">
        <f t="shared" si="45"/>
        <v>0</v>
      </c>
      <c r="J705" s="1" t="b">
        <f t="shared" si="46"/>
        <v>0</v>
      </c>
      <c r="K705" s="1" t="b">
        <f t="shared" si="4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44"/>
        <v>0</v>
      </c>
      <c r="I706" s="1" t="b">
        <f t="shared" si="45"/>
        <v>0</v>
      </c>
      <c r="J706" s="1" t="b">
        <f t="shared" si="46"/>
        <v>0</v>
      </c>
      <c r="K706" s="1" t="b">
        <f t="shared" si="4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si="44"/>
        <v>0</v>
      </c>
      <c r="I707" s="1" t="b">
        <f t="shared" si="45"/>
        <v>0</v>
      </c>
      <c r="J707" s="1" t="b">
        <f t="shared" si="46"/>
        <v>0</v>
      </c>
      <c r="K707" s="1" t="b">
        <f t="shared" si="47"/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44"/>
        <v>0</v>
      </c>
      <c r="I708" s="1" t="b">
        <f t="shared" si="45"/>
        <v>0</v>
      </c>
      <c r="J708" s="1" t="b">
        <f t="shared" si="46"/>
        <v>0</v>
      </c>
      <c r="K708" s="1" t="b">
        <f t="shared" si="47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44"/>
        <v>0</v>
      </c>
      <c r="I709" s="1" t="b">
        <f t="shared" si="45"/>
        <v>0</v>
      </c>
      <c r="J709" s="1" t="b">
        <f t="shared" si="46"/>
        <v>0</v>
      </c>
      <c r="K709" s="1" t="b">
        <f t="shared" si="47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44"/>
        <v>0</v>
      </c>
      <c r="I710" s="1" t="b">
        <f t="shared" si="45"/>
        <v>0</v>
      </c>
      <c r="J710" s="1" t="b">
        <f t="shared" si="46"/>
        <v>0</v>
      </c>
      <c r="K710" s="1" t="b">
        <f t="shared" si="47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44"/>
        <v>0</v>
      </c>
      <c r="I711" s="1" t="b">
        <f t="shared" si="45"/>
        <v>0</v>
      </c>
      <c r="J711" s="1" t="b">
        <f t="shared" si="46"/>
        <v>0</v>
      </c>
      <c r="K711" s="1" t="b">
        <f t="shared" si="47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44"/>
        <v>0</v>
      </c>
      <c r="I712" s="1" t="b">
        <f t="shared" si="45"/>
        <v>0</v>
      </c>
      <c r="J712" s="1" t="b">
        <f t="shared" si="46"/>
        <v>0</v>
      </c>
      <c r="K712" s="1" t="b">
        <f t="shared" si="47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44"/>
        <v>0</v>
      </c>
      <c r="I713" s="1" t="b">
        <f t="shared" si="45"/>
        <v>0</v>
      </c>
      <c r="J713" s="1" t="b">
        <f t="shared" si="46"/>
        <v>0</v>
      </c>
      <c r="K713" s="1" t="b">
        <f t="shared" si="47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44"/>
        <v>0</v>
      </c>
      <c r="I714" s="1" t="b">
        <f t="shared" si="45"/>
        <v>0</v>
      </c>
      <c r="J714" s="1" t="b">
        <f t="shared" si="46"/>
        <v>0</v>
      </c>
      <c r="K714" s="1" t="b">
        <f t="shared" si="47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44"/>
        <v>0</v>
      </c>
      <c r="I715" s="1" t="b">
        <f t="shared" si="45"/>
        <v>0</v>
      </c>
      <c r="J715" s="1" t="b">
        <f t="shared" si="46"/>
        <v>0</v>
      </c>
      <c r="K715" s="1" t="b">
        <f t="shared" si="47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44"/>
        <v>0</v>
      </c>
      <c r="I716" s="1" t="b">
        <f t="shared" si="45"/>
        <v>0</v>
      </c>
      <c r="J716" s="1" t="b">
        <f t="shared" si="46"/>
        <v>0</v>
      </c>
      <c r="K716" s="1" t="b">
        <f t="shared" si="47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44"/>
        <v>0</v>
      </c>
      <c r="I717" s="1" t="b">
        <f t="shared" si="45"/>
        <v>0</v>
      </c>
      <c r="J717" s="1" t="b">
        <f t="shared" si="46"/>
        <v>0</v>
      </c>
      <c r="K717" s="1" t="b">
        <f t="shared" si="47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44"/>
        <v>0</v>
      </c>
      <c r="I718" s="1" t="b">
        <f t="shared" si="45"/>
        <v>0</v>
      </c>
      <c r="J718" s="1" t="b">
        <f t="shared" si="46"/>
        <v>0</v>
      </c>
      <c r="K718" s="1" t="b">
        <f t="shared" si="47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44"/>
        <v>0</v>
      </c>
      <c r="I719" s="1" t="b">
        <f t="shared" si="45"/>
        <v>0</v>
      </c>
      <c r="J719" s="1" t="b">
        <f t="shared" si="46"/>
        <v>0</v>
      </c>
      <c r="K719" s="1" t="b">
        <f t="shared" si="47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44"/>
        <v>0</v>
      </c>
      <c r="I720" s="1" t="b">
        <f t="shared" si="45"/>
        <v>0</v>
      </c>
      <c r="J720" s="1" t="b">
        <f t="shared" si="46"/>
        <v>0</v>
      </c>
      <c r="K720" s="1" t="b">
        <f t="shared" si="47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44"/>
        <v>0</v>
      </c>
      <c r="I721" s="1" t="b">
        <f t="shared" si="45"/>
        <v>0</v>
      </c>
      <c r="J721" s="1" t="b">
        <f t="shared" si="46"/>
        <v>0</v>
      </c>
      <c r="K721" s="1" t="b">
        <f t="shared" si="47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44"/>
        <v>0</v>
      </c>
      <c r="I722" s="1" t="b">
        <f t="shared" si="45"/>
        <v>0</v>
      </c>
      <c r="J722" s="1" t="b">
        <f t="shared" si="46"/>
        <v>0</v>
      </c>
      <c r="K722" s="1" t="b">
        <f t="shared" si="47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44"/>
        <v>0</v>
      </c>
      <c r="I723" s="1" t="b">
        <f t="shared" si="45"/>
        <v>0</v>
      </c>
      <c r="J723" s="1" t="b">
        <f t="shared" si="46"/>
        <v>0</v>
      </c>
      <c r="K723" s="1" t="b">
        <f t="shared" si="47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44"/>
        <v>0</v>
      </c>
      <c r="I724" s="1" t="b">
        <f t="shared" si="45"/>
        <v>0</v>
      </c>
      <c r="J724" s="1" t="b">
        <f t="shared" si="46"/>
        <v>0</v>
      </c>
      <c r="K724" s="1" t="b">
        <f t="shared" si="47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44"/>
        <v>0</v>
      </c>
      <c r="I725" s="1" t="b">
        <f t="shared" si="45"/>
        <v>0</v>
      </c>
      <c r="J725" s="1" t="b">
        <f t="shared" si="46"/>
        <v>0</v>
      </c>
      <c r="K725" s="1" t="b">
        <f t="shared" si="47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44"/>
        <v>0</v>
      </c>
      <c r="I726" s="1" t="b">
        <f t="shared" si="45"/>
        <v>0</v>
      </c>
      <c r="J726" s="1" t="b">
        <f t="shared" si="46"/>
        <v>0</v>
      </c>
      <c r="K726" s="1" t="b">
        <f t="shared" si="47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44"/>
        <v>0</v>
      </c>
      <c r="I727" s="1" t="b">
        <f t="shared" si="45"/>
        <v>0</v>
      </c>
      <c r="J727" s="1" t="b">
        <f t="shared" si="46"/>
        <v>0</v>
      </c>
      <c r="K727" s="1" t="b">
        <f t="shared" si="47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44"/>
        <v>0</v>
      </c>
      <c r="I728" s="1" t="b">
        <f t="shared" si="45"/>
        <v>0</v>
      </c>
      <c r="J728" s="1" t="b">
        <f t="shared" si="46"/>
        <v>0</v>
      </c>
      <c r="K728" s="1" t="b">
        <f t="shared" si="47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44"/>
        <v>0</v>
      </c>
      <c r="I729" s="1" t="b">
        <f t="shared" si="45"/>
        <v>0</v>
      </c>
      <c r="J729" s="1" t="b">
        <f t="shared" si="46"/>
        <v>0</v>
      </c>
      <c r="K729" s="1" t="b">
        <f t="shared" si="47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44"/>
        <v>0</v>
      </c>
      <c r="I730" s="1" t="b">
        <f t="shared" si="45"/>
        <v>0</v>
      </c>
      <c r="J730" s="1" t="b">
        <f t="shared" si="46"/>
        <v>0</v>
      </c>
      <c r="K730" s="1" t="b">
        <f t="shared" si="47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44"/>
        <v>0</v>
      </c>
      <c r="I731" s="1" t="b">
        <f t="shared" si="45"/>
        <v>0</v>
      </c>
      <c r="J731" s="1" t="b">
        <f t="shared" si="46"/>
        <v>0</v>
      </c>
      <c r="K731" s="1" t="b">
        <f t="shared" si="47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44"/>
        <v>0</v>
      </c>
      <c r="I732" s="1" t="b">
        <f t="shared" si="45"/>
        <v>0</v>
      </c>
      <c r="J732" s="1" t="b">
        <f t="shared" si="46"/>
        <v>0</v>
      </c>
      <c r="K732" s="1" t="b">
        <f t="shared" si="47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44"/>
        <v>0</v>
      </c>
      <c r="I733" s="1" t="b">
        <f t="shared" si="45"/>
        <v>0</v>
      </c>
      <c r="J733" s="1" t="b">
        <f t="shared" si="46"/>
        <v>0</v>
      </c>
      <c r="K733" s="1" t="b">
        <f t="shared" si="47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ref="H734:H797" si="48">IF($A735&lt;&gt;"",$B735-$B734)</f>
        <v>0</v>
      </c>
      <c r="I734" s="1" t="b">
        <f t="shared" ref="I734:I797" si="49">IF($A735&lt;&gt;"",IF($A734&lt;&gt;"",$C735-$C734))</f>
        <v>0</v>
      </c>
      <c r="J734" s="1" t="b">
        <f t="shared" ref="J734:J797" si="50">IF($A735&lt;&gt;"",$H734-$F$3)</f>
        <v>0</v>
      </c>
      <c r="K734" s="1" t="b">
        <f t="shared" ref="K734:K797" si="51">IF($A735&lt;&gt;"",$I734-$F$4)</f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48"/>
        <v>0</v>
      </c>
      <c r="I735" s="1" t="b">
        <f t="shared" si="49"/>
        <v>0</v>
      </c>
      <c r="J735" s="1" t="b">
        <f t="shared" si="50"/>
        <v>0</v>
      </c>
      <c r="K735" s="1" t="b">
        <f t="shared" si="5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48"/>
        <v>0</v>
      </c>
      <c r="I736" s="1" t="b">
        <f t="shared" si="49"/>
        <v>0</v>
      </c>
      <c r="J736" s="1" t="b">
        <f t="shared" si="50"/>
        <v>0</v>
      </c>
      <c r="K736" s="1" t="b">
        <f t="shared" si="5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48"/>
        <v>0</v>
      </c>
      <c r="I737" s="1" t="b">
        <f t="shared" si="49"/>
        <v>0</v>
      </c>
      <c r="J737" s="1" t="b">
        <f t="shared" si="50"/>
        <v>0</v>
      </c>
      <c r="K737" s="1" t="b">
        <f t="shared" si="5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48"/>
        <v>0</v>
      </c>
      <c r="I738" s="1" t="b">
        <f t="shared" si="49"/>
        <v>0</v>
      </c>
      <c r="J738" s="1" t="b">
        <f t="shared" si="50"/>
        <v>0</v>
      </c>
      <c r="K738" s="1" t="b">
        <f t="shared" si="5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48"/>
        <v>0</v>
      </c>
      <c r="I739" s="1" t="b">
        <f t="shared" si="49"/>
        <v>0</v>
      </c>
      <c r="J739" s="1" t="b">
        <f t="shared" si="50"/>
        <v>0</v>
      </c>
      <c r="K739" s="1" t="b">
        <f t="shared" si="5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48"/>
        <v>0</v>
      </c>
      <c r="I740" s="1" t="b">
        <f t="shared" si="49"/>
        <v>0</v>
      </c>
      <c r="J740" s="1" t="b">
        <f t="shared" si="50"/>
        <v>0</v>
      </c>
      <c r="K740" s="1" t="b">
        <f t="shared" si="5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48"/>
        <v>0</v>
      </c>
      <c r="I741" s="1" t="b">
        <f t="shared" si="49"/>
        <v>0</v>
      </c>
      <c r="J741" s="1" t="b">
        <f t="shared" si="50"/>
        <v>0</v>
      </c>
      <c r="K741" s="1" t="b">
        <f t="shared" si="5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48"/>
        <v>0</v>
      </c>
      <c r="I742" s="1" t="b">
        <f t="shared" si="49"/>
        <v>0</v>
      </c>
      <c r="J742" s="1" t="b">
        <f t="shared" si="50"/>
        <v>0</v>
      </c>
      <c r="K742" s="1" t="b">
        <f t="shared" si="5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48"/>
        <v>0</v>
      </c>
      <c r="I743" s="1" t="b">
        <f t="shared" si="49"/>
        <v>0</v>
      </c>
      <c r="J743" s="1" t="b">
        <f t="shared" si="50"/>
        <v>0</v>
      </c>
      <c r="K743" s="1" t="b">
        <f t="shared" si="5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48"/>
        <v>0</v>
      </c>
      <c r="I744" s="1" t="b">
        <f t="shared" si="49"/>
        <v>0</v>
      </c>
      <c r="J744" s="1" t="b">
        <f t="shared" si="50"/>
        <v>0</v>
      </c>
      <c r="K744" s="1" t="b">
        <f t="shared" si="5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48"/>
        <v>0</v>
      </c>
      <c r="I745" s="1" t="b">
        <f t="shared" si="49"/>
        <v>0</v>
      </c>
      <c r="J745" s="1" t="b">
        <f t="shared" si="50"/>
        <v>0</v>
      </c>
      <c r="K745" s="1" t="b">
        <f t="shared" si="5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48"/>
        <v>0</v>
      </c>
      <c r="I746" s="1" t="b">
        <f t="shared" si="49"/>
        <v>0</v>
      </c>
      <c r="J746" s="1" t="b">
        <f t="shared" si="50"/>
        <v>0</v>
      </c>
      <c r="K746" s="1" t="b">
        <f t="shared" si="5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48"/>
        <v>0</v>
      </c>
      <c r="I747" s="1" t="b">
        <f t="shared" si="49"/>
        <v>0</v>
      </c>
      <c r="J747" s="1" t="b">
        <f t="shared" si="50"/>
        <v>0</v>
      </c>
      <c r="K747" s="1" t="b">
        <f t="shared" si="5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48"/>
        <v>0</v>
      </c>
      <c r="I748" s="1" t="b">
        <f t="shared" si="49"/>
        <v>0</v>
      </c>
      <c r="J748" s="1" t="b">
        <f t="shared" si="50"/>
        <v>0</v>
      </c>
      <c r="K748" s="1" t="b">
        <f t="shared" si="5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48"/>
        <v>0</v>
      </c>
      <c r="I749" s="1" t="b">
        <f t="shared" si="49"/>
        <v>0</v>
      </c>
      <c r="J749" s="1" t="b">
        <f t="shared" si="50"/>
        <v>0</v>
      </c>
      <c r="K749" s="1" t="b">
        <f t="shared" si="5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48"/>
        <v>0</v>
      </c>
      <c r="I750" s="1" t="b">
        <f t="shared" si="49"/>
        <v>0</v>
      </c>
      <c r="J750" s="1" t="b">
        <f t="shared" si="50"/>
        <v>0</v>
      </c>
      <c r="K750" s="1" t="b">
        <f t="shared" si="5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48"/>
        <v>0</v>
      </c>
      <c r="I751" s="1" t="b">
        <f t="shared" si="49"/>
        <v>0</v>
      </c>
      <c r="J751" s="1" t="b">
        <f t="shared" si="50"/>
        <v>0</v>
      </c>
      <c r="K751" s="1" t="b">
        <f t="shared" si="5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48"/>
        <v>0</v>
      </c>
      <c r="I752" s="1" t="b">
        <f t="shared" si="49"/>
        <v>0</v>
      </c>
      <c r="J752" s="1" t="b">
        <f t="shared" si="50"/>
        <v>0</v>
      </c>
      <c r="K752" s="1" t="b">
        <f t="shared" si="5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48"/>
        <v>0</v>
      </c>
      <c r="I753" s="1" t="b">
        <f t="shared" si="49"/>
        <v>0</v>
      </c>
      <c r="J753" s="1" t="b">
        <f t="shared" si="50"/>
        <v>0</v>
      </c>
      <c r="K753" s="1" t="b">
        <f t="shared" si="5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48"/>
        <v>0</v>
      </c>
      <c r="I754" s="1" t="b">
        <f t="shared" si="49"/>
        <v>0</v>
      </c>
      <c r="J754" s="1" t="b">
        <f t="shared" si="50"/>
        <v>0</v>
      </c>
      <c r="K754" s="1" t="b">
        <f t="shared" si="5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48"/>
        <v>0</v>
      </c>
      <c r="I755" s="1" t="b">
        <f t="shared" si="49"/>
        <v>0</v>
      </c>
      <c r="J755" s="1" t="b">
        <f t="shared" si="50"/>
        <v>0</v>
      </c>
      <c r="K755" s="1" t="b">
        <f t="shared" si="5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48"/>
        <v>0</v>
      </c>
      <c r="I756" s="1" t="b">
        <f t="shared" si="49"/>
        <v>0</v>
      </c>
      <c r="J756" s="1" t="b">
        <f t="shared" si="50"/>
        <v>0</v>
      </c>
      <c r="K756" s="1" t="b">
        <f t="shared" si="5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48"/>
        <v>0</v>
      </c>
      <c r="I757" s="1" t="b">
        <f t="shared" si="49"/>
        <v>0</v>
      </c>
      <c r="J757" s="1" t="b">
        <f t="shared" si="50"/>
        <v>0</v>
      </c>
      <c r="K757" s="1" t="b">
        <f t="shared" si="5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48"/>
        <v>0</v>
      </c>
      <c r="I758" s="1" t="b">
        <f t="shared" si="49"/>
        <v>0</v>
      </c>
      <c r="J758" s="1" t="b">
        <f t="shared" si="50"/>
        <v>0</v>
      </c>
      <c r="K758" s="1" t="b">
        <f t="shared" si="5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48"/>
        <v>0</v>
      </c>
      <c r="I759" s="1" t="b">
        <f t="shared" si="49"/>
        <v>0</v>
      </c>
      <c r="J759" s="1" t="b">
        <f t="shared" si="50"/>
        <v>0</v>
      </c>
      <c r="K759" s="1" t="b">
        <f t="shared" si="5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48"/>
        <v>0</v>
      </c>
      <c r="I760" s="1" t="b">
        <f t="shared" si="49"/>
        <v>0</v>
      </c>
      <c r="J760" s="1" t="b">
        <f t="shared" si="50"/>
        <v>0</v>
      </c>
      <c r="K760" s="1" t="b">
        <f t="shared" si="5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48"/>
        <v>0</v>
      </c>
      <c r="I761" s="1" t="b">
        <f t="shared" si="49"/>
        <v>0</v>
      </c>
      <c r="J761" s="1" t="b">
        <f t="shared" si="50"/>
        <v>0</v>
      </c>
      <c r="K761" s="1" t="b">
        <f t="shared" si="5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48"/>
        <v>0</v>
      </c>
      <c r="I762" s="1" t="b">
        <f t="shared" si="49"/>
        <v>0</v>
      </c>
      <c r="J762" s="1" t="b">
        <f t="shared" si="50"/>
        <v>0</v>
      </c>
      <c r="K762" s="1" t="b">
        <f t="shared" si="5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48"/>
        <v>0</v>
      </c>
      <c r="I763" s="1" t="b">
        <f t="shared" si="49"/>
        <v>0</v>
      </c>
      <c r="J763" s="1" t="b">
        <f t="shared" si="50"/>
        <v>0</v>
      </c>
      <c r="K763" s="1" t="b">
        <f t="shared" si="5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48"/>
        <v>0</v>
      </c>
      <c r="I764" s="1" t="b">
        <f t="shared" si="49"/>
        <v>0</v>
      </c>
      <c r="J764" s="1" t="b">
        <f t="shared" si="50"/>
        <v>0</v>
      </c>
      <c r="K764" s="1" t="b">
        <f t="shared" si="5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48"/>
        <v>0</v>
      </c>
      <c r="I765" s="1" t="b">
        <f t="shared" si="49"/>
        <v>0</v>
      </c>
      <c r="J765" s="1" t="b">
        <f t="shared" si="50"/>
        <v>0</v>
      </c>
      <c r="K765" s="1" t="b">
        <f t="shared" si="5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48"/>
        <v>0</v>
      </c>
      <c r="I766" s="1" t="b">
        <f t="shared" si="49"/>
        <v>0</v>
      </c>
      <c r="J766" s="1" t="b">
        <f t="shared" si="50"/>
        <v>0</v>
      </c>
      <c r="K766" s="1" t="b">
        <f t="shared" si="5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48"/>
        <v>0</v>
      </c>
      <c r="I767" s="1" t="b">
        <f t="shared" si="49"/>
        <v>0</v>
      </c>
      <c r="J767" s="1" t="b">
        <f t="shared" si="50"/>
        <v>0</v>
      </c>
      <c r="K767" s="1" t="b">
        <f t="shared" si="5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48"/>
        <v>0</v>
      </c>
      <c r="I768" s="1" t="b">
        <f t="shared" si="49"/>
        <v>0</v>
      </c>
      <c r="J768" s="1" t="b">
        <f t="shared" si="50"/>
        <v>0</v>
      </c>
      <c r="K768" s="1" t="b">
        <f t="shared" si="5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48"/>
        <v>0</v>
      </c>
      <c r="I769" s="1" t="b">
        <f t="shared" si="49"/>
        <v>0</v>
      </c>
      <c r="J769" s="1" t="b">
        <f t="shared" si="50"/>
        <v>0</v>
      </c>
      <c r="K769" s="1" t="b">
        <f t="shared" si="5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48"/>
        <v>0</v>
      </c>
      <c r="I770" s="1" t="b">
        <f t="shared" si="49"/>
        <v>0</v>
      </c>
      <c r="J770" s="1" t="b">
        <f t="shared" si="50"/>
        <v>0</v>
      </c>
      <c r="K770" s="1" t="b">
        <f t="shared" si="5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si="48"/>
        <v>0</v>
      </c>
      <c r="I771" s="1" t="b">
        <f t="shared" si="49"/>
        <v>0</v>
      </c>
      <c r="J771" s="1" t="b">
        <f t="shared" si="50"/>
        <v>0</v>
      </c>
      <c r="K771" s="1" t="b">
        <f t="shared" si="51"/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48"/>
        <v>0</v>
      </c>
      <c r="I772" s="1" t="b">
        <f t="shared" si="49"/>
        <v>0</v>
      </c>
      <c r="J772" s="1" t="b">
        <f t="shared" si="50"/>
        <v>0</v>
      </c>
      <c r="K772" s="1" t="b">
        <f t="shared" si="51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48"/>
        <v>0</v>
      </c>
      <c r="I773" s="1" t="b">
        <f t="shared" si="49"/>
        <v>0</v>
      </c>
      <c r="J773" s="1" t="b">
        <f t="shared" si="50"/>
        <v>0</v>
      </c>
      <c r="K773" s="1" t="b">
        <f t="shared" si="51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48"/>
        <v>0</v>
      </c>
      <c r="I774" s="1" t="b">
        <f t="shared" si="49"/>
        <v>0</v>
      </c>
      <c r="J774" s="1" t="b">
        <f t="shared" si="50"/>
        <v>0</v>
      </c>
      <c r="K774" s="1" t="b">
        <f t="shared" si="51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48"/>
        <v>0</v>
      </c>
      <c r="I775" s="1" t="b">
        <f t="shared" si="49"/>
        <v>0</v>
      </c>
      <c r="J775" s="1" t="b">
        <f t="shared" si="50"/>
        <v>0</v>
      </c>
      <c r="K775" s="1" t="b">
        <f t="shared" si="51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48"/>
        <v>0</v>
      </c>
      <c r="I776" s="1" t="b">
        <f t="shared" si="49"/>
        <v>0</v>
      </c>
      <c r="J776" s="1" t="b">
        <f t="shared" si="50"/>
        <v>0</v>
      </c>
      <c r="K776" s="1" t="b">
        <f t="shared" si="51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48"/>
        <v>0</v>
      </c>
      <c r="I777" s="1" t="b">
        <f t="shared" si="49"/>
        <v>0</v>
      </c>
      <c r="J777" s="1" t="b">
        <f t="shared" si="50"/>
        <v>0</v>
      </c>
      <c r="K777" s="1" t="b">
        <f t="shared" si="51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48"/>
        <v>0</v>
      </c>
      <c r="I778" s="1" t="b">
        <f t="shared" si="49"/>
        <v>0</v>
      </c>
      <c r="J778" s="1" t="b">
        <f t="shared" si="50"/>
        <v>0</v>
      </c>
      <c r="K778" s="1" t="b">
        <f t="shared" si="51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48"/>
        <v>0</v>
      </c>
      <c r="I779" s="1" t="b">
        <f t="shared" si="49"/>
        <v>0</v>
      </c>
      <c r="J779" s="1" t="b">
        <f t="shared" si="50"/>
        <v>0</v>
      </c>
      <c r="K779" s="1" t="b">
        <f t="shared" si="51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48"/>
        <v>0</v>
      </c>
      <c r="I780" s="1" t="b">
        <f t="shared" si="49"/>
        <v>0</v>
      </c>
      <c r="J780" s="1" t="b">
        <f t="shared" si="50"/>
        <v>0</v>
      </c>
      <c r="K780" s="1" t="b">
        <f t="shared" si="51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48"/>
        <v>0</v>
      </c>
      <c r="I781" s="1" t="b">
        <f t="shared" si="49"/>
        <v>0</v>
      </c>
      <c r="J781" s="1" t="b">
        <f t="shared" si="50"/>
        <v>0</v>
      </c>
      <c r="K781" s="1" t="b">
        <f t="shared" si="51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48"/>
        <v>0</v>
      </c>
      <c r="I782" s="1" t="b">
        <f t="shared" si="49"/>
        <v>0</v>
      </c>
      <c r="J782" s="1" t="b">
        <f t="shared" si="50"/>
        <v>0</v>
      </c>
      <c r="K782" s="1" t="b">
        <f t="shared" si="51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48"/>
        <v>0</v>
      </c>
      <c r="I783" s="1" t="b">
        <f t="shared" si="49"/>
        <v>0</v>
      </c>
      <c r="J783" s="1" t="b">
        <f t="shared" si="50"/>
        <v>0</v>
      </c>
      <c r="K783" s="1" t="b">
        <f t="shared" si="51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48"/>
        <v>0</v>
      </c>
      <c r="I784" s="1" t="b">
        <f t="shared" si="49"/>
        <v>0</v>
      </c>
      <c r="J784" s="1" t="b">
        <f t="shared" si="50"/>
        <v>0</v>
      </c>
      <c r="K784" s="1" t="b">
        <f t="shared" si="51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48"/>
        <v>0</v>
      </c>
      <c r="I785" s="1" t="b">
        <f t="shared" si="49"/>
        <v>0</v>
      </c>
      <c r="J785" s="1" t="b">
        <f t="shared" si="50"/>
        <v>0</v>
      </c>
      <c r="K785" s="1" t="b">
        <f t="shared" si="51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48"/>
        <v>0</v>
      </c>
      <c r="I786" s="1" t="b">
        <f t="shared" si="49"/>
        <v>0</v>
      </c>
      <c r="J786" s="1" t="b">
        <f t="shared" si="50"/>
        <v>0</v>
      </c>
      <c r="K786" s="1" t="b">
        <f t="shared" si="51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48"/>
        <v>0</v>
      </c>
      <c r="I787" s="1" t="b">
        <f t="shared" si="49"/>
        <v>0</v>
      </c>
      <c r="J787" s="1" t="b">
        <f t="shared" si="50"/>
        <v>0</v>
      </c>
      <c r="K787" s="1" t="b">
        <f t="shared" si="51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48"/>
        <v>0</v>
      </c>
      <c r="I788" s="1" t="b">
        <f t="shared" si="49"/>
        <v>0</v>
      </c>
      <c r="J788" s="1" t="b">
        <f t="shared" si="50"/>
        <v>0</v>
      </c>
      <c r="K788" s="1" t="b">
        <f t="shared" si="51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48"/>
        <v>0</v>
      </c>
      <c r="I789" s="1" t="b">
        <f t="shared" si="49"/>
        <v>0</v>
      </c>
      <c r="J789" s="1" t="b">
        <f t="shared" si="50"/>
        <v>0</v>
      </c>
      <c r="K789" s="1" t="b">
        <f t="shared" si="51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48"/>
        <v>0</v>
      </c>
      <c r="I790" s="1" t="b">
        <f t="shared" si="49"/>
        <v>0</v>
      </c>
      <c r="J790" s="1" t="b">
        <f t="shared" si="50"/>
        <v>0</v>
      </c>
      <c r="K790" s="1" t="b">
        <f t="shared" si="51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48"/>
        <v>0</v>
      </c>
      <c r="I791" s="1" t="b">
        <f t="shared" si="49"/>
        <v>0</v>
      </c>
      <c r="J791" s="1" t="b">
        <f t="shared" si="50"/>
        <v>0</v>
      </c>
      <c r="K791" s="1" t="b">
        <f t="shared" si="51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48"/>
        <v>0</v>
      </c>
      <c r="I792" s="1" t="b">
        <f t="shared" si="49"/>
        <v>0</v>
      </c>
      <c r="J792" s="1" t="b">
        <f t="shared" si="50"/>
        <v>0</v>
      </c>
      <c r="K792" s="1" t="b">
        <f t="shared" si="51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48"/>
        <v>0</v>
      </c>
      <c r="I793" s="1" t="b">
        <f t="shared" si="49"/>
        <v>0</v>
      </c>
      <c r="J793" s="1" t="b">
        <f t="shared" si="50"/>
        <v>0</v>
      </c>
      <c r="K793" s="1" t="b">
        <f t="shared" si="51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48"/>
        <v>0</v>
      </c>
      <c r="I794" s="1" t="b">
        <f t="shared" si="49"/>
        <v>0</v>
      </c>
      <c r="J794" s="1" t="b">
        <f t="shared" si="50"/>
        <v>0</v>
      </c>
      <c r="K794" s="1" t="b">
        <f t="shared" si="51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48"/>
        <v>0</v>
      </c>
      <c r="I795" s="1" t="b">
        <f t="shared" si="49"/>
        <v>0</v>
      </c>
      <c r="J795" s="1" t="b">
        <f t="shared" si="50"/>
        <v>0</v>
      </c>
      <c r="K795" s="1" t="b">
        <f t="shared" si="51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48"/>
        <v>0</v>
      </c>
      <c r="I796" s="1" t="b">
        <f t="shared" si="49"/>
        <v>0</v>
      </c>
      <c r="J796" s="1" t="b">
        <f t="shared" si="50"/>
        <v>0</v>
      </c>
      <c r="K796" s="1" t="b">
        <f t="shared" si="51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48"/>
        <v>0</v>
      </c>
      <c r="I797" s="1" t="b">
        <f t="shared" si="49"/>
        <v>0</v>
      </c>
      <c r="J797" s="1" t="b">
        <f t="shared" si="50"/>
        <v>0</v>
      </c>
      <c r="K797" s="1" t="b">
        <f t="shared" si="51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ref="H798:H861" si="52">IF($A799&lt;&gt;"",$B799-$B798)</f>
        <v>0</v>
      </c>
      <c r="I798" s="1" t="b">
        <f t="shared" ref="I798:I861" si="53">IF($A799&lt;&gt;"",IF($A798&lt;&gt;"",$C799-$C798))</f>
        <v>0</v>
      </c>
      <c r="J798" s="1" t="b">
        <f t="shared" ref="J798:J861" si="54">IF($A799&lt;&gt;"",$H798-$F$3)</f>
        <v>0</v>
      </c>
      <c r="K798" s="1" t="b">
        <f t="shared" ref="K798:K861" si="55">IF($A799&lt;&gt;"",$I798-$F$4)</f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52"/>
        <v>0</v>
      </c>
      <c r="I799" s="1" t="b">
        <f t="shared" si="53"/>
        <v>0</v>
      </c>
      <c r="J799" s="1" t="b">
        <f t="shared" si="54"/>
        <v>0</v>
      </c>
      <c r="K799" s="1" t="b">
        <f t="shared" si="5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52"/>
        <v>0</v>
      </c>
      <c r="I800" s="1" t="b">
        <f t="shared" si="53"/>
        <v>0</v>
      </c>
      <c r="J800" s="1" t="b">
        <f t="shared" si="54"/>
        <v>0</v>
      </c>
      <c r="K800" s="1" t="b">
        <f t="shared" si="5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52"/>
        <v>0</v>
      </c>
      <c r="I801" s="1" t="b">
        <f t="shared" si="53"/>
        <v>0</v>
      </c>
      <c r="J801" s="1" t="b">
        <f t="shared" si="54"/>
        <v>0</v>
      </c>
      <c r="K801" s="1" t="b">
        <f t="shared" si="5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52"/>
        <v>0</v>
      </c>
      <c r="I802" s="1" t="b">
        <f t="shared" si="53"/>
        <v>0</v>
      </c>
      <c r="J802" s="1" t="b">
        <f t="shared" si="54"/>
        <v>0</v>
      </c>
      <c r="K802" s="1" t="b">
        <f t="shared" si="5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52"/>
        <v>0</v>
      </c>
      <c r="I803" s="1" t="b">
        <f t="shared" si="53"/>
        <v>0</v>
      </c>
      <c r="J803" s="1" t="b">
        <f t="shared" si="54"/>
        <v>0</v>
      </c>
      <c r="K803" s="1" t="b">
        <f t="shared" si="5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52"/>
        <v>0</v>
      </c>
      <c r="I804" s="1" t="b">
        <f t="shared" si="53"/>
        <v>0</v>
      </c>
      <c r="J804" s="1" t="b">
        <f t="shared" si="54"/>
        <v>0</v>
      </c>
      <c r="K804" s="1" t="b">
        <f t="shared" si="5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52"/>
        <v>0</v>
      </c>
      <c r="I805" s="1" t="b">
        <f t="shared" si="53"/>
        <v>0</v>
      </c>
      <c r="J805" s="1" t="b">
        <f t="shared" si="54"/>
        <v>0</v>
      </c>
      <c r="K805" s="1" t="b">
        <f t="shared" si="5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52"/>
        <v>0</v>
      </c>
      <c r="I806" s="1" t="b">
        <f t="shared" si="53"/>
        <v>0</v>
      </c>
      <c r="J806" s="1" t="b">
        <f t="shared" si="54"/>
        <v>0</v>
      </c>
      <c r="K806" s="1" t="b">
        <f t="shared" si="5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52"/>
        <v>0</v>
      </c>
      <c r="I807" s="1" t="b">
        <f t="shared" si="53"/>
        <v>0</v>
      </c>
      <c r="J807" s="1" t="b">
        <f t="shared" si="54"/>
        <v>0</v>
      </c>
      <c r="K807" s="1" t="b">
        <f t="shared" si="5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52"/>
        <v>0</v>
      </c>
      <c r="I808" s="1" t="b">
        <f t="shared" si="53"/>
        <v>0</v>
      </c>
      <c r="J808" s="1" t="b">
        <f t="shared" si="54"/>
        <v>0</v>
      </c>
      <c r="K808" s="1" t="b">
        <f t="shared" si="5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52"/>
        <v>0</v>
      </c>
      <c r="I809" s="1" t="b">
        <f t="shared" si="53"/>
        <v>0</v>
      </c>
      <c r="J809" s="1" t="b">
        <f t="shared" si="54"/>
        <v>0</v>
      </c>
      <c r="K809" s="1" t="b">
        <f t="shared" si="5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52"/>
        <v>0</v>
      </c>
      <c r="I810" s="1" t="b">
        <f t="shared" si="53"/>
        <v>0</v>
      </c>
      <c r="J810" s="1" t="b">
        <f t="shared" si="54"/>
        <v>0</v>
      </c>
      <c r="K810" s="1" t="b">
        <f t="shared" si="5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52"/>
        <v>0</v>
      </c>
      <c r="I811" s="1" t="b">
        <f t="shared" si="53"/>
        <v>0</v>
      </c>
      <c r="J811" s="1" t="b">
        <f t="shared" si="54"/>
        <v>0</v>
      </c>
      <c r="K811" s="1" t="b">
        <f t="shared" si="5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52"/>
        <v>0</v>
      </c>
      <c r="I812" s="1" t="b">
        <f t="shared" si="53"/>
        <v>0</v>
      </c>
      <c r="J812" s="1" t="b">
        <f t="shared" si="54"/>
        <v>0</v>
      </c>
      <c r="K812" s="1" t="b">
        <f t="shared" si="5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52"/>
        <v>0</v>
      </c>
      <c r="I813" s="1" t="b">
        <f t="shared" si="53"/>
        <v>0</v>
      </c>
      <c r="J813" s="1" t="b">
        <f t="shared" si="54"/>
        <v>0</v>
      </c>
      <c r="K813" s="1" t="b">
        <f t="shared" si="5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52"/>
        <v>0</v>
      </c>
      <c r="I814" s="1" t="b">
        <f t="shared" si="53"/>
        <v>0</v>
      </c>
      <c r="J814" s="1" t="b">
        <f t="shared" si="54"/>
        <v>0</v>
      </c>
      <c r="K814" s="1" t="b">
        <f t="shared" si="5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52"/>
        <v>0</v>
      </c>
      <c r="I815" s="1" t="b">
        <f t="shared" si="53"/>
        <v>0</v>
      </c>
      <c r="J815" s="1" t="b">
        <f t="shared" si="54"/>
        <v>0</v>
      </c>
      <c r="K815" s="1" t="b">
        <f t="shared" si="5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52"/>
        <v>0</v>
      </c>
      <c r="I816" s="1" t="b">
        <f t="shared" si="53"/>
        <v>0</v>
      </c>
      <c r="J816" s="1" t="b">
        <f t="shared" si="54"/>
        <v>0</v>
      </c>
      <c r="K816" s="1" t="b">
        <f t="shared" si="5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52"/>
        <v>0</v>
      </c>
      <c r="I817" s="1" t="b">
        <f t="shared" si="53"/>
        <v>0</v>
      </c>
      <c r="J817" s="1" t="b">
        <f t="shared" si="54"/>
        <v>0</v>
      </c>
      <c r="K817" s="1" t="b">
        <f t="shared" si="5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52"/>
        <v>0</v>
      </c>
      <c r="I818" s="1" t="b">
        <f t="shared" si="53"/>
        <v>0</v>
      </c>
      <c r="J818" s="1" t="b">
        <f t="shared" si="54"/>
        <v>0</v>
      </c>
      <c r="K818" s="1" t="b">
        <f t="shared" si="5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52"/>
        <v>0</v>
      </c>
      <c r="I819" s="1" t="b">
        <f t="shared" si="53"/>
        <v>0</v>
      </c>
      <c r="J819" s="1" t="b">
        <f t="shared" si="54"/>
        <v>0</v>
      </c>
      <c r="K819" s="1" t="b">
        <f t="shared" si="5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52"/>
        <v>0</v>
      </c>
      <c r="I820" s="1" t="b">
        <f t="shared" si="53"/>
        <v>0</v>
      </c>
      <c r="J820" s="1" t="b">
        <f t="shared" si="54"/>
        <v>0</v>
      </c>
      <c r="K820" s="1" t="b">
        <f t="shared" si="5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52"/>
        <v>0</v>
      </c>
      <c r="I821" s="1" t="b">
        <f t="shared" si="53"/>
        <v>0</v>
      </c>
      <c r="J821" s="1" t="b">
        <f t="shared" si="54"/>
        <v>0</v>
      </c>
      <c r="K821" s="1" t="b">
        <f t="shared" si="5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52"/>
        <v>0</v>
      </c>
      <c r="I822" s="1" t="b">
        <f t="shared" si="53"/>
        <v>0</v>
      </c>
      <c r="J822" s="1" t="b">
        <f t="shared" si="54"/>
        <v>0</v>
      </c>
      <c r="K822" s="1" t="b">
        <f t="shared" si="5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52"/>
        <v>0</v>
      </c>
      <c r="I823" s="1" t="b">
        <f t="shared" si="53"/>
        <v>0</v>
      </c>
      <c r="J823" s="1" t="b">
        <f t="shared" si="54"/>
        <v>0</v>
      </c>
      <c r="K823" s="1" t="b">
        <f t="shared" si="5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52"/>
        <v>0</v>
      </c>
      <c r="I824" s="1" t="b">
        <f t="shared" si="53"/>
        <v>0</v>
      </c>
      <c r="J824" s="1" t="b">
        <f t="shared" si="54"/>
        <v>0</v>
      </c>
      <c r="K824" s="1" t="b">
        <f t="shared" si="5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52"/>
        <v>0</v>
      </c>
      <c r="I825" s="1" t="b">
        <f t="shared" si="53"/>
        <v>0</v>
      </c>
      <c r="J825" s="1" t="b">
        <f t="shared" si="54"/>
        <v>0</v>
      </c>
      <c r="K825" s="1" t="b">
        <f t="shared" si="5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52"/>
        <v>0</v>
      </c>
      <c r="I826" s="1" t="b">
        <f t="shared" si="53"/>
        <v>0</v>
      </c>
      <c r="J826" s="1" t="b">
        <f t="shared" si="54"/>
        <v>0</v>
      </c>
      <c r="K826" s="1" t="b">
        <f t="shared" si="5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52"/>
        <v>0</v>
      </c>
      <c r="I827" s="1" t="b">
        <f t="shared" si="53"/>
        <v>0</v>
      </c>
      <c r="J827" s="1" t="b">
        <f t="shared" si="54"/>
        <v>0</v>
      </c>
      <c r="K827" s="1" t="b">
        <f t="shared" si="5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52"/>
        <v>0</v>
      </c>
      <c r="I828" s="1" t="b">
        <f t="shared" si="53"/>
        <v>0</v>
      </c>
      <c r="J828" s="1" t="b">
        <f t="shared" si="54"/>
        <v>0</v>
      </c>
      <c r="K828" s="1" t="b">
        <f t="shared" si="5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52"/>
        <v>0</v>
      </c>
      <c r="I829" s="1" t="b">
        <f t="shared" si="53"/>
        <v>0</v>
      </c>
      <c r="J829" s="1" t="b">
        <f t="shared" si="54"/>
        <v>0</v>
      </c>
      <c r="K829" s="1" t="b">
        <f t="shared" si="5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52"/>
        <v>0</v>
      </c>
      <c r="I830" s="1" t="b">
        <f t="shared" si="53"/>
        <v>0</v>
      </c>
      <c r="J830" s="1" t="b">
        <f t="shared" si="54"/>
        <v>0</v>
      </c>
      <c r="K830" s="1" t="b">
        <f t="shared" si="5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52"/>
        <v>0</v>
      </c>
      <c r="I831" s="1" t="b">
        <f t="shared" si="53"/>
        <v>0</v>
      </c>
      <c r="J831" s="1" t="b">
        <f t="shared" si="54"/>
        <v>0</v>
      </c>
      <c r="K831" s="1" t="b">
        <f t="shared" si="5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52"/>
        <v>0</v>
      </c>
      <c r="I832" s="1" t="b">
        <f t="shared" si="53"/>
        <v>0</v>
      </c>
      <c r="J832" s="1" t="b">
        <f t="shared" si="54"/>
        <v>0</v>
      </c>
      <c r="K832" s="1" t="b">
        <f t="shared" si="5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52"/>
        <v>0</v>
      </c>
      <c r="I833" s="1" t="b">
        <f t="shared" si="53"/>
        <v>0</v>
      </c>
      <c r="J833" s="1" t="b">
        <f t="shared" si="54"/>
        <v>0</v>
      </c>
      <c r="K833" s="1" t="b">
        <f t="shared" si="5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52"/>
        <v>0</v>
      </c>
      <c r="I834" s="1" t="b">
        <f t="shared" si="53"/>
        <v>0</v>
      </c>
      <c r="J834" s="1" t="b">
        <f t="shared" si="54"/>
        <v>0</v>
      </c>
      <c r="K834" s="1" t="b">
        <f t="shared" si="5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si="52"/>
        <v>0</v>
      </c>
      <c r="I835" s="1" t="b">
        <f t="shared" si="53"/>
        <v>0</v>
      </c>
      <c r="J835" s="1" t="b">
        <f t="shared" si="54"/>
        <v>0</v>
      </c>
      <c r="K835" s="1" t="b">
        <f t="shared" si="55"/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52"/>
        <v>0</v>
      </c>
      <c r="I836" s="1" t="b">
        <f t="shared" si="53"/>
        <v>0</v>
      </c>
      <c r="J836" s="1" t="b">
        <f t="shared" si="54"/>
        <v>0</v>
      </c>
      <c r="K836" s="1" t="b">
        <f t="shared" si="55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52"/>
        <v>0</v>
      </c>
      <c r="I837" s="1" t="b">
        <f t="shared" si="53"/>
        <v>0</v>
      </c>
      <c r="J837" s="1" t="b">
        <f t="shared" si="54"/>
        <v>0</v>
      </c>
      <c r="K837" s="1" t="b">
        <f t="shared" si="55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52"/>
        <v>0</v>
      </c>
      <c r="I838" s="1" t="b">
        <f t="shared" si="53"/>
        <v>0</v>
      </c>
      <c r="J838" s="1" t="b">
        <f t="shared" si="54"/>
        <v>0</v>
      </c>
      <c r="K838" s="1" t="b">
        <f t="shared" si="55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52"/>
        <v>0</v>
      </c>
      <c r="I839" s="1" t="b">
        <f t="shared" si="53"/>
        <v>0</v>
      </c>
      <c r="J839" s="1" t="b">
        <f t="shared" si="54"/>
        <v>0</v>
      </c>
      <c r="K839" s="1" t="b">
        <f t="shared" si="55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52"/>
        <v>0</v>
      </c>
      <c r="I840" s="1" t="b">
        <f t="shared" si="53"/>
        <v>0</v>
      </c>
      <c r="J840" s="1" t="b">
        <f t="shared" si="54"/>
        <v>0</v>
      </c>
      <c r="K840" s="1" t="b">
        <f t="shared" si="55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52"/>
        <v>0</v>
      </c>
      <c r="I841" s="1" t="b">
        <f t="shared" si="53"/>
        <v>0</v>
      </c>
      <c r="J841" s="1" t="b">
        <f t="shared" si="54"/>
        <v>0</v>
      </c>
      <c r="K841" s="1" t="b">
        <f t="shared" si="55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52"/>
        <v>0</v>
      </c>
      <c r="I842" s="1" t="b">
        <f t="shared" si="53"/>
        <v>0</v>
      </c>
      <c r="J842" s="1" t="b">
        <f t="shared" si="54"/>
        <v>0</v>
      </c>
      <c r="K842" s="1" t="b">
        <f t="shared" si="55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52"/>
        <v>0</v>
      </c>
      <c r="I843" s="1" t="b">
        <f t="shared" si="53"/>
        <v>0</v>
      </c>
      <c r="J843" s="1" t="b">
        <f t="shared" si="54"/>
        <v>0</v>
      </c>
      <c r="K843" s="1" t="b">
        <f t="shared" si="55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52"/>
        <v>0</v>
      </c>
      <c r="I844" s="1" t="b">
        <f t="shared" si="53"/>
        <v>0</v>
      </c>
      <c r="J844" s="1" t="b">
        <f t="shared" si="54"/>
        <v>0</v>
      </c>
      <c r="K844" s="1" t="b">
        <f t="shared" si="55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52"/>
        <v>0</v>
      </c>
      <c r="I845" s="1" t="b">
        <f t="shared" si="53"/>
        <v>0</v>
      </c>
      <c r="J845" s="1" t="b">
        <f t="shared" si="54"/>
        <v>0</v>
      </c>
      <c r="K845" s="1" t="b">
        <f t="shared" si="55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52"/>
        <v>0</v>
      </c>
      <c r="I846" s="1" t="b">
        <f t="shared" si="53"/>
        <v>0</v>
      </c>
      <c r="J846" s="1" t="b">
        <f t="shared" si="54"/>
        <v>0</v>
      </c>
      <c r="K846" s="1" t="b">
        <f t="shared" si="55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52"/>
        <v>0</v>
      </c>
      <c r="I847" s="1" t="b">
        <f t="shared" si="53"/>
        <v>0</v>
      </c>
      <c r="J847" s="1" t="b">
        <f t="shared" si="54"/>
        <v>0</v>
      </c>
      <c r="K847" s="1" t="b">
        <f t="shared" si="55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52"/>
        <v>0</v>
      </c>
      <c r="I848" s="1" t="b">
        <f t="shared" si="53"/>
        <v>0</v>
      </c>
      <c r="J848" s="1" t="b">
        <f t="shared" si="54"/>
        <v>0</v>
      </c>
      <c r="K848" s="1" t="b">
        <f t="shared" si="55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52"/>
        <v>0</v>
      </c>
      <c r="I849" s="1" t="b">
        <f t="shared" si="53"/>
        <v>0</v>
      </c>
      <c r="J849" s="1" t="b">
        <f t="shared" si="54"/>
        <v>0</v>
      </c>
      <c r="K849" s="1" t="b">
        <f t="shared" si="55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52"/>
        <v>0</v>
      </c>
      <c r="I850" s="1" t="b">
        <f t="shared" si="53"/>
        <v>0</v>
      </c>
      <c r="J850" s="1" t="b">
        <f t="shared" si="54"/>
        <v>0</v>
      </c>
      <c r="K850" s="1" t="b">
        <f t="shared" si="55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52"/>
        <v>0</v>
      </c>
      <c r="I851" s="1" t="b">
        <f t="shared" si="53"/>
        <v>0</v>
      </c>
      <c r="J851" s="1" t="b">
        <f t="shared" si="54"/>
        <v>0</v>
      </c>
      <c r="K851" s="1" t="b">
        <f t="shared" si="55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52"/>
        <v>0</v>
      </c>
      <c r="I852" s="1" t="b">
        <f t="shared" si="53"/>
        <v>0</v>
      </c>
      <c r="J852" s="1" t="b">
        <f t="shared" si="54"/>
        <v>0</v>
      </c>
      <c r="K852" s="1" t="b">
        <f t="shared" si="55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52"/>
        <v>0</v>
      </c>
      <c r="I853" s="1" t="b">
        <f t="shared" si="53"/>
        <v>0</v>
      </c>
      <c r="J853" s="1" t="b">
        <f t="shared" si="54"/>
        <v>0</v>
      </c>
      <c r="K853" s="1" t="b">
        <f t="shared" si="55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52"/>
        <v>0</v>
      </c>
      <c r="I854" s="1" t="b">
        <f t="shared" si="53"/>
        <v>0</v>
      </c>
      <c r="J854" s="1" t="b">
        <f t="shared" si="54"/>
        <v>0</v>
      </c>
      <c r="K854" s="1" t="b">
        <f t="shared" si="55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52"/>
        <v>0</v>
      </c>
      <c r="I855" s="1" t="b">
        <f t="shared" si="53"/>
        <v>0</v>
      </c>
      <c r="J855" s="1" t="b">
        <f t="shared" si="54"/>
        <v>0</v>
      </c>
      <c r="K855" s="1" t="b">
        <f t="shared" si="55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52"/>
        <v>0</v>
      </c>
      <c r="I856" s="1" t="b">
        <f t="shared" si="53"/>
        <v>0</v>
      </c>
      <c r="J856" s="1" t="b">
        <f t="shared" si="54"/>
        <v>0</v>
      </c>
      <c r="K856" s="1" t="b">
        <f t="shared" si="55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52"/>
        <v>0</v>
      </c>
      <c r="I857" s="1" t="b">
        <f t="shared" si="53"/>
        <v>0</v>
      </c>
      <c r="J857" s="1" t="b">
        <f t="shared" si="54"/>
        <v>0</v>
      </c>
      <c r="K857" s="1" t="b">
        <f t="shared" si="55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52"/>
        <v>0</v>
      </c>
      <c r="I858" s="1" t="b">
        <f t="shared" si="53"/>
        <v>0</v>
      </c>
      <c r="J858" s="1" t="b">
        <f t="shared" si="54"/>
        <v>0</v>
      </c>
      <c r="K858" s="1" t="b">
        <f t="shared" si="55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52"/>
        <v>0</v>
      </c>
      <c r="I859" s="1" t="b">
        <f t="shared" si="53"/>
        <v>0</v>
      </c>
      <c r="J859" s="1" t="b">
        <f t="shared" si="54"/>
        <v>0</v>
      </c>
      <c r="K859" s="1" t="b">
        <f t="shared" si="55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52"/>
        <v>0</v>
      </c>
      <c r="I860" s="1" t="b">
        <f t="shared" si="53"/>
        <v>0</v>
      </c>
      <c r="J860" s="1" t="b">
        <f t="shared" si="54"/>
        <v>0</v>
      </c>
      <c r="K860" s="1" t="b">
        <f t="shared" si="55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52"/>
        <v>0</v>
      </c>
      <c r="I861" s="1" t="b">
        <f t="shared" si="53"/>
        <v>0</v>
      </c>
      <c r="J861" s="1" t="b">
        <f t="shared" si="54"/>
        <v>0</v>
      </c>
      <c r="K861" s="1" t="b">
        <f t="shared" si="55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ref="H862:H925" si="56">IF($A863&lt;&gt;"",$B863-$B862)</f>
        <v>0</v>
      </c>
      <c r="I862" s="1" t="b">
        <f t="shared" ref="I862:I925" si="57">IF($A863&lt;&gt;"",IF($A862&lt;&gt;"",$C863-$C862))</f>
        <v>0</v>
      </c>
      <c r="J862" s="1" t="b">
        <f t="shared" ref="J862:J925" si="58">IF($A863&lt;&gt;"",$H862-$F$3)</f>
        <v>0</v>
      </c>
      <c r="K862" s="1" t="b">
        <f t="shared" ref="K862:K925" si="59">IF($A863&lt;&gt;"",$I862-$F$4)</f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56"/>
        <v>0</v>
      </c>
      <c r="I863" s="1" t="b">
        <f t="shared" si="57"/>
        <v>0</v>
      </c>
      <c r="J863" s="1" t="b">
        <f t="shared" si="58"/>
        <v>0</v>
      </c>
      <c r="K863" s="1" t="b">
        <f t="shared" si="5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56"/>
        <v>0</v>
      </c>
      <c r="I864" s="1" t="b">
        <f t="shared" si="57"/>
        <v>0</v>
      </c>
      <c r="J864" s="1" t="b">
        <f t="shared" si="58"/>
        <v>0</v>
      </c>
      <c r="K864" s="1" t="b">
        <f t="shared" si="5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56"/>
        <v>0</v>
      </c>
      <c r="I865" s="1" t="b">
        <f t="shared" si="57"/>
        <v>0</v>
      </c>
      <c r="J865" s="1" t="b">
        <f t="shared" si="58"/>
        <v>0</v>
      </c>
      <c r="K865" s="1" t="b">
        <f t="shared" si="5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56"/>
        <v>0</v>
      </c>
      <c r="I866" s="1" t="b">
        <f t="shared" si="57"/>
        <v>0</v>
      </c>
      <c r="J866" s="1" t="b">
        <f t="shared" si="58"/>
        <v>0</v>
      </c>
      <c r="K866" s="1" t="b">
        <f t="shared" si="5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56"/>
        <v>0</v>
      </c>
      <c r="I867" s="1" t="b">
        <f t="shared" si="57"/>
        <v>0</v>
      </c>
      <c r="J867" s="1" t="b">
        <f t="shared" si="58"/>
        <v>0</v>
      </c>
      <c r="K867" s="1" t="b">
        <f t="shared" si="5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56"/>
        <v>0</v>
      </c>
      <c r="I868" s="1" t="b">
        <f t="shared" si="57"/>
        <v>0</v>
      </c>
      <c r="J868" s="1" t="b">
        <f t="shared" si="58"/>
        <v>0</v>
      </c>
      <c r="K868" s="1" t="b">
        <f t="shared" si="5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56"/>
        <v>0</v>
      </c>
      <c r="I869" s="1" t="b">
        <f t="shared" si="57"/>
        <v>0</v>
      </c>
      <c r="J869" s="1" t="b">
        <f t="shared" si="58"/>
        <v>0</v>
      </c>
      <c r="K869" s="1" t="b">
        <f t="shared" si="5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56"/>
        <v>0</v>
      </c>
      <c r="I870" s="1" t="b">
        <f t="shared" si="57"/>
        <v>0</v>
      </c>
      <c r="J870" s="1" t="b">
        <f t="shared" si="58"/>
        <v>0</v>
      </c>
      <c r="K870" s="1" t="b">
        <f t="shared" si="5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56"/>
        <v>0</v>
      </c>
      <c r="I871" s="1" t="b">
        <f t="shared" si="57"/>
        <v>0</v>
      </c>
      <c r="J871" s="1" t="b">
        <f t="shared" si="58"/>
        <v>0</v>
      </c>
      <c r="K871" s="1" t="b">
        <f t="shared" si="5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56"/>
        <v>0</v>
      </c>
      <c r="I872" s="1" t="b">
        <f t="shared" si="57"/>
        <v>0</v>
      </c>
      <c r="J872" s="1" t="b">
        <f t="shared" si="58"/>
        <v>0</v>
      </c>
      <c r="K872" s="1" t="b">
        <f t="shared" si="5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56"/>
        <v>0</v>
      </c>
      <c r="I873" s="1" t="b">
        <f t="shared" si="57"/>
        <v>0</v>
      </c>
      <c r="J873" s="1" t="b">
        <f t="shared" si="58"/>
        <v>0</v>
      </c>
      <c r="K873" s="1" t="b">
        <f t="shared" si="5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56"/>
        <v>0</v>
      </c>
      <c r="I874" s="1" t="b">
        <f t="shared" si="57"/>
        <v>0</v>
      </c>
      <c r="J874" s="1" t="b">
        <f t="shared" si="58"/>
        <v>0</v>
      </c>
      <c r="K874" s="1" t="b">
        <f t="shared" si="5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56"/>
        <v>0</v>
      </c>
      <c r="I875" s="1" t="b">
        <f t="shared" si="57"/>
        <v>0</v>
      </c>
      <c r="J875" s="1" t="b">
        <f t="shared" si="58"/>
        <v>0</v>
      </c>
      <c r="K875" s="1" t="b">
        <f t="shared" si="5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56"/>
        <v>0</v>
      </c>
      <c r="I876" s="1" t="b">
        <f t="shared" si="57"/>
        <v>0</v>
      </c>
      <c r="J876" s="1" t="b">
        <f t="shared" si="58"/>
        <v>0</v>
      </c>
      <c r="K876" s="1" t="b">
        <f t="shared" si="5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56"/>
        <v>0</v>
      </c>
      <c r="I877" s="1" t="b">
        <f t="shared" si="57"/>
        <v>0</v>
      </c>
      <c r="J877" s="1" t="b">
        <f t="shared" si="58"/>
        <v>0</v>
      </c>
      <c r="K877" s="1" t="b">
        <f t="shared" si="5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56"/>
        <v>0</v>
      </c>
      <c r="I878" s="1" t="b">
        <f t="shared" si="57"/>
        <v>0</v>
      </c>
      <c r="J878" s="1" t="b">
        <f t="shared" si="58"/>
        <v>0</v>
      </c>
      <c r="K878" s="1" t="b">
        <f t="shared" si="5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56"/>
        <v>0</v>
      </c>
      <c r="I879" s="1" t="b">
        <f t="shared" si="57"/>
        <v>0</v>
      </c>
      <c r="J879" s="1" t="b">
        <f t="shared" si="58"/>
        <v>0</v>
      </c>
      <c r="K879" s="1" t="b">
        <f t="shared" si="5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56"/>
        <v>0</v>
      </c>
      <c r="I880" s="1" t="b">
        <f t="shared" si="57"/>
        <v>0</v>
      </c>
      <c r="J880" s="1" t="b">
        <f t="shared" si="58"/>
        <v>0</v>
      </c>
      <c r="K880" s="1" t="b">
        <f t="shared" si="5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56"/>
        <v>0</v>
      </c>
      <c r="I881" s="1" t="b">
        <f t="shared" si="57"/>
        <v>0</v>
      </c>
      <c r="J881" s="1" t="b">
        <f t="shared" si="58"/>
        <v>0</v>
      </c>
      <c r="K881" s="1" t="b">
        <f t="shared" si="5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56"/>
        <v>0</v>
      </c>
      <c r="I882" s="1" t="b">
        <f t="shared" si="57"/>
        <v>0</v>
      </c>
      <c r="J882" s="1" t="b">
        <f t="shared" si="58"/>
        <v>0</v>
      </c>
      <c r="K882" s="1" t="b">
        <f t="shared" si="5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56"/>
        <v>0</v>
      </c>
      <c r="I883" s="1" t="b">
        <f t="shared" si="57"/>
        <v>0</v>
      </c>
      <c r="J883" s="1" t="b">
        <f t="shared" si="58"/>
        <v>0</v>
      </c>
      <c r="K883" s="1" t="b">
        <f t="shared" si="5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56"/>
        <v>0</v>
      </c>
      <c r="I884" s="1" t="b">
        <f t="shared" si="57"/>
        <v>0</v>
      </c>
      <c r="J884" s="1" t="b">
        <f t="shared" si="58"/>
        <v>0</v>
      </c>
      <c r="K884" s="1" t="b">
        <f t="shared" si="5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56"/>
        <v>0</v>
      </c>
      <c r="I885" s="1" t="b">
        <f t="shared" si="57"/>
        <v>0</v>
      </c>
      <c r="J885" s="1" t="b">
        <f t="shared" si="58"/>
        <v>0</v>
      </c>
      <c r="K885" s="1" t="b">
        <f t="shared" si="5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56"/>
        <v>0</v>
      </c>
      <c r="I886" s="1" t="b">
        <f t="shared" si="57"/>
        <v>0</v>
      </c>
      <c r="J886" s="1" t="b">
        <f t="shared" si="58"/>
        <v>0</v>
      </c>
      <c r="K886" s="1" t="b">
        <f t="shared" si="5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56"/>
        <v>0</v>
      </c>
      <c r="I887" s="1" t="b">
        <f t="shared" si="57"/>
        <v>0</v>
      </c>
      <c r="J887" s="1" t="b">
        <f t="shared" si="58"/>
        <v>0</v>
      </c>
      <c r="K887" s="1" t="b">
        <f t="shared" si="5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56"/>
        <v>0</v>
      </c>
      <c r="I888" s="1" t="b">
        <f t="shared" si="57"/>
        <v>0</v>
      </c>
      <c r="J888" s="1" t="b">
        <f t="shared" si="58"/>
        <v>0</v>
      </c>
      <c r="K888" s="1" t="b">
        <f t="shared" si="5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56"/>
        <v>0</v>
      </c>
      <c r="I889" s="1" t="b">
        <f t="shared" si="57"/>
        <v>0</v>
      </c>
      <c r="J889" s="1" t="b">
        <f t="shared" si="58"/>
        <v>0</v>
      </c>
      <c r="K889" s="1" t="b">
        <f t="shared" si="5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56"/>
        <v>0</v>
      </c>
      <c r="I890" s="1" t="b">
        <f t="shared" si="57"/>
        <v>0</v>
      </c>
      <c r="J890" s="1" t="b">
        <f t="shared" si="58"/>
        <v>0</v>
      </c>
      <c r="K890" s="1" t="b">
        <f t="shared" si="5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56"/>
        <v>0</v>
      </c>
      <c r="I891" s="1" t="b">
        <f t="shared" si="57"/>
        <v>0</v>
      </c>
      <c r="J891" s="1" t="b">
        <f t="shared" si="58"/>
        <v>0</v>
      </c>
      <c r="K891" s="1" t="b">
        <f t="shared" si="5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56"/>
        <v>0</v>
      </c>
      <c r="I892" s="1" t="b">
        <f t="shared" si="57"/>
        <v>0</v>
      </c>
      <c r="J892" s="1" t="b">
        <f t="shared" si="58"/>
        <v>0</v>
      </c>
      <c r="K892" s="1" t="b">
        <f t="shared" si="5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56"/>
        <v>0</v>
      </c>
      <c r="I893" s="1" t="b">
        <f t="shared" si="57"/>
        <v>0</v>
      </c>
      <c r="J893" s="1" t="b">
        <f t="shared" si="58"/>
        <v>0</v>
      </c>
      <c r="K893" s="1" t="b">
        <f t="shared" si="5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56"/>
        <v>0</v>
      </c>
      <c r="I894" s="1" t="b">
        <f t="shared" si="57"/>
        <v>0</v>
      </c>
      <c r="J894" s="1" t="b">
        <f t="shared" si="58"/>
        <v>0</v>
      </c>
      <c r="K894" s="1" t="b">
        <f t="shared" si="5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56"/>
        <v>0</v>
      </c>
      <c r="I895" s="1" t="b">
        <f t="shared" si="57"/>
        <v>0</v>
      </c>
      <c r="J895" s="1" t="b">
        <f t="shared" si="58"/>
        <v>0</v>
      </c>
      <c r="K895" s="1" t="b">
        <f t="shared" si="5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56"/>
        <v>0</v>
      </c>
      <c r="I896" s="1" t="b">
        <f t="shared" si="57"/>
        <v>0</v>
      </c>
      <c r="J896" s="1" t="b">
        <f t="shared" si="58"/>
        <v>0</v>
      </c>
      <c r="K896" s="1" t="b">
        <f t="shared" si="5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56"/>
        <v>0</v>
      </c>
      <c r="I897" s="1" t="b">
        <f t="shared" si="57"/>
        <v>0</v>
      </c>
      <c r="J897" s="1" t="b">
        <f t="shared" si="58"/>
        <v>0</v>
      </c>
      <c r="K897" s="1" t="b">
        <f t="shared" si="5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56"/>
        <v>0</v>
      </c>
      <c r="I898" s="1" t="b">
        <f t="shared" si="57"/>
        <v>0</v>
      </c>
      <c r="J898" s="1" t="b">
        <f t="shared" si="58"/>
        <v>0</v>
      </c>
      <c r="K898" s="1" t="b">
        <f t="shared" si="5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si="56"/>
        <v>0</v>
      </c>
      <c r="I899" s="1" t="b">
        <f t="shared" si="57"/>
        <v>0</v>
      </c>
      <c r="J899" s="1" t="b">
        <f t="shared" si="58"/>
        <v>0</v>
      </c>
      <c r="K899" s="1" t="b">
        <f t="shared" si="59"/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56"/>
        <v>0</v>
      </c>
      <c r="I900" s="1" t="b">
        <f t="shared" si="57"/>
        <v>0</v>
      </c>
      <c r="J900" s="1" t="b">
        <f t="shared" si="58"/>
        <v>0</v>
      </c>
      <c r="K900" s="1" t="b">
        <f t="shared" si="59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56"/>
        <v>0</v>
      </c>
      <c r="I901" s="1" t="b">
        <f t="shared" si="57"/>
        <v>0</v>
      </c>
      <c r="J901" s="1" t="b">
        <f t="shared" si="58"/>
        <v>0</v>
      </c>
      <c r="K901" s="1" t="b">
        <f t="shared" si="59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56"/>
        <v>0</v>
      </c>
      <c r="I902" s="1" t="b">
        <f t="shared" si="57"/>
        <v>0</v>
      </c>
      <c r="J902" s="1" t="b">
        <f t="shared" si="58"/>
        <v>0</v>
      </c>
      <c r="K902" s="1" t="b">
        <f t="shared" si="59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56"/>
        <v>0</v>
      </c>
      <c r="I903" s="1" t="b">
        <f t="shared" si="57"/>
        <v>0</v>
      </c>
      <c r="J903" s="1" t="b">
        <f t="shared" si="58"/>
        <v>0</v>
      </c>
      <c r="K903" s="1" t="b">
        <f t="shared" si="59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56"/>
        <v>0</v>
      </c>
      <c r="I904" s="1" t="b">
        <f t="shared" si="57"/>
        <v>0</v>
      </c>
      <c r="J904" s="1" t="b">
        <f t="shared" si="58"/>
        <v>0</v>
      </c>
      <c r="K904" s="1" t="b">
        <f t="shared" si="59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56"/>
        <v>0</v>
      </c>
      <c r="I905" s="1" t="b">
        <f t="shared" si="57"/>
        <v>0</v>
      </c>
      <c r="J905" s="1" t="b">
        <f t="shared" si="58"/>
        <v>0</v>
      </c>
      <c r="K905" s="1" t="b">
        <f t="shared" si="59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56"/>
        <v>0</v>
      </c>
      <c r="I906" s="1" t="b">
        <f t="shared" si="57"/>
        <v>0</v>
      </c>
      <c r="J906" s="1" t="b">
        <f t="shared" si="58"/>
        <v>0</v>
      </c>
      <c r="K906" s="1" t="b">
        <f t="shared" si="59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56"/>
        <v>0</v>
      </c>
      <c r="I907" s="1" t="b">
        <f t="shared" si="57"/>
        <v>0</v>
      </c>
      <c r="J907" s="1" t="b">
        <f t="shared" si="58"/>
        <v>0</v>
      </c>
      <c r="K907" s="1" t="b">
        <f t="shared" si="59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56"/>
        <v>0</v>
      </c>
      <c r="I908" s="1" t="b">
        <f t="shared" si="57"/>
        <v>0</v>
      </c>
      <c r="J908" s="1" t="b">
        <f t="shared" si="58"/>
        <v>0</v>
      </c>
      <c r="K908" s="1" t="b">
        <f t="shared" si="59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56"/>
        <v>0</v>
      </c>
      <c r="I909" s="1" t="b">
        <f t="shared" si="57"/>
        <v>0</v>
      </c>
      <c r="J909" s="1" t="b">
        <f t="shared" si="58"/>
        <v>0</v>
      </c>
      <c r="K909" s="1" t="b">
        <f t="shared" si="59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56"/>
        <v>0</v>
      </c>
      <c r="I910" s="1" t="b">
        <f t="shared" si="57"/>
        <v>0</v>
      </c>
      <c r="J910" s="1" t="b">
        <f t="shared" si="58"/>
        <v>0</v>
      </c>
      <c r="K910" s="1" t="b">
        <f t="shared" si="59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56"/>
        <v>0</v>
      </c>
      <c r="I911" s="1" t="b">
        <f t="shared" si="57"/>
        <v>0</v>
      </c>
      <c r="J911" s="1" t="b">
        <f t="shared" si="58"/>
        <v>0</v>
      </c>
      <c r="K911" s="1" t="b">
        <f t="shared" si="59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56"/>
        <v>0</v>
      </c>
      <c r="I912" s="1" t="b">
        <f t="shared" si="57"/>
        <v>0</v>
      </c>
      <c r="J912" s="1" t="b">
        <f t="shared" si="58"/>
        <v>0</v>
      </c>
      <c r="K912" s="1" t="b">
        <f t="shared" si="59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56"/>
        <v>0</v>
      </c>
      <c r="I913" s="1" t="b">
        <f t="shared" si="57"/>
        <v>0</v>
      </c>
      <c r="J913" s="1" t="b">
        <f t="shared" si="58"/>
        <v>0</v>
      </c>
      <c r="K913" s="1" t="b">
        <f t="shared" si="59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56"/>
        <v>0</v>
      </c>
      <c r="I914" s="1" t="b">
        <f t="shared" si="57"/>
        <v>0</v>
      </c>
      <c r="J914" s="1" t="b">
        <f t="shared" si="58"/>
        <v>0</v>
      </c>
      <c r="K914" s="1" t="b">
        <f t="shared" si="59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56"/>
        <v>0</v>
      </c>
      <c r="I915" s="1" t="b">
        <f t="shared" si="57"/>
        <v>0</v>
      </c>
      <c r="J915" s="1" t="b">
        <f t="shared" si="58"/>
        <v>0</v>
      </c>
      <c r="K915" s="1" t="b">
        <f t="shared" si="59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56"/>
        <v>0</v>
      </c>
      <c r="I916" s="1" t="b">
        <f t="shared" si="57"/>
        <v>0</v>
      </c>
      <c r="J916" s="1" t="b">
        <f t="shared" si="58"/>
        <v>0</v>
      </c>
      <c r="K916" s="1" t="b">
        <f t="shared" si="59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56"/>
        <v>0</v>
      </c>
      <c r="I917" s="1" t="b">
        <f t="shared" si="57"/>
        <v>0</v>
      </c>
      <c r="J917" s="1" t="b">
        <f t="shared" si="58"/>
        <v>0</v>
      </c>
      <c r="K917" s="1" t="b">
        <f t="shared" si="59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56"/>
        <v>0</v>
      </c>
      <c r="I918" s="1" t="b">
        <f t="shared" si="57"/>
        <v>0</v>
      </c>
      <c r="J918" s="1" t="b">
        <f t="shared" si="58"/>
        <v>0</v>
      </c>
      <c r="K918" s="1" t="b">
        <f t="shared" si="59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56"/>
        <v>0</v>
      </c>
      <c r="I919" s="1" t="b">
        <f t="shared" si="57"/>
        <v>0</v>
      </c>
      <c r="J919" s="1" t="b">
        <f t="shared" si="58"/>
        <v>0</v>
      </c>
      <c r="K919" s="1" t="b">
        <f t="shared" si="59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56"/>
        <v>0</v>
      </c>
      <c r="I920" s="1" t="b">
        <f t="shared" si="57"/>
        <v>0</v>
      </c>
      <c r="J920" s="1" t="b">
        <f t="shared" si="58"/>
        <v>0</v>
      </c>
      <c r="K920" s="1" t="b">
        <f t="shared" si="59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56"/>
        <v>0</v>
      </c>
      <c r="I921" s="1" t="b">
        <f t="shared" si="57"/>
        <v>0</v>
      </c>
      <c r="J921" s="1" t="b">
        <f t="shared" si="58"/>
        <v>0</v>
      </c>
      <c r="K921" s="1" t="b">
        <f t="shared" si="59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56"/>
        <v>0</v>
      </c>
      <c r="I922" s="1" t="b">
        <f t="shared" si="57"/>
        <v>0</v>
      </c>
      <c r="J922" s="1" t="b">
        <f t="shared" si="58"/>
        <v>0</v>
      </c>
      <c r="K922" s="1" t="b">
        <f t="shared" si="59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56"/>
        <v>0</v>
      </c>
      <c r="I923" s="1" t="b">
        <f t="shared" si="57"/>
        <v>0</v>
      </c>
      <c r="J923" s="1" t="b">
        <f t="shared" si="58"/>
        <v>0</v>
      </c>
      <c r="K923" s="1" t="b">
        <f t="shared" si="59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56"/>
        <v>0</v>
      </c>
      <c r="I924" s="1" t="b">
        <f t="shared" si="57"/>
        <v>0</v>
      </c>
      <c r="J924" s="1" t="b">
        <f t="shared" si="58"/>
        <v>0</v>
      </c>
      <c r="K924" s="1" t="b">
        <f t="shared" si="59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56"/>
        <v>0</v>
      </c>
      <c r="I925" s="1" t="b">
        <f t="shared" si="57"/>
        <v>0</v>
      </c>
      <c r="J925" s="1" t="b">
        <f t="shared" si="58"/>
        <v>0</v>
      </c>
      <c r="K925" s="1" t="b">
        <f t="shared" si="59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ref="H926:H989" si="60">IF($A927&lt;&gt;"",$B927-$B926)</f>
        <v>0</v>
      </c>
      <c r="I926" s="1" t="b">
        <f t="shared" ref="I926:I989" si="61">IF($A927&lt;&gt;"",IF($A926&lt;&gt;"",$C927-$C926))</f>
        <v>0</v>
      </c>
      <c r="J926" s="1" t="b">
        <f t="shared" ref="J926:J989" si="62">IF($A927&lt;&gt;"",$H926-$F$3)</f>
        <v>0</v>
      </c>
      <c r="K926" s="1" t="b">
        <f t="shared" ref="K926:K989" si="63">IF($A927&lt;&gt;"",$I926-$F$4)</f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60"/>
        <v>0</v>
      </c>
      <c r="I927" s="1" t="b">
        <f t="shared" si="61"/>
        <v>0</v>
      </c>
      <c r="J927" s="1" t="b">
        <f t="shared" si="62"/>
        <v>0</v>
      </c>
      <c r="K927" s="1" t="b">
        <f t="shared" si="6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60"/>
        <v>0</v>
      </c>
      <c r="I928" s="1" t="b">
        <f t="shared" si="61"/>
        <v>0</v>
      </c>
      <c r="J928" s="1" t="b">
        <f t="shared" si="62"/>
        <v>0</v>
      </c>
      <c r="K928" s="1" t="b">
        <f t="shared" si="6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60"/>
        <v>0</v>
      </c>
      <c r="I929" s="1" t="b">
        <f t="shared" si="61"/>
        <v>0</v>
      </c>
      <c r="J929" s="1" t="b">
        <f t="shared" si="62"/>
        <v>0</v>
      </c>
      <c r="K929" s="1" t="b">
        <f t="shared" si="6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60"/>
        <v>0</v>
      </c>
      <c r="I930" s="1" t="b">
        <f t="shared" si="61"/>
        <v>0</v>
      </c>
      <c r="J930" s="1" t="b">
        <f t="shared" si="62"/>
        <v>0</v>
      </c>
      <c r="K930" s="1" t="b">
        <f t="shared" si="6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60"/>
        <v>0</v>
      </c>
      <c r="I931" s="1" t="b">
        <f t="shared" si="61"/>
        <v>0</v>
      </c>
      <c r="J931" s="1" t="b">
        <f t="shared" si="62"/>
        <v>0</v>
      </c>
      <c r="K931" s="1" t="b">
        <f t="shared" si="6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60"/>
        <v>0</v>
      </c>
      <c r="I932" s="1" t="b">
        <f t="shared" si="61"/>
        <v>0</v>
      </c>
      <c r="J932" s="1" t="b">
        <f t="shared" si="62"/>
        <v>0</v>
      </c>
      <c r="K932" s="1" t="b">
        <f t="shared" si="6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60"/>
        <v>0</v>
      </c>
      <c r="I933" s="1" t="b">
        <f t="shared" si="61"/>
        <v>0</v>
      </c>
      <c r="J933" s="1" t="b">
        <f t="shared" si="62"/>
        <v>0</v>
      </c>
      <c r="K933" s="1" t="b">
        <f t="shared" si="6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60"/>
        <v>0</v>
      </c>
      <c r="I934" s="1" t="b">
        <f t="shared" si="61"/>
        <v>0</v>
      </c>
      <c r="J934" s="1" t="b">
        <f t="shared" si="62"/>
        <v>0</v>
      </c>
      <c r="K934" s="1" t="b">
        <f t="shared" si="6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60"/>
        <v>0</v>
      </c>
      <c r="I935" s="1" t="b">
        <f t="shared" si="61"/>
        <v>0</v>
      </c>
      <c r="J935" s="1" t="b">
        <f t="shared" si="62"/>
        <v>0</v>
      </c>
      <c r="K935" s="1" t="b">
        <f t="shared" si="6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60"/>
        <v>0</v>
      </c>
      <c r="I936" s="1" t="b">
        <f t="shared" si="61"/>
        <v>0</v>
      </c>
      <c r="J936" s="1" t="b">
        <f t="shared" si="62"/>
        <v>0</v>
      </c>
      <c r="K936" s="1" t="b">
        <f t="shared" si="6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60"/>
        <v>0</v>
      </c>
      <c r="I937" s="1" t="b">
        <f t="shared" si="61"/>
        <v>0</v>
      </c>
      <c r="J937" s="1" t="b">
        <f t="shared" si="62"/>
        <v>0</v>
      </c>
      <c r="K937" s="1" t="b">
        <f t="shared" si="6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60"/>
        <v>0</v>
      </c>
      <c r="I938" s="1" t="b">
        <f t="shared" si="61"/>
        <v>0</v>
      </c>
      <c r="J938" s="1" t="b">
        <f t="shared" si="62"/>
        <v>0</v>
      </c>
      <c r="K938" s="1" t="b">
        <f t="shared" si="6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60"/>
        <v>0</v>
      </c>
      <c r="I939" s="1" t="b">
        <f t="shared" si="61"/>
        <v>0</v>
      </c>
      <c r="J939" s="1" t="b">
        <f t="shared" si="62"/>
        <v>0</v>
      </c>
      <c r="K939" s="1" t="b">
        <f t="shared" si="6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60"/>
        <v>0</v>
      </c>
      <c r="I940" s="1" t="b">
        <f t="shared" si="61"/>
        <v>0</v>
      </c>
      <c r="J940" s="1" t="b">
        <f t="shared" si="62"/>
        <v>0</v>
      </c>
      <c r="K940" s="1" t="b">
        <f t="shared" si="6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60"/>
        <v>0</v>
      </c>
      <c r="I941" s="1" t="b">
        <f t="shared" si="61"/>
        <v>0</v>
      </c>
      <c r="J941" s="1" t="b">
        <f t="shared" si="62"/>
        <v>0</v>
      </c>
      <c r="K941" s="1" t="b">
        <f t="shared" si="6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60"/>
        <v>0</v>
      </c>
      <c r="I942" s="1" t="b">
        <f t="shared" si="61"/>
        <v>0</v>
      </c>
      <c r="J942" s="1" t="b">
        <f t="shared" si="62"/>
        <v>0</v>
      </c>
      <c r="K942" s="1" t="b">
        <f t="shared" si="6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60"/>
        <v>0</v>
      </c>
      <c r="I943" s="1" t="b">
        <f t="shared" si="61"/>
        <v>0</v>
      </c>
      <c r="J943" s="1" t="b">
        <f t="shared" si="62"/>
        <v>0</v>
      </c>
      <c r="K943" s="1" t="b">
        <f t="shared" si="6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60"/>
        <v>0</v>
      </c>
      <c r="I944" s="1" t="b">
        <f t="shared" si="61"/>
        <v>0</v>
      </c>
      <c r="J944" s="1" t="b">
        <f t="shared" si="62"/>
        <v>0</v>
      </c>
      <c r="K944" s="1" t="b">
        <f t="shared" si="6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60"/>
        <v>0</v>
      </c>
      <c r="I945" s="1" t="b">
        <f t="shared" si="61"/>
        <v>0</v>
      </c>
      <c r="J945" s="1" t="b">
        <f t="shared" si="62"/>
        <v>0</v>
      </c>
      <c r="K945" s="1" t="b">
        <f t="shared" si="6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60"/>
        <v>0</v>
      </c>
      <c r="I946" s="1" t="b">
        <f t="shared" si="61"/>
        <v>0</v>
      </c>
      <c r="J946" s="1" t="b">
        <f t="shared" si="62"/>
        <v>0</v>
      </c>
      <c r="K946" s="1" t="b">
        <f t="shared" si="6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60"/>
        <v>0</v>
      </c>
      <c r="I947" s="1" t="b">
        <f t="shared" si="61"/>
        <v>0</v>
      </c>
      <c r="J947" s="1" t="b">
        <f t="shared" si="62"/>
        <v>0</v>
      </c>
      <c r="K947" s="1" t="b">
        <f t="shared" si="6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60"/>
        <v>0</v>
      </c>
      <c r="I948" s="1" t="b">
        <f t="shared" si="61"/>
        <v>0</v>
      </c>
      <c r="J948" s="1" t="b">
        <f t="shared" si="62"/>
        <v>0</v>
      </c>
      <c r="K948" s="1" t="b">
        <f t="shared" si="6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60"/>
        <v>0</v>
      </c>
      <c r="I949" s="1" t="b">
        <f t="shared" si="61"/>
        <v>0</v>
      </c>
      <c r="J949" s="1" t="b">
        <f t="shared" si="62"/>
        <v>0</v>
      </c>
      <c r="K949" s="1" t="b">
        <f t="shared" si="6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60"/>
        <v>0</v>
      </c>
      <c r="I950" s="1" t="b">
        <f t="shared" si="61"/>
        <v>0</v>
      </c>
      <c r="J950" s="1" t="b">
        <f t="shared" si="62"/>
        <v>0</v>
      </c>
      <c r="K950" s="1" t="b">
        <f t="shared" si="6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60"/>
        <v>0</v>
      </c>
      <c r="I951" s="1" t="b">
        <f t="shared" si="61"/>
        <v>0</v>
      </c>
      <c r="J951" s="1" t="b">
        <f t="shared" si="62"/>
        <v>0</v>
      </c>
      <c r="K951" s="1" t="b">
        <f t="shared" si="6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60"/>
        <v>0</v>
      </c>
      <c r="I952" s="1" t="b">
        <f t="shared" si="61"/>
        <v>0</v>
      </c>
      <c r="J952" s="1" t="b">
        <f t="shared" si="62"/>
        <v>0</v>
      </c>
      <c r="K952" s="1" t="b">
        <f t="shared" si="6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60"/>
        <v>0</v>
      </c>
      <c r="I953" s="1" t="b">
        <f t="shared" si="61"/>
        <v>0</v>
      </c>
      <c r="J953" s="1" t="b">
        <f t="shared" si="62"/>
        <v>0</v>
      </c>
      <c r="K953" s="1" t="b">
        <f t="shared" si="6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60"/>
        <v>0</v>
      </c>
      <c r="I954" s="1" t="b">
        <f t="shared" si="61"/>
        <v>0</v>
      </c>
      <c r="J954" s="1" t="b">
        <f t="shared" si="62"/>
        <v>0</v>
      </c>
      <c r="K954" s="1" t="b">
        <f t="shared" si="6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60"/>
        <v>0</v>
      </c>
      <c r="I955" s="1" t="b">
        <f t="shared" si="61"/>
        <v>0</v>
      </c>
      <c r="J955" s="1" t="b">
        <f t="shared" si="62"/>
        <v>0</v>
      </c>
      <c r="K955" s="1" t="b">
        <f t="shared" si="6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60"/>
        <v>0</v>
      </c>
      <c r="I956" s="1" t="b">
        <f t="shared" si="61"/>
        <v>0</v>
      </c>
      <c r="J956" s="1" t="b">
        <f t="shared" si="62"/>
        <v>0</v>
      </c>
      <c r="K956" s="1" t="b">
        <f t="shared" si="6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60"/>
        <v>0</v>
      </c>
      <c r="I957" s="1" t="b">
        <f t="shared" si="61"/>
        <v>0</v>
      </c>
      <c r="J957" s="1" t="b">
        <f t="shared" si="62"/>
        <v>0</v>
      </c>
      <c r="K957" s="1" t="b">
        <f t="shared" si="6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60"/>
        <v>0</v>
      </c>
      <c r="I958" s="1" t="b">
        <f t="shared" si="61"/>
        <v>0</v>
      </c>
      <c r="J958" s="1" t="b">
        <f t="shared" si="62"/>
        <v>0</v>
      </c>
      <c r="K958" s="1" t="b">
        <f t="shared" si="6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60"/>
        <v>0</v>
      </c>
      <c r="I959" s="1" t="b">
        <f t="shared" si="61"/>
        <v>0</v>
      </c>
      <c r="J959" s="1" t="b">
        <f t="shared" si="62"/>
        <v>0</v>
      </c>
      <c r="K959" s="1" t="b">
        <f t="shared" si="6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60"/>
        <v>0</v>
      </c>
      <c r="I960" s="1" t="b">
        <f t="shared" si="61"/>
        <v>0</v>
      </c>
      <c r="J960" s="1" t="b">
        <f t="shared" si="62"/>
        <v>0</v>
      </c>
      <c r="K960" s="1" t="b">
        <f t="shared" si="6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60"/>
        <v>0</v>
      </c>
      <c r="I961" s="1" t="b">
        <f t="shared" si="61"/>
        <v>0</v>
      </c>
      <c r="J961" s="1" t="b">
        <f t="shared" si="62"/>
        <v>0</v>
      </c>
      <c r="K961" s="1" t="b">
        <f t="shared" si="6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60"/>
        <v>0</v>
      </c>
      <c r="I962" s="1" t="b">
        <f t="shared" si="61"/>
        <v>0</v>
      </c>
      <c r="J962" s="1" t="b">
        <f t="shared" si="62"/>
        <v>0</v>
      </c>
      <c r="K962" s="1" t="b">
        <f t="shared" si="6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si="60"/>
        <v>0</v>
      </c>
      <c r="I963" s="1" t="b">
        <f t="shared" si="61"/>
        <v>0</v>
      </c>
      <c r="J963" s="1" t="b">
        <f t="shared" si="62"/>
        <v>0</v>
      </c>
      <c r="K963" s="1" t="b">
        <f t="shared" si="63"/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60"/>
        <v>0</v>
      </c>
      <c r="I964" s="1" t="b">
        <f t="shared" si="61"/>
        <v>0</v>
      </c>
      <c r="J964" s="1" t="b">
        <f t="shared" si="62"/>
        <v>0</v>
      </c>
      <c r="K964" s="1" t="b">
        <f t="shared" si="63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60"/>
        <v>0</v>
      </c>
      <c r="I965" s="1" t="b">
        <f t="shared" si="61"/>
        <v>0</v>
      </c>
      <c r="J965" s="1" t="b">
        <f t="shared" si="62"/>
        <v>0</v>
      </c>
      <c r="K965" s="1" t="b">
        <f t="shared" si="63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60"/>
        <v>0</v>
      </c>
      <c r="I966" s="1" t="b">
        <f t="shared" si="61"/>
        <v>0</v>
      </c>
      <c r="J966" s="1" t="b">
        <f t="shared" si="62"/>
        <v>0</v>
      </c>
      <c r="K966" s="1" t="b">
        <f t="shared" si="63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60"/>
        <v>0</v>
      </c>
      <c r="I967" s="1" t="b">
        <f t="shared" si="61"/>
        <v>0</v>
      </c>
      <c r="J967" s="1" t="b">
        <f t="shared" si="62"/>
        <v>0</v>
      </c>
      <c r="K967" s="1" t="b">
        <f t="shared" si="63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60"/>
        <v>0</v>
      </c>
      <c r="I968" s="1" t="b">
        <f t="shared" si="61"/>
        <v>0</v>
      </c>
      <c r="J968" s="1" t="b">
        <f t="shared" si="62"/>
        <v>0</v>
      </c>
      <c r="K968" s="1" t="b">
        <f t="shared" si="63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60"/>
        <v>0</v>
      </c>
      <c r="I969" s="1" t="b">
        <f t="shared" si="61"/>
        <v>0</v>
      </c>
      <c r="J969" s="1" t="b">
        <f t="shared" si="62"/>
        <v>0</v>
      </c>
      <c r="K969" s="1" t="b">
        <f t="shared" si="63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60"/>
        <v>0</v>
      </c>
      <c r="I970" s="1" t="b">
        <f t="shared" si="61"/>
        <v>0</v>
      </c>
      <c r="J970" s="1" t="b">
        <f t="shared" si="62"/>
        <v>0</v>
      </c>
      <c r="K970" s="1" t="b">
        <f t="shared" si="63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60"/>
        <v>0</v>
      </c>
      <c r="I971" s="1" t="b">
        <f t="shared" si="61"/>
        <v>0</v>
      </c>
      <c r="J971" s="1" t="b">
        <f t="shared" si="62"/>
        <v>0</v>
      </c>
      <c r="K971" s="1" t="b">
        <f t="shared" si="63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60"/>
        <v>0</v>
      </c>
      <c r="I972" s="1" t="b">
        <f t="shared" si="61"/>
        <v>0</v>
      </c>
      <c r="J972" s="1" t="b">
        <f t="shared" si="62"/>
        <v>0</v>
      </c>
      <c r="K972" s="1" t="b">
        <f t="shared" si="63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60"/>
        <v>0</v>
      </c>
      <c r="I973" s="1" t="b">
        <f t="shared" si="61"/>
        <v>0</v>
      </c>
      <c r="J973" s="1" t="b">
        <f t="shared" si="62"/>
        <v>0</v>
      </c>
      <c r="K973" s="1" t="b">
        <f t="shared" si="63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60"/>
        <v>0</v>
      </c>
      <c r="I974" s="1" t="b">
        <f t="shared" si="61"/>
        <v>0</v>
      </c>
      <c r="J974" s="1" t="b">
        <f t="shared" si="62"/>
        <v>0</v>
      </c>
      <c r="K974" s="1" t="b">
        <f t="shared" si="63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60"/>
        <v>0</v>
      </c>
      <c r="I975" s="1" t="b">
        <f t="shared" si="61"/>
        <v>0</v>
      </c>
      <c r="J975" s="1" t="b">
        <f t="shared" si="62"/>
        <v>0</v>
      </c>
      <c r="K975" s="1" t="b">
        <f t="shared" si="63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60"/>
        <v>0</v>
      </c>
      <c r="I976" s="1" t="b">
        <f t="shared" si="61"/>
        <v>0</v>
      </c>
      <c r="J976" s="1" t="b">
        <f t="shared" si="62"/>
        <v>0</v>
      </c>
      <c r="K976" s="1" t="b">
        <f t="shared" si="63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60"/>
        <v>0</v>
      </c>
      <c r="I977" s="1" t="b">
        <f t="shared" si="61"/>
        <v>0</v>
      </c>
      <c r="J977" s="1" t="b">
        <f t="shared" si="62"/>
        <v>0</v>
      </c>
      <c r="K977" s="1" t="b">
        <f t="shared" si="63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60"/>
        <v>0</v>
      </c>
      <c r="I978" s="1" t="b">
        <f t="shared" si="61"/>
        <v>0</v>
      </c>
      <c r="J978" s="1" t="b">
        <f t="shared" si="62"/>
        <v>0</v>
      </c>
      <c r="K978" s="1" t="b">
        <f t="shared" si="63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60"/>
        <v>0</v>
      </c>
      <c r="I979" s="1" t="b">
        <f t="shared" si="61"/>
        <v>0</v>
      </c>
      <c r="J979" s="1" t="b">
        <f t="shared" si="62"/>
        <v>0</v>
      </c>
      <c r="K979" s="1" t="b">
        <f t="shared" si="63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60"/>
        <v>0</v>
      </c>
      <c r="I980" s="1" t="b">
        <f t="shared" si="61"/>
        <v>0</v>
      </c>
      <c r="J980" s="1" t="b">
        <f t="shared" si="62"/>
        <v>0</v>
      </c>
      <c r="K980" s="1" t="b">
        <f t="shared" si="63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60"/>
        <v>0</v>
      </c>
      <c r="I981" s="1" t="b">
        <f t="shared" si="61"/>
        <v>0</v>
      </c>
      <c r="J981" s="1" t="b">
        <f t="shared" si="62"/>
        <v>0</v>
      </c>
      <c r="K981" s="1" t="b">
        <f t="shared" si="63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60"/>
        <v>0</v>
      </c>
      <c r="I982" s="1" t="b">
        <f t="shared" si="61"/>
        <v>0</v>
      </c>
      <c r="J982" s="1" t="b">
        <f t="shared" si="62"/>
        <v>0</v>
      </c>
      <c r="K982" s="1" t="b">
        <f t="shared" si="63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60"/>
        <v>0</v>
      </c>
      <c r="I983" s="1" t="b">
        <f t="shared" si="61"/>
        <v>0</v>
      </c>
      <c r="J983" s="1" t="b">
        <f t="shared" si="62"/>
        <v>0</v>
      </c>
      <c r="K983" s="1" t="b">
        <f t="shared" si="63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60"/>
        <v>0</v>
      </c>
      <c r="I984" s="1" t="b">
        <f t="shared" si="61"/>
        <v>0</v>
      </c>
      <c r="J984" s="1" t="b">
        <f t="shared" si="62"/>
        <v>0</v>
      </c>
      <c r="K984" s="1" t="b">
        <f t="shared" si="63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60"/>
        <v>0</v>
      </c>
      <c r="I985" s="1" t="b">
        <f t="shared" si="61"/>
        <v>0</v>
      </c>
      <c r="J985" s="1" t="b">
        <f t="shared" si="62"/>
        <v>0</v>
      </c>
      <c r="K985" s="1" t="b">
        <f t="shared" si="63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60"/>
        <v>0</v>
      </c>
      <c r="I986" s="1" t="b">
        <f t="shared" si="61"/>
        <v>0</v>
      </c>
      <c r="J986" s="1" t="b">
        <f t="shared" si="62"/>
        <v>0</v>
      </c>
      <c r="K986" s="1" t="b">
        <f t="shared" si="63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60"/>
        <v>0</v>
      </c>
      <c r="I987" s="1" t="b">
        <f t="shared" si="61"/>
        <v>0</v>
      </c>
      <c r="J987" s="1" t="b">
        <f t="shared" si="62"/>
        <v>0</v>
      </c>
      <c r="K987" s="1" t="b">
        <f t="shared" si="63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60"/>
        <v>0</v>
      </c>
      <c r="I988" s="1" t="b">
        <f t="shared" si="61"/>
        <v>0</v>
      </c>
      <c r="J988" s="1" t="b">
        <f t="shared" si="62"/>
        <v>0</v>
      </c>
      <c r="K988" s="1" t="b">
        <f t="shared" si="63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60"/>
        <v>0</v>
      </c>
      <c r="I989" s="1" t="b">
        <f t="shared" si="61"/>
        <v>0</v>
      </c>
      <c r="J989" s="1" t="b">
        <f t="shared" si="62"/>
        <v>0</v>
      </c>
      <c r="K989" s="1" t="b">
        <f t="shared" si="63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ref="H990:H1053" si="64">IF($A991&lt;&gt;"",$B991-$B990)</f>
        <v>0</v>
      </c>
      <c r="I990" s="1" t="b">
        <f t="shared" ref="I990:I1053" si="65">IF($A991&lt;&gt;"",IF($A990&lt;&gt;"",$C991-$C990))</f>
        <v>0</v>
      </c>
      <c r="J990" s="1" t="b">
        <f t="shared" ref="J990:J1053" si="66">IF($A991&lt;&gt;"",$H990-$F$3)</f>
        <v>0</v>
      </c>
      <c r="K990" s="1" t="b">
        <f t="shared" ref="K990:K1053" si="67">IF($A991&lt;&gt;"",$I990-$F$4)</f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64"/>
        <v>0</v>
      </c>
      <c r="I991" s="1" t="b">
        <f t="shared" si="65"/>
        <v>0</v>
      </c>
      <c r="J991" s="1" t="b">
        <f t="shared" si="66"/>
        <v>0</v>
      </c>
      <c r="K991" s="1" t="b">
        <f t="shared" si="6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64"/>
        <v>0</v>
      </c>
      <c r="I992" s="1" t="b">
        <f t="shared" si="65"/>
        <v>0</v>
      </c>
      <c r="J992" s="1" t="b">
        <f t="shared" si="66"/>
        <v>0</v>
      </c>
      <c r="K992" s="1" t="b">
        <f t="shared" si="6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64"/>
        <v>0</v>
      </c>
      <c r="I993" s="1" t="b">
        <f t="shared" si="65"/>
        <v>0</v>
      </c>
      <c r="J993" s="1" t="b">
        <f t="shared" si="66"/>
        <v>0</v>
      </c>
      <c r="K993" s="1" t="b">
        <f t="shared" si="6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64"/>
        <v>0</v>
      </c>
      <c r="I994" s="1" t="b">
        <f t="shared" si="65"/>
        <v>0</v>
      </c>
      <c r="J994" s="1" t="b">
        <f t="shared" si="66"/>
        <v>0</v>
      </c>
      <c r="K994" s="1" t="b">
        <f t="shared" si="6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64"/>
        <v>0</v>
      </c>
      <c r="I995" s="1" t="b">
        <f t="shared" si="65"/>
        <v>0</v>
      </c>
      <c r="J995" s="1" t="b">
        <f t="shared" si="66"/>
        <v>0</v>
      </c>
      <c r="K995" s="1" t="b">
        <f t="shared" si="6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64"/>
        <v>0</v>
      </c>
      <c r="I996" s="1" t="b">
        <f t="shared" si="65"/>
        <v>0</v>
      </c>
      <c r="J996" s="1" t="b">
        <f t="shared" si="66"/>
        <v>0</v>
      </c>
      <c r="K996" s="1" t="b">
        <f t="shared" si="6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64"/>
        <v>0</v>
      </c>
      <c r="I997" s="1" t="b">
        <f t="shared" si="65"/>
        <v>0</v>
      </c>
      <c r="J997" s="1" t="b">
        <f t="shared" si="66"/>
        <v>0</v>
      </c>
      <c r="K997" s="1" t="b">
        <f t="shared" si="6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64"/>
        <v>0</v>
      </c>
      <c r="I998" s="1" t="b">
        <f t="shared" si="65"/>
        <v>0</v>
      </c>
      <c r="J998" s="1" t="b">
        <f t="shared" si="66"/>
        <v>0</v>
      </c>
      <c r="K998" s="1" t="b">
        <f t="shared" si="6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64"/>
        <v>0</v>
      </c>
      <c r="I999" s="1" t="b">
        <f t="shared" si="65"/>
        <v>0</v>
      </c>
      <c r="J999" s="1" t="b">
        <f t="shared" si="66"/>
        <v>0</v>
      </c>
      <c r="K999" s="1" t="b">
        <f t="shared" si="6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64"/>
        <v>0</v>
      </c>
      <c r="I1000" s="1" t="b">
        <f t="shared" si="65"/>
        <v>0</v>
      </c>
      <c r="J1000" s="1" t="b">
        <f t="shared" si="66"/>
        <v>0</v>
      </c>
      <c r="K1000" s="1" t="b">
        <f t="shared" si="6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64"/>
        <v>0</v>
      </c>
      <c r="I1001" s="1" t="b">
        <f t="shared" si="65"/>
        <v>0</v>
      </c>
      <c r="J1001" s="1" t="b">
        <f t="shared" si="66"/>
        <v>0</v>
      </c>
      <c r="K1001" s="1" t="b">
        <f t="shared" si="6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64"/>
        <v>0</v>
      </c>
      <c r="I1002" s="1" t="b">
        <f t="shared" si="65"/>
        <v>0</v>
      </c>
      <c r="J1002" s="1" t="b">
        <f t="shared" si="66"/>
        <v>0</v>
      </c>
      <c r="K1002" s="1" t="b">
        <f t="shared" si="6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64"/>
        <v>0</v>
      </c>
      <c r="I1003" s="1" t="b">
        <f t="shared" si="65"/>
        <v>0</v>
      </c>
      <c r="J1003" s="1" t="b">
        <f t="shared" si="66"/>
        <v>0</v>
      </c>
      <c r="K1003" s="1" t="b">
        <f t="shared" si="6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64"/>
        <v>0</v>
      </c>
      <c r="I1004" s="1" t="b">
        <f t="shared" si="65"/>
        <v>0</v>
      </c>
      <c r="J1004" s="1" t="b">
        <f t="shared" si="66"/>
        <v>0</v>
      </c>
      <c r="K1004" s="1" t="b">
        <f t="shared" si="6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64"/>
        <v>0</v>
      </c>
      <c r="I1005" s="1" t="b">
        <f t="shared" si="65"/>
        <v>0</v>
      </c>
      <c r="J1005" s="1" t="b">
        <f t="shared" si="66"/>
        <v>0</v>
      </c>
      <c r="K1005" s="1" t="b">
        <f t="shared" si="6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64"/>
        <v>0</v>
      </c>
      <c r="I1006" s="1" t="b">
        <f t="shared" si="65"/>
        <v>0</v>
      </c>
      <c r="J1006" s="1" t="b">
        <f t="shared" si="66"/>
        <v>0</v>
      </c>
      <c r="K1006" s="1" t="b">
        <f t="shared" si="6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64"/>
        <v>0</v>
      </c>
      <c r="I1007" s="1" t="b">
        <f t="shared" si="65"/>
        <v>0</v>
      </c>
      <c r="J1007" s="1" t="b">
        <f t="shared" si="66"/>
        <v>0</v>
      </c>
      <c r="K1007" s="1" t="b">
        <f t="shared" si="6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64"/>
        <v>0</v>
      </c>
      <c r="I1008" s="1" t="b">
        <f t="shared" si="65"/>
        <v>0</v>
      </c>
      <c r="J1008" s="1" t="b">
        <f t="shared" si="66"/>
        <v>0</v>
      </c>
      <c r="K1008" s="1" t="b">
        <f t="shared" si="6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64"/>
        <v>0</v>
      </c>
      <c r="I1009" s="1" t="b">
        <f t="shared" si="65"/>
        <v>0</v>
      </c>
      <c r="J1009" s="1" t="b">
        <f t="shared" si="66"/>
        <v>0</v>
      </c>
      <c r="K1009" s="1" t="b">
        <f t="shared" si="6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64"/>
        <v>0</v>
      </c>
      <c r="I1010" s="1" t="b">
        <f t="shared" si="65"/>
        <v>0</v>
      </c>
      <c r="J1010" s="1" t="b">
        <f t="shared" si="66"/>
        <v>0</v>
      </c>
      <c r="K1010" s="1" t="b">
        <f t="shared" si="6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64"/>
        <v>0</v>
      </c>
      <c r="I1011" s="1" t="b">
        <f t="shared" si="65"/>
        <v>0</v>
      </c>
      <c r="J1011" s="1" t="b">
        <f t="shared" si="66"/>
        <v>0</v>
      </c>
      <c r="K1011" s="1" t="b">
        <f t="shared" si="6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64"/>
        <v>0</v>
      </c>
      <c r="I1012" s="1" t="b">
        <f t="shared" si="65"/>
        <v>0</v>
      </c>
      <c r="J1012" s="1" t="b">
        <f t="shared" si="66"/>
        <v>0</v>
      </c>
      <c r="K1012" s="1" t="b">
        <f t="shared" si="6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64"/>
        <v>0</v>
      </c>
      <c r="I1013" s="1" t="b">
        <f t="shared" si="65"/>
        <v>0</v>
      </c>
      <c r="J1013" s="1" t="b">
        <f t="shared" si="66"/>
        <v>0</v>
      </c>
      <c r="K1013" s="1" t="b">
        <f t="shared" si="6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64"/>
        <v>0</v>
      </c>
      <c r="I1014" s="1" t="b">
        <f t="shared" si="65"/>
        <v>0</v>
      </c>
      <c r="J1014" s="1" t="b">
        <f t="shared" si="66"/>
        <v>0</v>
      </c>
      <c r="K1014" s="1" t="b">
        <f t="shared" si="6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64"/>
        <v>0</v>
      </c>
      <c r="I1015" s="1" t="b">
        <f t="shared" si="65"/>
        <v>0</v>
      </c>
      <c r="J1015" s="1" t="b">
        <f t="shared" si="66"/>
        <v>0</v>
      </c>
      <c r="K1015" s="1" t="b">
        <f t="shared" si="6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64"/>
        <v>0</v>
      </c>
      <c r="I1016" s="1" t="b">
        <f t="shared" si="65"/>
        <v>0</v>
      </c>
      <c r="J1016" s="1" t="b">
        <f t="shared" si="66"/>
        <v>0</v>
      </c>
      <c r="K1016" s="1" t="b">
        <f t="shared" si="6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64"/>
        <v>0</v>
      </c>
      <c r="I1017" s="1" t="b">
        <f t="shared" si="65"/>
        <v>0</v>
      </c>
      <c r="J1017" s="1" t="b">
        <f t="shared" si="66"/>
        <v>0</v>
      </c>
      <c r="K1017" s="1" t="b">
        <f t="shared" si="6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64"/>
        <v>0</v>
      </c>
      <c r="I1018" s="1" t="b">
        <f t="shared" si="65"/>
        <v>0</v>
      </c>
      <c r="J1018" s="1" t="b">
        <f t="shared" si="66"/>
        <v>0</v>
      </c>
      <c r="K1018" s="1" t="b">
        <f t="shared" si="6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64"/>
        <v>0</v>
      </c>
      <c r="I1019" s="1" t="b">
        <f t="shared" si="65"/>
        <v>0</v>
      </c>
      <c r="J1019" s="1" t="b">
        <f t="shared" si="66"/>
        <v>0</v>
      </c>
      <c r="K1019" s="1" t="b">
        <f t="shared" si="6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64"/>
        <v>0</v>
      </c>
      <c r="I1020" s="1" t="b">
        <f t="shared" si="65"/>
        <v>0</v>
      </c>
      <c r="J1020" s="1" t="b">
        <f t="shared" si="66"/>
        <v>0</v>
      </c>
      <c r="K1020" s="1" t="b">
        <f t="shared" si="6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64"/>
        <v>0</v>
      </c>
      <c r="I1021" s="1" t="b">
        <f t="shared" si="65"/>
        <v>0</v>
      </c>
      <c r="J1021" s="1" t="b">
        <f t="shared" si="66"/>
        <v>0</v>
      </c>
      <c r="K1021" s="1" t="b">
        <f t="shared" si="6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64"/>
        <v>0</v>
      </c>
      <c r="I1022" s="1" t="b">
        <f t="shared" si="65"/>
        <v>0</v>
      </c>
      <c r="J1022" s="1" t="b">
        <f t="shared" si="66"/>
        <v>0</v>
      </c>
      <c r="K1022" s="1" t="b">
        <f t="shared" si="6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64"/>
        <v>0</v>
      </c>
      <c r="I1023" s="1" t="b">
        <f t="shared" si="65"/>
        <v>0</v>
      </c>
      <c r="J1023" s="1" t="b">
        <f t="shared" si="66"/>
        <v>0</v>
      </c>
      <c r="K1023" s="1" t="b">
        <f t="shared" si="6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64"/>
        <v>0</v>
      </c>
      <c r="I1024" s="1" t="b">
        <f t="shared" si="65"/>
        <v>0</v>
      </c>
      <c r="J1024" s="1" t="b">
        <f t="shared" si="66"/>
        <v>0</v>
      </c>
      <c r="K1024" s="1" t="b">
        <f t="shared" si="6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64"/>
        <v>0</v>
      </c>
      <c r="I1025" s="1" t="b">
        <f t="shared" si="65"/>
        <v>0</v>
      </c>
      <c r="J1025" s="1" t="b">
        <f t="shared" si="66"/>
        <v>0</v>
      </c>
      <c r="K1025" s="1" t="b">
        <f t="shared" si="6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64"/>
        <v>0</v>
      </c>
      <c r="I1026" s="1" t="b">
        <f t="shared" si="65"/>
        <v>0</v>
      </c>
      <c r="J1026" s="1" t="b">
        <f t="shared" si="66"/>
        <v>0</v>
      </c>
      <c r="K1026" s="1" t="b">
        <f t="shared" si="6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si="64"/>
        <v>0</v>
      </c>
      <c r="I1027" s="1" t="b">
        <f t="shared" si="65"/>
        <v>0</v>
      </c>
      <c r="J1027" s="1" t="b">
        <f t="shared" si="66"/>
        <v>0</v>
      </c>
      <c r="K1027" s="1" t="b">
        <f t="shared" si="67"/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64"/>
        <v>0</v>
      </c>
      <c r="I1028" s="1" t="b">
        <f t="shared" si="65"/>
        <v>0</v>
      </c>
      <c r="J1028" s="1" t="b">
        <f t="shared" si="66"/>
        <v>0</v>
      </c>
      <c r="K1028" s="1" t="b">
        <f t="shared" si="67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64"/>
        <v>0</v>
      </c>
      <c r="I1029" s="1" t="b">
        <f t="shared" si="65"/>
        <v>0</v>
      </c>
      <c r="J1029" s="1" t="b">
        <f t="shared" si="66"/>
        <v>0</v>
      </c>
      <c r="K1029" s="1" t="b">
        <f t="shared" si="67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64"/>
        <v>0</v>
      </c>
      <c r="I1030" s="1" t="b">
        <f t="shared" si="65"/>
        <v>0</v>
      </c>
      <c r="J1030" s="1" t="b">
        <f t="shared" si="66"/>
        <v>0</v>
      </c>
      <c r="K1030" s="1" t="b">
        <f t="shared" si="67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64"/>
        <v>0</v>
      </c>
      <c r="I1031" s="1" t="b">
        <f t="shared" si="65"/>
        <v>0</v>
      </c>
      <c r="J1031" s="1" t="b">
        <f t="shared" si="66"/>
        <v>0</v>
      </c>
      <c r="K1031" s="1" t="b">
        <f t="shared" si="67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64"/>
        <v>0</v>
      </c>
      <c r="I1032" s="1" t="b">
        <f t="shared" si="65"/>
        <v>0</v>
      </c>
      <c r="J1032" s="1" t="b">
        <f t="shared" si="66"/>
        <v>0</v>
      </c>
      <c r="K1032" s="1" t="b">
        <f t="shared" si="67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64"/>
        <v>0</v>
      </c>
      <c r="I1033" s="1" t="b">
        <f t="shared" si="65"/>
        <v>0</v>
      </c>
      <c r="J1033" s="1" t="b">
        <f t="shared" si="66"/>
        <v>0</v>
      </c>
      <c r="K1033" s="1" t="b">
        <f t="shared" si="67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64"/>
        <v>0</v>
      </c>
      <c r="I1034" s="1" t="b">
        <f t="shared" si="65"/>
        <v>0</v>
      </c>
      <c r="J1034" s="1" t="b">
        <f t="shared" si="66"/>
        <v>0</v>
      </c>
      <c r="K1034" s="1" t="b">
        <f t="shared" si="67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64"/>
        <v>0</v>
      </c>
      <c r="I1035" s="1" t="b">
        <f t="shared" si="65"/>
        <v>0</v>
      </c>
      <c r="J1035" s="1" t="b">
        <f t="shared" si="66"/>
        <v>0</v>
      </c>
      <c r="K1035" s="1" t="b">
        <f t="shared" si="67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64"/>
        <v>0</v>
      </c>
      <c r="I1036" s="1" t="b">
        <f t="shared" si="65"/>
        <v>0</v>
      </c>
      <c r="J1036" s="1" t="b">
        <f t="shared" si="66"/>
        <v>0</v>
      </c>
      <c r="K1036" s="1" t="b">
        <f t="shared" si="67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64"/>
        <v>0</v>
      </c>
      <c r="I1037" s="1" t="b">
        <f t="shared" si="65"/>
        <v>0</v>
      </c>
      <c r="J1037" s="1" t="b">
        <f t="shared" si="66"/>
        <v>0</v>
      </c>
      <c r="K1037" s="1" t="b">
        <f t="shared" si="67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64"/>
        <v>0</v>
      </c>
      <c r="I1038" s="1" t="b">
        <f t="shared" si="65"/>
        <v>0</v>
      </c>
      <c r="J1038" s="1" t="b">
        <f t="shared" si="66"/>
        <v>0</v>
      </c>
      <c r="K1038" s="1" t="b">
        <f t="shared" si="67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64"/>
        <v>0</v>
      </c>
      <c r="I1039" s="1" t="b">
        <f t="shared" si="65"/>
        <v>0</v>
      </c>
      <c r="J1039" s="1" t="b">
        <f t="shared" si="66"/>
        <v>0</v>
      </c>
      <c r="K1039" s="1" t="b">
        <f t="shared" si="67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64"/>
        <v>0</v>
      </c>
      <c r="I1040" s="1" t="b">
        <f t="shared" si="65"/>
        <v>0</v>
      </c>
      <c r="J1040" s="1" t="b">
        <f t="shared" si="66"/>
        <v>0</v>
      </c>
      <c r="K1040" s="1" t="b">
        <f t="shared" si="67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64"/>
        <v>0</v>
      </c>
      <c r="I1041" s="1" t="b">
        <f t="shared" si="65"/>
        <v>0</v>
      </c>
      <c r="J1041" s="1" t="b">
        <f t="shared" si="66"/>
        <v>0</v>
      </c>
      <c r="K1041" s="1" t="b">
        <f t="shared" si="67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64"/>
        <v>0</v>
      </c>
      <c r="I1042" s="1" t="b">
        <f t="shared" si="65"/>
        <v>0</v>
      </c>
      <c r="J1042" s="1" t="b">
        <f t="shared" si="66"/>
        <v>0</v>
      </c>
      <c r="K1042" s="1" t="b">
        <f t="shared" si="67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64"/>
        <v>0</v>
      </c>
      <c r="I1043" s="1" t="b">
        <f t="shared" si="65"/>
        <v>0</v>
      </c>
      <c r="J1043" s="1" t="b">
        <f t="shared" si="66"/>
        <v>0</v>
      </c>
      <c r="K1043" s="1" t="b">
        <f t="shared" si="67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64"/>
        <v>0</v>
      </c>
      <c r="I1044" s="1" t="b">
        <f t="shared" si="65"/>
        <v>0</v>
      </c>
      <c r="J1044" s="1" t="b">
        <f t="shared" si="66"/>
        <v>0</v>
      </c>
      <c r="K1044" s="1" t="b">
        <f t="shared" si="67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64"/>
        <v>0</v>
      </c>
      <c r="I1045" s="1" t="b">
        <f t="shared" si="65"/>
        <v>0</v>
      </c>
      <c r="J1045" s="1" t="b">
        <f t="shared" si="66"/>
        <v>0</v>
      </c>
      <c r="K1045" s="1" t="b">
        <f t="shared" si="67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64"/>
        <v>0</v>
      </c>
      <c r="I1046" s="1" t="b">
        <f t="shared" si="65"/>
        <v>0</v>
      </c>
      <c r="J1046" s="1" t="b">
        <f t="shared" si="66"/>
        <v>0</v>
      </c>
      <c r="K1046" s="1" t="b">
        <f t="shared" si="67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64"/>
        <v>0</v>
      </c>
      <c r="I1047" s="1" t="b">
        <f t="shared" si="65"/>
        <v>0</v>
      </c>
      <c r="J1047" s="1" t="b">
        <f t="shared" si="66"/>
        <v>0</v>
      </c>
      <c r="K1047" s="1" t="b">
        <f t="shared" si="67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64"/>
        <v>0</v>
      </c>
      <c r="I1048" s="1" t="b">
        <f t="shared" si="65"/>
        <v>0</v>
      </c>
      <c r="J1048" s="1" t="b">
        <f t="shared" si="66"/>
        <v>0</v>
      </c>
      <c r="K1048" s="1" t="b">
        <f t="shared" si="67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64"/>
        <v>0</v>
      </c>
      <c r="I1049" s="1" t="b">
        <f t="shared" si="65"/>
        <v>0</v>
      </c>
      <c r="J1049" s="1" t="b">
        <f t="shared" si="66"/>
        <v>0</v>
      </c>
      <c r="K1049" s="1" t="b">
        <f t="shared" si="67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64"/>
        <v>0</v>
      </c>
      <c r="I1050" s="1" t="b">
        <f t="shared" si="65"/>
        <v>0</v>
      </c>
      <c r="J1050" s="1" t="b">
        <f t="shared" si="66"/>
        <v>0</v>
      </c>
      <c r="K1050" s="1" t="b">
        <f t="shared" si="67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64"/>
        <v>0</v>
      </c>
      <c r="I1051" s="1" t="b">
        <f t="shared" si="65"/>
        <v>0</v>
      </c>
      <c r="J1051" s="1" t="b">
        <f t="shared" si="66"/>
        <v>0</v>
      </c>
      <c r="K1051" s="1" t="b">
        <f t="shared" si="67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64"/>
        <v>0</v>
      </c>
      <c r="I1052" s="1" t="b">
        <f t="shared" si="65"/>
        <v>0</v>
      </c>
      <c r="J1052" s="1" t="b">
        <f t="shared" si="66"/>
        <v>0</v>
      </c>
      <c r="K1052" s="1" t="b">
        <f t="shared" si="67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64"/>
        <v>0</v>
      </c>
      <c r="I1053" s="1" t="b">
        <f t="shared" si="65"/>
        <v>0</v>
      </c>
      <c r="J1053" s="1" t="b">
        <f t="shared" si="66"/>
        <v>0</v>
      </c>
      <c r="K1053" s="1" t="b">
        <f t="shared" si="67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ref="H1054:H1117" si="68">IF($A1055&lt;&gt;"",$B1055-$B1054)</f>
        <v>0</v>
      </c>
      <c r="I1054" s="1" t="b">
        <f t="shared" ref="I1054:I1117" si="69">IF($A1055&lt;&gt;"",IF($A1054&lt;&gt;"",$C1055-$C1054))</f>
        <v>0</v>
      </c>
      <c r="J1054" s="1" t="b">
        <f t="shared" ref="J1054:J1117" si="70">IF($A1055&lt;&gt;"",$H1054-$F$3)</f>
        <v>0</v>
      </c>
      <c r="K1054" s="1" t="b">
        <f t="shared" ref="K1054:K1117" si="71">IF($A1055&lt;&gt;"",$I1054-$F$4)</f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68"/>
        <v>0</v>
      </c>
      <c r="I1055" s="1" t="b">
        <f t="shared" si="69"/>
        <v>0</v>
      </c>
      <c r="J1055" s="1" t="b">
        <f t="shared" si="70"/>
        <v>0</v>
      </c>
      <c r="K1055" s="1" t="b">
        <f t="shared" si="7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68"/>
        <v>0</v>
      </c>
      <c r="I1056" s="1" t="b">
        <f t="shared" si="69"/>
        <v>0</v>
      </c>
      <c r="J1056" s="1" t="b">
        <f t="shared" si="70"/>
        <v>0</v>
      </c>
      <c r="K1056" s="1" t="b">
        <f t="shared" si="7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68"/>
        <v>0</v>
      </c>
      <c r="I1057" s="1" t="b">
        <f t="shared" si="69"/>
        <v>0</v>
      </c>
      <c r="J1057" s="1" t="b">
        <f t="shared" si="70"/>
        <v>0</v>
      </c>
      <c r="K1057" s="1" t="b">
        <f t="shared" si="7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68"/>
        <v>0</v>
      </c>
      <c r="I1058" s="1" t="b">
        <f t="shared" si="69"/>
        <v>0</v>
      </c>
      <c r="J1058" s="1" t="b">
        <f t="shared" si="70"/>
        <v>0</v>
      </c>
      <c r="K1058" s="1" t="b">
        <f t="shared" si="7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68"/>
        <v>0</v>
      </c>
      <c r="I1059" s="1" t="b">
        <f t="shared" si="69"/>
        <v>0</v>
      </c>
      <c r="J1059" s="1" t="b">
        <f t="shared" si="70"/>
        <v>0</v>
      </c>
      <c r="K1059" s="1" t="b">
        <f t="shared" si="7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68"/>
        <v>0</v>
      </c>
      <c r="I1060" s="1" t="b">
        <f t="shared" si="69"/>
        <v>0</v>
      </c>
      <c r="J1060" s="1" t="b">
        <f t="shared" si="70"/>
        <v>0</v>
      </c>
      <c r="K1060" s="1" t="b">
        <f t="shared" si="7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68"/>
        <v>0</v>
      </c>
      <c r="I1061" s="1" t="b">
        <f t="shared" si="69"/>
        <v>0</v>
      </c>
      <c r="J1061" s="1" t="b">
        <f t="shared" si="70"/>
        <v>0</v>
      </c>
      <c r="K1061" s="1" t="b">
        <f t="shared" si="7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68"/>
        <v>0</v>
      </c>
      <c r="I1062" s="1" t="b">
        <f t="shared" si="69"/>
        <v>0</v>
      </c>
      <c r="J1062" s="1" t="b">
        <f t="shared" si="70"/>
        <v>0</v>
      </c>
      <c r="K1062" s="1" t="b">
        <f t="shared" si="7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68"/>
        <v>0</v>
      </c>
      <c r="I1063" s="1" t="b">
        <f t="shared" si="69"/>
        <v>0</v>
      </c>
      <c r="J1063" s="1" t="b">
        <f t="shared" si="70"/>
        <v>0</v>
      </c>
      <c r="K1063" s="1" t="b">
        <f t="shared" si="7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68"/>
        <v>0</v>
      </c>
      <c r="I1064" s="1" t="b">
        <f t="shared" si="69"/>
        <v>0</v>
      </c>
      <c r="J1064" s="1" t="b">
        <f t="shared" si="70"/>
        <v>0</v>
      </c>
      <c r="K1064" s="1" t="b">
        <f t="shared" si="7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68"/>
        <v>0</v>
      </c>
      <c r="I1065" s="1" t="b">
        <f t="shared" si="69"/>
        <v>0</v>
      </c>
      <c r="J1065" s="1" t="b">
        <f t="shared" si="70"/>
        <v>0</v>
      </c>
      <c r="K1065" s="1" t="b">
        <f t="shared" si="7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68"/>
        <v>0</v>
      </c>
      <c r="I1066" s="1" t="b">
        <f t="shared" si="69"/>
        <v>0</v>
      </c>
      <c r="J1066" s="1" t="b">
        <f t="shared" si="70"/>
        <v>0</v>
      </c>
      <c r="K1066" s="1" t="b">
        <f t="shared" si="7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68"/>
        <v>0</v>
      </c>
      <c r="I1067" s="1" t="b">
        <f t="shared" si="69"/>
        <v>0</v>
      </c>
      <c r="J1067" s="1" t="b">
        <f t="shared" si="70"/>
        <v>0</v>
      </c>
      <c r="K1067" s="1" t="b">
        <f t="shared" si="7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68"/>
        <v>0</v>
      </c>
      <c r="I1068" s="1" t="b">
        <f t="shared" si="69"/>
        <v>0</v>
      </c>
      <c r="J1068" s="1" t="b">
        <f t="shared" si="70"/>
        <v>0</v>
      </c>
      <c r="K1068" s="1" t="b">
        <f t="shared" si="7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68"/>
        <v>0</v>
      </c>
      <c r="I1069" s="1" t="b">
        <f t="shared" si="69"/>
        <v>0</v>
      </c>
      <c r="J1069" s="1" t="b">
        <f t="shared" si="70"/>
        <v>0</v>
      </c>
      <c r="K1069" s="1" t="b">
        <f t="shared" si="7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68"/>
        <v>0</v>
      </c>
      <c r="I1070" s="1" t="b">
        <f t="shared" si="69"/>
        <v>0</v>
      </c>
      <c r="J1070" s="1" t="b">
        <f t="shared" si="70"/>
        <v>0</v>
      </c>
      <c r="K1070" s="1" t="b">
        <f t="shared" si="7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68"/>
        <v>0</v>
      </c>
      <c r="I1071" s="1" t="b">
        <f t="shared" si="69"/>
        <v>0</v>
      </c>
      <c r="J1071" s="1" t="b">
        <f t="shared" si="70"/>
        <v>0</v>
      </c>
      <c r="K1071" s="1" t="b">
        <f t="shared" si="7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68"/>
        <v>0</v>
      </c>
      <c r="I1072" s="1" t="b">
        <f t="shared" si="69"/>
        <v>0</v>
      </c>
      <c r="J1072" s="1" t="b">
        <f t="shared" si="70"/>
        <v>0</v>
      </c>
      <c r="K1072" s="1" t="b">
        <f t="shared" si="7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68"/>
        <v>0</v>
      </c>
      <c r="I1073" s="1" t="b">
        <f t="shared" si="69"/>
        <v>0</v>
      </c>
      <c r="J1073" s="1" t="b">
        <f t="shared" si="70"/>
        <v>0</v>
      </c>
      <c r="K1073" s="1" t="b">
        <f t="shared" si="7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68"/>
        <v>0</v>
      </c>
      <c r="I1074" s="1" t="b">
        <f t="shared" si="69"/>
        <v>0</v>
      </c>
      <c r="J1074" s="1" t="b">
        <f t="shared" si="70"/>
        <v>0</v>
      </c>
      <c r="K1074" s="1" t="b">
        <f t="shared" si="7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68"/>
        <v>0</v>
      </c>
      <c r="I1075" s="1" t="b">
        <f t="shared" si="69"/>
        <v>0</v>
      </c>
      <c r="J1075" s="1" t="b">
        <f t="shared" si="70"/>
        <v>0</v>
      </c>
      <c r="K1075" s="1" t="b">
        <f t="shared" si="7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68"/>
        <v>0</v>
      </c>
      <c r="I1076" s="1" t="b">
        <f t="shared" si="69"/>
        <v>0</v>
      </c>
      <c r="J1076" s="1" t="b">
        <f t="shared" si="70"/>
        <v>0</v>
      </c>
      <c r="K1076" s="1" t="b">
        <f t="shared" si="7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68"/>
        <v>0</v>
      </c>
      <c r="I1077" s="1" t="b">
        <f t="shared" si="69"/>
        <v>0</v>
      </c>
      <c r="J1077" s="1" t="b">
        <f t="shared" si="70"/>
        <v>0</v>
      </c>
      <c r="K1077" s="1" t="b">
        <f t="shared" si="7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68"/>
        <v>0</v>
      </c>
      <c r="I1078" s="1" t="b">
        <f t="shared" si="69"/>
        <v>0</v>
      </c>
      <c r="J1078" s="1" t="b">
        <f t="shared" si="70"/>
        <v>0</v>
      </c>
      <c r="K1078" s="1" t="b">
        <f t="shared" si="7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68"/>
        <v>0</v>
      </c>
      <c r="I1079" s="1" t="b">
        <f t="shared" si="69"/>
        <v>0</v>
      </c>
      <c r="J1079" s="1" t="b">
        <f t="shared" si="70"/>
        <v>0</v>
      </c>
      <c r="K1079" s="1" t="b">
        <f t="shared" si="7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68"/>
        <v>0</v>
      </c>
      <c r="I1080" s="1" t="b">
        <f t="shared" si="69"/>
        <v>0</v>
      </c>
      <c r="J1080" s="1" t="b">
        <f t="shared" si="70"/>
        <v>0</v>
      </c>
      <c r="K1080" s="1" t="b">
        <f t="shared" si="7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68"/>
        <v>0</v>
      </c>
      <c r="I1081" s="1" t="b">
        <f t="shared" si="69"/>
        <v>0</v>
      </c>
      <c r="J1081" s="1" t="b">
        <f t="shared" si="70"/>
        <v>0</v>
      </c>
      <c r="K1081" s="1" t="b">
        <f t="shared" si="7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68"/>
        <v>0</v>
      </c>
      <c r="I1082" s="1" t="b">
        <f t="shared" si="69"/>
        <v>0</v>
      </c>
      <c r="J1082" s="1" t="b">
        <f t="shared" si="70"/>
        <v>0</v>
      </c>
      <c r="K1082" s="1" t="b">
        <f t="shared" si="7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68"/>
        <v>0</v>
      </c>
      <c r="I1083" s="1" t="b">
        <f t="shared" si="69"/>
        <v>0</v>
      </c>
      <c r="J1083" s="1" t="b">
        <f t="shared" si="70"/>
        <v>0</v>
      </c>
      <c r="K1083" s="1" t="b">
        <f t="shared" si="7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68"/>
        <v>0</v>
      </c>
      <c r="I1084" s="1" t="b">
        <f t="shared" si="69"/>
        <v>0</v>
      </c>
      <c r="J1084" s="1" t="b">
        <f t="shared" si="70"/>
        <v>0</v>
      </c>
      <c r="K1084" s="1" t="b">
        <f t="shared" si="7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68"/>
        <v>0</v>
      </c>
      <c r="I1085" s="1" t="b">
        <f t="shared" si="69"/>
        <v>0</v>
      </c>
      <c r="J1085" s="1" t="b">
        <f t="shared" si="70"/>
        <v>0</v>
      </c>
      <c r="K1085" s="1" t="b">
        <f t="shared" si="7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68"/>
        <v>0</v>
      </c>
      <c r="I1086" s="1" t="b">
        <f t="shared" si="69"/>
        <v>0</v>
      </c>
      <c r="J1086" s="1" t="b">
        <f t="shared" si="70"/>
        <v>0</v>
      </c>
      <c r="K1086" s="1" t="b">
        <f t="shared" si="7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68"/>
        <v>0</v>
      </c>
      <c r="I1087" s="1" t="b">
        <f t="shared" si="69"/>
        <v>0</v>
      </c>
      <c r="J1087" s="1" t="b">
        <f t="shared" si="70"/>
        <v>0</v>
      </c>
      <c r="K1087" s="1" t="b">
        <f t="shared" si="7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68"/>
        <v>0</v>
      </c>
      <c r="I1088" s="1" t="b">
        <f t="shared" si="69"/>
        <v>0</v>
      </c>
      <c r="J1088" s="1" t="b">
        <f t="shared" si="70"/>
        <v>0</v>
      </c>
      <c r="K1088" s="1" t="b">
        <f t="shared" si="7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68"/>
        <v>0</v>
      </c>
      <c r="I1089" s="1" t="b">
        <f t="shared" si="69"/>
        <v>0</v>
      </c>
      <c r="J1089" s="1" t="b">
        <f t="shared" si="70"/>
        <v>0</v>
      </c>
      <c r="K1089" s="1" t="b">
        <f t="shared" si="7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68"/>
        <v>0</v>
      </c>
      <c r="I1090" s="1" t="b">
        <f t="shared" si="69"/>
        <v>0</v>
      </c>
      <c r="J1090" s="1" t="b">
        <f t="shared" si="70"/>
        <v>0</v>
      </c>
      <c r="K1090" s="1" t="b">
        <f t="shared" si="7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si="68"/>
        <v>0</v>
      </c>
      <c r="I1091" s="1" t="b">
        <f t="shared" si="69"/>
        <v>0</v>
      </c>
      <c r="J1091" s="1" t="b">
        <f t="shared" si="70"/>
        <v>0</v>
      </c>
      <c r="K1091" s="1" t="b">
        <f t="shared" si="71"/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68"/>
        <v>0</v>
      </c>
      <c r="I1092" s="1" t="b">
        <f t="shared" si="69"/>
        <v>0</v>
      </c>
      <c r="J1092" s="1" t="b">
        <f t="shared" si="70"/>
        <v>0</v>
      </c>
      <c r="K1092" s="1" t="b">
        <f t="shared" si="71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68"/>
        <v>0</v>
      </c>
      <c r="I1093" s="1" t="b">
        <f t="shared" si="69"/>
        <v>0</v>
      </c>
      <c r="J1093" s="1" t="b">
        <f t="shared" si="70"/>
        <v>0</v>
      </c>
      <c r="K1093" s="1" t="b">
        <f t="shared" si="71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68"/>
        <v>0</v>
      </c>
      <c r="I1094" s="1" t="b">
        <f t="shared" si="69"/>
        <v>0</v>
      </c>
      <c r="J1094" s="1" t="b">
        <f t="shared" si="70"/>
        <v>0</v>
      </c>
      <c r="K1094" s="1" t="b">
        <f t="shared" si="71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68"/>
        <v>0</v>
      </c>
      <c r="I1095" s="1" t="b">
        <f t="shared" si="69"/>
        <v>0</v>
      </c>
      <c r="J1095" s="1" t="b">
        <f t="shared" si="70"/>
        <v>0</v>
      </c>
      <c r="K1095" s="1" t="b">
        <f t="shared" si="71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68"/>
        <v>0</v>
      </c>
      <c r="I1096" s="1" t="b">
        <f t="shared" si="69"/>
        <v>0</v>
      </c>
      <c r="J1096" s="1" t="b">
        <f t="shared" si="70"/>
        <v>0</v>
      </c>
      <c r="K1096" s="1" t="b">
        <f t="shared" si="71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68"/>
        <v>0</v>
      </c>
      <c r="I1097" s="1" t="b">
        <f t="shared" si="69"/>
        <v>0</v>
      </c>
      <c r="J1097" s="1" t="b">
        <f t="shared" si="70"/>
        <v>0</v>
      </c>
      <c r="K1097" s="1" t="b">
        <f t="shared" si="71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68"/>
        <v>0</v>
      </c>
      <c r="I1098" s="1" t="b">
        <f t="shared" si="69"/>
        <v>0</v>
      </c>
      <c r="J1098" s="1" t="b">
        <f t="shared" si="70"/>
        <v>0</v>
      </c>
      <c r="K1098" s="1" t="b">
        <f t="shared" si="71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68"/>
        <v>0</v>
      </c>
      <c r="I1099" s="1" t="b">
        <f t="shared" si="69"/>
        <v>0</v>
      </c>
      <c r="J1099" s="1" t="b">
        <f t="shared" si="70"/>
        <v>0</v>
      </c>
      <c r="K1099" s="1" t="b">
        <f t="shared" si="71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68"/>
        <v>0</v>
      </c>
      <c r="I1100" s="1" t="b">
        <f t="shared" si="69"/>
        <v>0</v>
      </c>
      <c r="J1100" s="1" t="b">
        <f t="shared" si="70"/>
        <v>0</v>
      </c>
      <c r="K1100" s="1" t="b">
        <f t="shared" si="71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68"/>
        <v>0</v>
      </c>
      <c r="I1101" s="1" t="b">
        <f t="shared" si="69"/>
        <v>0</v>
      </c>
      <c r="J1101" s="1" t="b">
        <f t="shared" si="70"/>
        <v>0</v>
      </c>
      <c r="K1101" s="1" t="b">
        <f t="shared" si="71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68"/>
        <v>0</v>
      </c>
      <c r="I1102" s="1" t="b">
        <f t="shared" si="69"/>
        <v>0</v>
      </c>
      <c r="J1102" s="1" t="b">
        <f t="shared" si="70"/>
        <v>0</v>
      </c>
      <c r="K1102" s="1" t="b">
        <f t="shared" si="71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68"/>
        <v>0</v>
      </c>
      <c r="I1103" s="1" t="b">
        <f t="shared" si="69"/>
        <v>0</v>
      </c>
      <c r="J1103" s="1" t="b">
        <f t="shared" si="70"/>
        <v>0</v>
      </c>
      <c r="K1103" s="1" t="b">
        <f t="shared" si="71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68"/>
        <v>0</v>
      </c>
      <c r="I1104" s="1" t="b">
        <f t="shared" si="69"/>
        <v>0</v>
      </c>
      <c r="J1104" s="1" t="b">
        <f t="shared" si="70"/>
        <v>0</v>
      </c>
      <c r="K1104" s="1" t="b">
        <f t="shared" si="71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68"/>
        <v>0</v>
      </c>
      <c r="I1105" s="1" t="b">
        <f t="shared" si="69"/>
        <v>0</v>
      </c>
      <c r="J1105" s="1" t="b">
        <f t="shared" si="70"/>
        <v>0</v>
      </c>
      <c r="K1105" s="1" t="b">
        <f t="shared" si="71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68"/>
        <v>0</v>
      </c>
      <c r="I1106" s="1" t="b">
        <f t="shared" si="69"/>
        <v>0</v>
      </c>
      <c r="J1106" s="1" t="b">
        <f t="shared" si="70"/>
        <v>0</v>
      </c>
      <c r="K1106" s="1" t="b">
        <f t="shared" si="71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68"/>
        <v>0</v>
      </c>
      <c r="I1107" s="1" t="b">
        <f t="shared" si="69"/>
        <v>0</v>
      </c>
      <c r="J1107" s="1" t="b">
        <f t="shared" si="70"/>
        <v>0</v>
      </c>
      <c r="K1107" s="1" t="b">
        <f t="shared" si="71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68"/>
        <v>0</v>
      </c>
      <c r="I1108" s="1" t="b">
        <f t="shared" si="69"/>
        <v>0</v>
      </c>
      <c r="J1108" s="1" t="b">
        <f t="shared" si="70"/>
        <v>0</v>
      </c>
      <c r="K1108" s="1" t="b">
        <f t="shared" si="71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68"/>
        <v>0</v>
      </c>
      <c r="I1109" s="1" t="b">
        <f t="shared" si="69"/>
        <v>0</v>
      </c>
      <c r="J1109" s="1" t="b">
        <f t="shared" si="70"/>
        <v>0</v>
      </c>
      <c r="K1109" s="1" t="b">
        <f t="shared" si="71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68"/>
        <v>0</v>
      </c>
      <c r="I1110" s="1" t="b">
        <f t="shared" si="69"/>
        <v>0</v>
      </c>
      <c r="J1110" s="1" t="b">
        <f t="shared" si="70"/>
        <v>0</v>
      </c>
      <c r="K1110" s="1" t="b">
        <f t="shared" si="71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68"/>
        <v>0</v>
      </c>
      <c r="I1111" s="1" t="b">
        <f t="shared" si="69"/>
        <v>0</v>
      </c>
      <c r="J1111" s="1" t="b">
        <f t="shared" si="70"/>
        <v>0</v>
      </c>
      <c r="K1111" s="1" t="b">
        <f t="shared" si="71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68"/>
        <v>0</v>
      </c>
      <c r="I1112" s="1" t="b">
        <f t="shared" si="69"/>
        <v>0</v>
      </c>
      <c r="J1112" s="1" t="b">
        <f t="shared" si="70"/>
        <v>0</v>
      </c>
      <c r="K1112" s="1" t="b">
        <f t="shared" si="71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68"/>
        <v>0</v>
      </c>
      <c r="I1113" s="1" t="b">
        <f t="shared" si="69"/>
        <v>0</v>
      </c>
      <c r="J1113" s="1" t="b">
        <f t="shared" si="70"/>
        <v>0</v>
      </c>
      <c r="K1113" s="1" t="b">
        <f t="shared" si="71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68"/>
        <v>0</v>
      </c>
      <c r="I1114" s="1" t="b">
        <f t="shared" si="69"/>
        <v>0</v>
      </c>
      <c r="J1114" s="1" t="b">
        <f t="shared" si="70"/>
        <v>0</v>
      </c>
      <c r="K1114" s="1" t="b">
        <f t="shared" si="71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68"/>
        <v>0</v>
      </c>
      <c r="I1115" s="1" t="b">
        <f t="shared" si="69"/>
        <v>0</v>
      </c>
      <c r="J1115" s="1" t="b">
        <f t="shared" si="70"/>
        <v>0</v>
      </c>
      <c r="K1115" s="1" t="b">
        <f t="shared" si="71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68"/>
        <v>0</v>
      </c>
      <c r="I1116" s="1" t="b">
        <f t="shared" si="69"/>
        <v>0</v>
      </c>
      <c r="J1116" s="1" t="b">
        <f t="shared" si="70"/>
        <v>0</v>
      </c>
      <c r="K1116" s="1" t="b">
        <f t="shared" si="71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68"/>
        <v>0</v>
      </c>
      <c r="I1117" s="1" t="b">
        <f t="shared" si="69"/>
        <v>0</v>
      </c>
      <c r="J1117" s="1" t="b">
        <f t="shared" si="70"/>
        <v>0</v>
      </c>
      <c r="K1117" s="1" t="b">
        <f t="shared" si="71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ref="H1118:H1181" si="72">IF($A1119&lt;&gt;"",$B1119-$B1118)</f>
        <v>0</v>
      </c>
      <c r="I1118" s="1" t="b">
        <f t="shared" ref="I1118:I1181" si="73">IF($A1119&lt;&gt;"",IF($A1118&lt;&gt;"",$C1119-$C1118))</f>
        <v>0</v>
      </c>
      <c r="J1118" s="1" t="b">
        <f t="shared" ref="J1118:J1181" si="74">IF($A1119&lt;&gt;"",$H1118-$F$3)</f>
        <v>0</v>
      </c>
      <c r="K1118" s="1" t="b">
        <f t="shared" ref="K1118:K1181" si="75">IF($A1119&lt;&gt;"",$I1118-$F$4)</f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72"/>
        <v>0</v>
      </c>
      <c r="I1119" s="1" t="b">
        <f t="shared" si="73"/>
        <v>0</v>
      </c>
      <c r="J1119" s="1" t="b">
        <f t="shared" si="74"/>
        <v>0</v>
      </c>
      <c r="K1119" s="1" t="b">
        <f t="shared" si="7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72"/>
        <v>0</v>
      </c>
      <c r="I1120" s="1" t="b">
        <f t="shared" si="73"/>
        <v>0</v>
      </c>
      <c r="J1120" s="1" t="b">
        <f t="shared" si="74"/>
        <v>0</v>
      </c>
      <c r="K1120" s="1" t="b">
        <f t="shared" si="7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72"/>
        <v>0</v>
      </c>
      <c r="I1121" s="1" t="b">
        <f t="shared" si="73"/>
        <v>0</v>
      </c>
      <c r="J1121" s="1" t="b">
        <f t="shared" si="74"/>
        <v>0</v>
      </c>
      <c r="K1121" s="1" t="b">
        <f t="shared" si="7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72"/>
        <v>0</v>
      </c>
      <c r="I1122" s="1" t="b">
        <f t="shared" si="73"/>
        <v>0</v>
      </c>
      <c r="J1122" s="1" t="b">
        <f t="shared" si="74"/>
        <v>0</v>
      </c>
      <c r="K1122" s="1" t="b">
        <f t="shared" si="7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72"/>
        <v>0</v>
      </c>
      <c r="I1123" s="1" t="b">
        <f t="shared" si="73"/>
        <v>0</v>
      </c>
      <c r="J1123" s="1" t="b">
        <f t="shared" si="74"/>
        <v>0</v>
      </c>
      <c r="K1123" s="1" t="b">
        <f t="shared" si="7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72"/>
        <v>0</v>
      </c>
      <c r="I1124" s="1" t="b">
        <f t="shared" si="73"/>
        <v>0</v>
      </c>
      <c r="J1124" s="1" t="b">
        <f t="shared" si="74"/>
        <v>0</v>
      </c>
      <c r="K1124" s="1" t="b">
        <f t="shared" si="7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72"/>
        <v>0</v>
      </c>
      <c r="I1125" s="1" t="b">
        <f t="shared" si="73"/>
        <v>0</v>
      </c>
      <c r="J1125" s="1" t="b">
        <f t="shared" si="74"/>
        <v>0</v>
      </c>
      <c r="K1125" s="1" t="b">
        <f t="shared" si="7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72"/>
        <v>0</v>
      </c>
      <c r="I1126" s="1" t="b">
        <f t="shared" si="73"/>
        <v>0</v>
      </c>
      <c r="J1126" s="1" t="b">
        <f t="shared" si="74"/>
        <v>0</v>
      </c>
      <c r="K1126" s="1" t="b">
        <f t="shared" si="7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72"/>
        <v>0</v>
      </c>
      <c r="I1127" s="1" t="b">
        <f t="shared" si="73"/>
        <v>0</v>
      </c>
      <c r="J1127" s="1" t="b">
        <f t="shared" si="74"/>
        <v>0</v>
      </c>
      <c r="K1127" s="1" t="b">
        <f t="shared" si="7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72"/>
        <v>0</v>
      </c>
      <c r="I1128" s="1" t="b">
        <f t="shared" si="73"/>
        <v>0</v>
      </c>
      <c r="J1128" s="1" t="b">
        <f t="shared" si="74"/>
        <v>0</v>
      </c>
      <c r="K1128" s="1" t="b">
        <f t="shared" si="7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72"/>
        <v>0</v>
      </c>
      <c r="I1129" s="1" t="b">
        <f t="shared" si="73"/>
        <v>0</v>
      </c>
      <c r="J1129" s="1" t="b">
        <f t="shared" si="74"/>
        <v>0</v>
      </c>
      <c r="K1129" s="1" t="b">
        <f t="shared" si="7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72"/>
        <v>0</v>
      </c>
      <c r="I1130" s="1" t="b">
        <f t="shared" si="73"/>
        <v>0</v>
      </c>
      <c r="J1130" s="1" t="b">
        <f t="shared" si="74"/>
        <v>0</v>
      </c>
      <c r="K1130" s="1" t="b">
        <f t="shared" si="7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72"/>
        <v>0</v>
      </c>
      <c r="I1131" s="1" t="b">
        <f t="shared" si="73"/>
        <v>0</v>
      </c>
      <c r="J1131" s="1" t="b">
        <f t="shared" si="74"/>
        <v>0</v>
      </c>
      <c r="K1131" s="1" t="b">
        <f t="shared" si="7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72"/>
        <v>0</v>
      </c>
      <c r="I1132" s="1" t="b">
        <f t="shared" si="73"/>
        <v>0</v>
      </c>
      <c r="J1132" s="1" t="b">
        <f t="shared" si="74"/>
        <v>0</v>
      </c>
      <c r="K1132" s="1" t="b">
        <f t="shared" si="7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72"/>
        <v>0</v>
      </c>
      <c r="I1133" s="1" t="b">
        <f t="shared" si="73"/>
        <v>0</v>
      </c>
      <c r="J1133" s="1" t="b">
        <f t="shared" si="74"/>
        <v>0</v>
      </c>
      <c r="K1133" s="1" t="b">
        <f t="shared" si="7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72"/>
        <v>0</v>
      </c>
      <c r="I1134" s="1" t="b">
        <f t="shared" si="73"/>
        <v>0</v>
      </c>
      <c r="J1134" s="1" t="b">
        <f t="shared" si="74"/>
        <v>0</v>
      </c>
      <c r="K1134" s="1" t="b">
        <f t="shared" si="7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72"/>
        <v>0</v>
      </c>
      <c r="I1135" s="1" t="b">
        <f t="shared" si="73"/>
        <v>0</v>
      </c>
      <c r="J1135" s="1" t="b">
        <f t="shared" si="74"/>
        <v>0</v>
      </c>
      <c r="K1135" s="1" t="b">
        <f t="shared" si="7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72"/>
        <v>0</v>
      </c>
      <c r="I1136" s="1" t="b">
        <f t="shared" si="73"/>
        <v>0</v>
      </c>
      <c r="J1136" s="1" t="b">
        <f t="shared" si="74"/>
        <v>0</v>
      </c>
      <c r="K1136" s="1" t="b">
        <f t="shared" si="7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72"/>
        <v>0</v>
      </c>
      <c r="I1137" s="1" t="b">
        <f t="shared" si="73"/>
        <v>0</v>
      </c>
      <c r="J1137" s="1" t="b">
        <f t="shared" si="74"/>
        <v>0</v>
      </c>
      <c r="K1137" s="1" t="b">
        <f t="shared" si="7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72"/>
        <v>0</v>
      </c>
      <c r="I1138" s="1" t="b">
        <f t="shared" si="73"/>
        <v>0</v>
      </c>
      <c r="J1138" s="1" t="b">
        <f t="shared" si="74"/>
        <v>0</v>
      </c>
      <c r="K1138" s="1" t="b">
        <f t="shared" si="7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72"/>
        <v>0</v>
      </c>
      <c r="I1139" s="1" t="b">
        <f t="shared" si="73"/>
        <v>0</v>
      </c>
      <c r="J1139" s="1" t="b">
        <f t="shared" si="74"/>
        <v>0</v>
      </c>
      <c r="K1139" s="1" t="b">
        <f t="shared" si="7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72"/>
        <v>0</v>
      </c>
      <c r="I1140" s="1" t="b">
        <f t="shared" si="73"/>
        <v>0</v>
      </c>
      <c r="J1140" s="1" t="b">
        <f t="shared" si="74"/>
        <v>0</v>
      </c>
      <c r="K1140" s="1" t="b">
        <f t="shared" si="7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72"/>
        <v>0</v>
      </c>
      <c r="I1141" s="1" t="b">
        <f t="shared" si="73"/>
        <v>0</v>
      </c>
      <c r="J1141" s="1" t="b">
        <f t="shared" si="74"/>
        <v>0</v>
      </c>
      <c r="K1141" s="1" t="b">
        <f t="shared" si="7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72"/>
        <v>0</v>
      </c>
      <c r="I1142" s="1" t="b">
        <f t="shared" si="73"/>
        <v>0</v>
      </c>
      <c r="J1142" s="1" t="b">
        <f t="shared" si="74"/>
        <v>0</v>
      </c>
      <c r="K1142" s="1" t="b">
        <f t="shared" si="7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72"/>
        <v>0</v>
      </c>
      <c r="I1143" s="1" t="b">
        <f t="shared" si="73"/>
        <v>0</v>
      </c>
      <c r="J1143" s="1" t="b">
        <f t="shared" si="74"/>
        <v>0</v>
      </c>
      <c r="K1143" s="1" t="b">
        <f t="shared" si="7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72"/>
        <v>0</v>
      </c>
      <c r="I1144" s="1" t="b">
        <f t="shared" si="73"/>
        <v>0</v>
      </c>
      <c r="J1144" s="1" t="b">
        <f t="shared" si="74"/>
        <v>0</v>
      </c>
      <c r="K1144" s="1" t="b">
        <f t="shared" si="7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72"/>
        <v>0</v>
      </c>
      <c r="I1145" s="1" t="b">
        <f t="shared" si="73"/>
        <v>0</v>
      </c>
      <c r="J1145" s="1" t="b">
        <f t="shared" si="74"/>
        <v>0</v>
      </c>
      <c r="K1145" s="1" t="b">
        <f t="shared" si="7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72"/>
        <v>0</v>
      </c>
      <c r="I1146" s="1" t="b">
        <f t="shared" si="73"/>
        <v>0</v>
      </c>
      <c r="J1146" s="1" t="b">
        <f t="shared" si="74"/>
        <v>0</v>
      </c>
      <c r="K1146" s="1" t="b">
        <f t="shared" si="7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72"/>
        <v>0</v>
      </c>
      <c r="I1147" s="1" t="b">
        <f t="shared" si="73"/>
        <v>0</v>
      </c>
      <c r="J1147" s="1" t="b">
        <f t="shared" si="74"/>
        <v>0</v>
      </c>
      <c r="K1147" s="1" t="b">
        <f t="shared" si="7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72"/>
        <v>0</v>
      </c>
      <c r="I1148" s="1" t="b">
        <f t="shared" si="73"/>
        <v>0</v>
      </c>
      <c r="J1148" s="1" t="b">
        <f t="shared" si="74"/>
        <v>0</v>
      </c>
      <c r="K1148" s="1" t="b">
        <f t="shared" si="7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72"/>
        <v>0</v>
      </c>
      <c r="I1149" s="1" t="b">
        <f t="shared" si="73"/>
        <v>0</v>
      </c>
      <c r="J1149" s="1" t="b">
        <f t="shared" si="74"/>
        <v>0</v>
      </c>
      <c r="K1149" s="1" t="b">
        <f t="shared" si="7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72"/>
        <v>0</v>
      </c>
      <c r="I1150" s="1" t="b">
        <f t="shared" si="73"/>
        <v>0</v>
      </c>
      <c r="J1150" s="1" t="b">
        <f t="shared" si="74"/>
        <v>0</v>
      </c>
      <c r="K1150" s="1" t="b">
        <f t="shared" si="7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72"/>
        <v>0</v>
      </c>
      <c r="I1151" s="1" t="b">
        <f t="shared" si="73"/>
        <v>0</v>
      </c>
      <c r="J1151" s="1" t="b">
        <f t="shared" si="74"/>
        <v>0</v>
      </c>
      <c r="K1151" s="1" t="b">
        <f t="shared" si="7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72"/>
        <v>0</v>
      </c>
      <c r="I1152" s="1" t="b">
        <f t="shared" si="73"/>
        <v>0</v>
      </c>
      <c r="J1152" s="1" t="b">
        <f t="shared" si="74"/>
        <v>0</v>
      </c>
      <c r="K1152" s="1" t="b">
        <f t="shared" si="7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72"/>
        <v>0</v>
      </c>
      <c r="I1153" s="1" t="b">
        <f t="shared" si="73"/>
        <v>0</v>
      </c>
      <c r="J1153" s="1" t="b">
        <f t="shared" si="74"/>
        <v>0</v>
      </c>
      <c r="K1153" s="1" t="b">
        <f t="shared" si="7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72"/>
        <v>0</v>
      </c>
      <c r="I1154" s="1" t="b">
        <f t="shared" si="73"/>
        <v>0</v>
      </c>
      <c r="J1154" s="1" t="b">
        <f t="shared" si="74"/>
        <v>0</v>
      </c>
      <c r="K1154" s="1" t="b">
        <f t="shared" si="7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si="72"/>
        <v>0</v>
      </c>
      <c r="I1155" s="1" t="b">
        <f t="shared" si="73"/>
        <v>0</v>
      </c>
      <c r="J1155" s="1" t="b">
        <f t="shared" si="74"/>
        <v>0</v>
      </c>
      <c r="K1155" s="1" t="b">
        <f t="shared" si="75"/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72"/>
        <v>0</v>
      </c>
      <c r="I1156" s="1" t="b">
        <f t="shared" si="73"/>
        <v>0</v>
      </c>
      <c r="J1156" s="1" t="b">
        <f t="shared" si="74"/>
        <v>0</v>
      </c>
      <c r="K1156" s="1" t="b">
        <f t="shared" si="75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72"/>
        <v>0</v>
      </c>
      <c r="I1157" s="1" t="b">
        <f t="shared" si="73"/>
        <v>0</v>
      </c>
      <c r="J1157" s="1" t="b">
        <f t="shared" si="74"/>
        <v>0</v>
      </c>
      <c r="K1157" s="1" t="b">
        <f t="shared" si="75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72"/>
        <v>0</v>
      </c>
      <c r="I1158" s="1" t="b">
        <f t="shared" si="73"/>
        <v>0</v>
      </c>
      <c r="J1158" s="1" t="b">
        <f t="shared" si="74"/>
        <v>0</v>
      </c>
      <c r="K1158" s="1" t="b">
        <f t="shared" si="75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72"/>
        <v>0</v>
      </c>
      <c r="I1159" s="1" t="b">
        <f t="shared" si="73"/>
        <v>0</v>
      </c>
      <c r="J1159" s="1" t="b">
        <f t="shared" si="74"/>
        <v>0</v>
      </c>
      <c r="K1159" s="1" t="b">
        <f t="shared" si="75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72"/>
        <v>0</v>
      </c>
      <c r="I1160" s="1" t="b">
        <f t="shared" si="73"/>
        <v>0</v>
      </c>
      <c r="J1160" s="1" t="b">
        <f t="shared" si="74"/>
        <v>0</v>
      </c>
      <c r="K1160" s="1" t="b">
        <f t="shared" si="75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72"/>
        <v>0</v>
      </c>
      <c r="I1161" s="1" t="b">
        <f t="shared" si="73"/>
        <v>0</v>
      </c>
      <c r="J1161" s="1" t="b">
        <f t="shared" si="74"/>
        <v>0</v>
      </c>
      <c r="K1161" s="1" t="b">
        <f t="shared" si="75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72"/>
        <v>0</v>
      </c>
      <c r="I1162" s="1" t="b">
        <f t="shared" si="73"/>
        <v>0</v>
      </c>
      <c r="J1162" s="1" t="b">
        <f t="shared" si="74"/>
        <v>0</v>
      </c>
      <c r="K1162" s="1" t="b">
        <f t="shared" si="75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72"/>
        <v>0</v>
      </c>
      <c r="I1163" s="1" t="b">
        <f t="shared" si="73"/>
        <v>0</v>
      </c>
      <c r="J1163" s="1" t="b">
        <f t="shared" si="74"/>
        <v>0</v>
      </c>
      <c r="K1163" s="1" t="b">
        <f t="shared" si="75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72"/>
        <v>0</v>
      </c>
      <c r="I1164" s="1" t="b">
        <f t="shared" si="73"/>
        <v>0</v>
      </c>
      <c r="J1164" s="1" t="b">
        <f t="shared" si="74"/>
        <v>0</v>
      </c>
      <c r="K1164" s="1" t="b">
        <f t="shared" si="75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72"/>
        <v>0</v>
      </c>
      <c r="I1165" s="1" t="b">
        <f t="shared" si="73"/>
        <v>0</v>
      </c>
      <c r="J1165" s="1" t="b">
        <f t="shared" si="74"/>
        <v>0</v>
      </c>
      <c r="K1165" s="1" t="b">
        <f t="shared" si="75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72"/>
        <v>0</v>
      </c>
      <c r="I1166" s="1" t="b">
        <f t="shared" si="73"/>
        <v>0</v>
      </c>
      <c r="J1166" s="1" t="b">
        <f t="shared" si="74"/>
        <v>0</v>
      </c>
      <c r="K1166" s="1" t="b">
        <f t="shared" si="75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72"/>
        <v>0</v>
      </c>
      <c r="I1167" s="1" t="b">
        <f t="shared" si="73"/>
        <v>0</v>
      </c>
      <c r="J1167" s="1" t="b">
        <f t="shared" si="74"/>
        <v>0</v>
      </c>
      <c r="K1167" s="1" t="b">
        <f t="shared" si="75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72"/>
        <v>0</v>
      </c>
      <c r="I1168" s="1" t="b">
        <f t="shared" si="73"/>
        <v>0</v>
      </c>
      <c r="J1168" s="1" t="b">
        <f t="shared" si="74"/>
        <v>0</v>
      </c>
      <c r="K1168" s="1" t="b">
        <f t="shared" si="75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72"/>
        <v>0</v>
      </c>
      <c r="I1169" s="1" t="b">
        <f t="shared" si="73"/>
        <v>0</v>
      </c>
      <c r="J1169" s="1" t="b">
        <f t="shared" si="74"/>
        <v>0</v>
      </c>
      <c r="K1169" s="1" t="b">
        <f t="shared" si="75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72"/>
        <v>0</v>
      </c>
      <c r="I1170" s="1" t="b">
        <f t="shared" si="73"/>
        <v>0</v>
      </c>
      <c r="J1170" s="1" t="b">
        <f t="shared" si="74"/>
        <v>0</v>
      </c>
      <c r="K1170" s="1" t="b">
        <f t="shared" si="75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72"/>
        <v>0</v>
      </c>
      <c r="I1171" s="1" t="b">
        <f t="shared" si="73"/>
        <v>0</v>
      </c>
      <c r="J1171" s="1" t="b">
        <f t="shared" si="74"/>
        <v>0</v>
      </c>
      <c r="K1171" s="1" t="b">
        <f t="shared" si="75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72"/>
        <v>0</v>
      </c>
      <c r="I1172" s="1" t="b">
        <f t="shared" si="73"/>
        <v>0</v>
      </c>
      <c r="J1172" s="1" t="b">
        <f t="shared" si="74"/>
        <v>0</v>
      </c>
      <c r="K1172" s="1" t="b">
        <f t="shared" si="75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72"/>
        <v>0</v>
      </c>
      <c r="I1173" s="1" t="b">
        <f t="shared" si="73"/>
        <v>0</v>
      </c>
      <c r="J1173" s="1" t="b">
        <f t="shared" si="74"/>
        <v>0</v>
      </c>
      <c r="K1173" s="1" t="b">
        <f t="shared" si="75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72"/>
        <v>0</v>
      </c>
      <c r="I1174" s="1" t="b">
        <f t="shared" si="73"/>
        <v>0</v>
      </c>
      <c r="J1174" s="1" t="b">
        <f t="shared" si="74"/>
        <v>0</v>
      </c>
      <c r="K1174" s="1" t="b">
        <f t="shared" si="75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72"/>
        <v>0</v>
      </c>
      <c r="I1175" s="1" t="b">
        <f t="shared" si="73"/>
        <v>0</v>
      </c>
      <c r="J1175" s="1" t="b">
        <f t="shared" si="74"/>
        <v>0</v>
      </c>
      <c r="K1175" s="1" t="b">
        <f t="shared" si="75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72"/>
        <v>0</v>
      </c>
      <c r="I1176" s="1" t="b">
        <f t="shared" si="73"/>
        <v>0</v>
      </c>
      <c r="J1176" s="1" t="b">
        <f t="shared" si="74"/>
        <v>0</v>
      </c>
      <c r="K1176" s="1" t="b">
        <f t="shared" si="75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72"/>
        <v>0</v>
      </c>
      <c r="I1177" s="1" t="b">
        <f t="shared" si="73"/>
        <v>0</v>
      </c>
      <c r="J1177" s="1" t="b">
        <f t="shared" si="74"/>
        <v>0</v>
      </c>
      <c r="K1177" s="1" t="b">
        <f t="shared" si="75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72"/>
        <v>0</v>
      </c>
      <c r="I1178" s="1" t="b">
        <f t="shared" si="73"/>
        <v>0</v>
      </c>
      <c r="J1178" s="1" t="b">
        <f t="shared" si="74"/>
        <v>0</v>
      </c>
      <c r="K1178" s="1" t="b">
        <f t="shared" si="75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72"/>
        <v>0</v>
      </c>
      <c r="I1179" s="1" t="b">
        <f t="shared" si="73"/>
        <v>0</v>
      </c>
      <c r="J1179" s="1" t="b">
        <f t="shared" si="74"/>
        <v>0</v>
      </c>
      <c r="K1179" s="1" t="b">
        <f t="shared" si="75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72"/>
        <v>0</v>
      </c>
      <c r="I1180" s="1" t="b">
        <f t="shared" si="73"/>
        <v>0</v>
      </c>
      <c r="J1180" s="1" t="b">
        <f t="shared" si="74"/>
        <v>0</v>
      </c>
      <c r="K1180" s="1" t="b">
        <f t="shared" si="75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72"/>
        <v>0</v>
      </c>
      <c r="I1181" s="1" t="b">
        <f t="shared" si="73"/>
        <v>0</v>
      </c>
      <c r="J1181" s="1" t="b">
        <f t="shared" si="74"/>
        <v>0</v>
      </c>
      <c r="K1181" s="1" t="b">
        <f t="shared" si="75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ref="H1182:H1245" si="76">IF($A1183&lt;&gt;"",$B1183-$B1182)</f>
        <v>0</v>
      </c>
      <c r="I1182" s="1" t="b">
        <f t="shared" ref="I1182:I1245" si="77">IF($A1183&lt;&gt;"",IF($A1182&lt;&gt;"",$C1183-$C1182))</f>
        <v>0</v>
      </c>
      <c r="J1182" s="1" t="b">
        <f t="shared" ref="J1182:J1245" si="78">IF($A1183&lt;&gt;"",$H1182-$F$3)</f>
        <v>0</v>
      </c>
      <c r="K1182" s="1" t="b">
        <f t="shared" ref="K1182:K1245" si="79">IF($A1183&lt;&gt;"",$I1182-$F$4)</f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76"/>
        <v>0</v>
      </c>
      <c r="I1183" s="1" t="b">
        <f t="shared" si="77"/>
        <v>0</v>
      </c>
      <c r="J1183" s="1" t="b">
        <f t="shared" si="78"/>
        <v>0</v>
      </c>
      <c r="K1183" s="1" t="b">
        <f t="shared" si="7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76"/>
        <v>0</v>
      </c>
      <c r="I1184" s="1" t="b">
        <f t="shared" si="77"/>
        <v>0</v>
      </c>
      <c r="J1184" s="1" t="b">
        <f t="shared" si="78"/>
        <v>0</v>
      </c>
      <c r="K1184" s="1" t="b">
        <f t="shared" si="7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76"/>
        <v>0</v>
      </c>
      <c r="I1185" s="1" t="b">
        <f t="shared" si="77"/>
        <v>0</v>
      </c>
      <c r="J1185" s="1" t="b">
        <f t="shared" si="78"/>
        <v>0</v>
      </c>
      <c r="K1185" s="1" t="b">
        <f t="shared" si="7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76"/>
        <v>0</v>
      </c>
      <c r="I1186" s="1" t="b">
        <f t="shared" si="77"/>
        <v>0</v>
      </c>
      <c r="J1186" s="1" t="b">
        <f t="shared" si="78"/>
        <v>0</v>
      </c>
      <c r="K1186" s="1" t="b">
        <f t="shared" si="7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76"/>
        <v>0</v>
      </c>
      <c r="I1187" s="1" t="b">
        <f t="shared" si="77"/>
        <v>0</v>
      </c>
      <c r="J1187" s="1" t="b">
        <f t="shared" si="78"/>
        <v>0</v>
      </c>
      <c r="K1187" s="1" t="b">
        <f t="shared" si="7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76"/>
        <v>0</v>
      </c>
      <c r="I1188" s="1" t="b">
        <f t="shared" si="77"/>
        <v>0</v>
      </c>
      <c r="J1188" s="1" t="b">
        <f t="shared" si="78"/>
        <v>0</v>
      </c>
      <c r="K1188" s="1" t="b">
        <f t="shared" si="7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76"/>
        <v>0</v>
      </c>
      <c r="I1189" s="1" t="b">
        <f t="shared" si="77"/>
        <v>0</v>
      </c>
      <c r="J1189" s="1" t="b">
        <f t="shared" si="78"/>
        <v>0</v>
      </c>
      <c r="K1189" s="1" t="b">
        <f t="shared" si="7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76"/>
        <v>0</v>
      </c>
      <c r="I1190" s="1" t="b">
        <f t="shared" si="77"/>
        <v>0</v>
      </c>
      <c r="J1190" s="1" t="b">
        <f t="shared" si="78"/>
        <v>0</v>
      </c>
      <c r="K1190" s="1" t="b">
        <f t="shared" si="7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76"/>
        <v>0</v>
      </c>
      <c r="I1191" s="1" t="b">
        <f t="shared" si="77"/>
        <v>0</v>
      </c>
      <c r="J1191" s="1" t="b">
        <f t="shared" si="78"/>
        <v>0</v>
      </c>
      <c r="K1191" s="1" t="b">
        <f t="shared" si="7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76"/>
        <v>0</v>
      </c>
      <c r="I1192" s="1" t="b">
        <f t="shared" si="77"/>
        <v>0</v>
      </c>
      <c r="J1192" s="1" t="b">
        <f t="shared" si="78"/>
        <v>0</v>
      </c>
      <c r="K1192" s="1" t="b">
        <f t="shared" si="7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76"/>
        <v>0</v>
      </c>
      <c r="I1193" s="1" t="b">
        <f t="shared" si="77"/>
        <v>0</v>
      </c>
      <c r="J1193" s="1" t="b">
        <f t="shared" si="78"/>
        <v>0</v>
      </c>
      <c r="K1193" s="1" t="b">
        <f t="shared" si="7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76"/>
        <v>0</v>
      </c>
      <c r="I1194" s="1" t="b">
        <f t="shared" si="77"/>
        <v>0</v>
      </c>
      <c r="J1194" s="1" t="b">
        <f t="shared" si="78"/>
        <v>0</v>
      </c>
      <c r="K1194" s="1" t="b">
        <f t="shared" si="7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76"/>
        <v>0</v>
      </c>
      <c r="I1195" s="1" t="b">
        <f t="shared" si="77"/>
        <v>0</v>
      </c>
      <c r="J1195" s="1" t="b">
        <f t="shared" si="78"/>
        <v>0</v>
      </c>
      <c r="K1195" s="1" t="b">
        <f t="shared" si="7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76"/>
        <v>0</v>
      </c>
      <c r="I1196" s="1" t="b">
        <f t="shared" si="77"/>
        <v>0</v>
      </c>
      <c r="J1196" s="1" t="b">
        <f t="shared" si="78"/>
        <v>0</v>
      </c>
      <c r="K1196" s="1" t="b">
        <f t="shared" si="7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76"/>
        <v>0</v>
      </c>
      <c r="I1197" s="1" t="b">
        <f t="shared" si="77"/>
        <v>0</v>
      </c>
      <c r="J1197" s="1" t="b">
        <f t="shared" si="78"/>
        <v>0</v>
      </c>
      <c r="K1197" s="1" t="b">
        <f t="shared" si="7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76"/>
        <v>0</v>
      </c>
      <c r="I1198" s="1" t="b">
        <f t="shared" si="77"/>
        <v>0</v>
      </c>
      <c r="J1198" s="1" t="b">
        <f t="shared" si="78"/>
        <v>0</v>
      </c>
      <c r="K1198" s="1" t="b">
        <f t="shared" si="7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76"/>
        <v>0</v>
      </c>
      <c r="I1199" s="1" t="b">
        <f t="shared" si="77"/>
        <v>0</v>
      </c>
      <c r="J1199" s="1" t="b">
        <f t="shared" si="78"/>
        <v>0</v>
      </c>
      <c r="K1199" s="1" t="b">
        <f t="shared" si="7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76"/>
        <v>0</v>
      </c>
      <c r="I1200" s="1" t="b">
        <f t="shared" si="77"/>
        <v>0</v>
      </c>
      <c r="J1200" s="1" t="b">
        <f t="shared" si="78"/>
        <v>0</v>
      </c>
      <c r="K1200" s="1" t="b">
        <f t="shared" si="7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76"/>
        <v>0</v>
      </c>
      <c r="I1201" s="1" t="b">
        <f t="shared" si="77"/>
        <v>0</v>
      </c>
      <c r="J1201" s="1" t="b">
        <f t="shared" si="78"/>
        <v>0</v>
      </c>
      <c r="K1201" s="1" t="b">
        <f t="shared" si="7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76"/>
        <v>0</v>
      </c>
      <c r="I1202" s="1" t="b">
        <f t="shared" si="77"/>
        <v>0</v>
      </c>
      <c r="J1202" s="1" t="b">
        <f t="shared" si="78"/>
        <v>0</v>
      </c>
      <c r="K1202" s="1" t="b">
        <f t="shared" si="7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76"/>
        <v>0</v>
      </c>
      <c r="I1203" s="1" t="b">
        <f t="shared" si="77"/>
        <v>0</v>
      </c>
      <c r="J1203" s="1" t="b">
        <f t="shared" si="78"/>
        <v>0</v>
      </c>
      <c r="K1203" s="1" t="b">
        <f t="shared" si="7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76"/>
        <v>0</v>
      </c>
      <c r="I1204" s="1" t="b">
        <f t="shared" si="77"/>
        <v>0</v>
      </c>
      <c r="J1204" s="1" t="b">
        <f t="shared" si="78"/>
        <v>0</v>
      </c>
      <c r="K1204" s="1" t="b">
        <f t="shared" si="7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76"/>
        <v>0</v>
      </c>
      <c r="I1205" s="1" t="b">
        <f t="shared" si="77"/>
        <v>0</v>
      </c>
      <c r="J1205" s="1" t="b">
        <f t="shared" si="78"/>
        <v>0</v>
      </c>
      <c r="K1205" s="1" t="b">
        <f t="shared" si="7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76"/>
        <v>0</v>
      </c>
      <c r="I1206" s="1" t="b">
        <f t="shared" si="77"/>
        <v>0</v>
      </c>
      <c r="J1206" s="1" t="b">
        <f t="shared" si="78"/>
        <v>0</v>
      </c>
      <c r="K1206" s="1" t="b">
        <f t="shared" si="7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76"/>
        <v>0</v>
      </c>
      <c r="I1207" s="1" t="b">
        <f t="shared" si="77"/>
        <v>0</v>
      </c>
      <c r="J1207" s="1" t="b">
        <f t="shared" si="78"/>
        <v>0</v>
      </c>
      <c r="K1207" s="1" t="b">
        <f t="shared" si="7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76"/>
        <v>0</v>
      </c>
      <c r="I1208" s="1" t="b">
        <f t="shared" si="77"/>
        <v>0</v>
      </c>
      <c r="J1208" s="1" t="b">
        <f t="shared" si="78"/>
        <v>0</v>
      </c>
      <c r="K1208" s="1" t="b">
        <f t="shared" si="7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76"/>
        <v>0</v>
      </c>
      <c r="I1209" s="1" t="b">
        <f t="shared" si="77"/>
        <v>0</v>
      </c>
      <c r="J1209" s="1" t="b">
        <f t="shared" si="78"/>
        <v>0</v>
      </c>
      <c r="K1209" s="1" t="b">
        <f t="shared" si="7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76"/>
        <v>0</v>
      </c>
      <c r="I1210" s="1" t="b">
        <f t="shared" si="77"/>
        <v>0</v>
      </c>
      <c r="J1210" s="1" t="b">
        <f t="shared" si="78"/>
        <v>0</v>
      </c>
      <c r="K1210" s="1" t="b">
        <f t="shared" si="7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76"/>
        <v>0</v>
      </c>
      <c r="I1211" s="1" t="b">
        <f t="shared" si="77"/>
        <v>0</v>
      </c>
      <c r="J1211" s="1" t="b">
        <f t="shared" si="78"/>
        <v>0</v>
      </c>
      <c r="K1211" s="1" t="b">
        <f t="shared" si="7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76"/>
        <v>0</v>
      </c>
      <c r="I1212" s="1" t="b">
        <f t="shared" si="77"/>
        <v>0</v>
      </c>
      <c r="J1212" s="1" t="b">
        <f t="shared" si="78"/>
        <v>0</v>
      </c>
      <c r="K1212" s="1" t="b">
        <f t="shared" si="7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76"/>
        <v>0</v>
      </c>
      <c r="I1213" s="1" t="b">
        <f t="shared" si="77"/>
        <v>0</v>
      </c>
      <c r="J1213" s="1" t="b">
        <f t="shared" si="78"/>
        <v>0</v>
      </c>
      <c r="K1213" s="1" t="b">
        <f t="shared" si="7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76"/>
        <v>0</v>
      </c>
      <c r="I1214" s="1" t="b">
        <f t="shared" si="77"/>
        <v>0</v>
      </c>
      <c r="J1214" s="1" t="b">
        <f t="shared" si="78"/>
        <v>0</v>
      </c>
      <c r="K1214" s="1" t="b">
        <f t="shared" si="7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76"/>
        <v>0</v>
      </c>
      <c r="I1215" s="1" t="b">
        <f t="shared" si="77"/>
        <v>0</v>
      </c>
      <c r="J1215" s="1" t="b">
        <f t="shared" si="78"/>
        <v>0</v>
      </c>
      <c r="K1215" s="1" t="b">
        <f t="shared" si="7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76"/>
        <v>0</v>
      </c>
      <c r="I1216" s="1" t="b">
        <f t="shared" si="77"/>
        <v>0</v>
      </c>
      <c r="J1216" s="1" t="b">
        <f t="shared" si="78"/>
        <v>0</v>
      </c>
      <c r="K1216" s="1" t="b">
        <f t="shared" si="7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76"/>
        <v>0</v>
      </c>
      <c r="I1217" s="1" t="b">
        <f t="shared" si="77"/>
        <v>0</v>
      </c>
      <c r="J1217" s="1" t="b">
        <f t="shared" si="78"/>
        <v>0</v>
      </c>
      <c r="K1217" s="1" t="b">
        <f t="shared" si="7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76"/>
        <v>0</v>
      </c>
      <c r="I1218" s="1" t="b">
        <f t="shared" si="77"/>
        <v>0</v>
      </c>
      <c r="J1218" s="1" t="b">
        <f t="shared" si="78"/>
        <v>0</v>
      </c>
      <c r="K1218" s="1" t="b">
        <f t="shared" si="7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si="76"/>
        <v>0</v>
      </c>
      <c r="I1219" s="1" t="b">
        <f t="shared" si="77"/>
        <v>0</v>
      </c>
      <c r="J1219" s="1" t="b">
        <f t="shared" si="78"/>
        <v>0</v>
      </c>
      <c r="K1219" s="1" t="b">
        <f t="shared" si="79"/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76"/>
        <v>0</v>
      </c>
      <c r="I1220" s="1" t="b">
        <f t="shared" si="77"/>
        <v>0</v>
      </c>
      <c r="J1220" s="1" t="b">
        <f t="shared" si="78"/>
        <v>0</v>
      </c>
      <c r="K1220" s="1" t="b">
        <f t="shared" si="79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76"/>
        <v>0</v>
      </c>
      <c r="I1221" s="1" t="b">
        <f t="shared" si="77"/>
        <v>0</v>
      </c>
      <c r="J1221" s="1" t="b">
        <f t="shared" si="78"/>
        <v>0</v>
      </c>
      <c r="K1221" s="1" t="b">
        <f t="shared" si="79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76"/>
        <v>0</v>
      </c>
      <c r="I1222" s="1" t="b">
        <f t="shared" si="77"/>
        <v>0</v>
      </c>
      <c r="J1222" s="1" t="b">
        <f t="shared" si="78"/>
        <v>0</v>
      </c>
      <c r="K1222" s="1" t="b">
        <f t="shared" si="79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76"/>
        <v>0</v>
      </c>
      <c r="I1223" s="1" t="b">
        <f t="shared" si="77"/>
        <v>0</v>
      </c>
      <c r="J1223" s="1" t="b">
        <f t="shared" si="78"/>
        <v>0</v>
      </c>
      <c r="K1223" s="1" t="b">
        <f t="shared" si="79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76"/>
        <v>0</v>
      </c>
      <c r="I1224" s="1" t="b">
        <f t="shared" si="77"/>
        <v>0</v>
      </c>
      <c r="J1224" s="1" t="b">
        <f t="shared" si="78"/>
        <v>0</v>
      </c>
      <c r="K1224" s="1" t="b">
        <f t="shared" si="79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76"/>
        <v>0</v>
      </c>
      <c r="I1225" s="1" t="b">
        <f t="shared" si="77"/>
        <v>0</v>
      </c>
      <c r="J1225" s="1" t="b">
        <f t="shared" si="78"/>
        <v>0</v>
      </c>
      <c r="K1225" s="1" t="b">
        <f t="shared" si="79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76"/>
        <v>0</v>
      </c>
      <c r="I1226" s="1" t="b">
        <f t="shared" si="77"/>
        <v>0</v>
      </c>
      <c r="J1226" s="1" t="b">
        <f t="shared" si="78"/>
        <v>0</v>
      </c>
      <c r="K1226" s="1" t="b">
        <f t="shared" si="79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76"/>
        <v>0</v>
      </c>
      <c r="I1227" s="1" t="b">
        <f t="shared" si="77"/>
        <v>0</v>
      </c>
      <c r="J1227" s="1" t="b">
        <f t="shared" si="78"/>
        <v>0</v>
      </c>
      <c r="K1227" s="1" t="b">
        <f t="shared" si="79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76"/>
        <v>0</v>
      </c>
      <c r="I1228" s="1" t="b">
        <f t="shared" si="77"/>
        <v>0</v>
      </c>
      <c r="J1228" s="1" t="b">
        <f t="shared" si="78"/>
        <v>0</v>
      </c>
      <c r="K1228" s="1" t="b">
        <f t="shared" si="79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76"/>
        <v>0</v>
      </c>
      <c r="I1229" s="1" t="b">
        <f t="shared" si="77"/>
        <v>0</v>
      </c>
      <c r="J1229" s="1" t="b">
        <f t="shared" si="78"/>
        <v>0</v>
      </c>
      <c r="K1229" s="1" t="b">
        <f t="shared" si="79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76"/>
        <v>0</v>
      </c>
      <c r="I1230" s="1" t="b">
        <f t="shared" si="77"/>
        <v>0</v>
      </c>
      <c r="J1230" s="1" t="b">
        <f t="shared" si="78"/>
        <v>0</v>
      </c>
      <c r="K1230" s="1" t="b">
        <f t="shared" si="79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76"/>
        <v>0</v>
      </c>
      <c r="I1231" s="1" t="b">
        <f t="shared" si="77"/>
        <v>0</v>
      </c>
      <c r="J1231" s="1" t="b">
        <f t="shared" si="78"/>
        <v>0</v>
      </c>
      <c r="K1231" s="1" t="b">
        <f t="shared" si="79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76"/>
        <v>0</v>
      </c>
      <c r="I1232" s="1" t="b">
        <f t="shared" si="77"/>
        <v>0</v>
      </c>
      <c r="J1232" s="1" t="b">
        <f t="shared" si="78"/>
        <v>0</v>
      </c>
      <c r="K1232" s="1" t="b">
        <f t="shared" si="79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76"/>
        <v>0</v>
      </c>
      <c r="I1233" s="1" t="b">
        <f t="shared" si="77"/>
        <v>0</v>
      </c>
      <c r="J1233" s="1" t="b">
        <f t="shared" si="78"/>
        <v>0</v>
      </c>
      <c r="K1233" s="1" t="b">
        <f t="shared" si="79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76"/>
        <v>0</v>
      </c>
      <c r="I1234" s="1" t="b">
        <f t="shared" si="77"/>
        <v>0</v>
      </c>
      <c r="J1234" s="1" t="b">
        <f t="shared" si="78"/>
        <v>0</v>
      </c>
      <c r="K1234" s="1" t="b">
        <f t="shared" si="79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76"/>
        <v>0</v>
      </c>
      <c r="I1235" s="1" t="b">
        <f t="shared" si="77"/>
        <v>0</v>
      </c>
      <c r="J1235" s="1" t="b">
        <f t="shared" si="78"/>
        <v>0</v>
      </c>
      <c r="K1235" s="1" t="b">
        <f t="shared" si="79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76"/>
        <v>0</v>
      </c>
      <c r="I1236" s="1" t="b">
        <f t="shared" si="77"/>
        <v>0</v>
      </c>
      <c r="J1236" s="1" t="b">
        <f t="shared" si="78"/>
        <v>0</v>
      </c>
      <c r="K1236" s="1" t="b">
        <f t="shared" si="79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76"/>
        <v>0</v>
      </c>
      <c r="I1237" s="1" t="b">
        <f t="shared" si="77"/>
        <v>0</v>
      </c>
      <c r="J1237" s="1" t="b">
        <f t="shared" si="78"/>
        <v>0</v>
      </c>
      <c r="K1237" s="1" t="b">
        <f t="shared" si="79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76"/>
        <v>0</v>
      </c>
      <c r="I1238" s="1" t="b">
        <f t="shared" si="77"/>
        <v>0</v>
      </c>
      <c r="J1238" s="1" t="b">
        <f t="shared" si="78"/>
        <v>0</v>
      </c>
      <c r="K1238" s="1" t="b">
        <f t="shared" si="79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76"/>
        <v>0</v>
      </c>
      <c r="I1239" s="1" t="b">
        <f t="shared" si="77"/>
        <v>0</v>
      </c>
      <c r="J1239" s="1" t="b">
        <f t="shared" si="78"/>
        <v>0</v>
      </c>
      <c r="K1239" s="1" t="b">
        <f t="shared" si="79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76"/>
        <v>0</v>
      </c>
      <c r="I1240" s="1" t="b">
        <f t="shared" si="77"/>
        <v>0</v>
      </c>
      <c r="J1240" s="1" t="b">
        <f t="shared" si="78"/>
        <v>0</v>
      </c>
      <c r="K1240" s="1" t="b">
        <f t="shared" si="79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76"/>
        <v>0</v>
      </c>
      <c r="I1241" s="1" t="b">
        <f t="shared" si="77"/>
        <v>0</v>
      </c>
      <c r="J1241" s="1" t="b">
        <f t="shared" si="78"/>
        <v>0</v>
      </c>
      <c r="K1241" s="1" t="b">
        <f t="shared" si="79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76"/>
        <v>0</v>
      </c>
      <c r="I1242" s="1" t="b">
        <f t="shared" si="77"/>
        <v>0</v>
      </c>
      <c r="J1242" s="1" t="b">
        <f t="shared" si="78"/>
        <v>0</v>
      </c>
      <c r="K1242" s="1" t="b">
        <f t="shared" si="79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76"/>
        <v>0</v>
      </c>
      <c r="I1243" s="1" t="b">
        <f t="shared" si="77"/>
        <v>0</v>
      </c>
      <c r="J1243" s="1" t="b">
        <f t="shared" si="78"/>
        <v>0</v>
      </c>
      <c r="K1243" s="1" t="b">
        <f t="shared" si="79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76"/>
        <v>0</v>
      </c>
      <c r="I1244" s="1" t="b">
        <f t="shared" si="77"/>
        <v>0</v>
      </c>
      <c r="J1244" s="1" t="b">
        <f t="shared" si="78"/>
        <v>0</v>
      </c>
      <c r="K1244" s="1" t="b">
        <f t="shared" si="79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76"/>
        <v>0</v>
      </c>
      <c r="I1245" s="1" t="b">
        <f t="shared" si="77"/>
        <v>0</v>
      </c>
      <c r="J1245" s="1" t="b">
        <f t="shared" si="78"/>
        <v>0</v>
      </c>
      <c r="K1245" s="1" t="b">
        <f t="shared" si="79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ref="H1246:H1309" si="80">IF($A1247&lt;&gt;"",$B1247-$B1246)</f>
        <v>0</v>
      </c>
      <c r="I1246" s="1" t="b">
        <f t="shared" ref="I1246:I1309" si="81">IF($A1247&lt;&gt;"",IF($A1246&lt;&gt;"",$C1247-$C1246))</f>
        <v>0</v>
      </c>
      <c r="J1246" s="1" t="b">
        <f t="shared" ref="J1246:J1309" si="82">IF($A1247&lt;&gt;"",$H1246-$F$3)</f>
        <v>0</v>
      </c>
      <c r="K1246" s="1" t="b">
        <f t="shared" ref="K1246:K1309" si="83">IF($A1247&lt;&gt;"",$I1246-$F$4)</f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80"/>
        <v>0</v>
      </c>
      <c r="I1247" s="1" t="b">
        <f t="shared" si="81"/>
        <v>0</v>
      </c>
      <c r="J1247" s="1" t="b">
        <f t="shared" si="82"/>
        <v>0</v>
      </c>
      <c r="K1247" s="1" t="b">
        <f t="shared" si="8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80"/>
        <v>0</v>
      </c>
      <c r="I1248" s="1" t="b">
        <f t="shared" si="81"/>
        <v>0</v>
      </c>
      <c r="J1248" s="1" t="b">
        <f t="shared" si="82"/>
        <v>0</v>
      </c>
      <c r="K1248" s="1" t="b">
        <f t="shared" si="8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80"/>
        <v>0</v>
      </c>
      <c r="I1249" s="1" t="b">
        <f t="shared" si="81"/>
        <v>0</v>
      </c>
      <c r="J1249" s="1" t="b">
        <f t="shared" si="82"/>
        <v>0</v>
      </c>
      <c r="K1249" s="1" t="b">
        <f t="shared" si="8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80"/>
        <v>0</v>
      </c>
      <c r="I1250" s="1" t="b">
        <f t="shared" si="81"/>
        <v>0</v>
      </c>
      <c r="J1250" s="1" t="b">
        <f t="shared" si="82"/>
        <v>0</v>
      </c>
      <c r="K1250" s="1" t="b">
        <f t="shared" si="8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80"/>
        <v>0</v>
      </c>
      <c r="I1251" s="1" t="b">
        <f t="shared" si="81"/>
        <v>0</v>
      </c>
      <c r="J1251" s="1" t="b">
        <f t="shared" si="82"/>
        <v>0</v>
      </c>
      <c r="K1251" s="1" t="b">
        <f t="shared" si="8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80"/>
        <v>0</v>
      </c>
      <c r="I1252" s="1" t="b">
        <f t="shared" si="81"/>
        <v>0</v>
      </c>
      <c r="J1252" s="1" t="b">
        <f t="shared" si="82"/>
        <v>0</v>
      </c>
      <c r="K1252" s="1" t="b">
        <f t="shared" si="8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80"/>
        <v>0</v>
      </c>
      <c r="I1253" s="1" t="b">
        <f t="shared" si="81"/>
        <v>0</v>
      </c>
      <c r="J1253" s="1" t="b">
        <f t="shared" si="82"/>
        <v>0</v>
      </c>
      <c r="K1253" s="1" t="b">
        <f t="shared" si="8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80"/>
        <v>0</v>
      </c>
      <c r="I1254" s="1" t="b">
        <f t="shared" si="81"/>
        <v>0</v>
      </c>
      <c r="J1254" s="1" t="b">
        <f t="shared" si="82"/>
        <v>0</v>
      </c>
      <c r="K1254" s="1" t="b">
        <f t="shared" si="8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80"/>
        <v>0</v>
      </c>
      <c r="I1255" s="1" t="b">
        <f t="shared" si="81"/>
        <v>0</v>
      </c>
      <c r="J1255" s="1" t="b">
        <f t="shared" si="82"/>
        <v>0</v>
      </c>
      <c r="K1255" s="1" t="b">
        <f t="shared" si="8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80"/>
        <v>0</v>
      </c>
      <c r="I1256" s="1" t="b">
        <f t="shared" si="81"/>
        <v>0</v>
      </c>
      <c r="J1256" s="1" t="b">
        <f t="shared" si="82"/>
        <v>0</v>
      </c>
      <c r="K1256" s="1" t="b">
        <f t="shared" si="8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80"/>
        <v>0</v>
      </c>
      <c r="I1257" s="1" t="b">
        <f t="shared" si="81"/>
        <v>0</v>
      </c>
      <c r="J1257" s="1" t="b">
        <f t="shared" si="82"/>
        <v>0</v>
      </c>
      <c r="K1257" s="1" t="b">
        <f t="shared" si="8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80"/>
        <v>0</v>
      </c>
      <c r="I1258" s="1" t="b">
        <f t="shared" si="81"/>
        <v>0</v>
      </c>
      <c r="J1258" s="1" t="b">
        <f t="shared" si="82"/>
        <v>0</v>
      </c>
      <c r="K1258" s="1" t="b">
        <f t="shared" si="8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80"/>
        <v>0</v>
      </c>
      <c r="I1259" s="1" t="b">
        <f t="shared" si="81"/>
        <v>0</v>
      </c>
      <c r="J1259" s="1" t="b">
        <f t="shared" si="82"/>
        <v>0</v>
      </c>
      <c r="K1259" s="1" t="b">
        <f t="shared" si="8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80"/>
        <v>0</v>
      </c>
      <c r="I1260" s="1" t="b">
        <f t="shared" si="81"/>
        <v>0</v>
      </c>
      <c r="J1260" s="1" t="b">
        <f t="shared" si="82"/>
        <v>0</v>
      </c>
      <c r="K1260" s="1" t="b">
        <f t="shared" si="8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80"/>
        <v>0</v>
      </c>
      <c r="I1261" s="1" t="b">
        <f t="shared" si="81"/>
        <v>0</v>
      </c>
      <c r="J1261" s="1" t="b">
        <f t="shared" si="82"/>
        <v>0</v>
      </c>
      <c r="K1261" s="1" t="b">
        <f t="shared" si="8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80"/>
        <v>0</v>
      </c>
      <c r="I1262" s="1" t="b">
        <f t="shared" si="81"/>
        <v>0</v>
      </c>
      <c r="J1262" s="1" t="b">
        <f t="shared" si="82"/>
        <v>0</v>
      </c>
      <c r="K1262" s="1" t="b">
        <f t="shared" si="8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80"/>
        <v>0</v>
      </c>
      <c r="I1263" s="1" t="b">
        <f t="shared" si="81"/>
        <v>0</v>
      </c>
      <c r="J1263" s="1" t="b">
        <f t="shared" si="82"/>
        <v>0</v>
      </c>
      <c r="K1263" s="1" t="b">
        <f t="shared" si="8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80"/>
        <v>0</v>
      </c>
      <c r="I1264" s="1" t="b">
        <f t="shared" si="81"/>
        <v>0</v>
      </c>
      <c r="J1264" s="1" t="b">
        <f t="shared" si="82"/>
        <v>0</v>
      </c>
      <c r="K1264" s="1" t="b">
        <f t="shared" si="8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80"/>
        <v>0</v>
      </c>
      <c r="I1265" s="1" t="b">
        <f t="shared" si="81"/>
        <v>0</v>
      </c>
      <c r="J1265" s="1" t="b">
        <f t="shared" si="82"/>
        <v>0</v>
      </c>
      <c r="K1265" s="1" t="b">
        <f t="shared" si="8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80"/>
        <v>0</v>
      </c>
      <c r="I1266" s="1" t="b">
        <f t="shared" si="81"/>
        <v>0</v>
      </c>
      <c r="J1266" s="1" t="b">
        <f t="shared" si="82"/>
        <v>0</v>
      </c>
      <c r="K1266" s="1" t="b">
        <f t="shared" si="8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80"/>
        <v>0</v>
      </c>
      <c r="I1267" s="1" t="b">
        <f t="shared" si="81"/>
        <v>0</v>
      </c>
      <c r="J1267" s="1" t="b">
        <f t="shared" si="82"/>
        <v>0</v>
      </c>
      <c r="K1267" s="1" t="b">
        <f t="shared" si="8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80"/>
        <v>0</v>
      </c>
      <c r="I1268" s="1" t="b">
        <f t="shared" si="81"/>
        <v>0</v>
      </c>
      <c r="J1268" s="1" t="b">
        <f t="shared" si="82"/>
        <v>0</v>
      </c>
      <c r="K1268" s="1" t="b">
        <f t="shared" si="8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80"/>
        <v>0</v>
      </c>
      <c r="I1269" s="1" t="b">
        <f t="shared" si="81"/>
        <v>0</v>
      </c>
      <c r="J1269" s="1" t="b">
        <f t="shared" si="82"/>
        <v>0</v>
      </c>
      <c r="K1269" s="1" t="b">
        <f t="shared" si="8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80"/>
        <v>0</v>
      </c>
      <c r="I1270" s="1" t="b">
        <f t="shared" si="81"/>
        <v>0</v>
      </c>
      <c r="J1270" s="1" t="b">
        <f t="shared" si="82"/>
        <v>0</v>
      </c>
      <c r="K1270" s="1" t="b">
        <f t="shared" si="8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80"/>
        <v>0</v>
      </c>
      <c r="I1271" s="1" t="b">
        <f t="shared" si="81"/>
        <v>0</v>
      </c>
      <c r="J1271" s="1" t="b">
        <f t="shared" si="82"/>
        <v>0</v>
      </c>
      <c r="K1271" s="1" t="b">
        <f t="shared" si="8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80"/>
        <v>0</v>
      </c>
      <c r="I1272" s="1" t="b">
        <f t="shared" si="81"/>
        <v>0</v>
      </c>
      <c r="J1272" s="1" t="b">
        <f t="shared" si="82"/>
        <v>0</v>
      </c>
      <c r="K1272" s="1" t="b">
        <f t="shared" si="8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80"/>
        <v>0</v>
      </c>
      <c r="I1273" s="1" t="b">
        <f t="shared" si="81"/>
        <v>0</v>
      </c>
      <c r="J1273" s="1" t="b">
        <f t="shared" si="82"/>
        <v>0</v>
      </c>
      <c r="K1273" s="1" t="b">
        <f t="shared" si="8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80"/>
        <v>0</v>
      </c>
      <c r="I1274" s="1" t="b">
        <f t="shared" si="81"/>
        <v>0</v>
      </c>
      <c r="J1274" s="1" t="b">
        <f t="shared" si="82"/>
        <v>0</v>
      </c>
      <c r="K1274" s="1" t="b">
        <f t="shared" si="8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80"/>
        <v>0</v>
      </c>
      <c r="I1275" s="1" t="b">
        <f t="shared" si="81"/>
        <v>0</v>
      </c>
      <c r="J1275" s="1" t="b">
        <f t="shared" si="82"/>
        <v>0</v>
      </c>
      <c r="K1275" s="1" t="b">
        <f t="shared" si="8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80"/>
        <v>0</v>
      </c>
      <c r="I1276" s="1" t="b">
        <f t="shared" si="81"/>
        <v>0</v>
      </c>
      <c r="J1276" s="1" t="b">
        <f t="shared" si="82"/>
        <v>0</v>
      </c>
      <c r="K1276" s="1" t="b">
        <f t="shared" si="8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80"/>
        <v>0</v>
      </c>
      <c r="I1277" s="1" t="b">
        <f t="shared" si="81"/>
        <v>0</v>
      </c>
      <c r="J1277" s="1" t="b">
        <f t="shared" si="82"/>
        <v>0</v>
      </c>
      <c r="K1277" s="1" t="b">
        <f t="shared" si="8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80"/>
        <v>0</v>
      </c>
      <c r="I1278" s="1" t="b">
        <f t="shared" si="81"/>
        <v>0</v>
      </c>
      <c r="J1278" s="1" t="b">
        <f t="shared" si="82"/>
        <v>0</v>
      </c>
      <c r="K1278" s="1" t="b">
        <f t="shared" si="8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80"/>
        <v>0</v>
      </c>
      <c r="I1279" s="1" t="b">
        <f t="shared" si="81"/>
        <v>0</v>
      </c>
      <c r="J1279" s="1" t="b">
        <f t="shared" si="82"/>
        <v>0</v>
      </c>
      <c r="K1279" s="1" t="b">
        <f t="shared" si="8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80"/>
        <v>0</v>
      </c>
      <c r="I1280" s="1" t="b">
        <f t="shared" si="81"/>
        <v>0</v>
      </c>
      <c r="J1280" s="1" t="b">
        <f t="shared" si="82"/>
        <v>0</v>
      </c>
      <c r="K1280" s="1" t="b">
        <f t="shared" si="8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80"/>
        <v>0</v>
      </c>
      <c r="I1281" s="1" t="b">
        <f t="shared" si="81"/>
        <v>0</v>
      </c>
      <c r="J1281" s="1" t="b">
        <f t="shared" si="82"/>
        <v>0</v>
      </c>
      <c r="K1281" s="1" t="b">
        <f t="shared" si="8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80"/>
        <v>0</v>
      </c>
      <c r="I1282" s="1" t="b">
        <f t="shared" si="81"/>
        <v>0</v>
      </c>
      <c r="J1282" s="1" t="b">
        <f t="shared" si="82"/>
        <v>0</v>
      </c>
      <c r="K1282" s="1" t="b">
        <f t="shared" si="8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si="80"/>
        <v>0</v>
      </c>
      <c r="I1283" s="1" t="b">
        <f t="shared" si="81"/>
        <v>0</v>
      </c>
      <c r="J1283" s="1" t="b">
        <f t="shared" si="82"/>
        <v>0</v>
      </c>
      <c r="K1283" s="1" t="b">
        <f t="shared" si="83"/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80"/>
        <v>0</v>
      </c>
      <c r="I1284" s="1" t="b">
        <f t="shared" si="81"/>
        <v>0</v>
      </c>
      <c r="J1284" s="1" t="b">
        <f t="shared" si="82"/>
        <v>0</v>
      </c>
      <c r="K1284" s="1" t="b">
        <f t="shared" si="83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80"/>
        <v>0</v>
      </c>
      <c r="I1285" s="1" t="b">
        <f t="shared" si="81"/>
        <v>0</v>
      </c>
      <c r="J1285" s="1" t="b">
        <f t="shared" si="82"/>
        <v>0</v>
      </c>
      <c r="K1285" s="1" t="b">
        <f t="shared" si="83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80"/>
        <v>0</v>
      </c>
      <c r="I1286" s="1" t="b">
        <f t="shared" si="81"/>
        <v>0</v>
      </c>
      <c r="J1286" s="1" t="b">
        <f t="shared" si="82"/>
        <v>0</v>
      </c>
      <c r="K1286" s="1" t="b">
        <f t="shared" si="83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80"/>
        <v>0</v>
      </c>
      <c r="I1287" s="1" t="b">
        <f t="shared" si="81"/>
        <v>0</v>
      </c>
      <c r="J1287" s="1" t="b">
        <f t="shared" si="82"/>
        <v>0</v>
      </c>
      <c r="K1287" s="1" t="b">
        <f t="shared" si="83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80"/>
        <v>0</v>
      </c>
      <c r="I1288" s="1" t="b">
        <f t="shared" si="81"/>
        <v>0</v>
      </c>
      <c r="J1288" s="1" t="b">
        <f t="shared" si="82"/>
        <v>0</v>
      </c>
      <c r="K1288" s="1" t="b">
        <f t="shared" si="83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80"/>
        <v>0</v>
      </c>
      <c r="I1289" s="1" t="b">
        <f t="shared" si="81"/>
        <v>0</v>
      </c>
      <c r="J1289" s="1" t="b">
        <f t="shared" si="82"/>
        <v>0</v>
      </c>
      <c r="K1289" s="1" t="b">
        <f t="shared" si="83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80"/>
        <v>0</v>
      </c>
      <c r="I1290" s="1" t="b">
        <f t="shared" si="81"/>
        <v>0</v>
      </c>
      <c r="J1290" s="1" t="b">
        <f t="shared" si="82"/>
        <v>0</v>
      </c>
      <c r="K1290" s="1" t="b">
        <f t="shared" si="83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80"/>
        <v>0</v>
      </c>
      <c r="I1291" s="1" t="b">
        <f t="shared" si="81"/>
        <v>0</v>
      </c>
      <c r="J1291" s="1" t="b">
        <f t="shared" si="82"/>
        <v>0</v>
      </c>
      <c r="K1291" s="1" t="b">
        <f t="shared" si="83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80"/>
        <v>0</v>
      </c>
      <c r="I1292" s="1" t="b">
        <f t="shared" si="81"/>
        <v>0</v>
      </c>
      <c r="J1292" s="1" t="b">
        <f t="shared" si="82"/>
        <v>0</v>
      </c>
      <c r="K1292" s="1" t="b">
        <f t="shared" si="83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80"/>
        <v>0</v>
      </c>
      <c r="I1293" s="1" t="b">
        <f t="shared" si="81"/>
        <v>0</v>
      </c>
      <c r="J1293" s="1" t="b">
        <f t="shared" si="82"/>
        <v>0</v>
      </c>
      <c r="K1293" s="1" t="b">
        <f t="shared" si="83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80"/>
        <v>0</v>
      </c>
      <c r="I1294" s="1" t="b">
        <f t="shared" si="81"/>
        <v>0</v>
      </c>
      <c r="J1294" s="1" t="b">
        <f t="shared" si="82"/>
        <v>0</v>
      </c>
      <c r="K1294" s="1" t="b">
        <f t="shared" si="83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80"/>
        <v>0</v>
      </c>
      <c r="I1295" s="1" t="b">
        <f t="shared" si="81"/>
        <v>0</v>
      </c>
      <c r="J1295" s="1" t="b">
        <f t="shared" si="82"/>
        <v>0</v>
      </c>
      <c r="K1295" s="1" t="b">
        <f t="shared" si="83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80"/>
        <v>0</v>
      </c>
      <c r="I1296" s="1" t="b">
        <f t="shared" si="81"/>
        <v>0</v>
      </c>
      <c r="J1296" s="1" t="b">
        <f t="shared" si="82"/>
        <v>0</v>
      </c>
      <c r="K1296" s="1" t="b">
        <f t="shared" si="83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80"/>
        <v>0</v>
      </c>
      <c r="I1297" s="1" t="b">
        <f t="shared" si="81"/>
        <v>0</v>
      </c>
      <c r="J1297" s="1" t="b">
        <f t="shared" si="82"/>
        <v>0</v>
      </c>
      <c r="K1297" s="1" t="b">
        <f t="shared" si="83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80"/>
        <v>0</v>
      </c>
      <c r="I1298" s="1" t="b">
        <f t="shared" si="81"/>
        <v>0</v>
      </c>
      <c r="J1298" s="1" t="b">
        <f t="shared" si="82"/>
        <v>0</v>
      </c>
      <c r="K1298" s="1" t="b">
        <f t="shared" si="83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80"/>
        <v>0</v>
      </c>
      <c r="I1299" s="1" t="b">
        <f t="shared" si="81"/>
        <v>0</v>
      </c>
      <c r="J1299" s="1" t="b">
        <f t="shared" si="82"/>
        <v>0</v>
      </c>
      <c r="K1299" s="1" t="b">
        <f t="shared" si="83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80"/>
        <v>0</v>
      </c>
      <c r="I1300" s="1" t="b">
        <f t="shared" si="81"/>
        <v>0</v>
      </c>
      <c r="J1300" s="1" t="b">
        <f t="shared" si="82"/>
        <v>0</v>
      </c>
      <c r="K1300" s="1" t="b">
        <f t="shared" si="83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80"/>
        <v>0</v>
      </c>
      <c r="I1301" s="1" t="b">
        <f t="shared" si="81"/>
        <v>0</v>
      </c>
      <c r="J1301" s="1" t="b">
        <f t="shared" si="82"/>
        <v>0</v>
      </c>
      <c r="K1301" s="1" t="b">
        <f t="shared" si="83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80"/>
        <v>0</v>
      </c>
      <c r="I1302" s="1" t="b">
        <f t="shared" si="81"/>
        <v>0</v>
      </c>
      <c r="J1302" s="1" t="b">
        <f t="shared" si="82"/>
        <v>0</v>
      </c>
      <c r="K1302" s="1" t="b">
        <f t="shared" si="83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80"/>
        <v>0</v>
      </c>
      <c r="I1303" s="1" t="b">
        <f t="shared" si="81"/>
        <v>0</v>
      </c>
      <c r="J1303" s="1" t="b">
        <f t="shared" si="82"/>
        <v>0</v>
      </c>
      <c r="K1303" s="1" t="b">
        <f t="shared" si="83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80"/>
        <v>0</v>
      </c>
      <c r="I1304" s="1" t="b">
        <f t="shared" si="81"/>
        <v>0</v>
      </c>
      <c r="J1304" s="1" t="b">
        <f t="shared" si="82"/>
        <v>0</v>
      </c>
      <c r="K1304" s="1" t="b">
        <f t="shared" si="83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80"/>
        <v>0</v>
      </c>
      <c r="I1305" s="1" t="b">
        <f t="shared" si="81"/>
        <v>0</v>
      </c>
      <c r="J1305" s="1" t="b">
        <f t="shared" si="82"/>
        <v>0</v>
      </c>
      <c r="K1305" s="1" t="b">
        <f t="shared" si="83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80"/>
        <v>0</v>
      </c>
      <c r="I1306" s="1" t="b">
        <f t="shared" si="81"/>
        <v>0</v>
      </c>
      <c r="J1306" s="1" t="b">
        <f t="shared" si="82"/>
        <v>0</v>
      </c>
      <c r="K1306" s="1" t="b">
        <f t="shared" si="83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80"/>
        <v>0</v>
      </c>
      <c r="I1307" s="1" t="b">
        <f t="shared" si="81"/>
        <v>0</v>
      </c>
      <c r="J1307" s="1" t="b">
        <f t="shared" si="82"/>
        <v>0</v>
      </c>
      <c r="K1307" s="1" t="b">
        <f t="shared" si="83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80"/>
        <v>0</v>
      </c>
      <c r="I1308" s="1" t="b">
        <f t="shared" si="81"/>
        <v>0</v>
      </c>
      <c r="J1308" s="1" t="b">
        <f t="shared" si="82"/>
        <v>0</v>
      </c>
      <c r="K1308" s="1" t="b">
        <f t="shared" si="83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80"/>
        <v>0</v>
      </c>
      <c r="I1309" s="1" t="b">
        <f t="shared" si="81"/>
        <v>0</v>
      </c>
      <c r="J1309" s="1" t="b">
        <f t="shared" si="82"/>
        <v>0</v>
      </c>
      <c r="K1309" s="1" t="b">
        <f t="shared" si="83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ref="H1310:H1373" si="84">IF($A1311&lt;&gt;"",$B1311-$B1310)</f>
        <v>0</v>
      </c>
      <c r="I1310" s="1" t="b">
        <f t="shared" ref="I1310:I1373" si="85">IF($A1311&lt;&gt;"",IF($A1310&lt;&gt;"",$C1311-$C1310))</f>
        <v>0</v>
      </c>
      <c r="J1310" s="1" t="b">
        <f t="shared" ref="J1310:J1373" si="86">IF($A1311&lt;&gt;"",$H1310-$F$3)</f>
        <v>0</v>
      </c>
      <c r="K1310" s="1" t="b">
        <f t="shared" ref="K1310:K1373" si="87">IF($A1311&lt;&gt;"",$I1310-$F$4)</f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84"/>
        <v>0</v>
      </c>
      <c r="I1311" s="1" t="b">
        <f t="shared" si="85"/>
        <v>0</v>
      </c>
      <c r="J1311" s="1" t="b">
        <f t="shared" si="86"/>
        <v>0</v>
      </c>
      <c r="K1311" s="1" t="b">
        <f t="shared" si="8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84"/>
        <v>0</v>
      </c>
      <c r="I1312" s="1" t="b">
        <f t="shared" si="85"/>
        <v>0</v>
      </c>
      <c r="J1312" s="1" t="b">
        <f t="shared" si="86"/>
        <v>0</v>
      </c>
      <c r="K1312" s="1" t="b">
        <f t="shared" si="8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84"/>
        <v>0</v>
      </c>
      <c r="I1313" s="1" t="b">
        <f t="shared" si="85"/>
        <v>0</v>
      </c>
      <c r="J1313" s="1" t="b">
        <f t="shared" si="86"/>
        <v>0</v>
      </c>
      <c r="K1313" s="1" t="b">
        <f t="shared" si="8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84"/>
        <v>0</v>
      </c>
      <c r="I1314" s="1" t="b">
        <f t="shared" si="85"/>
        <v>0</v>
      </c>
      <c r="J1314" s="1" t="b">
        <f t="shared" si="86"/>
        <v>0</v>
      </c>
      <c r="K1314" s="1" t="b">
        <f t="shared" si="8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84"/>
        <v>0</v>
      </c>
      <c r="I1315" s="1" t="b">
        <f t="shared" si="85"/>
        <v>0</v>
      </c>
      <c r="J1315" s="1" t="b">
        <f t="shared" si="86"/>
        <v>0</v>
      </c>
      <c r="K1315" s="1" t="b">
        <f t="shared" si="8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84"/>
        <v>0</v>
      </c>
      <c r="I1316" s="1" t="b">
        <f t="shared" si="85"/>
        <v>0</v>
      </c>
      <c r="J1316" s="1" t="b">
        <f t="shared" si="86"/>
        <v>0</v>
      </c>
      <c r="K1316" s="1" t="b">
        <f t="shared" si="8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84"/>
        <v>0</v>
      </c>
      <c r="I1317" s="1" t="b">
        <f t="shared" si="85"/>
        <v>0</v>
      </c>
      <c r="J1317" s="1" t="b">
        <f t="shared" si="86"/>
        <v>0</v>
      </c>
      <c r="K1317" s="1" t="b">
        <f t="shared" si="8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84"/>
        <v>0</v>
      </c>
      <c r="I1318" s="1" t="b">
        <f t="shared" si="85"/>
        <v>0</v>
      </c>
      <c r="J1318" s="1" t="b">
        <f t="shared" si="86"/>
        <v>0</v>
      </c>
      <c r="K1318" s="1" t="b">
        <f t="shared" si="8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84"/>
        <v>0</v>
      </c>
      <c r="I1319" s="1" t="b">
        <f t="shared" si="85"/>
        <v>0</v>
      </c>
      <c r="J1319" s="1" t="b">
        <f t="shared" si="86"/>
        <v>0</v>
      </c>
      <c r="K1319" s="1" t="b">
        <f t="shared" si="8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84"/>
        <v>0</v>
      </c>
      <c r="I1320" s="1" t="b">
        <f t="shared" si="85"/>
        <v>0</v>
      </c>
      <c r="J1320" s="1" t="b">
        <f t="shared" si="86"/>
        <v>0</v>
      </c>
      <c r="K1320" s="1" t="b">
        <f t="shared" si="8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84"/>
        <v>0</v>
      </c>
      <c r="I1321" s="1" t="b">
        <f t="shared" si="85"/>
        <v>0</v>
      </c>
      <c r="J1321" s="1" t="b">
        <f t="shared" si="86"/>
        <v>0</v>
      </c>
      <c r="K1321" s="1" t="b">
        <f t="shared" si="8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84"/>
        <v>0</v>
      </c>
      <c r="I1322" s="1" t="b">
        <f t="shared" si="85"/>
        <v>0</v>
      </c>
      <c r="J1322" s="1" t="b">
        <f t="shared" si="86"/>
        <v>0</v>
      </c>
      <c r="K1322" s="1" t="b">
        <f t="shared" si="8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84"/>
        <v>0</v>
      </c>
      <c r="I1323" s="1" t="b">
        <f t="shared" si="85"/>
        <v>0</v>
      </c>
      <c r="J1323" s="1" t="b">
        <f t="shared" si="86"/>
        <v>0</v>
      </c>
      <c r="K1323" s="1" t="b">
        <f t="shared" si="8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84"/>
        <v>0</v>
      </c>
      <c r="I1324" s="1" t="b">
        <f t="shared" si="85"/>
        <v>0</v>
      </c>
      <c r="J1324" s="1" t="b">
        <f t="shared" si="86"/>
        <v>0</v>
      </c>
      <c r="K1324" s="1" t="b">
        <f t="shared" si="8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84"/>
        <v>0</v>
      </c>
      <c r="I1325" s="1" t="b">
        <f t="shared" si="85"/>
        <v>0</v>
      </c>
      <c r="J1325" s="1" t="b">
        <f t="shared" si="86"/>
        <v>0</v>
      </c>
      <c r="K1325" s="1" t="b">
        <f t="shared" si="8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84"/>
        <v>0</v>
      </c>
      <c r="I1326" s="1" t="b">
        <f t="shared" si="85"/>
        <v>0</v>
      </c>
      <c r="J1326" s="1" t="b">
        <f t="shared" si="86"/>
        <v>0</v>
      </c>
      <c r="K1326" s="1" t="b">
        <f t="shared" si="8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84"/>
        <v>0</v>
      </c>
      <c r="I1327" s="1" t="b">
        <f t="shared" si="85"/>
        <v>0</v>
      </c>
      <c r="J1327" s="1" t="b">
        <f t="shared" si="86"/>
        <v>0</v>
      </c>
      <c r="K1327" s="1" t="b">
        <f t="shared" si="8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84"/>
        <v>0</v>
      </c>
      <c r="I1328" s="1" t="b">
        <f t="shared" si="85"/>
        <v>0</v>
      </c>
      <c r="J1328" s="1" t="b">
        <f t="shared" si="86"/>
        <v>0</v>
      </c>
      <c r="K1328" s="1" t="b">
        <f t="shared" si="8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84"/>
        <v>0</v>
      </c>
      <c r="I1329" s="1" t="b">
        <f t="shared" si="85"/>
        <v>0</v>
      </c>
      <c r="J1329" s="1" t="b">
        <f t="shared" si="86"/>
        <v>0</v>
      </c>
      <c r="K1329" s="1" t="b">
        <f t="shared" si="8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84"/>
        <v>0</v>
      </c>
      <c r="I1330" s="1" t="b">
        <f t="shared" si="85"/>
        <v>0</v>
      </c>
      <c r="J1330" s="1" t="b">
        <f t="shared" si="86"/>
        <v>0</v>
      </c>
      <c r="K1330" s="1" t="b">
        <f t="shared" si="8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84"/>
        <v>0</v>
      </c>
      <c r="I1331" s="1" t="b">
        <f t="shared" si="85"/>
        <v>0</v>
      </c>
      <c r="J1331" s="1" t="b">
        <f t="shared" si="86"/>
        <v>0</v>
      </c>
      <c r="K1331" s="1" t="b">
        <f t="shared" si="8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84"/>
        <v>0</v>
      </c>
      <c r="I1332" s="1" t="b">
        <f t="shared" si="85"/>
        <v>0</v>
      </c>
      <c r="J1332" s="1" t="b">
        <f t="shared" si="86"/>
        <v>0</v>
      </c>
      <c r="K1332" s="1" t="b">
        <f t="shared" si="8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84"/>
        <v>0</v>
      </c>
      <c r="I1333" s="1" t="b">
        <f t="shared" si="85"/>
        <v>0</v>
      </c>
      <c r="J1333" s="1" t="b">
        <f t="shared" si="86"/>
        <v>0</v>
      </c>
      <c r="K1333" s="1" t="b">
        <f t="shared" si="8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84"/>
        <v>0</v>
      </c>
      <c r="I1334" s="1" t="b">
        <f t="shared" si="85"/>
        <v>0</v>
      </c>
      <c r="J1334" s="1" t="b">
        <f t="shared" si="86"/>
        <v>0</v>
      </c>
      <c r="K1334" s="1" t="b">
        <f t="shared" si="8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M33" sqref="M33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393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1.055107379157233E-3</v>
      </c>
      <c r="I2" s="1">
        <f>IF($A4&lt;&gt;"",ABS($H3-$H2))</f>
        <v>9.891631679599059E-4</v>
      </c>
      <c r="J2" s="1">
        <f>IF($A3&lt;&gt;"",$C3-$C2)</f>
        <v>-1.6876590402519814E-3</v>
      </c>
      <c r="K2" s="1">
        <f>IF($A4&lt;&gt;"",ABS($J3-$J2))</f>
        <v>6.9536062905705322E-3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25</v>
      </c>
      <c r="P2" s="11">
        <f>$O2/($F$1-2)</f>
        <v>6.3938618925831206E-2</v>
      </c>
      <c r="Q2" s="1">
        <f>COUNTIFS($K$2:$K$2001,"&gt;=" &amp; $N2,$K$2:$K$2001,"&lt;=" &amp; $N3)</f>
        <v>9</v>
      </c>
      <c r="R2" s="11">
        <f>$Q2/($F$1-2)</f>
        <v>2.3017902813299233E-2</v>
      </c>
    </row>
    <row r="3" spans="1:20">
      <c r="A3" s="1">
        <f>IF($A2="","",IF(($A2+1)&lt;='Input data'!$F$37,$A2+1,""))</f>
        <v>2</v>
      </c>
      <c r="B3" s="1">
        <f>IF($A3&lt;&gt;"",'Input data'!R3)</f>
        <v>1.055107379157233E-3</v>
      </c>
      <c r="C3" s="1">
        <f>IF($A3&lt;&gt;"",'Input data'!S3)</f>
        <v>-1.6876590402519814E-3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2.0442705471171389E-3</v>
      </c>
      <c r="I3" s="1">
        <f t="shared" ref="I3:I66" si="1">IF($A5&lt;&gt;"",ABS($H4-$H3))</f>
        <v>1.5386982612709561E-4</v>
      </c>
      <c r="J3" s="1">
        <f t="shared" ref="J3:J66" si="2">IF($A4&lt;&gt;"",$C4-$C3)</f>
        <v>5.2659472503185506E-3</v>
      </c>
      <c r="K3" s="1">
        <f t="shared" ref="K3:K66" si="3">IF($A5&lt;&gt;"",ABS($J4-$J3))</f>
        <v>6.8145341647591236E-3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54</v>
      </c>
      <c r="P3" s="11">
        <f t="shared" ref="P3:P66" si="6">$O3/($F$1-2)</f>
        <v>0.13810741687979539</v>
      </c>
      <c r="Q3" s="1">
        <f t="shared" ref="Q3:Q66" si="7">COUNTIFS($K$2:$K$2001,"&gt;=" &amp; $N3,$K$2:$K$2001,"&lt;=" &amp; $N4)</f>
        <v>22</v>
      </c>
      <c r="R3" s="11">
        <f t="shared" ref="R3:R66" si="8">$Q3/($F$1-2)</f>
        <v>5.6265984654731455E-2</v>
      </c>
      <c r="S3" s="1" t="str">
        <f>IF($P3=MAX(P$3:P$103),$M3,"")</f>
        <v/>
      </c>
      <c r="T3" s="1" t="str">
        <f>IF($Q3=MAX(Q$3:Q$103),$M3,"")</f>
        <v/>
      </c>
    </row>
    <row r="4" spans="1:20">
      <c r="A4" s="1">
        <f>IF($A3="","",IF(($A3+1)&lt;='Input data'!$F$37,$A3+1,""))</f>
        <v>3</v>
      </c>
      <c r="B4" s="1">
        <f>IF($A4&lt;&gt;"",'Input data'!R4)</f>
        <v>3.0993779262743718E-3</v>
      </c>
      <c r="C4" s="1">
        <f>IF($A4&lt;&gt;"",'Input data'!S4)</f>
        <v>3.578288210066569E-3</v>
      </c>
      <c r="D4"/>
      <c r="E4"/>
      <c r="F4"/>
      <c r="H4" s="1">
        <f t="shared" si="0"/>
        <v>1.8904007209900433E-3</v>
      </c>
      <c r="I4" s="1">
        <f t="shared" si="1"/>
        <v>1.0990701866221263E-4</v>
      </c>
      <c r="J4" s="1">
        <f t="shared" si="2"/>
        <v>-1.5485869144405734E-3</v>
      </c>
      <c r="K4" s="1">
        <f t="shared" si="3"/>
        <v>4.0424884137884387E-3</v>
      </c>
      <c r="M4" s="1">
        <v>2</v>
      </c>
      <c r="N4" s="1">
        <f t="shared" si="4"/>
        <v>3.662109375E-4</v>
      </c>
      <c r="O4" s="1">
        <f t="shared" si="5"/>
        <v>37</v>
      </c>
      <c r="P4" s="11">
        <f t="shared" si="6"/>
        <v>9.4629156010230184E-2</v>
      </c>
      <c r="Q4" s="1">
        <f t="shared" si="7"/>
        <v>11</v>
      </c>
      <c r="R4" s="11">
        <f t="shared" si="8"/>
        <v>2.8132992327365727E-2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4.9897786472644151E-3</v>
      </c>
      <c r="C5" s="1">
        <f>IF($A5&lt;&gt;"",'Input data'!S5)</f>
        <v>2.0297012956259955E-3</v>
      </c>
      <c r="D5"/>
      <c r="E5" s="2" t="s">
        <v>41</v>
      </c>
      <c r="F5" s="13">
        <f>MAX(P3:P103)</f>
        <v>0.14578005115089515</v>
      </c>
      <c r="H5" s="1">
        <f t="shared" si="0"/>
        <v>1.7804937023278306E-3</v>
      </c>
      <c r="I5" s="1">
        <f t="shared" si="1"/>
        <v>8.1331193810036621E-4</v>
      </c>
      <c r="J5" s="1">
        <f t="shared" si="2"/>
        <v>2.4939014993478653E-3</v>
      </c>
      <c r="K5" s="1">
        <f t="shared" si="3"/>
        <v>5.074253239065016E-4</v>
      </c>
      <c r="M5" s="1">
        <v>3</v>
      </c>
      <c r="N5" s="1">
        <f t="shared" si="4"/>
        <v>6.103515625E-4</v>
      </c>
      <c r="O5" s="1">
        <f t="shared" si="5"/>
        <v>57</v>
      </c>
      <c r="P5" s="11">
        <f t="shared" si="6"/>
        <v>0.14578005115089515</v>
      </c>
      <c r="Q5" s="1">
        <f t="shared" si="7"/>
        <v>12</v>
      </c>
      <c r="R5" s="11">
        <f t="shared" si="8"/>
        <v>3.0690537084398978E-2</v>
      </c>
      <c r="S5" s="1">
        <f t="shared" si="9"/>
        <v>3</v>
      </c>
      <c r="T5" s="1" t="str">
        <f t="shared" si="10"/>
        <v/>
      </c>
    </row>
    <row r="6" spans="1:20" ht="16.3">
      <c r="A6" s="1">
        <f>IF($A5="","",IF(($A5+1)&lt;='Input data'!$F$37,$A5+1,""))</f>
        <v>5</v>
      </c>
      <c r="B6" s="1">
        <f>IF($A6&lt;&gt;"",'Input data'!R6)</f>
        <v>6.7702723495922457E-3</v>
      </c>
      <c r="C6" s="1">
        <f>IF($A6&lt;&gt;"",'Input data'!S6)</f>
        <v>4.5236027949738609E-3</v>
      </c>
      <c r="D6"/>
      <c r="E6" s="2" t="s">
        <v>39</v>
      </c>
      <c r="F6" s="1">
        <f>MAX(S:S)</f>
        <v>3</v>
      </c>
      <c r="G6" s="74" t="str">
        <f>IF(AND(F6&gt;3,OR(F5&gt;0.25,P2&gt;0.25)),"NO","YES")</f>
        <v>YES</v>
      </c>
      <c r="H6" s="1">
        <f t="shared" si="0"/>
        <v>2.5938056404281968E-3</v>
      </c>
      <c r="I6" s="1">
        <f t="shared" si="1"/>
        <v>1.0990701866221168E-3</v>
      </c>
      <c r="J6" s="1">
        <f t="shared" si="2"/>
        <v>1.9864761754413637E-3</v>
      </c>
      <c r="K6" s="1">
        <f t="shared" si="3"/>
        <v>4.0462471198914442E-3</v>
      </c>
      <c r="M6" s="1">
        <v>4</v>
      </c>
      <c r="N6" s="1">
        <f t="shared" si="4"/>
        <v>8.544921875E-4</v>
      </c>
      <c r="O6" s="1">
        <f t="shared" si="5"/>
        <v>44</v>
      </c>
      <c r="P6" s="11">
        <f t="shared" si="6"/>
        <v>0.11253196930946291</v>
      </c>
      <c r="Q6" s="1">
        <f t="shared" si="7"/>
        <v>12</v>
      </c>
      <c r="R6" s="11">
        <f t="shared" si="8"/>
        <v>3.0690537084398978E-2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9.3640779900204425E-3</v>
      </c>
      <c r="C7" s="1">
        <f>IF($A7&lt;&gt;"",'Input data'!S7)</f>
        <v>6.5100789704152246E-3</v>
      </c>
      <c r="D7"/>
      <c r="E7" s="2" t="s">
        <v>44</v>
      </c>
      <c r="F7" s="14">
        <f>$F$6/3</f>
        <v>1</v>
      </c>
      <c r="G7" s="74" t="str">
        <f>IF(AND(F7&gt;1,G6="NO"),"NO","YES")</f>
        <v>YES</v>
      </c>
      <c r="H7" s="1">
        <f t="shared" si="0"/>
        <v>1.49473545380608E-3</v>
      </c>
      <c r="I7" s="1">
        <f t="shared" si="1"/>
        <v>2.1981403732442353E-5</v>
      </c>
      <c r="J7" s="1">
        <f t="shared" si="2"/>
        <v>-2.0597709444500805E-3</v>
      </c>
      <c r="K7" s="1">
        <f t="shared" si="3"/>
        <v>7.1772493036996871E-3</v>
      </c>
      <c r="M7" s="1">
        <v>5</v>
      </c>
      <c r="N7" s="1">
        <f t="shared" si="4"/>
        <v>1.0986328125E-3</v>
      </c>
      <c r="O7" s="1">
        <f t="shared" si="5"/>
        <v>32</v>
      </c>
      <c r="P7" s="11">
        <f t="shared" si="6"/>
        <v>8.1841432225063945E-2</v>
      </c>
      <c r="Q7" s="1">
        <f t="shared" si="7"/>
        <v>13</v>
      </c>
      <c r="R7" s="11">
        <f t="shared" si="8"/>
        <v>3.3248081841432228E-2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1.0858813443826523E-2</v>
      </c>
      <c r="C8" s="1">
        <f>IF($A8&lt;&gt;"",'Input data'!S8)</f>
        <v>4.4503080259651441E-3</v>
      </c>
      <c r="D8"/>
      <c r="E8"/>
      <c r="F8"/>
      <c r="H8" s="1">
        <f t="shared" si="0"/>
        <v>1.5167168575385224E-3</v>
      </c>
      <c r="I8" s="1">
        <f t="shared" si="1"/>
        <v>4.3962807464884707E-5</v>
      </c>
      <c r="J8" s="1">
        <f t="shared" si="2"/>
        <v>5.1174783592496066E-3</v>
      </c>
      <c r="K8" s="1">
        <f t="shared" si="3"/>
        <v>7.2749756623779731E-3</v>
      </c>
      <c r="M8" s="1">
        <v>6</v>
      </c>
      <c r="N8" s="1">
        <f t="shared" si="4"/>
        <v>1.3427734375E-3</v>
      </c>
      <c r="O8" s="1">
        <f t="shared" si="5"/>
        <v>21</v>
      </c>
      <c r="P8" s="11">
        <f t="shared" si="6"/>
        <v>5.3708439897698211E-2</v>
      </c>
      <c r="Q8" s="1">
        <f t="shared" si="7"/>
        <v>5</v>
      </c>
      <c r="R8" s="11">
        <f t="shared" si="8"/>
        <v>1.278772378516624E-2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1.2375530301365045E-2</v>
      </c>
      <c r="C9" s="1">
        <f>IF($A9&lt;&gt;"",'Input data'!S9)</f>
        <v>9.5677863852147507E-3</v>
      </c>
      <c r="D9" s="78" t="str">
        <f>IF(AND($F$6&gt;3,OR($F$5&gt;0.25,$O$2&gt;0.25)),"X digital resolution insufficient","X digital resolution sufficient")</f>
        <v>X digital resolution sufficient</v>
      </c>
      <c r="E9" s="79"/>
      <c r="F9" s="79"/>
      <c r="G9" s="80"/>
      <c r="H9" s="1">
        <f t="shared" si="0"/>
        <v>1.4727540500736377E-3</v>
      </c>
      <c r="I9" s="1">
        <f t="shared" si="1"/>
        <v>4.1764667091640471E-4</v>
      </c>
      <c r="J9" s="1">
        <f t="shared" si="2"/>
        <v>-2.1574973031283666E-3</v>
      </c>
      <c r="K9" s="1">
        <f t="shared" si="3"/>
        <v>4.0161774710673545E-3</v>
      </c>
      <c r="M9" s="1">
        <v>7</v>
      </c>
      <c r="N9" s="1">
        <f t="shared" si="4"/>
        <v>1.5869140625E-3</v>
      </c>
      <c r="O9" s="1">
        <f t="shared" si="5"/>
        <v>27</v>
      </c>
      <c r="P9" s="11">
        <f t="shared" si="6"/>
        <v>6.9053708439897693E-2</v>
      </c>
      <c r="Q9" s="1">
        <f t="shared" si="7"/>
        <v>6</v>
      </c>
      <c r="R9" s="11">
        <f t="shared" si="8"/>
        <v>1.5345268542199489E-2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1.3848284351438683E-2</v>
      </c>
      <c r="C10" s="1">
        <f>IF($A10&lt;&gt;"",'Input data'!S10)</f>
        <v>7.4102890820863842E-3</v>
      </c>
      <c r="H10" s="1">
        <f t="shared" si="0"/>
        <v>1.055107379157233E-3</v>
      </c>
      <c r="I10" s="1">
        <f t="shared" si="1"/>
        <v>6.3746070824082825E-4</v>
      </c>
      <c r="J10" s="1">
        <f t="shared" si="2"/>
        <v>1.8586801679389879E-3</v>
      </c>
      <c r="K10" s="1">
        <f t="shared" si="3"/>
        <v>5.5065044409112907E-4</v>
      </c>
      <c r="M10" s="1">
        <v>8</v>
      </c>
      <c r="N10" s="1">
        <f t="shared" si="4"/>
        <v>1.8310546875E-3</v>
      </c>
      <c r="O10" s="1">
        <f t="shared" si="5"/>
        <v>8</v>
      </c>
      <c r="P10" s="11">
        <f t="shared" si="6"/>
        <v>2.0460358056265986E-2</v>
      </c>
      <c r="Q10" s="1">
        <f t="shared" si="7"/>
        <v>9</v>
      </c>
      <c r="R10" s="11">
        <f t="shared" si="8"/>
        <v>2.3017902813299233E-2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1.4903391730595916E-2</v>
      </c>
      <c r="C11" s="1">
        <f>IF($A11&lt;&gt;"",'Input data'!S11)</f>
        <v>9.2689692500253721E-3</v>
      </c>
      <c r="D11"/>
      <c r="E11"/>
      <c r="F11"/>
      <c r="H11" s="1">
        <f t="shared" si="0"/>
        <v>4.1764667091640471E-4</v>
      </c>
      <c r="I11" s="1">
        <f t="shared" si="1"/>
        <v>7.0340491943815531E-4</v>
      </c>
      <c r="J11" s="1">
        <f t="shared" si="2"/>
        <v>2.409330612030117E-3</v>
      </c>
      <c r="K11" s="1">
        <f t="shared" si="3"/>
        <v>4.5893801517765571E-3</v>
      </c>
      <c r="M11" s="1">
        <v>9</v>
      </c>
      <c r="N11" s="1">
        <f t="shared" si="4"/>
        <v>2.0751953125E-3</v>
      </c>
      <c r="O11" s="1">
        <f t="shared" si="5"/>
        <v>19</v>
      </c>
      <c r="P11" s="11">
        <f t="shared" si="6"/>
        <v>4.859335038363171E-2</v>
      </c>
      <c r="Q11" s="1">
        <f t="shared" si="7"/>
        <v>8</v>
      </c>
      <c r="R11" s="11">
        <f t="shared" si="8"/>
        <v>2.0460358056265986E-2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1.532103840151232E-2</v>
      </c>
      <c r="C12" s="1">
        <f>IF($A12&lt;&gt;"",'Input data'!S12)</f>
        <v>1.1678299862055489E-2</v>
      </c>
      <c r="D12"/>
      <c r="E12" s="2" t="s">
        <v>42</v>
      </c>
      <c r="F12" s="13">
        <f>MAX(R3:R103)</f>
        <v>6.3938618925831206E-2</v>
      </c>
      <c r="H12" s="1">
        <f t="shared" si="0"/>
        <v>-2.8575824852175059E-4</v>
      </c>
      <c r="I12" s="1">
        <f t="shared" si="1"/>
        <v>6.8142351570571122E-4</v>
      </c>
      <c r="J12" s="1">
        <f t="shared" si="2"/>
        <v>-2.1800495397464401E-3</v>
      </c>
      <c r="K12" s="1">
        <f t="shared" si="3"/>
        <v>7.132144830463566E-3</v>
      </c>
      <c r="M12" s="1">
        <v>10</v>
      </c>
      <c r="N12" s="1">
        <f t="shared" si="4"/>
        <v>2.3193359375E-3</v>
      </c>
      <c r="O12" s="1">
        <f t="shared" si="5"/>
        <v>18</v>
      </c>
      <c r="P12" s="11">
        <f t="shared" si="6"/>
        <v>4.6035805626598467E-2</v>
      </c>
      <c r="Q12" s="1">
        <f t="shared" si="7"/>
        <v>10</v>
      </c>
      <c r="R12" s="11">
        <f t="shared" si="8"/>
        <v>2.557544757033248E-2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1.503528015299057E-2</v>
      </c>
      <c r="C13" s="1">
        <f>IF($A13&lt;&gt;"",'Input data'!S13)</f>
        <v>9.498250322309049E-3</v>
      </c>
      <c r="D13"/>
      <c r="E13" s="2" t="s">
        <v>40</v>
      </c>
      <c r="F13" s="1">
        <f>MAX(T:T)</f>
        <v>17</v>
      </c>
      <c r="G13" s="74" t="str">
        <f>IF(AND(F13&gt;3,OR(F12&gt;0.25,P9&gt;0.25)),"NO","YES")</f>
        <v>YES</v>
      </c>
      <c r="H13" s="1">
        <f t="shared" si="0"/>
        <v>3.9566526718396063E-4</v>
      </c>
      <c r="I13" s="1">
        <f t="shared" si="1"/>
        <v>5.7151649704349772E-4</v>
      </c>
      <c r="J13" s="1">
        <f t="shared" si="2"/>
        <v>4.9520952907171258E-3</v>
      </c>
      <c r="K13" s="1">
        <f t="shared" si="3"/>
        <v>7.2373886013478734E-3</v>
      </c>
      <c r="M13" s="1">
        <v>11</v>
      </c>
      <c r="N13" s="1">
        <f t="shared" si="4"/>
        <v>2.5634765625E-3</v>
      </c>
      <c r="O13" s="1">
        <f t="shared" si="5"/>
        <v>5</v>
      </c>
      <c r="P13" s="11">
        <f t="shared" si="6"/>
        <v>1.278772378516624E-2</v>
      </c>
      <c r="Q13" s="1">
        <f t="shared" si="7"/>
        <v>18</v>
      </c>
      <c r="R13" s="11">
        <f t="shared" si="8"/>
        <v>4.6035805626598467E-2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1.543094542017453E-2</v>
      </c>
      <c r="C14" s="1">
        <f>IF($A14&lt;&gt;"",'Input data'!S14)</f>
        <v>1.4450345613026175E-2</v>
      </c>
      <c r="E14" s="2" t="s">
        <v>45</v>
      </c>
      <c r="F14" s="14">
        <f>$F$13/3</f>
        <v>5.666666666666667</v>
      </c>
      <c r="G14" s="74" t="str">
        <f>IF(AND(F14&gt;1,G13="NO"),"NO","YES")</f>
        <v>YES</v>
      </c>
      <c r="H14" s="1">
        <f t="shared" si="0"/>
        <v>-1.7585122985953709E-4</v>
      </c>
      <c r="I14" s="1">
        <f t="shared" si="1"/>
        <v>1.3188842239465239E-4</v>
      </c>
      <c r="J14" s="1">
        <f t="shared" si="2"/>
        <v>-2.2852933106307476E-3</v>
      </c>
      <c r="K14" s="1">
        <f t="shared" si="3"/>
        <v>4.4146003179865306E-3</v>
      </c>
      <c r="M14" s="1">
        <v>12</v>
      </c>
      <c r="N14" s="1">
        <f t="shared" si="4"/>
        <v>2.8076171875E-3</v>
      </c>
      <c r="O14" s="1">
        <f t="shared" si="5"/>
        <v>11</v>
      </c>
      <c r="P14" s="11">
        <f t="shared" si="6"/>
        <v>2.8132992327365727E-2</v>
      </c>
      <c r="Q14" s="1">
        <f t="shared" si="7"/>
        <v>13</v>
      </c>
      <c r="R14" s="11">
        <f t="shared" si="8"/>
        <v>3.3248081841432228E-2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1.5255094190314993E-2</v>
      </c>
      <c r="C15" s="1">
        <f>IF($A15&lt;&gt;"",'Input data'!S15)</f>
        <v>1.2165052302395427E-2</v>
      </c>
      <c r="H15" s="1">
        <f t="shared" si="0"/>
        <v>-4.3962807464884707E-5</v>
      </c>
      <c r="I15" s="1">
        <f t="shared" si="1"/>
        <v>1.0331259754247889E-3</v>
      </c>
      <c r="J15" s="1">
        <f t="shared" si="2"/>
        <v>2.1293070073557831E-3</v>
      </c>
      <c r="K15" s="1">
        <f t="shared" si="3"/>
        <v>9.396765257529277E-6</v>
      </c>
      <c r="M15" s="1">
        <v>13</v>
      </c>
      <c r="N15" s="1">
        <f t="shared" si="4"/>
        <v>3.0517578125E-3</v>
      </c>
      <c r="O15" s="1">
        <f t="shared" si="5"/>
        <v>4</v>
      </c>
      <c r="P15" s="11">
        <f t="shared" si="6"/>
        <v>1.0230179028132993E-2</v>
      </c>
      <c r="Q15" s="1">
        <f t="shared" si="7"/>
        <v>14</v>
      </c>
      <c r="R15" s="11">
        <f t="shared" si="8"/>
        <v>3.5805626598465472E-2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1.5211131382850109E-2</v>
      </c>
      <c r="C16" s="1">
        <f>IF($A16&lt;&gt;"",'Input data'!S16)</f>
        <v>1.429435930975121E-2</v>
      </c>
      <c r="D16" s="78" t="str">
        <f>IF(AND($F$13&gt;3,OR($F$12&gt;0.25,$Q$2&gt;0.25)),"Y digital resolution insufficient","Y digital resolution sufficient")</f>
        <v>Y digital resolution insufficient</v>
      </c>
      <c r="E16" s="79"/>
      <c r="F16" s="79"/>
      <c r="G16" s="80"/>
      <c r="H16" s="1">
        <f t="shared" si="0"/>
        <v>9.8916316795990417E-4</v>
      </c>
      <c r="I16" s="1">
        <f t="shared" si="1"/>
        <v>2.8575824852174886E-4</v>
      </c>
      <c r="J16" s="1">
        <f t="shared" si="2"/>
        <v>2.1387037726133123E-3</v>
      </c>
      <c r="K16" s="1">
        <f t="shared" si="3"/>
        <v>3.87334663915293E-3</v>
      </c>
      <c r="M16" s="1">
        <v>14</v>
      </c>
      <c r="N16" s="1">
        <f t="shared" si="4"/>
        <v>3.2958984375E-3</v>
      </c>
      <c r="O16" s="1">
        <f t="shared" si="5"/>
        <v>5</v>
      </c>
      <c r="P16" s="11">
        <f t="shared" si="6"/>
        <v>1.278772378516624E-2</v>
      </c>
      <c r="Q16" s="1">
        <f t="shared" si="7"/>
        <v>22</v>
      </c>
      <c r="R16" s="11">
        <f t="shared" si="8"/>
        <v>5.6265984654731455E-2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1.6200294550810013E-2</v>
      </c>
      <c r="C17" s="1">
        <f>IF($A17&lt;&gt;"",'Input data'!S17)</f>
        <v>1.6433063082364523E-2</v>
      </c>
      <c r="H17" s="1">
        <f t="shared" si="0"/>
        <v>7.0340491943815531E-4</v>
      </c>
      <c r="I17" s="1">
        <f t="shared" si="1"/>
        <v>4.3962807464881237E-5</v>
      </c>
      <c r="J17" s="1">
        <f t="shared" si="2"/>
        <v>-1.7346428665396176E-3</v>
      </c>
      <c r="K17" s="1">
        <f t="shared" si="3"/>
        <v>6.5194757356727452E-3</v>
      </c>
      <c r="M17" s="1">
        <v>15</v>
      </c>
      <c r="N17" s="1">
        <f t="shared" si="4"/>
        <v>3.5400390625E-3</v>
      </c>
      <c r="O17" s="1">
        <f t="shared" si="5"/>
        <v>1</v>
      </c>
      <c r="P17" s="11">
        <f t="shared" si="6"/>
        <v>2.5575447570332483E-3</v>
      </c>
      <c r="Q17" s="1">
        <f t="shared" si="7"/>
        <v>19</v>
      </c>
      <c r="R17" s="11">
        <f t="shared" si="8"/>
        <v>4.859335038363171E-2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1.6903699470248168E-2</v>
      </c>
      <c r="C18" s="1">
        <f>IF($A18&lt;&gt;"",'Input data'!S18)</f>
        <v>1.4698420215824905E-2</v>
      </c>
      <c r="H18" s="1">
        <f t="shared" si="0"/>
        <v>6.5944211197327407E-4</v>
      </c>
      <c r="I18" s="1">
        <f t="shared" si="1"/>
        <v>9.0123755303014169E-4</v>
      </c>
      <c r="J18" s="1">
        <f t="shared" si="2"/>
        <v>4.7848328691331276E-3</v>
      </c>
      <c r="K18" s="1">
        <f t="shared" si="3"/>
        <v>6.964882408879566E-3</v>
      </c>
      <c r="M18" s="1">
        <v>16</v>
      </c>
      <c r="N18" s="1">
        <f t="shared" si="4"/>
        <v>3.7841796875E-3</v>
      </c>
      <c r="O18" s="1">
        <f t="shared" si="5"/>
        <v>1</v>
      </c>
      <c r="P18" s="11">
        <f t="shared" si="6"/>
        <v>2.5575447570332483E-3</v>
      </c>
      <c r="Q18" s="1">
        <f t="shared" si="7"/>
        <v>24</v>
      </c>
      <c r="R18" s="11">
        <f t="shared" si="8"/>
        <v>6.1381074168797956E-2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1.7563141582221442E-2</v>
      </c>
      <c r="C19" s="1">
        <f>IF($A19&lt;&gt;"",'Input data'!S19)</f>
        <v>1.9483253084958033E-2</v>
      </c>
      <c r="H19" s="1">
        <f t="shared" si="0"/>
        <v>-2.4179544105686762E-4</v>
      </c>
      <c r="I19" s="1">
        <f t="shared" si="1"/>
        <v>9.8916316795990764E-4</v>
      </c>
      <c r="J19" s="1">
        <f t="shared" si="2"/>
        <v>-2.1800495397464384E-3</v>
      </c>
      <c r="K19" s="1">
        <f t="shared" si="3"/>
        <v>4.3149946062567487E-3</v>
      </c>
      <c r="M19" s="1">
        <v>17</v>
      </c>
      <c r="N19" s="1">
        <f t="shared" si="4"/>
        <v>4.0283203125E-3</v>
      </c>
      <c r="O19" s="1">
        <f t="shared" si="5"/>
        <v>4</v>
      </c>
      <c r="P19" s="11">
        <f t="shared" si="6"/>
        <v>1.0230179028132993E-2</v>
      </c>
      <c r="Q19" s="1">
        <f t="shared" si="7"/>
        <v>25</v>
      </c>
      <c r="R19" s="11">
        <f t="shared" si="8"/>
        <v>6.3938618925831206E-2</v>
      </c>
      <c r="S19" s="1" t="str">
        <f t="shared" si="9"/>
        <v/>
      </c>
      <c r="T19" s="1">
        <f t="shared" si="10"/>
        <v>17</v>
      </c>
    </row>
    <row r="20" spans="1:20">
      <c r="A20" s="1">
        <f>IF($A19="","",IF(($A19+1)&lt;='Input data'!$F$37,$A19+1,""))</f>
        <v>19</v>
      </c>
      <c r="B20" s="1">
        <f>IF($A20&lt;&gt;"",'Input data'!R20)</f>
        <v>1.7321346141164574E-2</v>
      </c>
      <c r="C20" s="1">
        <f>IF($A20&lt;&gt;"",'Input data'!S20)</f>
        <v>1.7303203545211594E-2</v>
      </c>
      <c r="H20" s="1">
        <f t="shared" si="0"/>
        <v>7.4736772690304001E-4</v>
      </c>
      <c r="I20" s="1">
        <f t="shared" si="1"/>
        <v>1.7585122985953883E-3</v>
      </c>
      <c r="J20" s="1">
        <f t="shared" si="2"/>
        <v>2.1349450665103104E-3</v>
      </c>
      <c r="K20" s="1">
        <f t="shared" si="3"/>
        <v>3.4955966758001833E-4</v>
      </c>
      <c r="M20" s="1">
        <v>18</v>
      </c>
      <c r="N20" s="1">
        <f t="shared" si="4"/>
        <v>4.2724609375E-3</v>
      </c>
      <c r="O20" s="1">
        <f t="shared" si="5"/>
        <v>1</v>
      </c>
      <c r="P20" s="11">
        <f t="shared" si="6"/>
        <v>2.5575447570332483E-3</v>
      </c>
      <c r="Q20" s="1">
        <f t="shared" si="7"/>
        <v>15</v>
      </c>
      <c r="R20" s="11">
        <f t="shared" si="8"/>
        <v>3.8363171355498722E-2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1.8068713868067614E-2</v>
      </c>
      <c r="C21" s="1">
        <f>IF($A21&lt;&gt;"",'Input data'!S21)</f>
        <v>1.9438148611721905E-2</v>
      </c>
      <c r="H21" s="1">
        <f t="shared" si="0"/>
        <v>-1.0111445716923483E-3</v>
      </c>
      <c r="I21" s="1">
        <f t="shared" si="1"/>
        <v>2.4619172180335436E-3</v>
      </c>
      <c r="J21" s="1">
        <f t="shared" si="2"/>
        <v>2.4845047340903287E-3</v>
      </c>
      <c r="K21" s="1">
        <f t="shared" si="3"/>
        <v>4.0838341809215466E-3</v>
      </c>
      <c r="M21" s="1">
        <v>19</v>
      </c>
      <c r="N21" s="1">
        <f t="shared" si="4"/>
        <v>4.5166015625E-3</v>
      </c>
      <c r="O21" s="1">
        <f t="shared" si="5"/>
        <v>5</v>
      </c>
      <c r="P21" s="11">
        <f t="shared" si="6"/>
        <v>1.278772378516624E-2</v>
      </c>
      <c r="Q21" s="1">
        <f t="shared" si="7"/>
        <v>16</v>
      </c>
      <c r="R21" s="11">
        <f t="shared" si="8"/>
        <v>4.0920716112531973E-2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1.7057569296375266E-2</v>
      </c>
      <c r="C22" s="1">
        <f>IF($A22&lt;&gt;"",'Input data'!S22)</f>
        <v>2.1922653345812233E-2</v>
      </c>
      <c r="H22" s="1">
        <f t="shared" si="0"/>
        <v>1.4507726463411953E-3</v>
      </c>
      <c r="I22" s="1">
        <f t="shared" si="1"/>
        <v>1.802475106060273E-3</v>
      </c>
      <c r="J22" s="1">
        <f t="shared" si="2"/>
        <v>-1.5993294468312179E-3</v>
      </c>
      <c r="K22" s="1">
        <f t="shared" si="3"/>
        <v>6.4048351995309102E-3</v>
      </c>
      <c r="M22" s="1">
        <v>20</v>
      </c>
      <c r="N22" s="1">
        <f t="shared" si="4"/>
        <v>4.7607421875E-3</v>
      </c>
      <c r="O22" s="1">
        <f t="shared" si="5"/>
        <v>3</v>
      </c>
      <c r="P22" s="11">
        <f t="shared" si="6"/>
        <v>7.6726342710997444E-3</v>
      </c>
      <c r="Q22" s="1">
        <f t="shared" si="7"/>
        <v>16</v>
      </c>
      <c r="R22" s="11">
        <f t="shared" si="8"/>
        <v>4.0920716112531973E-2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1.8508341942716462E-2</v>
      </c>
      <c r="C23" s="1">
        <f>IF($A23&lt;&gt;"",'Input data'!S23)</f>
        <v>2.0323323898981015E-2</v>
      </c>
      <c r="H23" s="1">
        <f t="shared" si="0"/>
        <v>-3.5170245971907765E-4</v>
      </c>
      <c r="I23" s="1">
        <f t="shared" si="1"/>
        <v>3.2972105598663703E-4</v>
      </c>
      <c r="J23" s="1">
        <f t="shared" si="2"/>
        <v>4.8055057526996924E-3</v>
      </c>
      <c r="K23" s="1">
        <f t="shared" si="3"/>
        <v>6.2864359572860698E-3</v>
      </c>
      <c r="M23" s="1">
        <v>21</v>
      </c>
      <c r="N23" s="1">
        <f t="shared" si="4"/>
        <v>5.0048828125E-3</v>
      </c>
      <c r="O23" s="1">
        <f t="shared" si="5"/>
        <v>3</v>
      </c>
      <c r="P23" s="11">
        <f t="shared" si="6"/>
        <v>7.6726342710997444E-3</v>
      </c>
      <c r="Q23" s="1">
        <f t="shared" si="7"/>
        <v>10</v>
      </c>
      <c r="R23" s="11">
        <f t="shared" si="8"/>
        <v>2.557544757033248E-2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1.8156639482997384E-2</v>
      </c>
      <c r="C24" s="1">
        <f>IF($A24&lt;&gt;"",'Input data'!S24)</f>
        <v>2.5128829651680708E-2</v>
      </c>
      <c r="H24" s="1">
        <f t="shared" si="0"/>
        <v>-2.1981403732440619E-5</v>
      </c>
      <c r="I24" s="1">
        <f t="shared" si="1"/>
        <v>9.0123755303013128E-4</v>
      </c>
      <c r="J24" s="1">
        <f t="shared" si="2"/>
        <v>-1.4809302045863774E-3</v>
      </c>
      <c r="K24" s="1">
        <f t="shared" si="3"/>
        <v>3.9316065837496222E-3</v>
      </c>
      <c r="M24" s="1">
        <v>22</v>
      </c>
      <c r="N24" s="1">
        <f t="shared" si="4"/>
        <v>5.2490234375E-3</v>
      </c>
      <c r="O24" s="1">
        <f t="shared" si="5"/>
        <v>0</v>
      </c>
      <c r="P24" s="11">
        <f t="shared" si="6"/>
        <v>0</v>
      </c>
      <c r="Q24" s="1">
        <f t="shared" si="7"/>
        <v>21</v>
      </c>
      <c r="R24" s="11">
        <f t="shared" si="8"/>
        <v>5.3708439897698211E-2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1.8134658079264943E-2</v>
      </c>
      <c r="C25" s="1">
        <f>IF($A25&lt;&gt;"",'Input data'!S25)</f>
        <v>2.364789944709433E-2</v>
      </c>
      <c r="H25" s="1">
        <f t="shared" si="0"/>
        <v>8.7925614929769066E-4</v>
      </c>
      <c r="I25" s="1">
        <f t="shared" si="1"/>
        <v>2.4179544105686068E-4</v>
      </c>
      <c r="J25" s="1">
        <f t="shared" si="2"/>
        <v>2.4506763791632448E-3</v>
      </c>
      <c r="K25" s="1">
        <f t="shared" si="3"/>
        <v>1.1088183003883992E-4</v>
      </c>
      <c r="M25" s="1">
        <v>23</v>
      </c>
      <c r="N25" s="1">
        <f t="shared" si="4"/>
        <v>5.4931640625E-3</v>
      </c>
      <c r="O25" s="1">
        <f t="shared" si="5"/>
        <v>3</v>
      </c>
      <c r="P25" s="11">
        <f t="shared" si="6"/>
        <v>7.6726342710997444E-3</v>
      </c>
      <c r="Q25" s="1">
        <f t="shared" si="7"/>
        <v>12</v>
      </c>
      <c r="R25" s="11">
        <f t="shared" si="8"/>
        <v>3.0690537084398978E-2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1.9013914228562634E-2</v>
      </c>
      <c r="C26" s="1">
        <f>IF($A26&lt;&gt;"",'Input data'!S26)</f>
        <v>2.6098575826257575E-2</v>
      </c>
      <c r="H26" s="1">
        <f t="shared" si="0"/>
        <v>6.3746070824082998E-4</v>
      </c>
      <c r="I26" s="1">
        <f t="shared" si="1"/>
        <v>3.5170245971907418E-4</v>
      </c>
      <c r="J26" s="1">
        <f t="shared" si="2"/>
        <v>2.3397945491244049E-3</v>
      </c>
      <c r="K26" s="1">
        <f t="shared" si="3"/>
        <v>3.9090543471315374E-3</v>
      </c>
      <c r="M26" s="1">
        <v>24</v>
      </c>
      <c r="N26" s="1">
        <f t="shared" si="4"/>
        <v>5.7373046875E-3</v>
      </c>
      <c r="O26" s="1">
        <f t="shared" si="5"/>
        <v>0</v>
      </c>
      <c r="P26" s="11">
        <f t="shared" si="6"/>
        <v>0</v>
      </c>
      <c r="Q26" s="1">
        <f t="shared" si="7"/>
        <v>15</v>
      </c>
      <c r="R26" s="11">
        <f t="shared" si="8"/>
        <v>3.8363171355498722E-2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1.9651374936803464E-2</v>
      </c>
      <c r="C27" s="1">
        <f>IF($A27&lt;&gt;"",'Input data'!S27)</f>
        <v>2.843837037538198E-2</v>
      </c>
      <c r="H27" s="1">
        <f t="shared" si="0"/>
        <v>9.8916316795990417E-4</v>
      </c>
      <c r="I27" s="1">
        <f t="shared" si="1"/>
        <v>1.4287912426087478E-3</v>
      </c>
      <c r="J27" s="1">
        <f t="shared" si="2"/>
        <v>-1.5692597980071325E-3</v>
      </c>
      <c r="K27" s="1">
        <f t="shared" si="3"/>
        <v>6.1323290070626063E-3</v>
      </c>
      <c r="M27" s="1">
        <v>25</v>
      </c>
      <c r="N27" s="1">
        <f t="shared" si="4"/>
        <v>5.9814453125E-3</v>
      </c>
      <c r="O27" s="1">
        <f t="shared" si="5"/>
        <v>1</v>
      </c>
      <c r="P27" s="11">
        <f t="shared" si="6"/>
        <v>2.5575447570332483E-3</v>
      </c>
      <c r="Q27" s="1">
        <f t="shared" si="7"/>
        <v>14</v>
      </c>
      <c r="R27" s="11">
        <f t="shared" si="8"/>
        <v>3.5805626598465472E-2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2.0640538104763368E-2</v>
      </c>
      <c r="C28" s="1">
        <f>IF($A28&lt;&gt;"",'Input data'!S28)</f>
        <v>2.6869110577374847E-2</v>
      </c>
      <c r="H28" s="1">
        <f t="shared" si="0"/>
        <v>-4.396280746488436E-4</v>
      </c>
      <c r="I28" s="1">
        <f t="shared" si="1"/>
        <v>8.1331193810036187E-4</v>
      </c>
      <c r="J28" s="1">
        <f t="shared" si="2"/>
        <v>4.5630692090554738E-3</v>
      </c>
      <c r="K28" s="1">
        <f t="shared" si="3"/>
        <v>5.8278738127187091E-3</v>
      </c>
      <c r="M28" s="1">
        <v>26</v>
      </c>
      <c r="N28" s="1">
        <f t="shared" si="4"/>
        <v>6.2255859375E-3</v>
      </c>
      <c r="O28" s="1">
        <f t="shared" si="5"/>
        <v>0</v>
      </c>
      <c r="P28" s="11">
        <f t="shared" si="6"/>
        <v>0</v>
      </c>
      <c r="Q28" s="1">
        <f t="shared" si="7"/>
        <v>8</v>
      </c>
      <c r="R28" s="11">
        <f t="shared" si="8"/>
        <v>2.0460358056265986E-2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2.0200910030114524E-2</v>
      </c>
      <c r="C29" s="1">
        <f>IF($A29&lt;&gt;"",'Input data'!S29)</f>
        <v>3.1432179786430321E-2</v>
      </c>
      <c r="H29" s="1">
        <f t="shared" si="0"/>
        <v>3.7368386345151827E-4</v>
      </c>
      <c r="I29" s="1">
        <f t="shared" si="1"/>
        <v>1.7804937023278324E-3</v>
      </c>
      <c r="J29" s="1">
        <f t="shared" si="2"/>
        <v>-1.2648046036632353E-3</v>
      </c>
      <c r="K29" s="1">
        <f t="shared" si="3"/>
        <v>3.4260606128946117E-3</v>
      </c>
      <c r="M29" s="1">
        <v>27</v>
      </c>
      <c r="N29" s="1">
        <f t="shared" si="4"/>
        <v>6.4697265625E-3</v>
      </c>
      <c r="O29" s="1">
        <f t="shared" si="5"/>
        <v>0</v>
      </c>
      <c r="P29" s="11">
        <f t="shared" si="6"/>
        <v>0</v>
      </c>
      <c r="Q29" s="1">
        <f t="shared" si="7"/>
        <v>5</v>
      </c>
      <c r="R29" s="11">
        <f t="shared" si="8"/>
        <v>1.278772378516624E-2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2.0574593893566043E-2</v>
      </c>
      <c r="C30" s="1">
        <f>IF($A30&lt;&gt;"",'Input data'!S30)</f>
        <v>3.0167375182767086E-2</v>
      </c>
      <c r="H30" s="1">
        <f t="shared" si="0"/>
        <v>2.1541775657793506E-3</v>
      </c>
      <c r="I30" s="1">
        <f t="shared" si="1"/>
        <v>1.9783263359198118E-3</v>
      </c>
      <c r="J30" s="1">
        <f t="shared" si="2"/>
        <v>2.1612560092313764E-3</v>
      </c>
      <c r="K30" s="1">
        <f t="shared" si="3"/>
        <v>7.5737927975674454E-4</v>
      </c>
      <c r="M30" s="1">
        <v>28</v>
      </c>
      <c r="N30" s="1">
        <f t="shared" si="4"/>
        <v>6.7138671875E-3</v>
      </c>
      <c r="O30" s="1">
        <f t="shared" si="5"/>
        <v>0</v>
      </c>
      <c r="P30" s="11">
        <f t="shared" si="6"/>
        <v>0</v>
      </c>
      <c r="Q30" s="1">
        <f t="shared" si="7"/>
        <v>2</v>
      </c>
      <c r="R30" s="11">
        <f t="shared" si="8"/>
        <v>5.1150895140664966E-3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2.2728771459345393E-2</v>
      </c>
      <c r="C31" s="1">
        <f>IF($A31&lt;&gt;"",'Input data'!S31)</f>
        <v>3.2328631191998462E-2</v>
      </c>
      <c r="H31" s="1">
        <f t="shared" si="0"/>
        <v>1.7585122985953883E-4</v>
      </c>
      <c r="I31" s="1">
        <f t="shared" si="1"/>
        <v>5.9349790077594528E-4</v>
      </c>
      <c r="J31" s="1">
        <f t="shared" si="2"/>
        <v>2.9186352889881209E-3</v>
      </c>
      <c r="K31" s="1">
        <f t="shared" si="3"/>
        <v>4.486015733943742E-3</v>
      </c>
      <c r="M31" s="1">
        <v>29</v>
      </c>
      <c r="N31" s="1">
        <f t="shared" si="4"/>
        <v>6.9580078125E-3</v>
      </c>
      <c r="O31" s="1">
        <f t="shared" si="5"/>
        <v>0</v>
      </c>
      <c r="P31" s="11">
        <f t="shared" si="6"/>
        <v>0</v>
      </c>
      <c r="Q31" s="1">
        <f t="shared" si="7"/>
        <v>3</v>
      </c>
      <c r="R31" s="11">
        <f t="shared" si="8"/>
        <v>7.6726342710997444E-3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2.2904622689204932E-2</v>
      </c>
      <c r="C32" s="1">
        <f>IF($A32&lt;&gt;"",'Input data'!S32)</f>
        <v>3.5247266480986583E-2</v>
      </c>
      <c r="H32" s="1">
        <f t="shared" si="0"/>
        <v>7.693491306354841E-4</v>
      </c>
      <c r="I32" s="1">
        <f t="shared" si="1"/>
        <v>7.9133053436792819E-4</v>
      </c>
      <c r="J32" s="1">
        <f t="shared" si="2"/>
        <v>-1.5673804449556211E-3</v>
      </c>
      <c r="K32" s="1">
        <f t="shared" si="3"/>
        <v>6.6378749779175822E-3</v>
      </c>
      <c r="M32" s="1">
        <v>30</v>
      </c>
      <c r="N32" s="1">
        <f t="shared" si="4"/>
        <v>7.2021484375E-3</v>
      </c>
      <c r="O32" s="1">
        <f t="shared" si="5"/>
        <v>1</v>
      </c>
      <c r="P32" s="11">
        <f t="shared" si="6"/>
        <v>2.5575447570332483E-3</v>
      </c>
      <c r="Q32" s="1">
        <f t="shared" si="7"/>
        <v>2</v>
      </c>
      <c r="R32" s="11">
        <f t="shared" si="8"/>
        <v>5.1150895140664966E-3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2.3673971819840416E-2</v>
      </c>
      <c r="C33" s="1">
        <f>IF($A33&lt;&gt;"",'Input data'!S33)</f>
        <v>3.3679886036030962E-2</v>
      </c>
      <c r="H33" s="1">
        <f t="shared" si="0"/>
        <v>-2.1981403732444088E-5</v>
      </c>
      <c r="I33" s="1">
        <f t="shared" si="1"/>
        <v>1.38482843514387E-3</v>
      </c>
      <c r="J33" s="1">
        <f t="shared" si="2"/>
        <v>5.0704945329619611E-3</v>
      </c>
      <c r="K33" s="1">
        <f t="shared" si="3"/>
        <v>6.4950441460031594E-3</v>
      </c>
      <c r="M33" s="1">
        <v>31</v>
      </c>
      <c r="N33" s="1">
        <f t="shared" si="4"/>
        <v>7.4462890625E-3</v>
      </c>
      <c r="O33" s="1">
        <f t="shared" si="5"/>
        <v>0</v>
      </c>
      <c r="P33" s="11">
        <f t="shared" si="6"/>
        <v>0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2.3651990416107972E-2</v>
      </c>
      <c r="C34" s="1">
        <f>IF($A34&lt;&gt;"",'Input data'!S34)</f>
        <v>3.8750380568992923E-2</v>
      </c>
      <c r="H34" s="1">
        <f t="shared" si="0"/>
        <v>1.3628470314114259E-3</v>
      </c>
      <c r="I34" s="1">
        <f t="shared" si="1"/>
        <v>9.6718176422746355E-4</v>
      </c>
      <c r="J34" s="1">
        <f t="shared" si="2"/>
        <v>-1.4245496130411983E-3</v>
      </c>
      <c r="K34" s="1">
        <f t="shared" si="3"/>
        <v>4.0293329424278823E-3</v>
      </c>
      <c r="M34" s="1">
        <v>32</v>
      </c>
      <c r="N34" s="1">
        <f t="shared" si="4"/>
        <v>7.6904296875E-3</v>
      </c>
      <c r="O34" s="1">
        <f t="shared" si="5"/>
        <v>0</v>
      </c>
      <c r="P34" s="11">
        <f t="shared" si="6"/>
        <v>0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2.5014837447519398E-2</v>
      </c>
      <c r="C35" s="1">
        <f>IF($A35&lt;&gt;"",'Input data'!S35)</f>
        <v>3.7325830955951725E-2</v>
      </c>
      <c r="H35" s="1">
        <f t="shared" si="0"/>
        <v>3.9566526718396236E-4</v>
      </c>
      <c r="I35" s="1">
        <f t="shared" si="1"/>
        <v>9.6718176422746355E-4</v>
      </c>
      <c r="J35" s="1">
        <f t="shared" si="2"/>
        <v>2.604783329386684E-3</v>
      </c>
      <c r="K35" s="1">
        <f t="shared" si="3"/>
        <v>2.7062683941678906E-4</v>
      </c>
      <c r="M35" s="1">
        <v>33</v>
      </c>
      <c r="N35" s="1">
        <f t="shared" si="4"/>
        <v>7.9345703125E-3</v>
      </c>
      <c r="O35" s="1">
        <f t="shared" si="5"/>
        <v>1</v>
      </c>
      <c r="P35" s="11">
        <f t="shared" si="6"/>
        <v>2.5575447570332483E-3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2.541050271470336E-2</v>
      </c>
      <c r="C36" s="1">
        <f>IF($A36&lt;&gt;"",'Input data'!S36)</f>
        <v>3.9930614285338409E-2</v>
      </c>
      <c r="H36" s="1">
        <f t="shared" si="0"/>
        <v>1.3628470314114259E-3</v>
      </c>
      <c r="I36" s="1">
        <f t="shared" si="1"/>
        <v>2.1981403732442353E-4</v>
      </c>
      <c r="J36" s="1">
        <f t="shared" si="2"/>
        <v>2.3341564899698949E-3</v>
      </c>
      <c r="K36" s="1">
        <f t="shared" si="3"/>
        <v>3.8207247537107719E-3</v>
      </c>
      <c r="M36" s="1">
        <v>34</v>
      </c>
      <c r="N36" s="1">
        <f t="shared" si="4"/>
        <v>8.1787109375E-3</v>
      </c>
      <c r="O36" s="1">
        <f t="shared" si="5"/>
        <v>0</v>
      </c>
      <c r="P36" s="11">
        <f t="shared" si="6"/>
        <v>0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2.6773349746114786E-2</v>
      </c>
      <c r="C37" s="1">
        <f>IF($A37&lt;&gt;"",'Input data'!S37)</f>
        <v>4.2264770775308304E-2</v>
      </c>
      <c r="H37" s="1">
        <f t="shared" si="0"/>
        <v>1.1430329940870024E-3</v>
      </c>
      <c r="I37" s="1">
        <f t="shared" si="1"/>
        <v>3.2972105598663357E-4</v>
      </c>
      <c r="J37" s="1">
        <f t="shared" si="2"/>
        <v>-1.486568263740877E-3</v>
      </c>
      <c r="K37" s="1">
        <f t="shared" si="3"/>
        <v>6.6078053290934829E-3</v>
      </c>
      <c r="M37" s="1">
        <v>35</v>
      </c>
      <c r="N37" s="1">
        <f t="shared" si="4"/>
        <v>8.4228515625E-3</v>
      </c>
      <c r="O37" s="1">
        <f t="shared" si="5"/>
        <v>0</v>
      </c>
      <c r="P37" s="11">
        <f t="shared" si="6"/>
        <v>0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2.7916382740201789E-2</v>
      </c>
      <c r="C38" s="1">
        <f>IF($A38&lt;&gt;"",'Input data'!S38)</f>
        <v>4.0778202511567427E-2</v>
      </c>
      <c r="H38" s="1">
        <f t="shared" si="0"/>
        <v>8.1331193810036881E-4</v>
      </c>
      <c r="I38" s="1">
        <f t="shared" si="1"/>
        <v>2.4179544105686068E-4</v>
      </c>
      <c r="J38" s="1">
        <f t="shared" si="2"/>
        <v>5.121237065352606E-3</v>
      </c>
      <c r="K38" s="1">
        <f t="shared" si="3"/>
        <v>6.4330254953034807E-3</v>
      </c>
      <c r="M38" s="1">
        <v>36</v>
      </c>
      <c r="N38" s="1">
        <f t="shared" si="4"/>
        <v>8.6669921875E-3</v>
      </c>
      <c r="O38" s="1">
        <f t="shared" si="5"/>
        <v>0</v>
      </c>
      <c r="P38" s="11">
        <f t="shared" si="6"/>
        <v>0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2.8729694678302158E-2</v>
      </c>
      <c r="C39" s="1">
        <f>IF($A39&lt;&gt;"",'Input data'!S39)</f>
        <v>4.5899439576920033E-2</v>
      </c>
      <c r="H39" s="1">
        <f t="shared" si="0"/>
        <v>1.0551073791572295E-3</v>
      </c>
      <c r="I39" s="1">
        <f t="shared" si="1"/>
        <v>3.7368386345152521E-4</v>
      </c>
      <c r="J39" s="1">
        <f t="shared" si="2"/>
        <v>-1.3117884299508747E-3</v>
      </c>
      <c r="K39" s="1">
        <f t="shared" si="3"/>
        <v>3.4072670823795739E-3</v>
      </c>
      <c r="M39" s="1">
        <v>37</v>
      </c>
      <c r="N39" s="1">
        <f t="shared" si="4"/>
        <v>8.9111328125E-3</v>
      </c>
      <c r="O39" s="1">
        <f t="shared" si="5"/>
        <v>0</v>
      </c>
      <c r="P39" s="11">
        <f t="shared" si="6"/>
        <v>0</v>
      </c>
      <c r="Q39" s="1">
        <f t="shared" si="7"/>
        <v>0</v>
      </c>
      <c r="R39" s="11">
        <f t="shared" si="8"/>
        <v>0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2.9784802057459387E-2</v>
      </c>
      <c r="C40" s="1">
        <f>IF($A40&lt;&gt;"",'Input data'!S40)</f>
        <v>4.4587651146969158E-2</v>
      </c>
      <c r="H40" s="1">
        <f t="shared" si="0"/>
        <v>1.4287912426087547E-3</v>
      </c>
      <c r="I40" s="1">
        <f t="shared" si="1"/>
        <v>1.6486052799331782E-3</v>
      </c>
      <c r="J40" s="1">
        <f t="shared" si="2"/>
        <v>2.0954786524286992E-3</v>
      </c>
      <c r="K40" s="1">
        <f t="shared" si="3"/>
        <v>8.9269269946511826E-4</v>
      </c>
      <c r="M40" s="1">
        <v>38</v>
      </c>
      <c r="N40" s="1">
        <f t="shared" si="4"/>
        <v>9.1552734375E-3</v>
      </c>
      <c r="O40" s="1">
        <f t="shared" si="5"/>
        <v>0</v>
      </c>
      <c r="P40" s="11">
        <f t="shared" si="6"/>
        <v>0</v>
      </c>
      <c r="Q40" s="1">
        <f t="shared" si="7"/>
        <v>0</v>
      </c>
      <c r="R40" s="11">
        <f t="shared" si="8"/>
        <v>0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3.1213593300068142E-2</v>
      </c>
      <c r="C41" s="1">
        <f>IF($A41&lt;&gt;"",'Input data'!S41)</f>
        <v>4.6683129799397857E-2</v>
      </c>
      <c r="H41" s="1">
        <f t="shared" si="0"/>
        <v>-2.1981403732442353E-4</v>
      </c>
      <c r="I41" s="1">
        <f t="shared" si="1"/>
        <v>1.9563449321873677E-3</v>
      </c>
      <c r="J41" s="1">
        <f t="shared" si="2"/>
        <v>2.9881713518938174E-3</v>
      </c>
      <c r="K41" s="1">
        <f t="shared" si="3"/>
        <v>4.3112359001537259E-3</v>
      </c>
      <c r="M41" s="1">
        <v>39</v>
      </c>
      <c r="N41" s="1">
        <f t="shared" si="4"/>
        <v>9.3994140625E-3</v>
      </c>
      <c r="O41" s="1">
        <f t="shared" si="5"/>
        <v>0</v>
      </c>
      <c r="P41" s="11">
        <f t="shared" si="6"/>
        <v>0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3.0993779262743718E-2</v>
      </c>
      <c r="C42" s="1">
        <f>IF($A42&lt;&gt;"",'Input data'!S42)</f>
        <v>4.9671301151291675E-2</v>
      </c>
      <c r="H42" s="1">
        <f t="shared" si="0"/>
        <v>1.7365308948629442E-3</v>
      </c>
      <c r="I42" s="1">
        <f t="shared" si="1"/>
        <v>6.5944211197325325E-5</v>
      </c>
      <c r="J42" s="1">
        <f t="shared" si="2"/>
        <v>-1.3230645482599085E-3</v>
      </c>
      <c r="K42" s="1">
        <f t="shared" si="3"/>
        <v>6.4518190258185462E-3</v>
      </c>
      <c r="M42" s="1">
        <v>40</v>
      </c>
      <c r="N42" s="1">
        <f t="shared" si="4"/>
        <v>9.6435546875E-3</v>
      </c>
      <c r="O42" s="1">
        <f t="shared" si="5"/>
        <v>0</v>
      </c>
      <c r="P42" s="11">
        <f t="shared" si="6"/>
        <v>0</v>
      </c>
      <c r="Q42" s="1">
        <f t="shared" si="7"/>
        <v>0</v>
      </c>
      <c r="R42" s="11">
        <f t="shared" si="8"/>
        <v>0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3.2730310157606662E-2</v>
      </c>
      <c r="C43" s="1">
        <f>IF($A43&lt;&gt;"",'Input data'!S43)</f>
        <v>4.8348236603031766E-2</v>
      </c>
      <c r="H43" s="1">
        <f t="shared" si="0"/>
        <v>1.8024751060602695E-3</v>
      </c>
      <c r="I43" s="1">
        <f t="shared" si="1"/>
        <v>1.0331259754247785E-3</v>
      </c>
      <c r="J43" s="1">
        <f t="shared" si="2"/>
        <v>5.1287544775586377E-3</v>
      </c>
      <c r="K43" s="1">
        <f t="shared" si="3"/>
        <v>6.1642780089381857E-3</v>
      </c>
      <c r="M43" s="1">
        <v>41</v>
      </c>
      <c r="N43" s="1">
        <f t="shared" si="4"/>
        <v>9.8876953125E-3</v>
      </c>
      <c r="O43" s="1">
        <f t="shared" si="5"/>
        <v>0</v>
      </c>
      <c r="P43" s="11">
        <f t="shared" si="6"/>
        <v>0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3.4532785263666932E-2</v>
      </c>
      <c r="C44" s="1">
        <f>IF($A44&lt;&gt;"",'Input data'!S44)</f>
        <v>5.3476991080590404E-2</v>
      </c>
      <c r="H44" s="1">
        <f t="shared" si="0"/>
        <v>7.6934913063549104E-4</v>
      </c>
      <c r="I44" s="1">
        <f t="shared" si="1"/>
        <v>2.3739916031037603E-3</v>
      </c>
      <c r="J44" s="1">
        <f t="shared" si="2"/>
        <v>-1.035523531379548E-3</v>
      </c>
      <c r="K44" s="1">
        <f t="shared" si="3"/>
        <v>3.4768031452852635E-3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3.5302134394302423E-2</v>
      </c>
      <c r="C45" s="1">
        <f>IF($A45&lt;&gt;"",'Input data'!S45)</f>
        <v>5.2441467549210856E-2</v>
      </c>
      <c r="H45" s="1">
        <f t="shared" si="0"/>
        <v>3.1433407337392513E-3</v>
      </c>
      <c r="I45" s="1">
        <f t="shared" si="1"/>
        <v>2.1981403732442284E-3</v>
      </c>
      <c r="J45" s="1">
        <f t="shared" si="2"/>
        <v>2.4412796139057155E-3</v>
      </c>
      <c r="K45" s="1">
        <f t="shared" si="3"/>
        <v>6.1642780089381233E-4</v>
      </c>
      <c r="M45" s="1">
        <v>43</v>
      </c>
      <c r="N45" s="1">
        <f t="shared" si="4"/>
        <v>1.03759765625E-2</v>
      </c>
      <c r="O45" s="1">
        <f t="shared" si="5"/>
        <v>0</v>
      </c>
      <c r="P45" s="11">
        <f t="shared" si="6"/>
        <v>0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3.8445475128041674E-2</v>
      </c>
      <c r="C46" s="1">
        <f>IF($A46&lt;&gt;"",'Input data'!S46)</f>
        <v>5.4882747163116571E-2</v>
      </c>
      <c r="H46" s="1">
        <f t="shared" si="0"/>
        <v>9.4520036049502293E-4</v>
      </c>
      <c r="I46" s="1">
        <f t="shared" si="1"/>
        <v>2.3739916031037742E-3</v>
      </c>
      <c r="J46" s="1">
        <f t="shared" si="2"/>
        <v>3.0577074147995278E-3</v>
      </c>
      <c r="K46" s="1">
        <f t="shared" si="3"/>
        <v>4.0481264729429617E-3</v>
      </c>
      <c r="M46" s="1">
        <v>44</v>
      </c>
      <c r="N46" s="1">
        <f t="shared" si="4"/>
        <v>1.06201171875E-2</v>
      </c>
      <c r="O46" s="1">
        <f t="shared" si="5"/>
        <v>0</v>
      </c>
      <c r="P46" s="11">
        <f t="shared" si="6"/>
        <v>0</v>
      </c>
      <c r="Q46" s="1">
        <f t="shared" si="7"/>
        <v>0</v>
      </c>
      <c r="R46" s="11">
        <f t="shared" si="8"/>
        <v>0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3.9390675488536697E-2</v>
      </c>
      <c r="C47" s="1">
        <f>IF($A47&lt;&gt;"",'Input data'!S47)</f>
        <v>5.7940454577916099E-2</v>
      </c>
      <c r="H47" s="1">
        <f t="shared" si="0"/>
        <v>3.3191919635987971E-3</v>
      </c>
      <c r="I47" s="1">
        <f t="shared" si="1"/>
        <v>1.7804937023278358E-3</v>
      </c>
      <c r="J47" s="1">
        <f t="shared" si="2"/>
        <v>-9.9041905814343384E-4</v>
      </c>
      <c r="K47" s="1">
        <f t="shared" si="3"/>
        <v>5.959428526324112E-3</v>
      </c>
      <c r="M47" s="1">
        <v>45</v>
      </c>
      <c r="N47" s="1">
        <f t="shared" si="4"/>
        <v>1.08642578125E-2</v>
      </c>
      <c r="O47" s="1">
        <f t="shared" si="5"/>
        <v>0</v>
      </c>
      <c r="P47" s="11">
        <f t="shared" si="6"/>
        <v>0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4.2709867452135494E-2</v>
      </c>
      <c r="C48" s="1">
        <f>IF($A48&lt;&gt;"",'Input data'!S48)</f>
        <v>5.6950035519772665E-2</v>
      </c>
      <c r="H48" s="1">
        <f t="shared" si="0"/>
        <v>1.5386982612709613E-3</v>
      </c>
      <c r="I48" s="1">
        <f t="shared" si="1"/>
        <v>1.2089772052843242E-3</v>
      </c>
      <c r="J48" s="1">
        <f t="shared" si="2"/>
        <v>4.9690094681806782E-3</v>
      </c>
      <c r="K48" s="1">
        <f t="shared" si="3"/>
        <v>5.8203564005126981E-3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0</v>
      </c>
      <c r="R48" s="11">
        <f t="shared" si="8"/>
        <v>0</v>
      </c>
      <c r="S48" s="1" t="str">
        <f t="shared" si="9"/>
        <v/>
      </c>
      <c r="T48" s="1" t="str">
        <f t="shared" si="10"/>
        <v/>
      </c>
    </row>
    <row r="49" spans="1:20">
      <c r="A49" s="1">
        <f>IF($A48="","",IF(($A48+1)&lt;='Input data'!$F$37,$A48+1,""))</f>
        <v>48</v>
      </c>
      <c r="B49" s="1">
        <f>IF($A49&lt;&gt;"",'Input data'!R49)</f>
        <v>4.4248565713406456E-2</v>
      </c>
      <c r="C49" s="1">
        <f>IF($A49&lt;&gt;"",'Input data'!S49)</f>
        <v>6.1919044987953344E-2</v>
      </c>
      <c r="H49" s="1">
        <f t="shared" si="0"/>
        <v>3.2972105598663703E-4</v>
      </c>
      <c r="I49" s="1">
        <f t="shared" si="1"/>
        <v>2.5278614292308654E-3</v>
      </c>
      <c r="J49" s="1">
        <f t="shared" si="2"/>
        <v>-8.5134693233201997E-4</v>
      </c>
      <c r="K49" s="1">
        <f t="shared" si="3"/>
        <v>3.6346688016117498E-3</v>
      </c>
      <c r="M49" s="1">
        <v>47</v>
      </c>
      <c r="N49" s="1">
        <f t="shared" si="4"/>
        <v>1.13525390625E-2</v>
      </c>
      <c r="O49" s="1">
        <f t="shared" si="5"/>
        <v>0</v>
      </c>
      <c r="P49" s="11">
        <f t="shared" si="6"/>
        <v>0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4.4578286769393093E-2</v>
      </c>
      <c r="C50" s="1">
        <f>IF($A50&lt;&gt;"",'Input data'!S50)</f>
        <v>6.1067698055621324E-2</v>
      </c>
      <c r="H50" s="1">
        <f t="shared" si="0"/>
        <v>2.8575824852175025E-3</v>
      </c>
      <c r="I50" s="1">
        <f t="shared" si="1"/>
        <v>2.0222891433846896E-3</v>
      </c>
      <c r="J50" s="1">
        <f t="shared" si="2"/>
        <v>2.7833218692797299E-3</v>
      </c>
      <c r="K50" s="1">
        <f t="shared" si="3"/>
        <v>1.860559520990776E-4</v>
      </c>
      <c r="M50" s="1">
        <v>48</v>
      </c>
      <c r="N50" s="1">
        <f t="shared" si="4"/>
        <v>1.15966796875E-2</v>
      </c>
      <c r="O50" s="1">
        <f t="shared" si="5"/>
        <v>0</v>
      </c>
      <c r="P50" s="11">
        <f t="shared" si="6"/>
        <v>0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4.7435869254610595E-2</v>
      </c>
      <c r="C51" s="1">
        <f>IF($A51&lt;&gt;"",'Input data'!S51)</f>
        <v>6.3851019924901053E-2</v>
      </c>
      <c r="H51" s="1">
        <f t="shared" si="0"/>
        <v>8.352933418328129E-4</v>
      </c>
      <c r="I51" s="1">
        <f t="shared" si="1"/>
        <v>2.1102147583144659E-3</v>
      </c>
      <c r="J51" s="1">
        <f t="shared" si="2"/>
        <v>2.5972659171806523E-3</v>
      </c>
      <c r="K51" s="1">
        <f t="shared" si="3"/>
        <v>3.3433690786283526E-3</v>
      </c>
      <c r="M51" s="1">
        <v>49</v>
      </c>
      <c r="N51" s="1">
        <f t="shared" si="4"/>
        <v>1.18408203125E-2</v>
      </c>
      <c r="O51" s="1">
        <f t="shared" si="5"/>
        <v>0</v>
      </c>
      <c r="P51" s="11">
        <f t="shared" si="6"/>
        <v>0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4.8271162596443408E-2</v>
      </c>
      <c r="C52" s="1">
        <f>IF($A52&lt;&gt;"",'Input data'!S52)</f>
        <v>6.6448285842081706E-2</v>
      </c>
      <c r="H52" s="1">
        <f t="shared" si="0"/>
        <v>2.9455081001472788E-3</v>
      </c>
      <c r="I52" s="1">
        <f t="shared" si="1"/>
        <v>1.3188842239465481E-3</v>
      </c>
      <c r="J52" s="1">
        <f t="shared" si="2"/>
        <v>-7.4610316144770039E-4</v>
      </c>
      <c r="K52" s="1">
        <f t="shared" si="3"/>
        <v>5.7902867516886058E-3</v>
      </c>
      <c r="M52" s="1">
        <v>50</v>
      </c>
      <c r="N52" s="1">
        <f t="shared" si="4"/>
        <v>1.20849609375E-2</v>
      </c>
      <c r="O52" s="1">
        <f t="shared" si="5"/>
        <v>0</v>
      </c>
      <c r="P52" s="11">
        <f t="shared" si="6"/>
        <v>0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5.1216670696590687E-2</v>
      </c>
      <c r="C53" s="1">
        <f>IF($A53&lt;&gt;"",'Input data'!S53)</f>
        <v>6.5702182680634005E-2</v>
      </c>
      <c r="H53" s="1">
        <f t="shared" si="0"/>
        <v>1.6266238762007307E-3</v>
      </c>
      <c r="I53" s="1">
        <f t="shared" si="1"/>
        <v>4.3962807464881237E-5</v>
      </c>
      <c r="J53" s="1">
        <f t="shared" si="2"/>
        <v>5.0441835902409055E-3</v>
      </c>
      <c r="K53" s="1">
        <f t="shared" si="3"/>
        <v>5.8936511695214105E-3</v>
      </c>
      <c r="M53" s="1">
        <v>51</v>
      </c>
      <c r="N53" s="1">
        <f t="shared" si="4"/>
        <v>1.23291015625E-2</v>
      </c>
      <c r="O53" s="1">
        <f t="shared" si="5"/>
        <v>0</v>
      </c>
      <c r="P53" s="11">
        <f t="shared" si="6"/>
        <v>0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5.2843294572791417E-2</v>
      </c>
      <c r="C54" s="1">
        <f>IF($A54&lt;&gt;"",'Input data'!S54)</f>
        <v>7.0746366270874911E-2</v>
      </c>
      <c r="H54" s="1">
        <f t="shared" si="0"/>
        <v>1.5826610687358494E-3</v>
      </c>
      <c r="I54" s="1">
        <f t="shared" si="1"/>
        <v>4.8359088211373524E-4</v>
      </c>
      <c r="J54" s="1">
        <f t="shared" si="2"/>
        <v>-8.4946757928050509E-4</v>
      </c>
      <c r="K54" s="1">
        <f t="shared" si="3"/>
        <v>3.6139959180451625E-3</v>
      </c>
      <c r="M54" s="1">
        <v>52</v>
      </c>
      <c r="N54" s="1">
        <f t="shared" si="4"/>
        <v>1.25732421875E-2</v>
      </c>
      <c r="O54" s="1">
        <f t="shared" si="5"/>
        <v>0</v>
      </c>
      <c r="P54" s="11">
        <f t="shared" si="6"/>
        <v>0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5.4425955641527267E-2</v>
      </c>
      <c r="C55" s="1">
        <f>IF($A55&lt;&gt;"",'Input data'!S55)</f>
        <v>6.9896898691594406E-2</v>
      </c>
      <c r="H55" s="1">
        <f t="shared" si="0"/>
        <v>2.0662519508495847E-3</v>
      </c>
      <c r="I55" s="1">
        <f t="shared" si="1"/>
        <v>3.7368386345151827E-4</v>
      </c>
      <c r="J55" s="1">
        <f t="shared" si="2"/>
        <v>2.7645283387646574E-3</v>
      </c>
      <c r="K55" s="1">
        <f t="shared" si="3"/>
        <v>4.0969896522820293E-4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5.6492207592376852E-2</v>
      </c>
      <c r="C56" s="1">
        <f>IF($A56&lt;&gt;"",'Input data'!S56)</f>
        <v>7.2661427030359063E-2</v>
      </c>
      <c r="H56" s="1">
        <f t="shared" si="0"/>
        <v>2.439935814301103E-3</v>
      </c>
      <c r="I56" s="1">
        <f t="shared" si="1"/>
        <v>9.4520036049502293E-4</v>
      </c>
      <c r="J56" s="1">
        <f t="shared" si="2"/>
        <v>2.3548293735364545E-3</v>
      </c>
      <c r="K56" s="1">
        <f t="shared" si="3"/>
        <v>3.3264549011648298E-3</v>
      </c>
      <c r="M56" s="1">
        <v>54</v>
      </c>
      <c r="N56" s="1">
        <f t="shared" si="4"/>
        <v>1.30615234375E-2</v>
      </c>
      <c r="O56" s="1">
        <f t="shared" si="5"/>
        <v>0</v>
      </c>
      <c r="P56" s="11">
        <f t="shared" si="6"/>
        <v>0</v>
      </c>
      <c r="Q56" s="1">
        <f t="shared" si="7"/>
        <v>0</v>
      </c>
      <c r="R56" s="11">
        <f t="shared" si="8"/>
        <v>0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5.8932143406677955E-2</v>
      </c>
      <c r="C57" s="1">
        <f>IF($A57&lt;&gt;"",'Input data'!S57)</f>
        <v>7.5016256403895518E-2</v>
      </c>
      <c r="H57" s="1">
        <f t="shared" si="0"/>
        <v>1.49473545380608E-3</v>
      </c>
      <c r="I57" s="1">
        <f t="shared" si="1"/>
        <v>2.4179544105686068E-4</v>
      </c>
      <c r="J57" s="1">
        <f t="shared" si="2"/>
        <v>-9.7162552762837529E-4</v>
      </c>
      <c r="K57" s="1">
        <f t="shared" si="3"/>
        <v>6.0909832399295011E-3</v>
      </c>
      <c r="M57" s="1">
        <v>55</v>
      </c>
      <c r="N57" s="1">
        <f t="shared" si="4"/>
        <v>1.33056640625E-2</v>
      </c>
      <c r="O57" s="1">
        <f t="shared" si="5"/>
        <v>0</v>
      </c>
      <c r="P57" s="11">
        <f t="shared" si="6"/>
        <v>0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6.0426878860484035E-2</v>
      </c>
      <c r="C58" s="1">
        <f>IF($A58&lt;&gt;"",'Input data'!S58)</f>
        <v>7.4044630876267142E-2</v>
      </c>
      <c r="H58" s="1">
        <f t="shared" si="0"/>
        <v>1.7365308948629407E-3</v>
      </c>
      <c r="I58" s="1">
        <f t="shared" si="1"/>
        <v>1.0990701866220309E-4</v>
      </c>
      <c r="J58" s="1">
        <f t="shared" si="2"/>
        <v>5.1193577123011258E-3</v>
      </c>
      <c r="K58" s="1">
        <f t="shared" si="3"/>
        <v>5.9519111141180803E-3</v>
      </c>
      <c r="M58" s="1">
        <v>56</v>
      </c>
      <c r="N58" s="1">
        <f t="shared" si="4"/>
        <v>1.35498046875E-2</v>
      </c>
      <c r="O58" s="1">
        <f t="shared" si="5"/>
        <v>0</v>
      </c>
      <c r="P58" s="11">
        <f t="shared" si="6"/>
        <v>0</v>
      </c>
      <c r="Q58" s="1">
        <f t="shared" si="7"/>
        <v>0</v>
      </c>
      <c r="R58" s="11">
        <f t="shared" si="8"/>
        <v>0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6.2163409755346975E-2</v>
      </c>
      <c r="C59" s="1">
        <f>IF($A59&lt;&gt;"",'Input data'!S59)</f>
        <v>7.9163988588568268E-2</v>
      </c>
      <c r="H59" s="1">
        <f t="shared" si="0"/>
        <v>1.6266238762007376E-3</v>
      </c>
      <c r="I59" s="1">
        <f t="shared" si="1"/>
        <v>2.198140373243368E-5</v>
      </c>
      <c r="J59" s="1">
        <f t="shared" si="2"/>
        <v>-8.3255340181695447E-4</v>
      </c>
      <c r="K59" s="1">
        <f t="shared" si="3"/>
        <v>3.317058135907297E-3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0</v>
      </c>
      <c r="R59" s="11">
        <f t="shared" si="8"/>
        <v>0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6.3790033631547713E-2</v>
      </c>
      <c r="C60" s="1">
        <f>IF($A60&lt;&gt;"",'Input data'!S60)</f>
        <v>7.8331435186751314E-2</v>
      </c>
      <c r="H60" s="1">
        <f t="shared" si="0"/>
        <v>1.6486052799331713E-3</v>
      </c>
      <c r="I60" s="1">
        <f t="shared" si="1"/>
        <v>3.0773965225418254E-4</v>
      </c>
      <c r="J60" s="1">
        <f t="shared" si="2"/>
        <v>2.4845047340903426E-3</v>
      </c>
      <c r="K60" s="1">
        <f t="shared" si="3"/>
        <v>3.7587061030108782E-4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6.5438638911480884E-2</v>
      </c>
      <c r="C61" s="1">
        <f>IF($A61&lt;&gt;"",'Input data'!S61)</f>
        <v>8.0815939920841656E-2</v>
      </c>
      <c r="H61" s="1">
        <f t="shared" si="0"/>
        <v>1.3408656276789888E-3</v>
      </c>
      <c r="I61" s="1">
        <f t="shared" si="1"/>
        <v>1.6705866836656119E-3</v>
      </c>
      <c r="J61" s="1">
        <f t="shared" si="2"/>
        <v>2.8603753443914304E-3</v>
      </c>
      <c r="K61" s="1">
        <f t="shared" si="3"/>
        <v>3.6891700401053829E-3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6.6779504539159873E-2</v>
      </c>
      <c r="C62" s="1">
        <f>IF($A62&lt;&gt;"",'Input data'!S62)</f>
        <v>8.3676315265233087E-2</v>
      </c>
      <c r="H62" s="1">
        <f t="shared" si="0"/>
        <v>3.0114523113446007E-3</v>
      </c>
      <c r="I62" s="1">
        <f t="shared" si="1"/>
        <v>9.6718176422745661E-4</v>
      </c>
      <c r="J62" s="1">
        <f t="shared" si="2"/>
        <v>-8.2879469571395248E-4</v>
      </c>
      <c r="K62" s="1">
        <f t="shared" si="3"/>
        <v>5.7113539235253835E-3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6.9790956850504474E-2</v>
      </c>
      <c r="C63" s="1">
        <f>IF($A63&lt;&gt;"",'Input data'!S63)</f>
        <v>8.2847520569519134E-2</v>
      </c>
      <c r="H63" s="1">
        <f t="shared" si="0"/>
        <v>2.0442705471171441E-3</v>
      </c>
      <c r="I63" s="1">
        <f t="shared" si="1"/>
        <v>2.3520101993713405E-3</v>
      </c>
      <c r="J63" s="1">
        <f t="shared" si="2"/>
        <v>4.882559227811431E-3</v>
      </c>
      <c r="K63" s="1">
        <f t="shared" si="3"/>
        <v>5.9199621122424939E-3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0</v>
      </c>
      <c r="R63" s="11">
        <f t="shared" si="8"/>
        <v>0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7.1835227397621618E-2</v>
      </c>
      <c r="C64" s="1">
        <f>IF($A64&lt;&gt;"",'Input data'!S64)</f>
        <v>8.7730079797330565E-2</v>
      </c>
      <c r="H64" s="1">
        <f t="shared" si="0"/>
        <v>-3.0773965225419642E-4</v>
      </c>
      <c r="I64" s="1">
        <f t="shared" si="1"/>
        <v>2.6817312553579636E-3</v>
      </c>
      <c r="J64" s="1">
        <f t="shared" si="2"/>
        <v>-1.0374028844310629E-3</v>
      </c>
      <c r="K64" s="1">
        <f t="shared" si="3"/>
        <v>3.2287285424865281E-3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7.1527487745367421E-2</v>
      </c>
      <c r="C65" s="1">
        <f>IF($A65&lt;&gt;"",'Input data'!S65)</f>
        <v>8.6692676912899502E-2</v>
      </c>
      <c r="H65" s="1">
        <f t="shared" si="0"/>
        <v>2.3739916031037672E-3</v>
      </c>
      <c r="I65" s="1">
        <f t="shared" si="1"/>
        <v>3.9566526718394501E-4</v>
      </c>
      <c r="J65" s="1">
        <f t="shared" si="2"/>
        <v>2.1913256580554652E-3</v>
      </c>
      <c r="K65" s="1">
        <f t="shared" si="3"/>
        <v>9.8290164593740903E-4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0</v>
      </c>
      <c r="R65" s="11">
        <f t="shared" si="8"/>
        <v>0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7.3901479348471188E-2</v>
      </c>
      <c r="C66" s="1">
        <f>IF($A66&lt;&gt;"",'Input data'!S66)</f>
        <v>8.8884002570954967E-2</v>
      </c>
      <c r="H66" s="1">
        <f t="shared" si="0"/>
        <v>1.9783263359198222E-3</v>
      </c>
      <c r="I66" s="1">
        <f t="shared" si="1"/>
        <v>7.253863231706098E-4</v>
      </c>
      <c r="J66" s="1">
        <f t="shared" si="2"/>
        <v>3.1742273039928742E-3</v>
      </c>
      <c r="K66" s="1">
        <f t="shared" si="3"/>
        <v>4.1101451236426334E-3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7.5879805684391011E-2</v>
      </c>
      <c r="C67" s="1">
        <f>IF($A67&lt;&gt;"",'Input data'!S67)</f>
        <v>9.2058229874947842E-2</v>
      </c>
      <c r="H67" s="1">
        <f t="shared" ref="H67:H130" si="11">IF($A68&lt;&gt;"",$B68-$B67)</f>
        <v>1.2529400127492124E-3</v>
      </c>
      <c r="I67" s="1">
        <f t="shared" ref="I67:I130" si="12">IF($A69&lt;&gt;"",ABS($H68-$H67))</f>
        <v>8.5727474556525352E-4</v>
      </c>
      <c r="J67" s="1">
        <f t="shared" ref="J67:J130" si="13">IF($A68&lt;&gt;"",$C68-$C67)</f>
        <v>-9.3591781964975918E-4</v>
      </c>
      <c r="K67" s="1">
        <f t="shared" ref="K67:K130" si="14">IF($A69&lt;&gt;"",ABS($J68-$J67))</f>
        <v>5.927479524448484E-3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0</v>
      </c>
      <c r="R67" s="11">
        <f t="shared" ref="R67:R102" si="19">$Q67/($F$1-2)</f>
        <v>0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7.7132745697140223E-2</v>
      </c>
      <c r="C68" s="1">
        <f>IF($A68&lt;&gt;"",'Input data'!S68)</f>
        <v>9.1122312055298083E-2</v>
      </c>
      <c r="H68" s="1">
        <f t="shared" si="11"/>
        <v>2.1102147583144659E-3</v>
      </c>
      <c r="I68" s="1">
        <f t="shared" si="12"/>
        <v>1.9783263359197945E-4</v>
      </c>
      <c r="J68" s="1">
        <f t="shared" si="13"/>
        <v>4.9915617047987249E-3</v>
      </c>
      <c r="K68" s="1">
        <f t="shared" si="14"/>
        <v>5.8635815206972836E-3</v>
      </c>
      <c r="M68" s="1">
        <v>66</v>
      </c>
      <c r="N68" s="1">
        <f t="shared" si="15"/>
        <v>1.59912109375E-2</v>
      </c>
      <c r="O68" s="1">
        <f t="shared" si="16"/>
        <v>0</v>
      </c>
      <c r="P68" s="11">
        <f t="shared" si="17"/>
        <v>0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>
        <f>IF($A68="","",IF(($A68+1)&lt;='Input data'!$F$37,$A68+1,""))</f>
        <v>68</v>
      </c>
      <c r="B69" s="1">
        <f>IF($A69&lt;&gt;"",'Input data'!R69)</f>
        <v>7.9242960455454689E-2</v>
      </c>
      <c r="C69" s="1">
        <f>IF($A69&lt;&gt;"",'Input data'!S69)</f>
        <v>9.6113873760096807E-2</v>
      </c>
      <c r="H69" s="1">
        <f t="shared" si="11"/>
        <v>1.9123821247224865E-3</v>
      </c>
      <c r="I69" s="1">
        <f t="shared" si="12"/>
        <v>2.1981403732440619E-5</v>
      </c>
      <c r="J69" s="1">
        <f t="shared" si="13"/>
        <v>-8.720198158985587E-4</v>
      </c>
      <c r="K69" s="1">
        <f t="shared" si="14"/>
        <v>3.551977267345463E-3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0</v>
      </c>
      <c r="R69" s="11">
        <f t="shared" si="19"/>
        <v>0</v>
      </c>
      <c r="S69" s="1" t="str">
        <f t="shared" si="20"/>
        <v/>
      </c>
      <c r="T69" s="1" t="str">
        <f t="shared" si="21"/>
        <v/>
      </c>
    </row>
    <row r="70" spans="1:20">
      <c r="A70" s="1">
        <f>IF($A69="","",IF(($A69+1)&lt;='Input data'!$F$37,$A69+1,""))</f>
        <v>69</v>
      </c>
      <c r="B70" s="1">
        <f>IF($A70&lt;&gt;"",'Input data'!R70)</f>
        <v>8.1155342580177176E-2</v>
      </c>
      <c r="C70" s="1">
        <f>IF($A70&lt;&gt;"",'Input data'!S70)</f>
        <v>9.5241853944198249E-2</v>
      </c>
      <c r="H70" s="1">
        <f t="shared" si="11"/>
        <v>1.8904007209900459E-3</v>
      </c>
      <c r="I70" s="1">
        <f t="shared" si="12"/>
        <v>3.0773965225421029E-4</v>
      </c>
      <c r="J70" s="1">
        <f t="shared" si="13"/>
        <v>2.6799574514469043E-3</v>
      </c>
      <c r="K70" s="1">
        <f t="shared" si="14"/>
        <v>2.9693778213789324E-4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>
        <f>IF($A70="","",IF(($A70+1)&lt;='Input data'!$F$37,$A70+1,""))</f>
        <v>70</v>
      </c>
      <c r="B71" s="1">
        <f>IF($A71&lt;&gt;"",'Input data'!R71)</f>
        <v>8.3045743301167221E-2</v>
      </c>
      <c r="C71" s="1">
        <f>IF($A71&lt;&gt;"",'Input data'!S71)</f>
        <v>9.7921811395645153E-2</v>
      </c>
      <c r="H71" s="1">
        <f t="shared" si="11"/>
        <v>1.5826610687358356E-3</v>
      </c>
      <c r="I71" s="1">
        <f t="shared" si="12"/>
        <v>2.6377684478928742E-4</v>
      </c>
      <c r="J71" s="1">
        <f t="shared" si="13"/>
        <v>2.9768952335847976E-3</v>
      </c>
      <c r="K71" s="1">
        <f t="shared" si="14"/>
        <v>4.1928366579088855E-3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0</v>
      </c>
      <c r="R71" s="11">
        <f t="shared" si="19"/>
        <v>0</v>
      </c>
      <c r="S71" s="1" t="str">
        <f t="shared" si="20"/>
        <v/>
      </c>
      <c r="T71" s="1" t="str">
        <f t="shared" si="21"/>
        <v/>
      </c>
    </row>
    <row r="72" spans="1:20">
      <c r="A72" s="1">
        <f>IF($A71="","",IF(($A71+1)&lt;='Input data'!$F$37,$A71+1,""))</f>
        <v>71</v>
      </c>
      <c r="B72" s="1">
        <f>IF($A72&lt;&gt;"",'Input data'!R72)</f>
        <v>8.4628404369903057E-2</v>
      </c>
      <c r="C72" s="1">
        <f>IF($A72&lt;&gt;"",'Input data'!S72)</f>
        <v>0.10089870662922995</v>
      </c>
      <c r="H72" s="1">
        <f t="shared" si="11"/>
        <v>1.3188842239465481E-3</v>
      </c>
      <c r="I72" s="1">
        <f t="shared" si="12"/>
        <v>1.1210515903545548E-3</v>
      </c>
      <c r="J72" s="1">
        <f t="shared" si="13"/>
        <v>-1.2159414243240879E-3</v>
      </c>
      <c r="K72" s="1">
        <f t="shared" si="14"/>
        <v>6.060913591105388E-3</v>
      </c>
      <c r="M72" s="1">
        <v>70</v>
      </c>
      <c r="N72" s="1">
        <f t="shared" si="15"/>
        <v>1.69677734375E-2</v>
      </c>
      <c r="O72" s="1">
        <f t="shared" si="16"/>
        <v>0</v>
      </c>
      <c r="P72" s="11">
        <f t="shared" si="17"/>
        <v>0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>
        <f>IF($A72="","",IF(($A72+1)&lt;='Input data'!$F$37,$A72+1,""))</f>
        <v>72</v>
      </c>
      <c r="B73" s="1">
        <f>IF($A73&lt;&gt;"",'Input data'!R73)</f>
        <v>8.5947288593849605E-2</v>
      </c>
      <c r="C73" s="1">
        <f>IF($A73&lt;&gt;"",'Input data'!S73)</f>
        <v>9.9682765204905863E-2</v>
      </c>
      <c r="H73" s="1">
        <f t="shared" si="11"/>
        <v>2.439935814301103E-3</v>
      </c>
      <c r="I73" s="1">
        <f t="shared" si="12"/>
        <v>1.5167168575385276E-3</v>
      </c>
      <c r="J73" s="1">
        <f t="shared" si="13"/>
        <v>4.8449721667813E-3</v>
      </c>
      <c r="K73" s="1">
        <f t="shared" si="14"/>
        <v>5.3054136644001548E-3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0</v>
      </c>
      <c r="R73" s="11">
        <f t="shared" si="19"/>
        <v>0</v>
      </c>
      <c r="S73" s="1" t="str">
        <f t="shared" si="20"/>
        <v/>
      </c>
      <c r="T73" s="1" t="str">
        <f t="shared" si="21"/>
        <v/>
      </c>
    </row>
    <row r="74" spans="1:20">
      <c r="A74" s="1">
        <f>IF($A73="","",IF(($A73+1)&lt;='Input data'!$F$37,$A73+1,""))</f>
        <v>73</v>
      </c>
      <c r="B74" s="1">
        <f>IF($A74&lt;&gt;"",'Input data'!R74)</f>
        <v>8.8387224408150708E-2</v>
      </c>
      <c r="C74" s="1">
        <f>IF($A74&lt;&gt;"",'Input data'!S74)</f>
        <v>0.10452773737168716</v>
      </c>
      <c r="H74" s="1">
        <f t="shared" si="11"/>
        <v>9.2321895676257537E-4</v>
      </c>
      <c r="I74" s="1">
        <f t="shared" si="12"/>
        <v>1.1210515903545687E-3</v>
      </c>
      <c r="J74" s="1">
        <f t="shared" si="13"/>
        <v>-4.6044149761885478E-4</v>
      </c>
      <c r="K74" s="1">
        <f t="shared" si="14"/>
        <v>2.6668019800863696E-3</v>
      </c>
      <c r="M74" s="1">
        <v>72</v>
      </c>
      <c r="N74" s="1">
        <f t="shared" si="15"/>
        <v>1.74560546875E-2</v>
      </c>
      <c r="O74" s="1">
        <f t="shared" si="16"/>
        <v>0</v>
      </c>
      <c r="P74" s="11">
        <f t="shared" si="17"/>
        <v>0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>
        <f>IF($A74="","",IF(($A74+1)&lt;='Input data'!$F$37,$A74+1,""))</f>
        <v>74</v>
      </c>
      <c r="B75" s="1">
        <f>IF($A75&lt;&gt;"",'Input data'!R75)</f>
        <v>8.9310443364913283E-2</v>
      </c>
      <c r="C75" s="1">
        <f>IF($A75&lt;&gt;"",'Input data'!S75)</f>
        <v>0.10406729587406831</v>
      </c>
      <c r="H75" s="1">
        <f t="shared" si="11"/>
        <v>2.0442705471171441E-3</v>
      </c>
      <c r="I75" s="1">
        <f t="shared" si="12"/>
        <v>4.1764667091639951E-4</v>
      </c>
      <c r="J75" s="1">
        <f t="shared" si="13"/>
        <v>2.2063604824675148E-3</v>
      </c>
      <c r="K75" s="1">
        <f t="shared" si="14"/>
        <v>6.6341162718146218E-4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0</v>
      </c>
      <c r="R75" s="11">
        <f t="shared" si="19"/>
        <v>0</v>
      </c>
      <c r="S75" s="1" t="str">
        <f t="shared" si="20"/>
        <v/>
      </c>
      <c r="T75" s="1" t="str">
        <f t="shared" si="21"/>
        <v/>
      </c>
    </row>
    <row r="76" spans="1:20">
      <c r="A76" s="1">
        <f>IF($A75="","",IF(($A75+1)&lt;='Input data'!$F$37,$A75+1,""))</f>
        <v>75</v>
      </c>
      <c r="B76" s="1">
        <f>IF($A76&lt;&gt;"",'Input data'!R76)</f>
        <v>9.1354713912030427E-2</v>
      </c>
      <c r="C76" s="1">
        <f>IF($A76&lt;&gt;"",'Input data'!S76)</f>
        <v>0.10627365635653582</v>
      </c>
      <c r="H76" s="1">
        <f t="shared" si="11"/>
        <v>2.4619172180335436E-3</v>
      </c>
      <c r="I76" s="1">
        <f t="shared" si="12"/>
        <v>1.4507726463412057E-3</v>
      </c>
      <c r="J76" s="1">
        <f t="shared" si="13"/>
        <v>2.869772109648977E-3</v>
      </c>
      <c r="K76" s="1">
        <f t="shared" si="14"/>
        <v>3.4711650861307536E-3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0</v>
      </c>
      <c r="R76" s="11">
        <f t="shared" si="19"/>
        <v>0</v>
      </c>
      <c r="S76" s="1" t="str">
        <f t="shared" si="20"/>
        <v/>
      </c>
      <c r="T76" s="1" t="str">
        <f t="shared" si="21"/>
        <v/>
      </c>
    </row>
    <row r="77" spans="1:20">
      <c r="A77" s="1">
        <f>IF($A76="","",IF(($A76+1)&lt;='Input data'!$F$37,$A76+1,""))</f>
        <v>76</v>
      </c>
      <c r="B77" s="1">
        <f>IF($A77&lt;&gt;"",'Input data'!R77)</f>
        <v>9.3816631130063971E-2</v>
      </c>
      <c r="C77" s="1">
        <f>IF($A77&lt;&gt;"",'Input data'!S77)</f>
        <v>0.1091434284661848</v>
      </c>
      <c r="H77" s="1">
        <f t="shared" si="11"/>
        <v>1.0111445716923378E-3</v>
      </c>
      <c r="I77" s="1">
        <f t="shared" si="12"/>
        <v>1.7145494911305209E-3</v>
      </c>
      <c r="J77" s="1">
        <f t="shared" si="13"/>
        <v>-6.0139297648177659E-4</v>
      </c>
      <c r="K77" s="1">
        <f t="shared" si="14"/>
        <v>5.3129310766061866E-3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>
        <f>IF($A77="","",IF(($A77+1)&lt;='Input data'!$F$37,$A77+1,""))</f>
        <v>77</v>
      </c>
      <c r="B78" s="1">
        <f>IF($A78&lt;&gt;"",'Input data'!R78)</f>
        <v>9.4827775701756309E-2</v>
      </c>
      <c r="C78" s="1">
        <f>IF($A78&lt;&gt;"",'Input data'!S78)</f>
        <v>0.10854203548970302</v>
      </c>
      <c r="H78" s="1">
        <f t="shared" si="11"/>
        <v>2.7256940628228588E-3</v>
      </c>
      <c r="I78" s="1">
        <f t="shared" si="12"/>
        <v>1.1650143978194638E-3</v>
      </c>
      <c r="J78" s="1">
        <f t="shared" si="13"/>
        <v>4.71153810012441E-3</v>
      </c>
      <c r="K78" s="1">
        <f t="shared" si="14"/>
        <v>5.6361798014651493E-3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>
        <f>IF($A78="","",IF(($A78+1)&lt;='Input data'!$F$37,$A78+1,""))</f>
        <v>78</v>
      </c>
      <c r="B79" s="1">
        <f>IF($A79&lt;&gt;"",'Input data'!R79)</f>
        <v>9.7553469764579168E-2</v>
      </c>
      <c r="C79" s="1">
        <f>IF($A79&lt;&gt;"",'Input data'!S79)</f>
        <v>0.11325357358982743</v>
      </c>
      <c r="H79" s="1">
        <f t="shared" si="11"/>
        <v>1.5606796650033949E-3</v>
      </c>
      <c r="I79" s="1">
        <f t="shared" si="12"/>
        <v>9.2321895676258925E-4</v>
      </c>
      <c r="J79" s="1">
        <f t="shared" si="13"/>
        <v>-9.2464170134073931E-4</v>
      </c>
      <c r="K79" s="1">
        <f t="shared" si="14"/>
        <v>3.5331837368304531E-3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>
        <f>IF($A79="","",IF(($A79+1)&lt;='Input data'!$F$37,$A79+1,""))</f>
        <v>79</v>
      </c>
      <c r="B80" s="1">
        <f>IF($A80&lt;&gt;"",'Input data'!R80)</f>
        <v>9.9114149429582563E-2</v>
      </c>
      <c r="C80" s="1">
        <f>IF($A80&lt;&gt;"",'Input data'!S80)</f>
        <v>0.11232893188848669</v>
      </c>
      <c r="H80" s="1">
        <f t="shared" si="11"/>
        <v>2.4838986217659842E-3</v>
      </c>
      <c r="I80" s="1">
        <f t="shared" si="12"/>
        <v>8.1331193810034452E-4</v>
      </c>
      <c r="J80" s="1">
        <f t="shared" si="13"/>
        <v>2.6085420354897138E-3</v>
      </c>
      <c r="K80" s="1">
        <f t="shared" si="14"/>
        <v>3.8902608166165031E-4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0</v>
      </c>
      <c r="R80" s="11">
        <f t="shared" si="19"/>
        <v>0</v>
      </c>
      <c r="S80" s="1" t="str">
        <f t="shared" si="20"/>
        <v/>
      </c>
      <c r="T80" s="1" t="str">
        <f t="shared" si="21"/>
        <v/>
      </c>
    </row>
    <row r="81" spans="1:20">
      <c r="A81" s="1">
        <f>IF($A80="","",IF(($A80+1)&lt;='Input data'!$F$37,$A80+1,""))</f>
        <v>80</v>
      </c>
      <c r="B81" s="1">
        <f>IF($A81&lt;&gt;"",'Input data'!R81)</f>
        <v>0.10159804805134855</v>
      </c>
      <c r="C81" s="1">
        <f>IF($A81&lt;&gt;"",'Input data'!S81)</f>
        <v>0.11493747392397641</v>
      </c>
      <c r="H81" s="1">
        <f t="shared" si="11"/>
        <v>1.6705866836656397E-3</v>
      </c>
      <c r="I81" s="1">
        <f t="shared" si="12"/>
        <v>1.2749214164816808E-3</v>
      </c>
      <c r="J81" s="1">
        <f t="shared" si="13"/>
        <v>2.2195159538280634E-3</v>
      </c>
      <c r="K81" s="1">
        <f t="shared" si="14"/>
        <v>3.1723479509413871E-3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>
        <f>IF($A81="","",IF(($A81+1)&lt;='Input data'!$F$37,$A81+1,""))</f>
        <v>81</v>
      </c>
      <c r="B82" s="1">
        <f>IF($A82&lt;&gt;"",'Input data'!R82)</f>
        <v>0.10326863473501419</v>
      </c>
      <c r="C82" s="1">
        <f>IF($A82&lt;&gt;"",'Input data'!S82)</f>
        <v>0.11715698987780447</v>
      </c>
      <c r="H82" s="1">
        <f t="shared" si="11"/>
        <v>3.9566526718395889E-4</v>
      </c>
      <c r="I82" s="1">
        <f t="shared" si="12"/>
        <v>2.8136196777526074E-3</v>
      </c>
      <c r="J82" s="1">
        <f t="shared" si="13"/>
        <v>-9.5283199711332367E-4</v>
      </c>
      <c r="K82" s="1">
        <f t="shared" si="14"/>
        <v>5.8372705779762418E-3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>
        <f>IF($A82="","",IF(($A82+1)&lt;='Input data'!$F$37,$A82+1,""))</f>
        <v>82</v>
      </c>
      <c r="B83" s="1">
        <f>IF($A83&lt;&gt;"",'Input data'!R83)</f>
        <v>0.10366430000219815</v>
      </c>
      <c r="C83" s="1">
        <f>IF($A83&lt;&gt;"",'Input data'!S83)</f>
        <v>0.11620415788069115</v>
      </c>
      <c r="H83" s="1">
        <f t="shared" si="11"/>
        <v>3.2092849449365662E-3</v>
      </c>
      <c r="I83" s="1">
        <f t="shared" si="12"/>
        <v>3.3631547710636506E-3</v>
      </c>
      <c r="J83" s="1">
        <f t="shared" si="13"/>
        <v>4.8844385808629182E-3</v>
      </c>
      <c r="K83" s="1">
        <f t="shared" si="14"/>
        <v>6.1116561234960259E-3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>
        <f>IF($A83="","",IF(($A83+1)&lt;='Input data'!$F$37,$A83+1,""))</f>
        <v>83</v>
      </c>
      <c r="B84" s="1">
        <f>IF($A84&lt;&gt;"",'Input data'!R84)</f>
        <v>0.10687358494713471</v>
      </c>
      <c r="C84" s="1">
        <f>IF($A84&lt;&gt;"",'Input data'!S84)</f>
        <v>0.12108859646155407</v>
      </c>
      <c r="H84" s="1">
        <f t="shared" si="11"/>
        <v>-1.5386982612708433E-4</v>
      </c>
      <c r="I84" s="1">
        <f t="shared" si="12"/>
        <v>3.4950431934583082E-3</v>
      </c>
      <c r="J84" s="1">
        <f t="shared" si="13"/>
        <v>-1.2272175426331078E-3</v>
      </c>
      <c r="K84" s="1">
        <f t="shared" si="14"/>
        <v>3.6327894485602141E-3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>
        <f>IF($A84="","",IF(($A84+1)&lt;='Input data'!$F$37,$A84+1,""))</f>
        <v>84</v>
      </c>
      <c r="B85" s="1">
        <f>IF($A85&lt;&gt;"",'Input data'!R85)</f>
        <v>0.10671971512100763</v>
      </c>
      <c r="C85" s="1">
        <f>IF($A85&lt;&gt;"",'Input data'!S85)</f>
        <v>0.11986137891892096</v>
      </c>
      <c r="H85" s="1">
        <f t="shared" si="11"/>
        <v>3.3411733673312238E-3</v>
      </c>
      <c r="I85" s="1">
        <f t="shared" si="12"/>
        <v>2.0882333545819975E-3</v>
      </c>
      <c r="J85" s="1">
        <f t="shared" si="13"/>
        <v>2.4055719059271063E-3</v>
      </c>
      <c r="K85" s="1">
        <f t="shared" si="14"/>
        <v>1.6162436242950218E-4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0</v>
      </c>
      <c r="R85" s="11">
        <f t="shared" si="19"/>
        <v>0</v>
      </c>
      <c r="S85" s="1" t="str">
        <f t="shared" si="20"/>
        <v/>
      </c>
      <c r="T85" s="1" t="str">
        <f t="shared" si="21"/>
        <v/>
      </c>
    </row>
    <row r="86" spans="1:20">
      <c r="A86" s="1">
        <f>IF($A85="","",IF(($A85+1)&lt;='Input data'!$F$37,$A85+1,""))</f>
        <v>85</v>
      </c>
      <c r="B86" s="1">
        <f>IF($A86&lt;&gt;"",'Input data'!R86)</f>
        <v>0.11006088848833885</v>
      </c>
      <c r="C86" s="1">
        <f>IF($A86&lt;&gt;"",'Input data'!S86)</f>
        <v>0.12226695082484806</v>
      </c>
      <c r="H86" s="1">
        <f t="shared" si="11"/>
        <v>1.2529400127492263E-3</v>
      </c>
      <c r="I86" s="1">
        <f t="shared" si="12"/>
        <v>4.3962807464867359E-5</v>
      </c>
      <c r="J86" s="1">
        <f t="shared" si="13"/>
        <v>2.2439475434976042E-3</v>
      </c>
      <c r="K86" s="1">
        <f t="shared" si="14"/>
        <v>3.5970817405815841E-3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>
        <f>IF($A86="","",IF(($A86+1)&lt;='Input data'!$F$37,$A86+1,""))</f>
        <v>86</v>
      </c>
      <c r="B87" s="1">
        <f>IF($A87&lt;&gt;"",'Input data'!R87)</f>
        <v>0.11131382850108808</v>
      </c>
      <c r="C87" s="1">
        <f>IF($A87&lt;&gt;"",'Input data'!S87)</f>
        <v>0.12451089836834567</v>
      </c>
      <c r="H87" s="1">
        <f t="shared" si="11"/>
        <v>1.2969028202140936E-3</v>
      </c>
      <c r="I87" s="1">
        <f t="shared" si="12"/>
        <v>1.0770887828896875E-3</v>
      </c>
      <c r="J87" s="1">
        <f t="shared" si="13"/>
        <v>-1.35313419708398E-3</v>
      </c>
      <c r="K87" s="1">
        <f t="shared" si="14"/>
        <v>6.2206586004833475E-3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>
        <f>IF($A87="","",IF(($A87+1)&lt;='Input data'!$F$37,$A87+1,""))</f>
        <v>87</v>
      </c>
      <c r="B88" s="1">
        <f>IF($A88&lt;&gt;"",'Input data'!R88)</f>
        <v>0.11261073132130217</v>
      </c>
      <c r="C88" s="1">
        <f>IF($A88&lt;&gt;"",'Input data'!S88)</f>
        <v>0.12315776417126169</v>
      </c>
      <c r="H88" s="1">
        <f t="shared" si="11"/>
        <v>2.3739916031037811E-3</v>
      </c>
      <c r="I88" s="1">
        <f t="shared" si="12"/>
        <v>1.8684193172576191E-3</v>
      </c>
      <c r="J88" s="1">
        <f t="shared" si="13"/>
        <v>4.8675244033993675E-3</v>
      </c>
      <c r="K88" s="1">
        <f t="shared" si="14"/>
        <v>6.0214471770237837E-3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0</v>
      </c>
      <c r="R88" s="11">
        <f t="shared" si="19"/>
        <v>0</v>
      </c>
      <c r="S88" s="1" t="str">
        <f t="shared" si="20"/>
        <v/>
      </c>
      <c r="T88" s="1" t="str">
        <f t="shared" si="21"/>
        <v/>
      </c>
    </row>
    <row r="89" spans="1:20">
      <c r="A89" s="1">
        <f>IF($A88="","",IF(($A88+1)&lt;='Input data'!$F$37,$A88+1,""))</f>
        <v>88</v>
      </c>
      <c r="B89" s="1">
        <f>IF($A89&lt;&gt;"",'Input data'!R89)</f>
        <v>0.11498472292440595</v>
      </c>
      <c r="C89" s="1">
        <f>IF($A89&lt;&gt;"",'Input data'!S89)</f>
        <v>0.12802528857466106</v>
      </c>
      <c r="H89" s="1">
        <f t="shared" si="11"/>
        <v>5.0557228584616198E-4</v>
      </c>
      <c r="I89" s="1">
        <f t="shared" si="12"/>
        <v>1.8024751060602973E-3</v>
      </c>
      <c r="J89" s="1">
        <f t="shared" si="13"/>
        <v>-1.1539227736244162E-3</v>
      </c>
      <c r="K89" s="1">
        <f t="shared" si="14"/>
        <v>3.6045991527876575E-3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>
        <f>IF($A89="","",IF(($A89+1)&lt;='Input data'!$F$37,$A89+1,""))</f>
        <v>89</v>
      </c>
      <c r="B90" s="1">
        <f>IF($A90&lt;&gt;"",'Input data'!R90)</f>
        <v>0.11549029521025211</v>
      </c>
      <c r="C90" s="1">
        <f>IF($A90&lt;&gt;"",'Input data'!S90)</f>
        <v>0.12687136580103664</v>
      </c>
      <c r="H90" s="1">
        <f t="shared" si="11"/>
        <v>2.3080473919064592E-3</v>
      </c>
      <c r="I90" s="1">
        <f t="shared" si="12"/>
        <v>9.0123755303014863E-4</v>
      </c>
      <c r="J90" s="1">
        <f t="shared" si="13"/>
        <v>2.4506763791632413E-3</v>
      </c>
      <c r="K90" s="1">
        <f t="shared" si="14"/>
        <v>3.4204225537401434E-4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>
        <f>IF($A90="","",IF(($A90+1)&lt;='Input data'!$F$37,$A90+1,""))</f>
        <v>90</v>
      </c>
      <c r="B91" s="1">
        <f>IF($A91&lt;&gt;"",'Input data'!R91)</f>
        <v>0.11779834260215857</v>
      </c>
      <c r="C91" s="1">
        <f>IF($A91&lt;&gt;"",'Input data'!S91)</f>
        <v>0.12932204218019988</v>
      </c>
      <c r="H91" s="1">
        <f t="shared" si="11"/>
        <v>1.4068098388763106E-3</v>
      </c>
      <c r="I91" s="1">
        <f t="shared" si="12"/>
        <v>9.2321895676257537E-4</v>
      </c>
      <c r="J91" s="1">
        <f t="shared" si="13"/>
        <v>2.108634123789227E-3</v>
      </c>
      <c r="K91" s="1">
        <f t="shared" si="14"/>
        <v>3.183624069250407E-3</v>
      </c>
      <c r="M91" s="1">
        <v>89</v>
      </c>
      <c r="N91" s="1">
        <f t="shared" si="15"/>
        <v>2.16064453125E-2</v>
      </c>
      <c r="O91" s="1">
        <f t="shared" si="16"/>
        <v>0</v>
      </c>
      <c r="P91" s="11">
        <f t="shared" si="17"/>
        <v>0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>
        <f>IF($A91="","",IF(($A91+1)&lt;='Input data'!$F$37,$A91+1,""))</f>
        <v>91</v>
      </c>
      <c r="B92" s="1">
        <f>IF($A92&lt;&gt;"",'Input data'!R92)</f>
        <v>0.11920515244103488</v>
      </c>
      <c r="C92" s="1">
        <f>IF($A92&lt;&gt;"",'Input data'!S92)</f>
        <v>0.13143067630398911</v>
      </c>
      <c r="H92" s="1">
        <f t="shared" si="11"/>
        <v>4.8359088211373524E-4</v>
      </c>
      <c r="I92" s="1">
        <f t="shared" si="12"/>
        <v>2.659749851625523E-3</v>
      </c>
      <c r="J92" s="1">
        <f t="shared" si="13"/>
        <v>-1.07498994546118E-3</v>
      </c>
      <c r="K92" s="1">
        <f t="shared" si="14"/>
        <v>5.5591263263534141E-3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>
        <f>IF($A92="","",IF(($A92+1)&lt;='Input data'!$F$37,$A92+1,""))</f>
        <v>92</v>
      </c>
      <c r="B93" s="1">
        <f>IF($A93&lt;&gt;"",'Input data'!R93)</f>
        <v>0.11968874332314862</v>
      </c>
      <c r="C93" s="1">
        <f>IF($A93&lt;&gt;"",'Input data'!S93)</f>
        <v>0.13035568635852793</v>
      </c>
      <c r="H93" s="1">
        <f t="shared" si="11"/>
        <v>3.1433407337392583E-3</v>
      </c>
      <c r="I93" s="1">
        <f t="shared" si="12"/>
        <v>2.5718242366957605E-3</v>
      </c>
      <c r="J93" s="1">
        <f t="shared" si="13"/>
        <v>4.4841363808922341E-3</v>
      </c>
      <c r="K93" s="1">
        <f t="shared" si="14"/>
        <v>5.6079895056925233E-3</v>
      </c>
      <c r="M93" s="1">
        <v>91</v>
      </c>
      <c r="N93" s="1">
        <f t="shared" si="15"/>
        <v>2.20947265625E-2</v>
      </c>
      <c r="O93" s="1">
        <f t="shared" si="16"/>
        <v>0</v>
      </c>
      <c r="P93" s="11">
        <f t="shared" si="17"/>
        <v>0</v>
      </c>
      <c r="Q93" s="1">
        <f t="shared" si="18"/>
        <v>0</v>
      </c>
      <c r="R93" s="11">
        <f t="shared" si="19"/>
        <v>0</v>
      </c>
      <c r="S93" s="1" t="str">
        <f t="shared" si="20"/>
        <v/>
      </c>
      <c r="T93" s="1" t="str">
        <f t="shared" si="21"/>
        <v/>
      </c>
    </row>
    <row r="94" spans="1:20">
      <c r="A94" s="1">
        <f>IF($A93="","",IF(($A93+1)&lt;='Input data'!$F$37,$A93+1,""))</f>
        <v>93</v>
      </c>
      <c r="B94" s="1">
        <f>IF($A94&lt;&gt;"",'Input data'!R94)</f>
        <v>0.12283208405688788</v>
      </c>
      <c r="C94" s="1">
        <f>IF($A94&lt;&gt;"",'Input data'!S94)</f>
        <v>0.13483982273942016</v>
      </c>
      <c r="H94" s="1">
        <f t="shared" si="11"/>
        <v>5.7151649704349772E-4</v>
      </c>
      <c r="I94" s="1">
        <f t="shared" si="12"/>
        <v>1.8684193172576052E-3</v>
      </c>
      <c r="J94" s="1">
        <f t="shared" si="13"/>
        <v>-1.1238531248002892E-3</v>
      </c>
      <c r="K94" s="1">
        <f t="shared" si="14"/>
        <v>3.8958988757709367E-3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>
        <f>IF($A94="","",IF(($A94+1)&lt;='Input data'!$F$37,$A94+1,""))</f>
        <v>94</v>
      </c>
      <c r="B95" s="1">
        <f>IF($A95&lt;&gt;"",'Input data'!R95)</f>
        <v>0.12340360055393138</v>
      </c>
      <c r="C95" s="1">
        <f>IF($A95&lt;&gt;"",'Input data'!S95)</f>
        <v>0.13371596961461987</v>
      </c>
      <c r="H95" s="1">
        <f t="shared" si="11"/>
        <v>2.439935814301103E-3</v>
      </c>
      <c r="I95" s="1">
        <f t="shared" si="12"/>
        <v>3.0773965225416866E-4</v>
      </c>
      <c r="J95" s="1">
        <f t="shared" si="13"/>
        <v>2.7720457509706475E-3</v>
      </c>
      <c r="K95" s="1">
        <f t="shared" si="14"/>
        <v>6.1830715394525781E-4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>
        <f>IF($A95="","",IF(($A95+1)&lt;='Input data'!$F$37,$A95+1,""))</f>
        <v>95</v>
      </c>
      <c r="B96" s="1">
        <f>IF($A96&lt;&gt;"",'Input data'!R96)</f>
        <v>0.12584353636823248</v>
      </c>
      <c r="C96" s="1">
        <f>IF($A96&lt;&gt;"",'Input data'!S96)</f>
        <v>0.13648801536559052</v>
      </c>
      <c r="H96" s="1">
        <f t="shared" si="11"/>
        <v>2.7476754665552716E-3</v>
      </c>
      <c r="I96" s="1">
        <f t="shared" si="12"/>
        <v>3.0554151188094403E-3</v>
      </c>
      <c r="J96" s="1">
        <f t="shared" si="13"/>
        <v>2.1537385970253897E-3</v>
      </c>
      <c r="K96" s="1">
        <f t="shared" si="14"/>
        <v>3.5444598551394868E-3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0</v>
      </c>
      <c r="R96" s="11">
        <f t="shared" si="19"/>
        <v>0</v>
      </c>
      <c r="S96" s="1" t="str">
        <f t="shared" si="20"/>
        <v/>
      </c>
      <c r="T96" s="1" t="str">
        <f t="shared" si="21"/>
        <v/>
      </c>
    </row>
    <row r="97" spans="1:20">
      <c r="A97" s="1">
        <f>IF($A96="","",IF(($A96+1)&lt;='Input data'!$F$37,$A96+1,""))</f>
        <v>96</v>
      </c>
      <c r="B97" s="1">
        <f>IF($A97&lt;&gt;"",'Input data'!R97)</f>
        <v>0.12859121183478775</v>
      </c>
      <c r="C97" s="1">
        <f>IF($A97&lt;&gt;"",'Input data'!S97)</f>
        <v>0.13864175396261591</v>
      </c>
      <c r="H97" s="1">
        <f t="shared" si="11"/>
        <v>-3.0773965225416866E-4</v>
      </c>
      <c r="I97" s="1">
        <f t="shared" si="12"/>
        <v>2.4179544105686346E-3</v>
      </c>
      <c r="J97" s="1">
        <f t="shared" si="13"/>
        <v>-1.3907212581140971E-3</v>
      </c>
      <c r="K97" s="1">
        <f t="shared" si="14"/>
        <v>6.0007742934571895E-3</v>
      </c>
      <c r="M97" s="1">
        <v>95</v>
      </c>
      <c r="N97" s="1">
        <f t="shared" si="15"/>
        <v>2.30712890625E-2</v>
      </c>
      <c r="O97" s="1">
        <f t="shared" si="16"/>
        <v>0</v>
      </c>
      <c r="P97" s="11">
        <f t="shared" si="17"/>
        <v>0</v>
      </c>
      <c r="Q97" s="1">
        <f t="shared" si="18"/>
        <v>0</v>
      </c>
      <c r="R97" s="11">
        <f t="shared" si="19"/>
        <v>0</v>
      </c>
      <c r="S97" s="1" t="str">
        <f t="shared" si="20"/>
        <v/>
      </c>
      <c r="T97" s="1" t="str">
        <f t="shared" si="21"/>
        <v/>
      </c>
    </row>
    <row r="98" spans="1:20">
      <c r="A98" s="1">
        <f>IF($A97="","",IF(($A97+1)&lt;='Input data'!$F$37,$A97+1,""))</f>
        <v>97</v>
      </c>
      <c r="B98" s="1">
        <f>IF($A98&lt;&gt;"",'Input data'!R98)</f>
        <v>0.12828347218253358</v>
      </c>
      <c r="C98" s="1">
        <f>IF($A98&lt;&gt;"",'Input data'!S98)</f>
        <v>0.13725103270450181</v>
      </c>
      <c r="H98" s="1">
        <f t="shared" si="11"/>
        <v>2.1102147583144659E-3</v>
      </c>
      <c r="I98" s="1">
        <f t="shared" si="12"/>
        <v>1.1650143978194638E-3</v>
      </c>
      <c r="J98" s="1">
        <f t="shared" si="13"/>
        <v>4.6100530353430924E-3</v>
      </c>
      <c r="K98" s="1">
        <f t="shared" si="14"/>
        <v>5.4444857902115618E-3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0</v>
      </c>
      <c r="R98" s="11">
        <f t="shared" si="19"/>
        <v>0</v>
      </c>
      <c r="S98" s="1" t="str">
        <f t="shared" si="20"/>
        <v/>
      </c>
      <c r="T98" s="1" t="str">
        <f t="shared" si="21"/>
        <v/>
      </c>
    </row>
    <row r="99" spans="1:20">
      <c r="A99" s="1">
        <f>IF($A98="","",IF(($A98+1)&lt;='Input data'!$F$37,$A98+1,""))</f>
        <v>98</v>
      </c>
      <c r="B99" s="1">
        <f>IF($A99&lt;&gt;"",'Input data'!R99)</f>
        <v>0.13039368694084805</v>
      </c>
      <c r="C99" s="1">
        <f>IF($A99&lt;&gt;"",'Input data'!S99)</f>
        <v>0.14186108573984491</v>
      </c>
      <c r="H99" s="1">
        <f t="shared" si="11"/>
        <v>9.4520036049500211E-4</v>
      </c>
      <c r="I99" s="1">
        <f t="shared" si="12"/>
        <v>6.8142351570574244E-4</v>
      </c>
      <c r="J99" s="1">
        <f t="shared" si="13"/>
        <v>-8.3443275486846935E-4</v>
      </c>
      <c r="K99" s="1">
        <f t="shared" si="14"/>
        <v>3.0727422392115844E-3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>
        <f>IF($A99="","",IF(($A99+1)&lt;='Input data'!$F$37,$A99+1,""))</f>
        <v>99</v>
      </c>
      <c r="B100" s="1">
        <f>IF($A100&lt;&gt;"",'Input data'!R100)</f>
        <v>0.13133888730134305</v>
      </c>
      <c r="C100" s="1">
        <f>IF($A100&lt;&gt;"",'Input data'!S100)</f>
        <v>0.14102665298497644</v>
      </c>
      <c r="H100" s="1">
        <f t="shared" si="11"/>
        <v>1.6266238762007446E-3</v>
      </c>
      <c r="I100" s="1">
        <f t="shared" si="12"/>
        <v>1.5606796650033949E-3</v>
      </c>
      <c r="J100" s="1">
        <f t="shared" si="13"/>
        <v>2.2383094843431151E-3</v>
      </c>
      <c r="K100" s="1">
        <f t="shared" si="14"/>
        <v>2.0109077651109253E-4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0</v>
      </c>
      <c r="R100" s="11">
        <f t="shared" si="19"/>
        <v>0</v>
      </c>
      <c r="S100" s="1" t="str">
        <f t="shared" si="20"/>
        <v/>
      </c>
      <c r="T100" s="1" t="str">
        <f t="shared" si="21"/>
        <v/>
      </c>
    </row>
    <row r="101" spans="1:20">
      <c r="A101" s="1">
        <f>IF($A100="","",IF(($A100+1)&lt;='Input data'!$F$37,$A100+1,""))</f>
        <v>100</v>
      </c>
      <c r="B101" s="1">
        <f>IF($A101&lt;&gt;"",'Input data'!R101)</f>
        <v>0.13296551117754379</v>
      </c>
      <c r="C101" s="1">
        <f>IF($A101&lt;&gt;"",'Input data'!S101)</f>
        <v>0.14326496246931955</v>
      </c>
      <c r="H101" s="1">
        <f t="shared" si="11"/>
        <v>3.1873035412041395E-3</v>
      </c>
      <c r="I101" s="1">
        <f t="shared" si="12"/>
        <v>2.8575824852175025E-3</v>
      </c>
      <c r="J101" s="1">
        <f t="shared" si="13"/>
        <v>2.4394002608542076E-3</v>
      </c>
      <c r="K101" s="1">
        <f t="shared" si="14"/>
        <v>3.7023255114659315E-3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>
        <f>IF($A101="","",IF(($A101+1)&lt;='Input data'!$F$37,$A101+1,""))</f>
        <v>101</v>
      </c>
      <c r="B102" s="1">
        <f>IF($A102&lt;&gt;"",'Input data'!R102)</f>
        <v>0.13615281471874793</v>
      </c>
      <c r="C102" s="1">
        <f>IF($A102&lt;&gt;"",'Input data'!S102)</f>
        <v>0.14570436273017376</v>
      </c>
      <c r="H102" s="1">
        <f t="shared" si="11"/>
        <v>3.2972105598663703E-4</v>
      </c>
      <c r="I102" s="1">
        <f t="shared" si="12"/>
        <v>2.9015452926824115E-3</v>
      </c>
      <c r="J102" s="1">
        <f t="shared" si="13"/>
        <v>-1.2629252506117239E-3</v>
      </c>
      <c r="K102" s="1">
        <f t="shared" si="14"/>
        <v>6.0533961788993562E-3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>
        <f>IF($A102="","",IF(($A102+1)&lt;='Input data'!$F$37,$A102+1,""))</f>
        <v>102</v>
      </c>
      <c r="B103" s="1">
        <f>IF($A103&lt;&gt;"",'Input data'!R103)</f>
        <v>0.13648253577473457</v>
      </c>
      <c r="C103" s="1">
        <f>IF($A103&lt;&gt;"",'Input data'!S103)</f>
        <v>0.14444143747956203</v>
      </c>
      <c r="H103" s="1">
        <f t="shared" si="11"/>
        <v>3.2312663486690485E-3</v>
      </c>
      <c r="I103" s="1">
        <f t="shared" si="12"/>
        <v>3.36315477106372E-3</v>
      </c>
      <c r="J103" s="1">
        <f t="shared" si="13"/>
        <v>4.7904709282876323E-3</v>
      </c>
      <c r="K103" s="1">
        <f t="shared" si="14"/>
        <v>5.6812842747012426E-3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>
        <f>IF($A103="","",IF(($A103+1)&lt;='Input data'!$F$37,$A103+1,""))</f>
        <v>103</v>
      </c>
      <c r="B104" s="1">
        <f>IF($A104&lt;&gt;"",'Input data'!R104)</f>
        <v>0.13971380212340362</v>
      </c>
      <c r="C104" s="1">
        <f>IF($A104&lt;&gt;"",'Input data'!S104)</f>
        <v>0.14923190840784967</v>
      </c>
      <c r="H104" s="1">
        <f t="shared" si="11"/>
        <v>-1.3188842239467147E-4</v>
      </c>
      <c r="I104" s="1">
        <f t="shared" si="12"/>
        <v>1.3628470314114571E-3</v>
      </c>
      <c r="J104" s="1">
        <f t="shared" si="13"/>
        <v>-8.9081334641361032E-4</v>
      </c>
      <c r="K104" s="1">
        <f t="shared" si="14"/>
        <v>3.0107235885118711E-3</v>
      </c>
      <c r="M104" s="1" t="s">
        <v>43</v>
      </c>
      <c r="P104" s="11"/>
    </row>
    <row r="105" spans="1:20">
      <c r="A105" s="1">
        <f>IF($A104="","",IF(($A104+1)&lt;='Input data'!$F$37,$A104+1,""))</f>
        <v>104</v>
      </c>
      <c r="B105" s="1">
        <f>IF($A105&lt;&gt;"",'Input data'!R105)</f>
        <v>0.13958191370100895</v>
      </c>
      <c r="C105" s="1">
        <f>IF($A105&lt;&gt;"",'Input data'!S105)</f>
        <v>0.14834109506143606</v>
      </c>
      <c r="H105" s="1">
        <f t="shared" si="11"/>
        <v>1.2309586090167857E-3</v>
      </c>
      <c r="I105" s="1">
        <f t="shared" si="12"/>
        <v>2.3080473919064315E-3</v>
      </c>
      <c r="J105" s="1">
        <f t="shared" si="13"/>
        <v>2.1199102420982607E-3</v>
      </c>
      <c r="K105" s="1">
        <f t="shared" si="14"/>
        <v>6.9911933516006441E-4</v>
      </c>
      <c r="M105" s="1"/>
      <c r="P105" s="11"/>
    </row>
    <row r="106" spans="1:20">
      <c r="A106" s="1">
        <f>IF($A105="","",IF(($A105+1)&lt;='Input data'!$F$37,$A105+1,""))</f>
        <v>105</v>
      </c>
      <c r="B106" s="1">
        <f>IF($A106&lt;&gt;"",'Input data'!R106)</f>
        <v>0.14081287231002573</v>
      </c>
      <c r="C106" s="1">
        <f>IF($A106&lt;&gt;"",'Input data'!S106)</f>
        <v>0.15046100530353432</v>
      </c>
      <c r="H106" s="1">
        <f t="shared" si="11"/>
        <v>3.5390060009232172E-3</v>
      </c>
      <c r="I106" s="1">
        <f t="shared" si="12"/>
        <v>5.0337414547292902E-3</v>
      </c>
      <c r="J106" s="1">
        <f t="shared" si="13"/>
        <v>2.8190295772583251E-3</v>
      </c>
      <c r="K106" s="1">
        <f t="shared" si="14"/>
        <v>4.4503080259651329E-3</v>
      </c>
      <c r="M106" s="1"/>
      <c r="P106" s="11"/>
    </row>
    <row r="107" spans="1:20">
      <c r="A107" s="1">
        <f>IF($A106="","",IF(($A106+1)&lt;='Input data'!$F$37,$A106+1,""))</f>
        <v>106</v>
      </c>
      <c r="B107" s="1">
        <f>IF($A107&lt;&gt;"",'Input data'!R107)</f>
        <v>0.14435187831094895</v>
      </c>
      <c r="C107" s="1">
        <f>IF($A107&lt;&gt;"",'Input data'!S107)</f>
        <v>0.15328003488079264</v>
      </c>
      <c r="H107" s="1">
        <f t="shared" si="11"/>
        <v>-1.4947354538060731E-3</v>
      </c>
      <c r="I107" s="1">
        <f t="shared" si="12"/>
        <v>5.6272393555052425E-3</v>
      </c>
      <c r="J107" s="1">
        <f t="shared" si="13"/>
        <v>-1.6312784487068077E-3</v>
      </c>
      <c r="K107" s="1">
        <f t="shared" si="14"/>
        <v>6.1530018906291173E-3</v>
      </c>
      <c r="M107" s="1"/>
      <c r="P107" s="11"/>
    </row>
    <row r="108" spans="1:20">
      <c r="A108" s="1">
        <f>IF($A107="","",IF(($A107+1)&lt;='Input data'!$F$37,$A107+1,""))</f>
        <v>107</v>
      </c>
      <c r="B108" s="1">
        <f>IF($A108&lt;&gt;"",'Input data'!R108)</f>
        <v>0.14285714285714288</v>
      </c>
      <c r="C108" s="1">
        <f>IF($A108&lt;&gt;"",'Input data'!S108)</f>
        <v>0.15164875643208583</v>
      </c>
      <c r="H108" s="1">
        <f t="shared" si="11"/>
        <v>4.1325039016991694E-3</v>
      </c>
      <c r="I108" s="1">
        <f t="shared" si="12"/>
        <v>4.1764667091640784E-3</v>
      </c>
      <c r="J108" s="1">
        <f t="shared" si="13"/>
        <v>4.5217234419223096E-3</v>
      </c>
      <c r="K108" s="1">
        <f t="shared" si="14"/>
        <v>5.4801934981901224E-3</v>
      </c>
      <c r="M108" s="1"/>
      <c r="P108" s="11"/>
    </row>
    <row r="109" spans="1:20">
      <c r="A109" s="1">
        <f>IF($A108="","",IF(($A108+1)&lt;='Input data'!$F$37,$A108+1,""))</f>
        <v>108</v>
      </c>
      <c r="B109" s="1">
        <f>IF($A109&lt;&gt;"",'Input data'!R109)</f>
        <v>0.14698964675884205</v>
      </c>
      <c r="C109" s="1">
        <f>IF($A109&lt;&gt;"",'Input data'!S109)</f>
        <v>0.15617047987400814</v>
      </c>
      <c r="H109" s="1">
        <f t="shared" si="11"/>
        <v>-4.3962807464908993E-5</v>
      </c>
      <c r="I109" s="1">
        <f t="shared" si="12"/>
        <v>2.1981403732442562E-3</v>
      </c>
      <c r="J109" s="1">
        <f t="shared" si="13"/>
        <v>-9.5847005626781279E-4</v>
      </c>
      <c r="K109" s="1">
        <f t="shared" si="14"/>
        <v>3.0013268232543522E-3</v>
      </c>
      <c r="M109" s="1"/>
      <c r="P109" s="11"/>
    </row>
    <row r="110" spans="1:20">
      <c r="A110" s="1">
        <f>IF($A109="","",IF(($A109+1)&lt;='Input data'!$F$37,$A109+1,""))</f>
        <v>109</v>
      </c>
      <c r="B110" s="1">
        <f>IF($A110&lt;&gt;"",'Input data'!R110)</f>
        <v>0.14694568395137714</v>
      </c>
      <c r="C110" s="1">
        <f>IF($A110&lt;&gt;"",'Input data'!S110)</f>
        <v>0.15521200981774033</v>
      </c>
      <c r="H110" s="1">
        <f t="shared" si="11"/>
        <v>2.1541775657793472E-3</v>
      </c>
      <c r="I110" s="1">
        <f t="shared" si="12"/>
        <v>1.3188842239464371E-4</v>
      </c>
      <c r="J110" s="1">
        <f t="shared" si="13"/>
        <v>2.0428567669865394E-3</v>
      </c>
      <c r="K110" s="1">
        <f t="shared" si="14"/>
        <v>3.5707707978588354E-5</v>
      </c>
      <c r="M110" s="1"/>
      <c r="P110" s="11"/>
    </row>
    <row r="111" spans="1:20">
      <c r="A111" s="1">
        <f>IF($A110="","",IF(($A110+1)&lt;='Input data'!$F$37,$A110+1,""))</f>
        <v>110</v>
      </c>
      <c r="B111" s="1">
        <f>IF($A111&lt;&gt;"",'Input data'!R111)</f>
        <v>0.14909986151715648</v>
      </c>
      <c r="C111" s="1">
        <f>IF($A111&lt;&gt;"",'Input data'!S111)</f>
        <v>0.15725486658472687</v>
      </c>
      <c r="H111" s="1">
        <f t="shared" si="11"/>
        <v>2.0222891433847034E-3</v>
      </c>
      <c r="I111" s="1">
        <f t="shared" si="12"/>
        <v>2.6157870441606279E-3</v>
      </c>
      <c r="J111" s="1">
        <f t="shared" si="13"/>
        <v>2.0785644749651278E-3</v>
      </c>
      <c r="K111" s="1">
        <f t="shared" si="14"/>
        <v>3.4373367312036385E-3</v>
      </c>
      <c r="M111" s="1"/>
      <c r="P111" s="11"/>
    </row>
    <row r="112" spans="1:20">
      <c r="A112" s="1">
        <f>IF($A111="","",IF(($A111+1)&lt;='Input data'!$F$37,$A111+1,""))</f>
        <v>111</v>
      </c>
      <c r="B112" s="1">
        <f>IF($A112&lt;&gt;"",'Input data'!R112)</f>
        <v>0.15112215066054119</v>
      </c>
      <c r="C112" s="1">
        <f>IF($A112&lt;&gt;"",'Input data'!S112)</f>
        <v>0.159333431059692</v>
      </c>
      <c r="H112" s="1">
        <f t="shared" si="11"/>
        <v>-5.9349790077592446E-4</v>
      </c>
      <c r="I112" s="1">
        <f t="shared" si="12"/>
        <v>4.1544853054315822E-3</v>
      </c>
      <c r="J112" s="1">
        <f t="shared" si="13"/>
        <v>-1.3587722562385107E-3</v>
      </c>
      <c r="K112" s="1">
        <f t="shared" si="14"/>
        <v>6.0327232953328314E-3</v>
      </c>
      <c r="M112" s="1"/>
      <c r="P112" s="11"/>
    </row>
    <row r="113" spans="1:16">
      <c r="A113" s="1">
        <f>IF($A112="","",IF(($A112+1)&lt;='Input data'!$F$37,$A112+1,""))</f>
        <v>112</v>
      </c>
      <c r="B113" s="1">
        <f>IF($A113&lt;&gt;"",'Input data'!R113)</f>
        <v>0.15052865275976526</v>
      </c>
      <c r="C113" s="1">
        <f>IF($A113&lt;&gt;"",'Input data'!S113)</f>
        <v>0.15797465880345349</v>
      </c>
      <c r="H113" s="1">
        <f t="shared" si="11"/>
        <v>3.5609874046556578E-3</v>
      </c>
      <c r="I113" s="1">
        <f t="shared" si="12"/>
        <v>2.9015452926824115E-3</v>
      </c>
      <c r="J113" s="1">
        <f t="shared" si="13"/>
        <v>4.6739510390943206E-3</v>
      </c>
      <c r="K113" s="1">
        <f t="shared" si="14"/>
        <v>5.8692195798518698E-3</v>
      </c>
      <c r="M113" s="1"/>
      <c r="P113" s="11"/>
    </row>
    <row r="114" spans="1:16">
      <c r="A114" s="1">
        <f>IF($A113="","",IF(($A113+1)&lt;='Input data'!$F$37,$A113+1,""))</f>
        <v>113</v>
      </c>
      <c r="B114" s="1">
        <f>IF($A114&lt;&gt;"",'Input data'!R114)</f>
        <v>0.15408964016442092</v>
      </c>
      <c r="C114" s="1">
        <f>IF($A114&lt;&gt;"",'Input data'!S114)</f>
        <v>0.16264860984254781</v>
      </c>
      <c r="H114" s="1">
        <f t="shared" si="11"/>
        <v>6.5944211197324631E-4</v>
      </c>
      <c r="I114" s="1">
        <f t="shared" si="12"/>
        <v>4.3962807464853482E-5</v>
      </c>
      <c r="J114" s="1">
        <f t="shared" si="13"/>
        <v>-1.1952685407575492E-3</v>
      </c>
      <c r="K114" s="1">
        <f t="shared" si="14"/>
        <v>3.4204225537401434E-3</v>
      </c>
      <c r="M114" s="1"/>
      <c r="P114" s="11"/>
    </row>
    <row r="115" spans="1:16">
      <c r="A115" s="1">
        <f>IF($A114="","",IF(($A114+1)&lt;='Input data'!$F$37,$A114+1,""))</f>
        <v>114</v>
      </c>
      <c r="B115" s="1">
        <f>IF($A115&lt;&gt;"",'Input data'!R115)</f>
        <v>0.15474908227639417</v>
      </c>
      <c r="C115" s="1">
        <f>IF($A115&lt;&gt;"",'Input data'!S115)</f>
        <v>0.16145334130179026</v>
      </c>
      <c r="H115" s="1">
        <f t="shared" si="11"/>
        <v>6.1547930450839283E-4</v>
      </c>
      <c r="I115" s="1">
        <f t="shared" si="12"/>
        <v>3.0773965225419364E-3</v>
      </c>
      <c r="J115" s="1">
        <f t="shared" si="13"/>
        <v>2.2251540129825942E-3</v>
      </c>
      <c r="K115" s="1">
        <f t="shared" si="14"/>
        <v>4.1533702438267817E-4</v>
      </c>
      <c r="M115" s="1"/>
      <c r="P115" s="11"/>
    </row>
    <row r="116" spans="1:16">
      <c r="A116" s="1">
        <f>IF($A115="","",IF(($A115+1)&lt;='Input data'!$F$37,$A115+1,""))</f>
        <v>115</v>
      </c>
      <c r="B116" s="1">
        <f>IF($A116&lt;&gt;"",'Input data'!R116)</f>
        <v>0.15536456158090256</v>
      </c>
      <c r="C116" s="1">
        <f>IF($A116&lt;&gt;"",'Input data'!S116)</f>
        <v>0.16367849531477285</v>
      </c>
      <c r="H116" s="1">
        <f t="shared" si="11"/>
        <v>3.6928758270503292E-3</v>
      </c>
      <c r="I116" s="1">
        <f t="shared" si="12"/>
        <v>4.6820389950102403E-3</v>
      </c>
      <c r="J116" s="1">
        <f t="shared" si="13"/>
        <v>2.6404910373652724E-3</v>
      </c>
      <c r="K116" s="1">
        <f t="shared" si="14"/>
        <v>3.8545531086378593E-3</v>
      </c>
      <c r="M116" s="1"/>
      <c r="P116" s="11"/>
    </row>
    <row r="117" spans="1:16">
      <c r="A117" s="1">
        <f>IF($A116="","",IF(($A116+1)&lt;='Input data'!$F$37,$A116+1,""))</f>
        <v>116</v>
      </c>
      <c r="B117" s="1">
        <f>IF($A117&lt;&gt;"",'Input data'!R117)</f>
        <v>0.15905743740795289</v>
      </c>
      <c r="C117" s="1">
        <f>IF($A117&lt;&gt;"",'Input data'!S117)</f>
        <v>0.16631898635213813</v>
      </c>
      <c r="H117" s="1">
        <f t="shared" si="11"/>
        <v>-9.891631679599111E-4</v>
      </c>
      <c r="I117" s="1">
        <f t="shared" si="12"/>
        <v>2.813619677752649E-3</v>
      </c>
      <c r="J117" s="1">
        <f t="shared" si="13"/>
        <v>-1.2140620712725869E-3</v>
      </c>
      <c r="K117" s="1">
        <f t="shared" si="14"/>
        <v>5.4839522042932076E-3</v>
      </c>
      <c r="M117" s="1"/>
      <c r="P117" s="11"/>
    </row>
    <row r="118" spans="1:16">
      <c r="A118" s="1">
        <f>IF($A117="","",IF(($A117+1)&lt;='Input data'!$F$37,$A117+1,""))</f>
        <v>117</v>
      </c>
      <c r="B118" s="1">
        <f>IF($A118&lt;&gt;"",'Input data'!R118)</f>
        <v>0.15806827423999298</v>
      </c>
      <c r="C118" s="1">
        <f>IF($A118&lt;&gt;"",'Input data'!S118)</f>
        <v>0.16510492428086554</v>
      </c>
      <c r="H118" s="1">
        <f t="shared" si="11"/>
        <v>1.8244565097927379E-3</v>
      </c>
      <c r="I118" s="1">
        <f t="shared" si="12"/>
        <v>4.6160947838133626E-4</v>
      </c>
      <c r="J118" s="1">
        <f t="shared" si="13"/>
        <v>4.2698901330206207E-3</v>
      </c>
      <c r="K118" s="1">
        <f t="shared" si="14"/>
        <v>5.057339061601468E-3</v>
      </c>
      <c r="M118" s="1"/>
      <c r="P118" s="11"/>
    </row>
    <row r="119" spans="1:16">
      <c r="A119" s="1">
        <f>IF($A118="","",IF(($A118+1)&lt;='Input data'!$F$37,$A118+1,""))</f>
        <v>118</v>
      </c>
      <c r="B119" s="1">
        <f>IF($A119&lt;&gt;"",'Input data'!R119)</f>
        <v>0.15989273074978572</v>
      </c>
      <c r="C119" s="1">
        <f>IF($A119&lt;&gt;"",'Input data'!S119)</f>
        <v>0.16937481441388616</v>
      </c>
      <c r="H119" s="1">
        <f t="shared" si="11"/>
        <v>1.3628470314114016E-3</v>
      </c>
      <c r="I119" s="1">
        <f t="shared" si="12"/>
        <v>1.011144571692324E-3</v>
      </c>
      <c r="J119" s="1">
        <f t="shared" si="13"/>
        <v>-7.8744892858084725E-4</v>
      </c>
      <c r="K119" s="1">
        <f t="shared" si="14"/>
        <v>2.7382173960436018E-3</v>
      </c>
      <c r="M119" s="1"/>
      <c r="P119" s="11"/>
    </row>
    <row r="120" spans="1:16">
      <c r="A120" s="1">
        <f>IF($A119="","",IF(($A119+1)&lt;='Input data'!$F$37,$A119+1,""))</f>
        <v>119</v>
      </c>
      <c r="B120" s="1">
        <f>IF($A120&lt;&gt;"",'Input data'!R120)</f>
        <v>0.16125557778119712</v>
      </c>
      <c r="C120" s="1">
        <f>IF($A120&lt;&gt;"",'Input data'!S120)</f>
        <v>0.16858736548530531</v>
      </c>
      <c r="H120" s="1">
        <f t="shared" si="11"/>
        <v>3.5170245971907765E-4</v>
      </c>
      <c r="I120" s="1">
        <f t="shared" si="12"/>
        <v>3.6928758270503292E-3</v>
      </c>
      <c r="J120" s="1">
        <f t="shared" si="13"/>
        <v>1.9507684674627546E-3</v>
      </c>
      <c r="K120" s="1">
        <f t="shared" si="14"/>
        <v>8.9457205251666783E-4</v>
      </c>
      <c r="M120" s="1"/>
      <c r="P120" s="11"/>
    </row>
    <row r="121" spans="1:16">
      <c r="A121" s="1">
        <f>IF($A120="","",IF(($A120+1)&lt;='Input data'!$F$37,$A120+1,""))</f>
        <v>120</v>
      </c>
      <c r="B121" s="1">
        <f>IF($A121&lt;&gt;"",'Input data'!R121)</f>
        <v>0.1616072802409162</v>
      </c>
      <c r="C121" s="1">
        <f>IF($A121&lt;&gt;"",'Input data'!S121)</f>
        <v>0.17053813395276807</v>
      </c>
      <c r="H121" s="1">
        <f t="shared" si="11"/>
        <v>4.0445782867694069E-3</v>
      </c>
      <c r="I121" s="1">
        <f t="shared" si="12"/>
        <v>5.6931835667025921E-3</v>
      </c>
      <c r="J121" s="1">
        <f t="shared" si="13"/>
        <v>2.8453405199794224E-3</v>
      </c>
      <c r="K121" s="1">
        <f t="shared" si="14"/>
        <v>4.2698901330206207E-3</v>
      </c>
      <c r="M121" s="1"/>
      <c r="P121" s="11"/>
    </row>
    <row r="122" spans="1:16">
      <c r="A122" s="1">
        <f>IF($A121="","",IF(($A121+1)&lt;='Input data'!$F$37,$A121+1,""))</f>
        <v>121</v>
      </c>
      <c r="B122" s="1">
        <f>IF($A122&lt;&gt;"",'Input data'!R122)</f>
        <v>0.1656518585276856</v>
      </c>
      <c r="C122" s="1">
        <f>IF($A122&lt;&gt;"",'Input data'!S122)</f>
        <v>0.17338347447274749</v>
      </c>
      <c r="H122" s="1">
        <f t="shared" si="11"/>
        <v>-1.6486052799331852E-3</v>
      </c>
      <c r="I122" s="1">
        <f t="shared" si="12"/>
        <v>4.7699646099399751E-3</v>
      </c>
      <c r="J122" s="1">
        <f t="shared" si="13"/>
        <v>-1.4245496130411983E-3</v>
      </c>
      <c r="K122" s="1">
        <f t="shared" si="14"/>
        <v>5.4538825554691084E-3</v>
      </c>
      <c r="M122" s="1"/>
      <c r="P122" s="11"/>
    </row>
    <row r="123" spans="1:16">
      <c r="A123" s="1">
        <f>IF($A122="","",IF(($A122+1)&lt;='Input data'!$F$37,$A122+1,""))</f>
        <v>122</v>
      </c>
      <c r="B123" s="1">
        <f>IF($A123&lt;&gt;"",'Input data'!R123)</f>
        <v>0.16400325324775242</v>
      </c>
      <c r="C123" s="1">
        <f>IF($A123&lt;&gt;"",'Input data'!S123)</f>
        <v>0.17195892485970629</v>
      </c>
      <c r="H123" s="1">
        <f t="shared" si="11"/>
        <v>3.1213593300067899E-3</v>
      </c>
      <c r="I123" s="1">
        <f t="shared" si="12"/>
        <v>1.7365308948628921E-3</v>
      </c>
      <c r="J123" s="1">
        <f t="shared" si="13"/>
        <v>4.0293329424279101E-3</v>
      </c>
      <c r="K123" s="1">
        <f t="shared" si="14"/>
        <v>4.5292408541283968E-3</v>
      </c>
      <c r="M123" s="1"/>
      <c r="P123" s="11"/>
    </row>
    <row r="124" spans="1:16">
      <c r="A124" s="1">
        <f>IF($A123="","",IF(($A123+1)&lt;='Input data'!$F$37,$A123+1,""))</f>
        <v>123</v>
      </c>
      <c r="B124" s="1">
        <f>IF($A124&lt;&gt;"",'Input data'!R124)</f>
        <v>0.16712461257775921</v>
      </c>
      <c r="C124" s="1">
        <f>IF($A124&lt;&gt;"",'Input data'!S124)</f>
        <v>0.1759882578021342</v>
      </c>
      <c r="H124" s="1">
        <f t="shared" si="11"/>
        <v>1.3848284351438978E-3</v>
      </c>
      <c r="I124" s="1">
        <f t="shared" si="12"/>
        <v>1.1430329940870509E-3</v>
      </c>
      <c r="J124" s="1">
        <f t="shared" si="13"/>
        <v>-4.9990791170048676E-4</v>
      </c>
      <c r="K124" s="1">
        <f t="shared" si="14"/>
        <v>2.7570109265586673E-3</v>
      </c>
      <c r="M124" s="1"/>
      <c r="P124" s="11"/>
    </row>
    <row r="125" spans="1:16">
      <c r="A125" s="1">
        <f>IF($A124="","",IF(($A124+1)&lt;='Input data'!$F$37,$A124+1,""))</f>
        <v>124</v>
      </c>
      <c r="B125" s="1">
        <f>IF($A125&lt;&gt;"",'Input data'!R125)</f>
        <v>0.16850944101290311</v>
      </c>
      <c r="C125" s="1">
        <f>IF($A125&lt;&gt;"",'Input data'!S125)</f>
        <v>0.17548834989043371</v>
      </c>
      <c r="H125" s="1">
        <f t="shared" si="11"/>
        <v>2.417954410568468E-4</v>
      </c>
      <c r="I125" s="1">
        <f t="shared" si="12"/>
        <v>3.4510803859934824E-3</v>
      </c>
      <c r="J125" s="1">
        <f t="shared" si="13"/>
        <v>2.2571030148581805E-3</v>
      </c>
      <c r="K125" s="1">
        <f t="shared" si="14"/>
        <v>1.4471018496589605E-4</v>
      </c>
      <c r="M125" s="1"/>
      <c r="P125" s="11"/>
    </row>
    <row r="126" spans="1:16">
      <c r="A126" s="1">
        <f>IF($A125="","",IF(($A125+1)&lt;='Input data'!$F$37,$A125+1,""))</f>
        <v>125</v>
      </c>
      <c r="B126" s="1">
        <f>IF($A126&lt;&gt;"",'Input data'!R126)</f>
        <v>0.16875123645395995</v>
      </c>
      <c r="C126" s="1">
        <f>IF($A126&lt;&gt;"",'Input data'!S126)</f>
        <v>0.1777454529052919</v>
      </c>
      <c r="H126" s="1">
        <f t="shared" si="11"/>
        <v>3.6928758270503292E-3</v>
      </c>
      <c r="I126" s="1">
        <f t="shared" si="12"/>
        <v>5.0996856659266399E-3</v>
      </c>
      <c r="J126" s="1">
        <f t="shared" si="13"/>
        <v>2.4018131998240766E-3</v>
      </c>
      <c r="K126" s="1">
        <f t="shared" si="14"/>
        <v>3.7173603358779672E-3</v>
      </c>
      <c r="M126" s="1"/>
      <c r="P126" s="11"/>
    </row>
    <row r="127" spans="1:16">
      <c r="A127" s="1">
        <f>IF($A126="","",IF(($A126+1)&lt;='Input data'!$F$37,$A126+1,""))</f>
        <v>126</v>
      </c>
      <c r="B127" s="1">
        <f>IF($A127&lt;&gt;"",'Input data'!R127)</f>
        <v>0.17244411228101028</v>
      </c>
      <c r="C127" s="1">
        <f>IF($A127&lt;&gt;"",'Input data'!S127)</f>
        <v>0.18014726610511597</v>
      </c>
      <c r="H127" s="1">
        <f t="shared" si="11"/>
        <v>-1.4068098388763106E-3</v>
      </c>
      <c r="I127" s="1">
        <f t="shared" si="12"/>
        <v>4.5941133800804501E-3</v>
      </c>
      <c r="J127" s="1">
        <f t="shared" si="13"/>
        <v>-1.3155471360538906E-3</v>
      </c>
      <c r="K127" s="1">
        <f t="shared" si="14"/>
        <v>5.7902867516886058E-3</v>
      </c>
      <c r="M127" s="1"/>
      <c r="P127" s="11"/>
    </row>
    <row r="128" spans="1:16">
      <c r="A128" s="1">
        <f>IF($A127="","",IF(($A127+1)&lt;='Input data'!$F$37,$A127+1,""))</f>
        <v>127</v>
      </c>
      <c r="B128" s="1">
        <f>IF($A128&lt;&gt;"",'Input data'!R128)</f>
        <v>0.17103730244213397</v>
      </c>
      <c r="C128" s="1">
        <f>IF($A128&lt;&gt;"",'Input data'!S128)</f>
        <v>0.17883171896906208</v>
      </c>
      <c r="H128" s="1">
        <f t="shared" si="11"/>
        <v>3.1873035412041395E-3</v>
      </c>
      <c r="I128" s="1">
        <f t="shared" si="12"/>
        <v>2.1321961620469065E-3</v>
      </c>
      <c r="J128" s="1">
        <f t="shared" si="13"/>
        <v>4.4747396156347152E-3</v>
      </c>
      <c r="K128" s="1">
        <f t="shared" si="14"/>
        <v>5.3317246071212521E-3</v>
      </c>
      <c r="M128" s="1"/>
      <c r="P128" s="11"/>
    </row>
    <row r="129" spans="1:16">
      <c r="A129" s="1">
        <f>IF($A128="","",IF(($A128+1)&lt;='Input data'!$F$37,$A128+1,""))</f>
        <v>128</v>
      </c>
      <c r="B129" s="1">
        <f>IF($A129&lt;&gt;"",'Input data'!R129)</f>
        <v>0.17422460598333811</v>
      </c>
      <c r="C129" s="1">
        <f>IF($A129&lt;&gt;"",'Input data'!S129)</f>
        <v>0.1833064585846968</v>
      </c>
      <c r="H129" s="1">
        <f t="shared" si="11"/>
        <v>1.055107379157233E-3</v>
      </c>
      <c r="I129" s="1">
        <f t="shared" si="12"/>
        <v>1.0990701866220309E-4</v>
      </c>
      <c r="J129" s="1">
        <f t="shared" si="13"/>
        <v>-8.5698499148653684E-4</v>
      </c>
      <c r="K129" s="1">
        <f t="shared" si="14"/>
        <v>3.2024175997654725E-3</v>
      </c>
      <c r="M129" s="1"/>
      <c r="P129" s="11"/>
    </row>
    <row r="130" spans="1:16">
      <c r="A130" s="1">
        <f>IF($A129="","",IF(($A129+1)&lt;='Input data'!$F$37,$A129+1,""))</f>
        <v>129</v>
      </c>
      <c r="B130" s="1">
        <f>IF($A130&lt;&gt;"",'Input data'!R130)</f>
        <v>0.17527971336249534</v>
      </c>
      <c r="C130" s="1">
        <f>IF($A130&lt;&gt;"",'Input data'!S130)</f>
        <v>0.18244947359321026</v>
      </c>
      <c r="H130" s="1">
        <f t="shared" si="11"/>
        <v>1.1650143978194361E-3</v>
      </c>
      <c r="I130" s="1">
        <f t="shared" si="12"/>
        <v>6.3746070824086121E-4</v>
      </c>
      <c r="J130" s="1">
        <f t="shared" si="13"/>
        <v>2.3454326082789356E-3</v>
      </c>
      <c r="K130" s="1">
        <f t="shared" si="14"/>
        <v>5.6380591545140968E-5</v>
      </c>
      <c r="M130" s="1"/>
      <c r="P130" s="11"/>
    </row>
    <row r="131" spans="1:16">
      <c r="A131" s="1">
        <f>IF($A130="","",IF(($A130+1)&lt;='Input data'!$F$37,$A130+1,""))</f>
        <v>130</v>
      </c>
      <c r="B131" s="1">
        <f>IF($A131&lt;&gt;"",'Input data'!R131)</f>
        <v>0.17644472776031478</v>
      </c>
      <c r="C131" s="1">
        <f>IF($A131&lt;&gt;"",'Input data'!S131)</f>
        <v>0.1847949062014892</v>
      </c>
      <c r="H131" s="1">
        <f t="shared" ref="H131:H194" si="22">IF($A132&lt;&gt;"",$B132-$B131)</f>
        <v>1.8024751060602973E-3</v>
      </c>
      <c r="I131" s="1">
        <f t="shared" ref="I131:I194" si="23">IF($A133&lt;&gt;"",ABS($H132-$H131))</f>
        <v>1.6046424724683317E-3</v>
      </c>
      <c r="J131" s="1">
        <f t="shared" ref="J131:J194" si="24">IF($A132&lt;&gt;"",$C132-$C131)</f>
        <v>2.4018131998240766E-3</v>
      </c>
      <c r="K131" s="1">
        <f t="shared" ref="K131:K194" si="25">IF($A133&lt;&gt;"",ABS($J132-$J131))</f>
        <v>3.9597968795221372E-3</v>
      </c>
      <c r="M131" s="1"/>
      <c r="P131" s="11"/>
    </row>
    <row r="132" spans="1:16">
      <c r="A132" s="1">
        <f>IF($A131="","",IF(($A131+1)&lt;='Input data'!$F$37,$A131+1,""))</f>
        <v>131</v>
      </c>
      <c r="B132" s="1">
        <f>IF($A132&lt;&gt;"",'Input data'!R132)</f>
        <v>0.17824720286637508</v>
      </c>
      <c r="C132" s="1">
        <f>IF($A132&lt;&gt;"",'Input data'!S132)</f>
        <v>0.18719671940131327</v>
      </c>
      <c r="H132" s="1">
        <f t="shared" si="22"/>
        <v>1.9783263359196557E-4</v>
      </c>
      <c r="I132" s="1">
        <f t="shared" si="23"/>
        <v>1.7365308948629754E-3</v>
      </c>
      <c r="J132" s="1">
        <f t="shared" si="24"/>
        <v>-1.5579836796980606E-3</v>
      </c>
      <c r="K132" s="1">
        <f t="shared" si="25"/>
        <v>6.0289645892297461E-3</v>
      </c>
      <c r="M132" s="1"/>
      <c r="P132" s="11"/>
    </row>
    <row r="133" spans="1:16">
      <c r="A133" s="1">
        <f>IF($A132="","",IF(($A132+1)&lt;='Input data'!$F$37,$A132+1,""))</f>
        <v>132</v>
      </c>
      <c r="B133" s="1">
        <f>IF($A133&lt;&gt;"",'Input data'!R133)</f>
        <v>0.17844503549996704</v>
      </c>
      <c r="C133" s="1">
        <f>IF($A133&lt;&gt;"",'Input data'!S133)</f>
        <v>0.18563873572161521</v>
      </c>
      <c r="H133" s="1">
        <f t="shared" si="22"/>
        <v>1.934363528454941E-3</v>
      </c>
      <c r="I133" s="1">
        <f t="shared" si="23"/>
        <v>9.4520036049505762E-4</v>
      </c>
      <c r="J133" s="1">
        <f t="shared" si="24"/>
        <v>4.4709809095316855E-3</v>
      </c>
      <c r="K133" s="1">
        <f t="shared" si="25"/>
        <v>5.0930467695800286E-3</v>
      </c>
      <c r="M133" s="1"/>
      <c r="P133" s="11"/>
    </row>
    <row r="134" spans="1:16">
      <c r="A134" s="1">
        <f>IF($A133="","",IF(($A133+1)&lt;='Input data'!$F$37,$A133+1,""))</f>
        <v>133</v>
      </c>
      <c r="B134" s="1">
        <f>IF($A134&lt;&gt;"",'Input data'!R134)</f>
        <v>0.18037939902842198</v>
      </c>
      <c r="C134" s="1">
        <f>IF($A134&lt;&gt;"",'Input data'!S134)</f>
        <v>0.1901097166311469</v>
      </c>
      <c r="H134" s="1">
        <f t="shared" si="22"/>
        <v>9.8916316795988335E-4</v>
      </c>
      <c r="I134" s="1">
        <f t="shared" si="23"/>
        <v>3.9566526718398665E-4</v>
      </c>
      <c r="J134" s="1">
        <f t="shared" si="24"/>
        <v>-6.2206586004834308E-4</v>
      </c>
      <c r="K134" s="1">
        <f t="shared" si="25"/>
        <v>2.2721378392701885E-3</v>
      </c>
      <c r="M134" s="1"/>
      <c r="P134" s="11"/>
    </row>
    <row r="135" spans="1:16">
      <c r="A135" s="1">
        <f>IF($A134="","",IF(($A134+1)&lt;='Input data'!$F$37,$A134+1,""))</f>
        <v>134</v>
      </c>
      <c r="B135" s="1">
        <f>IF($A135&lt;&gt;"",'Input data'!R135)</f>
        <v>0.18136856219638187</v>
      </c>
      <c r="C135" s="1">
        <f>IF($A135&lt;&gt;"",'Input data'!S135)</f>
        <v>0.18948765077109855</v>
      </c>
      <c r="H135" s="1">
        <f t="shared" si="22"/>
        <v>1.38482843514387E-3</v>
      </c>
      <c r="I135" s="1">
        <f t="shared" si="23"/>
        <v>1.099070186622142E-3</v>
      </c>
      <c r="J135" s="1">
        <f t="shared" si="24"/>
        <v>1.6500719792218455E-3</v>
      </c>
      <c r="K135" s="1">
        <f t="shared" si="25"/>
        <v>8.5886434453810723E-4</v>
      </c>
      <c r="M135" s="1"/>
      <c r="P135" s="11"/>
    </row>
    <row r="136" spans="1:16">
      <c r="A136" s="1">
        <f>IF($A135="","",IF(($A135+1)&lt;='Input data'!$F$37,$A135+1,""))</f>
        <v>135</v>
      </c>
      <c r="B136" s="1">
        <f>IF($A136&lt;&gt;"",'Input data'!R136)</f>
        <v>0.18275339063152574</v>
      </c>
      <c r="C136" s="1">
        <f>IF($A136&lt;&gt;"",'Input data'!S136)</f>
        <v>0.1911377227503204</v>
      </c>
      <c r="H136" s="1">
        <f t="shared" si="22"/>
        <v>2.4838986217660119E-3</v>
      </c>
      <c r="I136" s="1">
        <f t="shared" si="23"/>
        <v>1.9343635284549687E-3</v>
      </c>
      <c r="J136" s="1">
        <f t="shared" si="24"/>
        <v>2.5089363237599527E-3</v>
      </c>
      <c r="K136" s="1">
        <f t="shared" si="25"/>
        <v>3.5012347349549222E-3</v>
      </c>
      <c r="M136" s="1"/>
      <c r="P136" s="11"/>
    </row>
    <row r="137" spans="1:16">
      <c r="A137" s="1">
        <f>IF($A136="","",IF(($A136+1)&lt;='Input data'!$F$37,$A136+1,""))</f>
        <v>136</v>
      </c>
      <c r="B137" s="1">
        <f>IF($A137&lt;&gt;"",'Input data'!R137)</f>
        <v>0.18523728925329175</v>
      </c>
      <c r="C137" s="1">
        <f>IF($A137&lt;&gt;"",'Input data'!S137)</f>
        <v>0.19364665907408035</v>
      </c>
      <c r="H137" s="1">
        <f t="shared" si="22"/>
        <v>5.4953509331104322E-4</v>
      </c>
      <c r="I137" s="1">
        <f t="shared" si="23"/>
        <v>1.428791242608779E-3</v>
      </c>
      <c r="J137" s="1">
        <f t="shared" si="24"/>
        <v>-9.9229841119496953E-4</v>
      </c>
      <c r="K137" s="1">
        <f t="shared" si="25"/>
        <v>5.4313303188510964E-3</v>
      </c>
      <c r="M137" s="1"/>
      <c r="P137" s="11"/>
    </row>
    <row r="138" spans="1:16">
      <c r="A138" s="1">
        <f>IF($A137="","",IF(($A137+1)&lt;='Input data'!$F$37,$A137+1,""))</f>
        <v>137</v>
      </c>
      <c r="B138" s="1">
        <f>IF($A138&lt;&gt;"",'Input data'!R138)</f>
        <v>0.18578682434660279</v>
      </c>
      <c r="C138" s="1">
        <f>IF($A138&lt;&gt;"",'Input data'!S138)</f>
        <v>0.19265436066288538</v>
      </c>
      <c r="H138" s="1">
        <f t="shared" si="22"/>
        <v>1.9783263359198222E-3</v>
      </c>
      <c r="I138" s="1">
        <f t="shared" si="23"/>
        <v>7.6934913063550492E-4</v>
      </c>
      <c r="J138" s="1">
        <f t="shared" si="24"/>
        <v>4.4390319076561269E-3</v>
      </c>
      <c r="K138" s="1">
        <f t="shared" si="25"/>
        <v>5.3486387845848027E-3</v>
      </c>
      <c r="M138" s="1"/>
      <c r="P138" s="11"/>
    </row>
    <row r="139" spans="1:16">
      <c r="A139" s="1">
        <f>IF($A138="","",IF(($A138+1)&lt;='Input data'!$F$37,$A138+1,""))</f>
        <v>138</v>
      </c>
      <c r="B139" s="1">
        <f>IF($A139&lt;&gt;"",'Input data'!R139)</f>
        <v>0.18776515068252261</v>
      </c>
      <c r="C139" s="1">
        <f>IF($A139&lt;&gt;"",'Input data'!S139)</f>
        <v>0.19709339257054151</v>
      </c>
      <c r="H139" s="1">
        <f t="shared" si="22"/>
        <v>1.2089772052843173E-3</v>
      </c>
      <c r="I139" s="1">
        <f t="shared" si="23"/>
        <v>1.0990701866220864E-3</v>
      </c>
      <c r="J139" s="1">
        <f t="shared" si="24"/>
        <v>-9.0960687692867581E-4</v>
      </c>
      <c r="K139" s="1">
        <f t="shared" si="25"/>
        <v>2.7720457509706753E-3</v>
      </c>
      <c r="M139" s="1"/>
      <c r="P139" s="11"/>
    </row>
    <row r="140" spans="1:16">
      <c r="A140" s="1">
        <f>IF($A139="","",IF(($A139+1)&lt;='Input data'!$F$37,$A139+1,""))</f>
        <v>139</v>
      </c>
      <c r="B140" s="1">
        <f>IF($A140&lt;&gt;"",'Input data'!R140)</f>
        <v>0.18897412788780693</v>
      </c>
      <c r="C140" s="1">
        <f>IF($A140&lt;&gt;"",'Input data'!S140)</f>
        <v>0.19618378569361283</v>
      </c>
      <c r="H140" s="1">
        <f t="shared" si="22"/>
        <v>1.0990701866223085E-4</v>
      </c>
      <c r="I140" s="1">
        <f t="shared" si="23"/>
        <v>2.4179544105686346E-3</v>
      </c>
      <c r="J140" s="1">
        <f t="shared" si="24"/>
        <v>1.8624388740419995E-3</v>
      </c>
      <c r="K140" s="1">
        <f t="shared" si="25"/>
        <v>8.5886434453802396E-4</v>
      </c>
      <c r="M140" s="1"/>
      <c r="P140" s="11"/>
    </row>
    <row r="141" spans="1:16">
      <c r="A141" s="1">
        <f>IF($A140="","",IF(($A140+1)&lt;='Input data'!$F$37,$A140+1,""))</f>
        <v>140</v>
      </c>
      <c r="B141" s="1">
        <f>IF($A141&lt;&gt;"",'Input data'!R141)</f>
        <v>0.18908403490646916</v>
      </c>
      <c r="C141" s="1">
        <f>IF($A141&lt;&gt;"",'Input data'!S141)</f>
        <v>0.19804622456765483</v>
      </c>
      <c r="H141" s="1">
        <f t="shared" si="22"/>
        <v>2.5278614292308654E-3</v>
      </c>
      <c r="I141" s="1">
        <f t="shared" si="23"/>
        <v>4.15448530543161E-3</v>
      </c>
      <c r="J141" s="1">
        <f t="shared" si="24"/>
        <v>2.7213032185800234E-3</v>
      </c>
      <c r="K141" s="1">
        <f t="shared" si="25"/>
        <v>4.623208506703641E-3</v>
      </c>
      <c r="M141" s="1"/>
      <c r="P141" s="11"/>
    </row>
    <row r="142" spans="1:16">
      <c r="A142" s="1">
        <f>IF($A141="","",IF(($A141+1)&lt;='Input data'!$F$37,$A141+1,""))</f>
        <v>141</v>
      </c>
      <c r="B142" s="1">
        <f>IF($A142&lt;&gt;"",'Input data'!R142)</f>
        <v>0.19161189633570003</v>
      </c>
      <c r="C142" s="1">
        <f>IF($A142&lt;&gt;"",'Input data'!S142)</f>
        <v>0.20076752778623486</v>
      </c>
      <c r="H142" s="1">
        <f t="shared" si="22"/>
        <v>-1.6266238762007446E-3</v>
      </c>
      <c r="I142" s="1">
        <f t="shared" si="23"/>
        <v>4.9677972435319684E-3</v>
      </c>
      <c r="J142" s="1">
        <f t="shared" si="24"/>
        <v>-1.9019052881236176E-3</v>
      </c>
      <c r="K142" s="1">
        <f t="shared" si="25"/>
        <v>6.3371784896767425E-3</v>
      </c>
      <c r="M142" s="1"/>
      <c r="P142" s="11"/>
    </row>
    <row r="143" spans="1:16">
      <c r="A143" s="1">
        <f>IF($A142="","",IF(($A142+1)&lt;='Input data'!$F$37,$A142+1,""))</f>
        <v>142</v>
      </c>
      <c r="B143" s="1">
        <f>IF($A143&lt;&gt;"",'Input data'!R143)</f>
        <v>0.18998527245949928</v>
      </c>
      <c r="C143" s="1">
        <f>IF($A143&lt;&gt;"",'Input data'!S143)</f>
        <v>0.19886562249811124</v>
      </c>
      <c r="H143" s="1">
        <f t="shared" si="22"/>
        <v>3.3411733673312238E-3</v>
      </c>
      <c r="I143" s="1">
        <f t="shared" si="23"/>
        <v>2.1321961620468788E-3</v>
      </c>
      <c r="J143" s="1">
        <f t="shared" si="24"/>
        <v>4.4352732015531249E-3</v>
      </c>
      <c r="K143" s="1">
        <f t="shared" si="25"/>
        <v>5.9256001713970385E-3</v>
      </c>
      <c r="M143" s="1"/>
      <c r="P143" s="11"/>
    </row>
    <row r="144" spans="1:16">
      <c r="A144" s="1">
        <f>IF($A143="","",IF(($A143+1)&lt;='Input data'!$F$37,$A143+1,""))</f>
        <v>143</v>
      </c>
      <c r="B144" s="1">
        <f>IF($A144&lt;&gt;"",'Input data'!R144)</f>
        <v>0.19332644582683051</v>
      </c>
      <c r="C144" s="1">
        <f>IF($A144&lt;&gt;"",'Input data'!S144)</f>
        <v>0.20330089569966436</v>
      </c>
      <c r="H144" s="1">
        <f t="shared" si="22"/>
        <v>1.208977205284345E-3</v>
      </c>
      <c r="I144" s="1">
        <f t="shared" si="23"/>
        <v>1.7365308948629754E-3</v>
      </c>
      <c r="J144" s="1">
        <f t="shared" si="24"/>
        <v>-1.4903269698439137E-3</v>
      </c>
      <c r="K144" s="1">
        <f t="shared" si="25"/>
        <v>3.0088442354604117E-3</v>
      </c>
      <c r="M144" s="1"/>
      <c r="P144" s="11"/>
    </row>
    <row r="145" spans="1:16">
      <c r="A145" s="1">
        <f>IF($A144="","",IF(($A144+1)&lt;='Input data'!$F$37,$A144+1,""))</f>
        <v>144</v>
      </c>
      <c r="B145" s="1">
        <f>IF($A145&lt;&gt;"",'Input data'!R145)</f>
        <v>0.19453542303211485</v>
      </c>
      <c r="C145" s="1">
        <f>IF($A145&lt;&gt;"",'Input data'!S145)</f>
        <v>0.20181056872982045</v>
      </c>
      <c r="H145" s="1">
        <f t="shared" si="22"/>
        <v>-5.2755368957863036E-4</v>
      </c>
      <c r="I145" s="1">
        <f t="shared" si="23"/>
        <v>4.74798320620759E-3</v>
      </c>
      <c r="J145" s="1">
        <f t="shared" si="24"/>
        <v>1.518517265616498E-3</v>
      </c>
      <c r="K145" s="1">
        <f t="shared" si="25"/>
        <v>1.2572871914571515E-3</v>
      </c>
      <c r="M145" s="1"/>
      <c r="P145" s="11"/>
    </row>
    <row r="146" spans="1:16">
      <c r="A146" s="1">
        <f>IF($A145="","",IF(($A145+1)&lt;='Input data'!$F$37,$A145+1,""))</f>
        <v>145</v>
      </c>
      <c r="B146" s="1">
        <f>IF($A146&lt;&gt;"",'Input data'!R146)</f>
        <v>0.19400786934253622</v>
      </c>
      <c r="C146" s="1">
        <f>IF($A146&lt;&gt;"",'Input data'!S146)</f>
        <v>0.20332908599543695</v>
      </c>
      <c r="H146" s="1">
        <f t="shared" si="22"/>
        <v>4.2204295166289596E-3</v>
      </c>
      <c r="I146" s="1">
        <f t="shared" si="23"/>
        <v>4.3083551315587498E-3</v>
      </c>
      <c r="J146" s="1">
        <f t="shared" si="24"/>
        <v>2.7758044570736495E-3</v>
      </c>
      <c r="K146" s="1">
        <f t="shared" si="25"/>
        <v>3.8489150494833146E-3</v>
      </c>
      <c r="M146" s="1"/>
      <c r="P146" s="11"/>
    </row>
    <row r="147" spans="1:16">
      <c r="A147" s="1">
        <f>IF($A146="","",IF(($A146+1)&lt;='Input data'!$F$37,$A146+1,""))</f>
        <v>146</v>
      </c>
      <c r="B147" s="1">
        <f>IF($A147&lt;&gt;"",'Input data'!R147)</f>
        <v>0.19822829885916518</v>
      </c>
      <c r="C147" s="1">
        <f>IF($A147&lt;&gt;"",'Input data'!S147)</f>
        <v>0.2061048904525106</v>
      </c>
      <c r="H147" s="1">
        <f t="shared" si="22"/>
        <v>-8.792561492979023E-5</v>
      </c>
      <c r="I147" s="1">
        <f t="shared" si="23"/>
        <v>1.8244565097927379E-3</v>
      </c>
      <c r="J147" s="1">
        <f t="shared" si="24"/>
        <v>-1.0731105924096651E-3</v>
      </c>
      <c r="K147" s="1">
        <f t="shared" si="25"/>
        <v>5.2753440155761111E-3</v>
      </c>
      <c r="M147" s="1"/>
      <c r="P147" s="11"/>
    </row>
    <row r="148" spans="1:16">
      <c r="A148" s="1">
        <f>IF($A147="","",IF(($A147+1)&lt;='Input data'!$F$37,$A147+1,""))</f>
        <v>147</v>
      </c>
      <c r="B148" s="1">
        <f>IF($A148&lt;&gt;"",'Input data'!R148)</f>
        <v>0.19814037324423539</v>
      </c>
      <c r="C148" s="1">
        <f>IF($A148&lt;&gt;"",'Input data'!S148)</f>
        <v>0.20503177986010093</v>
      </c>
      <c r="H148" s="1">
        <f t="shared" si="22"/>
        <v>1.7365308948629476E-3</v>
      </c>
      <c r="I148" s="1">
        <f t="shared" si="23"/>
        <v>1.9783263359199332E-4</v>
      </c>
      <c r="J148" s="1">
        <f t="shared" si="24"/>
        <v>4.202233423166446E-3</v>
      </c>
      <c r="K148" s="1">
        <f t="shared" si="25"/>
        <v>5.0291487658289113E-3</v>
      </c>
      <c r="M148" s="1"/>
      <c r="P148" s="11"/>
    </row>
    <row r="149" spans="1:16">
      <c r="A149" s="1">
        <f>IF($A148="","",IF(($A148+1)&lt;='Input data'!$F$37,$A148+1,""))</f>
        <v>148</v>
      </c>
      <c r="B149" s="1">
        <f>IF($A149&lt;&gt;"",'Input data'!R149)</f>
        <v>0.19987690413909834</v>
      </c>
      <c r="C149" s="1">
        <f>IF($A149&lt;&gt;"",'Input data'!S149)</f>
        <v>0.20923401328326738</v>
      </c>
      <c r="H149" s="1">
        <f t="shared" si="22"/>
        <v>1.5386982612709543E-3</v>
      </c>
      <c r="I149" s="1">
        <f t="shared" si="23"/>
        <v>1.2749214164816114E-3</v>
      </c>
      <c r="J149" s="1">
        <f t="shared" si="24"/>
        <v>-8.2691534266246536E-4</v>
      </c>
      <c r="K149" s="1">
        <f t="shared" si="25"/>
        <v>2.7119064533225601E-3</v>
      </c>
      <c r="M149" s="1"/>
      <c r="P149" s="11"/>
    </row>
    <row r="150" spans="1:16">
      <c r="A150" s="1">
        <f>IF($A149="","",IF(($A149+1)&lt;='Input data'!$F$37,$A149+1,""))</f>
        <v>149</v>
      </c>
      <c r="B150" s="1">
        <f>IF($A150&lt;&gt;"",'Input data'!R150)</f>
        <v>0.20141560240036929</v>
      </c>
      <c r="C150" s="1">
        <f>IF($A150&lt;&gt;"",'Input data'!S150)</f>
        <v>0.20840709794060491</v>
      </c>
      <c r="H150" s="1">
        <f t="shared" si="22"/>
        <v>2.6377684478934293E-4</v>
      </c>
      <c r="I150" s="1">
        <f t="shared" si="23"/>
        <v>3.0993779262742938E-3</v>
      </c>
      <c r="J150" s="1">
        <f t="shared" si="24"/>
        <v>1.8849911106600947E-3</v>
      </c>
      <c r="K150" s="1">
        <f t="shared" si="25"/>
        <v>9.058481708256183E-4</v>
      </c>
      <c r="M150" s="1"/>
      <c r="P150" s="11"/>
    </row>
    <row r="151" spans="1:16">
      <c r="A151" s="1">
        <f>IF($A150="","",IF(($A150+1)&lt;='Input data'!$F$37,$A150+1,""))</f>
        <v>150</v>
      </c>
      <c r="B151" s="1">
        <f>IF($A151&lt;&gt;"",'Input data'!R151)</f>
        <v>0.20167937924515864</v>
      </c>
      <c r="C151" s="1">
        <f>IF($A151&lt;&gt;"",'Input data'!S151)</f>
        <v>0.21029208905126501</v>
      </c>
      <c r="H151" s="1">
        <f t="shared" si="22"/>
        <v>3.3631547710636367E-3</v>
      </c>
      <c r="I151" s="1">
        <f t="shared" si="23"/>
        <v>3.8247642494449174E-3</v>
      </c>
      <c r="J151" s="1">
        <f t="shared" si="24"/>
        <v>2.790839281485713E-3</v>
      </c>
      <c r="K151" s="1">
        <f t="shared" si="25"/>
        <v>3.828242165916762E-3</v>
      </c>
      <c r="M151" s="1"/>
      <c r="P151" s="11"/>
    </row>
    <row r="152" spans="1:16">
      <c r="A152" s="1">
        <f>IF($A151="","",IF(($A151+1)&lt;='Input data'!$F$37,$A151+1,""))</f>
        <v>151</v>
      </c>
      <c r="B152" s="1">
        <f>IF($A152&lt;&gt;"",'Input data'!R152)</f>
        <v>0.20504253401622227</v>
      </c>
      <c r="C152" s="1">
        <f>IF($A152&lt;&gt;"",'Input data'!S152)</f>
        <v>0.21308292833275072</v>
      </c>
      <c r="H152" s="1">
        <f t="shared" si="22"/>
        <v>-4.6160947838128075E-4</v>
      </c>
      <c r="I152" s="1">
        <f t="shared" si="23"/>
        <v>4.1544853054315822E-3</v>
      </c>
      <c r="J152" s="1">
        <f t="shared" si="24"/>
        <v>-1.037402884431049E-3</v>
      </c>
      <c r="K152" s="1">
        <f t="shared" si="25"/>
        <v>5.4106574352844328E-3</v>
      </c>
      <c r="M152" s="1"/>
      <c r="P152" s="11"/>
    </row>
    <row r="153" spans="1:16">
      <c r="A153" s="1">
        <f>IF($A152="","",IF(($A152+1)&lt;='Input data'!$F$37,$A152+1,""))</f>
        <v>152</v>
      </c>
      <c r="B153" s="1">
        <f>IF($A153&lt;&gt;"",'Input data'!R153)</f>
        <v>0.20458092453784099</v>
      </c>
      <c r="C153" s="1">
        <f>IF($A153&lt;&gt;"",'Input data'!S153)</f>
        <v>0.21204552544831967</v>
      </c>
      <c r="H153" s="1">
        <f t="shared" si="22"/>
        <v>3.6928758270503015E-3</v>
      </c>
      <c r="I153" s="1">
        <f t="shared" si="23"/>
        <v>2.5938056404281595E-3</v>
      </c>
      <c r="J153" s="1">
        <f t="shared" si="24"/>
        <v>4.3732545508533838E-3</v>
      </c>
      <c r="K153" s="1">
        <f t="shared" si="25"/>
        <v>5.4012606700268861E-3</v>
      </c>
      <c r="M153" s="1"/>
      <c r="P153" s="11"/>
    </row>
    <row r="154" spans="1:16">
      <c r="A154" s="1">
        <f>IF($A153="","",IF(($A153+1)&lt;='Input data'!$F$37,$A153+1,""))</f>
        <v>153</v>
      </c>
      <c r="B154" s="1">
        <f>IF($A154&lt;&gt;"",'Input data'!R154)</f>
        <v>0.20827380036489129</v>
      </c>
      <c r="C154" s="1">
        <f>IF($A154&lt;&gt;"",'Input data'!S154)</f>
        <v>0.21641877999917306</v>
      </c>
      <c r="H154" s="1">
        <f t="shared" si="22"/>
        <v>1.099070186622142E-3</v>
      </c>
      <c r="I154" s="1">
        <f t="shared" si="23"/>
        <v>1.5826610687358911E-3</v>
      </c>
      <c r="J154" s="1">
        <f t="shared" si="24"/>
        <v>-1.0280061191735024E-3</v>
      </c>
      <c r="K154" s="1">
        <f t="shared" si="25"/>
        <v>2.7795631631766793E-3</v>
      </c>
      <c r="M154" s="1"/>
      <c r="P154" s="11"/>
    </row>
    <row r="155" spans="1:16">
      <c r="A155" s="1">
        <f>IF($A154="","",IF(($A154+1)&lt;='Input data'!$F$37,$A154+1,""))</f>
        <v>154</v>
      </c>
      <c r="B155" s="1">
        <f>IF($A155&lt;&gt;"",'Input data'!R155)</f>
        <v>0.20937287055151343</v>
      </c>
      <c r="C155" s="1">
        <f>IF($A155&lt;&gt;"",'Input data'!S155)</f>
        <v>0.21539077387999955</v>
      </c>
      <c r="H155" s="1">
        <f t="shared" si="22"/>
        <v>-4.8359088211374912E-4</v>
      </c>
      <c r="I155" s="1">
        <f t="shared" si="23"/>
        <v>4.857890224869793E-3</v>
      </c>
      <c r="J155" s="1">
        <f t="shared" si="24"/>
        <v>1.7515570440031769E-3</v>
      </c>
      <c r="K155" s="1">
        <f t="shared" si="25"/>
        <v>8.4758822622896246E-4</v>
      </c>
      <c r="M155" s="1"/>
      <c r="P155" s="11"/>
    </row>
    <row r="156" spans="1:16">
      <c r="A156" s="1">
        <f>IF($A155="","",IF(($A155+1)&lt;='Input data'!$F$37,$A155+1,""))</f>
        <v>155</v>
      </c>
      <c r="B156" s="1">
        <f>IF($A156&lt;&gt;"",'Input data'!R156)</f>
        <v>0.20888927966939969</v>
      </c>
      <c r="C156" s="1">
        <f>IF($A156&lt;&gt;"",'Input data'!S156)</f>
        <v>0.21714233092400273</v>
      </c>
      <c r="H156" s="1">
        <f t="shared" si="22"/>
        <v>4.3742993427560439E-3</v>
      </c>
      <c r="I156" s="1">
        <f t="shared" si="23"/>
        <v>5.6272393555052425E-3</v>
      </c>
      <c r="J156" s="1">
        <f t="shared" si="24"/>
        <v>2.5991452702321394E-3</v>
      </c>
      <c r="K156" s="1">
        <f t="shared" si="25"/>
        <v>3.6290307424571844E-3</v>
      </c>
      <c r="M156" s="1"/>
      <c r="P156" s="11"/>
    </row>
    <row r="157" spans="1:16">
      <c r="A157" s="1">
        <f>IF($A156="","",IF(($A156+1)&lt;='Input data'!$F$37,$A156+1,""))</f>
        <v>156</v>
      </c>
      <c r="B157" s="1">
        <f>IF($A157&lt;&gt;"",'Input data'!R157)</f>
        <v>0.21326357901215573</v>
      </c>
      <c r="C157" s="1">
        <f>IF($A157&lt;&gt;"",'Input data'!S157)</f>
        <v>0.21974147619423487</v>
      </c>
      <c r="H157" s="1">
        <f t="shared" si="22"/>
        <v>-1.2529400127491985E-3</v>
      </c>
      <c r="I157" s="1">
        <f t="shared" si="23"/>
        <v>3.3191919635987555E-3</v>
      </c>
      <c r="J157" s="1">
        <f t="shared" si="24"/>
        <v>-1.029885472225045E-3</v>
      </c>
      <c r="K157" s="1">
        <f t="shared" si="25"/>
        <v>5.3881051986664485E-3</v>
      </c>
      <c r="M157" s="1"/>
      <c r="P157" s="11"/>
    </row>
    <row r="158" spans="1:16">
      <c r="A158" s="1">
        <f>IF($A157="","",IF(($A157+1)&lt;='Input data'!$F$37,$A157+1,""))</f>
        <v>157</v>
      </c>
      <c r="B158" s="1">
        <f>IF($A158&lt;&gt;"",'Input data'!R158)</f>
        <v>0.21201063899940653</v>
      </c>
      <c r="C158" s="1">
        <f>IF($A158&lt;&gt;"",'Input data'!S158)</f>
        <v>0.21871159072200982</v>
      </c>
      <c r="H158" s="1">
        <f t="shared" si="22"/>
        <v>2.0662519508495569E-3</v>
      </c>
      <c r="I158" s="1">
        <f t="shared" si="23"/>
        <v>1.1210515903546103E-3</v>
      </c>
      <c r="J158" s="1">
        <f t="shared" si="24"/>
        <v>4.3582197264414035E-3</v>
      </c>
      <c r="K158" s="1">
        <f t="shared" si="25"/>
        <v>5.459520614623653E-3</v>
      </c>
      <c r="M158" s="1"/>
      <c r="P158" s="11"/>
    </row>
    <row r="159" spans="1:16">
      <c r="A159" s="1">
        <f>IF($A158="","",IF(($A158+1)&lt;='Input data'!$F$37,$A158+1,""))</f>
        <v>158</v>
      </c>
      <c r="B159" s="1">
        <f>IF($A159&lt;&gt;"",'Input data'!R159)</f>
        <v>0.21407689095025609</v>
      </c>
      <c r="C159" s="1">
        <f>IF($A159&lt;&gt;"",'Input data'!S159)</f>
        <v>0.22306981044845123</v>
      </c>
      <c r="H159" s="1">
        <f t="shared" si="22"/>
        <v>3.1873035412041673E-3</v>
      </c>
      <c r="I159" s="1">
        <f t="shared" si="23"/>
        <v>4.6600575912778275E-3</v>
      </c>
      <c r="J159" s="1">
        <f t="shared" si="24"/>
        <v>-1.1013008881822495E-3</v>
      </c>
      <c r="K159" s="1">
        <f t="shared" si="25"/>
        <v>3.3828354927099569E-3</v>
      </c>
      <c r="M159" s="1"/>
      <c r="P159" s="11"/>
    </row>
    <row r="160" spans="1:16">
      <c r="A160" s="1">
        <f>IF($A159="","",IF(($A159+1)&lt;='Input data'!$F$37,$A159+1,""))</f>
        <v>159</v>
      </c>
      <c r="B160" s="1">
        <f>IF($A160&lt;&gt;"",'Input data'!R160)</f>
        <v>0.21726419449146026</v>
      </c>
      <c r="C160" s="1">
        <f>IF($A160&lt;&gt;"",'Input data'!S160)</f>
        <v>0.22196850956026898</v>
      </c>
      <c r="H160" s="1">
        <f t="shared" si="22"/>
        <v>-1.4727540500736602E-3</v>
      </c>
      <c r="I160" s="1">
        <f t="shared" si="23"/>
        <v>7.3198074429033366E-3</v>
      </c>
      <c r="J160" s="1">
        <f t="shared" si="24"/>
        <v>2.2815346045277074E-3</v>
      </c>
      <c r="K160" s="1">
        <f t="shared" si="25"/>
        <v>2.2740171923221753E-4</v>
      </c>
      <c r="M160" s="1"/>
      <c r="P160" s="11"/>
    </row>
    <row r="161" spans="1:16">
      <c r="A161" s="1">
        <f>IF($A160="","",IF(($A160+1)&lt;='Input data'!$F$37,$A160+1,""))</f>
        <v>160</v>
      </c>
      <c r="B161" s="1">
        <f>IF($A161&lt;&gt;"",'Input data'!R161)</f>
        <v>0.21579144044138659</v>
      </c>
      <c r="C161" s="1">
        <f>IF($A161&lt;&gt;"",'Input data'!S161)</f>
        <v>0.22425004416479669</v>
      </c>
      <c r="H161" s="1">
        <f t="shared" si="22"/>
        <v>5.8470533928296764E-3</v>
      </c>
      <c r="I161" s="1">
        <f t="shared" si="23"/>
        <v>6.044886026421642E-3</v>
      </c>
      <c r="J161" s="1">
        <f t="shared" si="24"/>
        <v>2.5089363237599249E-3</v>
      </c>
      <c r="K161" s="1">
        <f t="shared" si="25"/>
        <v>3.7511886908050684E-3</v>
      </c>
      <c r="M161" s="1"/>
      <c r="P161" s="11"/>
    </row>
    <row r="162" spans="1:16">
      <c r="A162" s="1">
        <f>IF($A161="","",IF(($A161+1)&lt;='Input data'!$F$37,$A161+1,""))</f>
        <v>161</v>
      </c>
      <c r="B162" s="1">
        <f>IF($A162&lt;&gt;"",'Input data'!R162)</f>
        <v>0.22163849383421627</v>
      </c>
      <c r="C162" s="1">
        <f>IF($A162&lt;&gt;"",'Input data'!S162)</f>
        <v>0.22675898048855661</v>
      </c>
      <c r="H162" s="1">
        <f t="shared" si="22"/>
        <v>-1.9783263359196557E-4</v>
      </c>
      <c r="I162" s="1">
        <f t="shared" si="23"/>
        <v>8.5727474556521188E-4</v>
      </c>
      <c r="J162" s="1">
        <f t="shared" si="24"/>
        <v>-1.2422523670451435E-3</v>
      </c>
      <c r="K162" s="1">
        <f t="shared" si="25"/>
        <v>6.2469695432043892E-3</v>
      </c>
      <c r="M162" s="1"/>
      <c r="P162" s="11"/>
    </row>
    <row r="163" spans="1:16">
      <c r="A163" s="1">
        <f>IF($A162="","",IF(($A162+1)&lt;='Input data'!$F$37,$A162+1,""))</f>
        <v>162</v>
      </c>
      <c r="B163" s="1">
        <f>IF($A163&lt;&gt;"",'Input data'!R163)</f>
        <v>0.22144066120062431</v>
      </c>
      <c r="C163" s="1">
        <f>IF($A163&lt;&gt;"",'Input data'!S163)</f>
        <v>0.22551672812151147</v>
      </c>
      <c r="H163" s="1">
        <f t="shared" si="22"/>
        <v>6.5944211197324631E-4</v>
      </c>
      <c r="I163" s="1">
        <f t="shared" si="23"/>
        <v>5.0557228584617864E-3</v>
      </c>
      <c r="J163" s="1">
        <f t="shared" si="24"/>
        <v>5.0047171761592457E-3</v>
      </c>
      <c r="K163" s="1">
        <f t="shared" si="25"/>
        <v>6.0421200605903225E-3</v>
      </c>
      <c r="M163" s="1"/>
      <c r="P163" s="11"/>
    </row>
    <row r="164" spans="1:16">
      <c r="A164" s="1">
        <f>IF($A163="","",IF(($A163+1)&lt;='Input data'!$F$37,$A163+1,""))</f>
        <v>163</v>
      </c>
      <c r="B164" s="1">
        <f>IF($A164&lt;&gt;"",'Input data'!R164)</f>
        <v>0.22210010331259755</v>
      </c>
      <c r="C164" s="1">
        <f>IF($A164&lt;&gt;"",'Input data'!S164)</f>
        <v>0.23052144529767071</v>
      </c>
      <c r="H164" s="1">
        <f t="shared" si="22"/>
        <v>5.7151649704350327E-3</v>
      </c>
      <c r="I164" s="1">
        <f t="shared" si="23"/>
        <v>8.0232123623415197E-3</v>
      </c>
      <c r="J164" s="1">
        <f t="shared" si="24"/>
        <v>-1.0374028844310768E-3</v>
      </c>
      <c r="K164" s="1">
        <f t="shared" si="25"/>
        <v>3.2663156035166729E-3</v>
      </c>
      <c r="M164" s="1"/>
      <c r="P164" s="11"/>
    </row>
    <row r="165" spans="1:16">
      <c r="A165" s="1">
        <f>IF($A164="","",IF(($A164+1)&lt;='Input data'!$F$37,$A164+1,""))</f>
        <v>164</v>
      </c>
      <c r="B165" s="1">
        <f>IF($A165&lt;&gt;"",'Input data'!R165)</f>
        <v>0.22781526828303258</v>
      </c>
      <c r="C165" s="1">
        <f>IF($A165&lt;&gt;"",'Input data'!S165)</f>
        <v>0.22948404241323964</v>
      </c>
      <c r="H165" s="1">
        <f t="shared" si="22"/>
        <v>-2.308047391906487E-3</v>
      </c>
      <c r="I165" s="1">
        <f t="shared" si="23"/>
        <v>4.6600575912778275E-3</v>
      </c>
      <c r="J165" s="1">
        <f t="shared" si="24"/>
        <v>2.2289127190855962E-3</v>
      </c>
      <c r="K165" s="1">
        <f t="shared" si="25"/>
        <v>4.6044149761886866E-4</v>
      </c>
      <c r="M165" s="1"/>
      <c r="P165" s="11"/>
    </row>
    <row r="166" spans="1:16">
      <c r="A166" s="1">
        <f>IF($A165="","",IF(($A165+1)&lt;='Input data'!$F$37,$A165+1,""))</f>
        <v>165</v>
      </c>
      <c r="B166" s="1">
        <f>IF($A166&lt;&gt;"",'Input data'!R166)</f>
        <v>0.2255072208911261</v>
      </c>
      <c r="C166" s="1">
        <f>IF($A166&lt;&gt;"",'Input data'!S166)</f>
        <v>0.23171295513232523</v>
      </c>
      <c r="H166" s="1">
        <f t="shared" si="22"/>
        <v>2.3520101993713405E-3</v>
      </c>
      <c r="I166" s="1">
        <f t="shared" si="23"/>
        <v>6.5944211197330183E-4</v>
      </c>
      <c r="J166" s="1">
        <f t="shared" si="24"/>
        <v>2.6893542167044648E-3</v>
      </c>
      <c r="K166" s="1">
        <f t="shared" si="25"/>
        <v>4.1702844212908596E-3</v>
      </c>
      <c r="M166" s="1"/>
      <c r="P166" s="11"/>
    </row>
    <row r="167" spans="1:16">
      <c r="A167" s="1">
        <f>IF($A166="","",IF(($A166+1)&lt;='Input data'!$F$37,$A166+1,""))</f>
        <v>166</v>
      </c>
      <c r="B167" s="1">
        <f>IF($A167&lt;&gt;"",'Input data'!R167)</f>
        <v>0.22785923109049744</v>
      </c>
      <c r="C167" s="1">
        <f>IF($A167&lt;&gt;"",'Input data'!S167)</f>
        <v>0.2344023093490297</v>
      </c>
      <c r="H167" s="1">
        <f t="shared" si="22"/>
        <v>3.0114523113446423E-3</v>
      </c>
      <c r="I167" s="1">
        <f t="shared" si="23"/>
        <v>2.9894709076122294E-3</v>
      </c>
      <c r="J167" s="1">
        <f t="shared" si="24"/>
        <v>-1.4809302045863948E-3</v>
      </c>
      <c r="K167" s="1">
        <f t="shared" si="25"/>
        <v>6.6529098023296873E-3</v>
      </c>
      <c r="M167" s="1"/>
      <c r="P167" s="11"/>
    </row>
    <row r="168" spans="1:16">
      <c r="A168" s="1">
        <f>IF($A167="","",IF(($A167+1)&lt;='Input data'!$F$37,$A167+1,""))</f>
        <v>167</v>
      </c>
      <c r="B168" s="1">
        <f>IF($A168&lt;&gt;"",'Input data'!R168)</f>
        <v>0.23087068340184208</v>
      </c>
      <c r="C168" s="1">
        <f>IF($A168&lt;&gt;"",'Input data'!S168)</f>
        <v>0.2329213791444433</v>
      </c>
      <c r="H168" s="1">
        <f t="shared" si="22"/>
        <v>2.1981403732412863E-5</v>
      </c>
      <c r="I168" s="1">
        <f t="shared" si="23"/>
        <v>1.9123821247225004E-3</v>
      </c>
      <c r="J168" s="1">
        <f t="shared" si="24"/>
        <v>5.1719795977432925E-3</v>
      </c>
      <c r="K168" s="1">
        <f t="shared" si="25"/>
        <v>6.2638837206680509E-3</v>
      </c>
      <c r="M168" s="1"/>
      <c r="P168" s="11"/>
    </row>
    <row r="169" spans="1:16">
      <c r="A169" s="1">
        <f>IF($A168="","",IF(($A168+1)&lt;='Input data'!$F$37,$A168+1,""))</f>
        <v>168</v>
      </c>
      <c r="B169" s="1">
        <f>IF($A169&lt;&gt;"",'Input data'!R169)</f>
        <v>0.23089266480557449</v>
      </c>
      <c r="C169" s="1">
        <f>IF($A169&lt;&gt;"",'Input data'!S169)</f>
        <v>0.23809335874218659</v>
      </c>
      <c r="H169" s="1">
        <f t="shared" si="22"/>
        <v>1.9343635284549132E-3</v>
      </c>
      <c r="I169" s="1">
        <f t="shared" si="23"/>
        <v>1.0331259754247646E-3</v>
      </c>
      <c r="J169" s="1">
        <f t="shared" si="24"/>
        <v>-1.0919041229247584E-3</v>
      </c>
      <c r="K169" s="1">
        <f t="shared" si="25"/>
        <v>3.2644362504651858E-3</v>
      </c>
      <c r="M169" s="1"/>
      <c r="P169" s="11"/>
    </row>
    <row r="170" spans="1:16">
      <c r="A170" s="1">
        <f>IF($A169="","",IF(($A169+1)&lt;='Input data'!$F$37,$A169+1,""))</f>
        <v>169</v>
      </c>
      <c r="B170" s="1">
        <f>IF($A170&lt;&gt;"",'Input data'!R170)</f>
        <v>0.23282702833402941</v>
      </c>
      <c r="C170" s="1">
        <f>IF($A170&lt;&gt;"",'Input data'!S170)</f>
        <v>0.23700145461926184</v>
      </c>
      <c r="H170" s="1">
        <f t="shared" si="22"/>
        <v>9.0123755303014863E-4</v>
      </c>
      <c r="I170" s="1">
        <f t="shared" si="23"/>
        <v>1.011144571692324E-3</v>
      </c>
      <c r="J170" s="1">
        <f t="shared" si="24"/>
        <v>2.1725321275404275E-3</v>
      </c>
      <c r="K170" s="1">
        <f t="shared" si="25"/>
        <v>8.7014046284705771E-4</v>
      </c>
      <c r="M170" s="1"/>
      <c r="P170" s="11"/>
    </row>
    <row r="171" spans="1:16">
      <c r="A171" s="1">
        <f>IF($A170="","",IF(($A170+1)&lt;='Input data'!$F$37,$A170+1,""))</f>
        <v>170</v>
      </c>
      <c r="B171" s="1">
        <f>IF($A171&lt;&gt;"",'Input data'!R171)</f>
        <v>0.23372826588705956</v>
      </c>
      <c r="C171" s="1">
        <f>IF($A171&lt;&gt;"",'Input data'!S171)</f>
        <v>0.23917398674680226</v>
      </c>
      <c r="H171" s="1">
        <f t="shared" si="22"/>
        <v>1.9123821247224726E-3</v>
      </c>
      <c r="I171" s="1">
        <f t="shared" si="23"/>
        <v>3.7368386345149052E-4</v>
      </c>
      <c r="J171" s="1">
        <f t="shared" si="24"/>
        <v>3.0426725903874852E-3</v>
      </c>
      <c r="K171" s="1">
        <f t="shared" si="25"/>
        <v>4.6363639780641897E-3</v>
      </c>
      <c r="M171" s="1"/>
      <c r="P171" s="11"/>
    </row>
    <row r="172" spans="1:16">
      <c r="A172" s="1">
        <f>IF($A171="","",IF(($A171+1)&lt;='Input data'!$F$37,$A171+1,""))</f>
        <v>171</v>
      </c>
      <c r="B172" s="1">
        <f>IF($A172&lt;&gt;"",'Input data'!R172)</f>
        <v>0.23564064801178203</v>
      </c>
      <c r="C172" s="1">
        <f>IF($A172&lt;&gt;"",'Input data'!S172)</f>
        <v>0.24221665933718975</v>
      </c>
      <c r="H172" s="1">
        <f t="shared" si="22"/>
        <v>1.5386982612709821E-3</v>
      </c>
      <c r="I172" s="1">
        <f t="shared" si="23"/>
        <v>1.428791242608779E-3</v>
      </c>
      <c r="J172" s="1">
        <f t="shared" si="24"/>
        <v>-1.5936913876767045E-3</v>
      </c>
      <c r="K172" s="1">
        <f t="shared" si="25"/>
        <v>6.0627929441569028E-3</v>
      </c>
      <c r="M172" s="1"/>
      <c r="P172" s="11"/>
    </row>
    <row r="173" spans="1:16">
      <c r="A173" s="1">
        <f>IF($A172="","",IF(($A172+1)&lt;='Input data'!$F$37,$A172+1,""))</f>
        <v>172</v>
      </c>
      <c r="B173" s="1">
        <f>IF($A173&lt;&gt;"",'Input data'!R173)</f>
        <v>0.23717934627305301</v>
      </c>
      <c r="C173" s="1">
        <f>IF($A173&lt;&gt;"",'Input data'!S173)</f>
        <v>0.24062296794951304</v>
      </c>
      <c r="H173" s="1">
        <f t="shared" si="22"/>
        <v>1.0990701866220309E-4</v>
      </c>
      <c r="I173" s="1">
        <f t="shared" si="23"/>
        <v>1.5826610687358911E-3</v>
      </c>
      <c r="J173" s="1">
        <f t="shared" si="24"/>
        <v>4.4691015564801984E-3</v>
      </c>
      <c r="K173" s="1">
        <f t="shared" si="25"/>
        <v>5.3505181376362898E-3</v>
      </c>
      <c r="M173" s="1"/>
      <c r="P173" s="11"/>
    </row>
    <row r="174" spans="1:16">
      <c r="A174" s="1">
        <f>IF($A173="","",IF(($A173+1)&lt;='Input data'!$F$37,$A173+1,""))</f>
        <v>173</v>
      </c>
      <c r="B174" s="1">
        <f>IF($A174&lt;&gt;"",'Input data'!R174)</f>
        <v>0.23728925329171521</v>
      </c>
      <c r="C174" s="1">
        <f>IF($A174&lt;&gt;"",'Input data'!S174)</f>
        <v>0.24509206950599324</v>
      </c>
      <c r="H174" s="1">
        <f t="shared" si="22"/>
        <v>1.6925680873980942E-3</v>
      </c>
      <c r="I174" s="1">
        <f t="shared" si="23"/>
        <v>7.2538632317065144E-4</v>
      </c>
      <c r="J174" s="1">
        <f t="shared" si="24"/>
        <v>-8.8141658115609145E-4</v>
      </c>
      <c r="K174" s="1">
        <f t="shared" si="25"/>
        <v>2.567196268356553E-3</v>
      </c>
      <c r="M174" s="1"/>
      <c r="P174" s="11"/>
    </row>
    <row r="175" spans="1:16">
      <c r="A175" s="1">
        <f>IF($A174="","",IF(($A174+1)&lt;='Input data'!$F$37,$A174+1,""))</f>
        <v>174</v>
      </c>
      <c r="B175" s="1">
        <f>IF($A175&lt;&gt;"",'Input data'!R175)</f>
        <v>0.23898182137911331</v>
      </c>
      <c r="C175" s="1">
        <f>IF($A175&lt;&gt;"",'Input data'!S175)</f>
        <v>0.24421065292483715</v>
      </c>
      <c r="H175" s="1">
        <f t="shared" si="22"/>
        <v>9.6718176422744273E-4</v>
      </c>
      <c r="I175" s="1">
        <f t="shared" si="23"/>
        <v>5.9349790077597997E-4</v>
      </c>
      <c r="J175" s="1">
        <f t="shared" si="24"/>
        <v>1.6857796872004616E-3</v>
      </c>
      <c r="K175" s="1">
        <f t="shared" si="25"/>
        <v>1.2121827182211276E-3</v>
      </c>
      <c r="M175" s="1"/>
      <c r="P175" s="11"/>
    </row>
    <row r="176" spans="1:16">
      <c r="A176" s="1">
        <f>IF($A175="","",IF(($A175+1)&lt;='Input data'!$F$37,$A175+1,""))</f>
        <v>175</v>
      </c>
      <c r="B176" s="1">
        <f>IF($A176&lt;&gt;"",'Input data'!R176)</f>
        <v>0.23994900314334075</v>
      </c>
      <c r="C176" s="1">
        <f>IF($A176&lt;&gt;"",'Input data'!S176)</f>
        <v>0.24589643261203761</v>
      </c>
      <c r="H176" s="1">
        <f t="shared" si="22"/>
        <v>1.5606796650034227E-3</v>
      </c>
      <c r="I176" s="1">
        <f t="shared" si="23"/>
        <v>1.5386982612711209E-4</v>
      </c>
      <c r="J176" s="1">
        <f t="shared" si="24"/>
        <v>2.8979624054215891E-3</v>
      </c>
      <c r="K176" s="1">
        <f t="shared" si="25"/>
        <v>3.9090543471315964E-3</v>
      </c>
      <c r="M176" s="1"/>
      <c r="P176" s="11"/>
    </row>
    <row r="177" spans="1:16">
      <c r="A177" s="1">
        <f>IF($A176="","",IF(($A176+1)&lt;='Input data'!$F$37,$A176+1,""))</f>
        <v>176</v>
      </c>
      <c r="B177" s="1">
        <f>IF($A177&lt;&gt;"",'Input data'!R177)</f>
        <v>0.24150968280834417</v>
      </c>
      <c r="C177" s="1">
        <f>IF($A177&lt;&gt;"",'Input data'!S177)</f>
        <v>0.2487943950174592</v>
      </c>
      <c r="H177" s="1">
        <f t="shared" si="22"/>
        <v>1.4068098388763106E-3</v>
      </c>
      <c r="I177" s="1">
        <f t="shared" si="23"/>
        <v>2.8575824852172804E-4</v>
      </c>
      <c r="J177" s="1">
        <f t="shared" si="24"/>
        <v>-1.0110919417100073E-3</v>
      </c>
      <c r="K177" s="1">
        <f t="shared" si="25"/>
        <v>5.7226300418344311E-3</v>
      </c>
      <c r="M177" s="1"/>
      <c r="P177" s="11"/>
    </row>
    <row r="178" spans="1:16">
      <c r="A178" s="1">
        <f>IF($A177="","",IF(($A177+1)&lt;='Input data'!$F$37,$A177+1,""))</f>
        <v>177</v>
      </c>
      <c r="B178" s="1">
        <f>IF($A178&lt;&gt;"",'Input data'!R178)</f>
        <v>0.24291649264722048</v>
      </c>
      <c r="C178" s="1">
        <f>IF($A178&lt;&gt;"",'Input data'!S178)</f>
        <v>0.24778330307574919</v>
      </c>
      <c r="H178" s="1">
        <f t="shared" si="22"/>
        <v>1.6925680873980387E-3</v>
      </c>
      <c r="I178" s="1">
        <f t="shared" si="23"/>
        <v>7.2538632317059593E-4</v>
      </c>
      <c r="J178" s="1">
        <f t="shared" si="24"/>
        <v>4.7115381001244239E-3</v>
      </c>
      <c r="K178" s="1">
        <f t="shared" si="25"/>
        <v>5.1325131836616467E-3</v>
      </c>
      <c r="M178" s="1"/>
      <c r="P178" s="11"/>
    </row>
    <row r="179" spans="1:16">
      <c r="A179" s="1">
        <f>IF($A178="","",IF(($A178+1)&lt;='Input data'!$F$37,$A178+1,""))</f>
        <v>178</v>
      </c>
      <c r="B179" s="1">
        <f>IF($A179&lt;&gt;"",'Input data'!R179)</f>
        <v>0.24460906073461852</v>
      </c>
      <c r="C179" s="1">
        <f>IF($A179&lt;&gt;"",'Input data'!S179)</f>
        <v>0.25249484117587362</v>
      </c>
      <c r="H179" s="1">
        <f t="shared" si="22"/>
        <v>9.6718176422744273E-4</v>
      </c>
      <c r="I179" s="1">
        <f t="shared" si="23"/>
        <v>1.4947354538061286E-3</v>
      </c>
      <c r="J179" s="1">
        <f t="shared" si="24"/>
        <v>-4.2097508353722279E-4</v>
      </c>
      <c r="K179" s="1">
        <f t="shared" si="25"/>
        <v>2.6987509819619282E-3</v>
      </c>
      <c r="M179" s="1"/>
      <c r="P179" s="11"/>
    </row>
    <row r="180" spans="1:16">
      <c r="A180" s="1">
        <f>IF($A179="","",IF(($A179+1)&lt;='Input data'!$F$37,$A179+1,""))</f>
        <v>179</v>
      </c>
      <c r="B180" s="1">
        <f>IF($A180&lt;&gt;"",'Input data'!R180)</f>
        <v>0.24557624249884596</v>
      </c>
      <c r="C180" s="1">
        <f>IF($A180&lt;&gt;"",'Input data'!S180)</f>
        <v>0.2520738660923364</v>
      </c>
      <c r="H180" s="1">
        <f t="shared" si="22"/>
        <v>2.4619172180335713E-3</v>
      </c>
      <c r="I180" s="1">
        <f t="shared" si="23"/>
        <v>1.5167168575385415E-3</v>
      </c>
      <c r="J180" s="1">
        <f t="shared" si="24"/>
        <v>2.2777758984247054E-3</v>
      </c>
      <c r="K180" s="1">
        <f t="shared" si="25"/>
        <v>2.61230074159291E-4</v>
      </c>
      <c r="M180" s="1"/>
      <c r="P180" s="11"/>
    </row>
    <row r="181" spans="1:16">
      <c r="A181" s="1">
        <f>IF($A180="","",IF(($A180+1)&lt;='Input data'!$F$37,$A180+1,""))</f>
        <v>180</v>
      </c>
      <c r="B181" s="1">
        <f>IF($A181&lt;&gt;"",'Input data'!R181)</f>
        <v>0.24803815971687954</v>
      </c>
      <c r="C181" s="1">
        <f>IF($A181&lt;&gt;"",'Input data'!S181)</f>
        <v>0.2543516419907611</v>
      </c>
      <c r="H181" s="1">
        <f t="shared" si="22"/>
        <v>9.4520036049502987E-4</v>
      </c>
      <c r="I181" s="1">
        <f t="shared" si="23"/>
        <v>8.7925614929768026E-4</v>
      </c>
      <c r="J181" s="1">
        <f t="shared" si="24"/>
        <v>2.5390059725839964E-3</v>
      </c>
      <c r="K181" s="1">
        <f t="shared" si="25"/>
        <v>3.3189374889588397E-3</v>
      </c>
      <c r="M181" s="1"/>
      <c r="P181" s="11"/>
    </row>
    <row r="182" spans="1:16">
      <c r="A182" s="1">
        <f>IF($A181="","",IF(($A181+1)&lt;='Input data'!$F$37,$A181+1,""))</f>
        <v>181</v>
      </c>
      <c r="B182" s="1">
        <f>IF($A182&lt;&gt;"",'Input data'!R182)</f>
        <v>0.24898336007737457</v>
      </c>
      <c r="C182" s="1">
        <f>IF($A182&lt;&gt;"",'Input data'!S182)</f>
        <v>0.2568906479633451</v>
      </c>
      <c r="H182" s="1">
        <f t="shared" si="22"/>
        <v>1.8244565097927101E-3</v>
      </c>
      <c r="I182" s="1">
        <f t="shared" si="23"/>
        <v>7.2538632317062368E-4</v>
      </c>
      <c r="J182" s="1">
        <f t="shared" si="24"/>
        <v>-7.7993151637484326E-4</v>
      </c>
      <c r="K182" s="1">
        <f t="shared" si="25"/>
        <v>5.545970854992921E-3</v>
      </c>
      <c r="M182" s="1"/>
      <c r="P182" s="11"/>
    </row>
    <row r="183" spans="1:16">
      <c r="A183" s="1">
        <f>IF($A182="","",IF(($A182+1)&lt;='Input data'!$F$37,$A182+1,""))</f>
        <v>182</v>
      </c>
      <c r="B183" s="1">
        <f>IF($A183&lt;&gt;"",'Input data'!R183)</f>
        <v>0.25080781658716728</v>
      </c>
      <c r="C183" s="1">
        <f>IF($A183&lt;&gt;"",'Input data'!S183)</f>
        <v>0.25611071644697025</v>
      </c>
      <c r="H183" s="1">
        <f t="shared" si="22"/>
        <v>1.0990701866220864E-3</v>
      </c>
      <c r="I183" s="1">
        <f t="shared" si="23"/>
        <v>6.1547930450844834E-4</v>
      </c>
      <c r="J183" s="1">
        <f t="shared" si="24"/>
        <v>4.7660393386180777E-3</v>
      </c>
      <c r="K183" s="1">
        <f t="shared" si="25"/>
        <v>5.5215392653232831E-3</v>
      </c>
      <c r="M183" s="1"/>
      <c r="P183" s="11"/>
    </row>
    <row r="184" spans="1:16">
      <c r="A184" s="1">
        <f>IF($A183="","",IF(($A183+1)&lt;='Input data'!$F$37,$A183+1,""))</f>
        <v>183</v>
      </c>
      <c r="B184" s="1">
        <f>IF($A184&lt;&gt;"",'Input data'!R184)</f>
        <v>0.25190688677378936</v>
      </c>
      <c r="C184" s="1">
        <f>IF($A184&lt;&gt;"",'Input data'!S184)</f>
        <v>0.26087675578558833</v>
      </c>
      <c r="H184" s="1">
        <f t="shared" si="22"/>
        <v>1.7145494911305348E-3</v>
      </c>
      <c r="I184" s="1">
        <f t="shared" si="23"/>
        <v>2.6377684478934293E-4</v>
      </c>
      <c r="J184" s="1">
        <f t="shared" si="24"/>
        <v>-7.5549992670520538E-4</v>
      </c>
      <c r="K184" s="1">
        <f t="shared" si="25"/>
        <v>3.4542509086671891E-3</v>
      </c>
      <c r="M184" s="1"/>
      <c r="P184" s="11"/>
    </row>
    <row r="185" spans="1:16">
      <c r="A185" s="1">
        <f>IF($A184="","",IF(($A184+1)&lt;='Input data'!$F$37,$A184+1,""))</f>
        <v>184</v>
      </c>
      <c r="B185" s="1">
        <f>IF($A185&lt;&gt;"",'Input data'!R185)</f>
        <v>0.2536214362649199</v>
      </c>
      <c r="C185" s="1">
        <f>IF($A185&lt;&gt;"",'Input data'!S185)</f>
        <v>0.26012125585888313</v>
      </c>
      <c r="H185" s="1">
        <f t="shared" si="22"/>
        <v>1.4507726463411919E-3</v>
      </c>
      <c r="I185" s="1">
        <f t="shared" si="23"/>
        <v>6.5944211197321856E-5</v>
      </c>
      <c r="J185" s="1">
        <f t="shared" si="24"/>
        <v>2.6987509819619837E-3</v>
      </c>
      <c r="K185" s="1">
        <f t="shared" si="25"/>
        <v>1.7102112768702105E-4</v>
      </c>
      <c r="M185" s="1"/>
      <c r="P185" s="11"/>
    </row>
    <row r="186" spans="1:16">
      <c r="A186" s="1">
        <f>IF($A185="","",IF(($A185+1)&lt;='Input data'!$F$37,$A185+1,""))</f>
        <v>185</v>
      </c>
      <c r="B186" s="1">
        <f>IF($A186&lt;&gt;"",'Input data'!R186)</f>
        <v>0.25507220891126109</v>
      </c>
      <c r="C186" s="1">
        <f>IF($A186&lt;&gt;"",'Input data'!S186)</f>
        <v>0.26282000684084511</v>
      </c>
      <c r="H186" s="1">
        <f t="shared" si="22"/>
        <v>1.5167168575385137E-3</v>
      </c>
      <c r="I186" s="1">
        <f t="shared" si="23"/>
        <v>3.517024597190499E-4</v>
      </c>
      <c r="J186" s="1">
        <f t="shared" si="24"/>
        <v>2.5277298542749627E-3</v>
      </c>
      <c r="K186" s="1">
        <f t="shared" si="25"/>
        <v>3.5012347349548389E-3</v>
      </c>
      <c r="M186" s="1"/>
      <c r="P186" s="11"/>
    </row>
    <row r="187" spans="1:16">
      <c r="A187" s="1">
        <f>IF($A186="","",IF(($A186+1)&lt;='Input data'!$F$37,$A186+1,""))</f>
        <v>186</v>
      </c>
      <c r="B187" s="1">
        <f>IF($A187&lt;&gt;"",'Input data'!R187)</f>
        <v>0.2565889257687996</v>
      </c>
      <c r="C187" s="1">
        <f>IF($A187&lt;&gt;"",'Input data'!S187)</f>
        <v>0.26534773669512007</v>
      </c>
      <c r="H187" s="1">
        <f t="shared" si="22"/>
        <v>1.1650143978194638E-3</v>
      </c>
      <c r="I187" s="1">
        <f t="shared" si="23"/>
        <v>7.4736772690303654E-4</v>
      </c>
      <c r="J187" s="1">
        <f t="shared" si="24"/>
        <v>-9.7350488067987628E-4</v>
      </c>
      <c r="K187" s="1">
        <f t="shared" si="25"/>
        <v>5.8673402268002994E-3</v>
      </c>
      <c r="M187" s="1"/>
      <c r="P187" s="11"/>
    </row>
    <row r="188" spans="1:16">
      <c r="A188" s="1">
        <f>IF($A187="","",IF(($A187+1)&lt;='Input data'!$F$37,$A187+1,""))</f>
        <v>187</v>
      </c>
      <c r="B188" s="1">
        <f>IF($A188&lt;&gt;"",'Input data'!R188)</f>
        <v>0.25775394016661907</v>
      </c>
      <c r="C188" s="1">
        <f>IF($A188&lt;&gt;"",'Input data'!S188)</f>
        <v>0.2643742318144402</v>
      </c>
      <c r="H188" s="1">
        <f t="shared" si="22"/>
        <v>1.9123821247225004E-3</v>
      </c>
      <c r="I188" s="1">
        <f t="shared" si="23"/>
        <v>6.5944211197332958E-4</v>
      </c>
      <c r="J188" s="1">
        <f t="shared" si="24"/>
        <v>4.8938353461204231E-3</v>
      </c>
      <c r="K188" s="1">
        <f t="shared" si="25"/>
        <v>5.1907731282582747E-3</v>
      </c>
      <c r="M188" s="1"/>
      <c r="P188" s="11"/>
    </row>
    <row r="189" spans="1:16">
      <c r="A189" s="1">
        <f>IF($A188="","",IF(($A188+1)&lt;='Input data'!$F$37,$A188+1,""))</f>
        <v>188</v>
      </c>
      <c r="B189" s="1">
        <f>IF($A189&lt;&gt;"",'Input data'!R189)</f>
        <v>0.25966632229134157</v>
      </c>
      <c r="C189" s="1">
        <f>IF($A189&lt;&gt;"",'Input data'!S189)</f>
        <v>0.26926806716056062</v>
      </c>
      <c r="H189" s="1">
        <f t="shared" si="22"/>
        <v>1.2529400127491708E-3</v>
      </c>
      <c r="I189" s="1">
        <f t="shared" si="23"/>
        <v>9.0123755303006536E-4</v>
      </c>
      <c r="J189" s="1">
        <f t="shared" si="24"/>
        <v>-2.969377821378516E-4</v>
      </c>
      <c r="K189" s="1">
        <f t="shared" si="25"/>
        <v>2.8002360467432319E-3</v>
      </c>
      <c r="M189" s="1"/>
      <c r="P189" s="11"/>
    </row>
    <row r="190" spans="1:16">
      <c r="A190" s="1">
        <f>IF($A189="","",IF(($A189+1)&lt;='Input data'!$F$37,$A189+1,""))</f>
        <v>189</v>
      </c>
      <c r="B190" s="1">
        <f>IF($A190&lt;&gt;"",'Input data'!R190)</f>
        <v>0.26091926230409074</v>
      </c>
      <c r="C190" s="1">
        <f>IF($A190&lt;&gt;"",'Input data'!S190)</f>
        <v>0.26897112937842277</v>
      </c>
      <c r="H190" s="1">
        <f t="shared" si="22"/>
        <v>3.5170245971910541E-4</v>
      </c>
      <c r="I190" s="1">
        <f t="shared" si="23"/>
        <v>2.4179544105686346E-3</v>
      </c>
      <c r="J190" s="1">
        <f t="shared" si="24"/>
        <v>2.5032982646053803E-3</v>
      </c>
      <c r="K190" s="1">
        <f t="shared" si="25"/>
        <v>6.4273874361492345E-4</v>
      </c>
      <c r="M190" s="1"/>
      <c r="P190" s="11"/>
    </row>
    <row r="191" spans="1:16">
      <c r="A191" s="1">
        <f>IF($A190="","",IF(($A190+1)&lt;='Input data'!$F$37,$A190+1,""))</f>
        <v>190</v>
      </c>
      <c r="B191" s="1">
        <f>IF($A191&lt;&gt;"",'Input data'!R191)</f>
        <v>0.26127096476380984</v>
      </c>
      <c r="C191" s="1">
        <f>IF($A191&lt;&gt;"",'Input data'!S191)</f>
        <v>0.27147442764302815</v>
      </c>
      <c r="H191" s="1">
        <f t="shared" si="22"/>
        <v>2.76965687028774E-3</v>
      </c>
      <c r="I191" s="1">
        <f t="shared" si="23"/>
        <v>1.1210515903545826E-3</v>
      </c>
      <c r="J191" s="1">
        <f t="shared" si="24"/>
        <v>3.1460370082203037E-3</v>
      </c>
      <c r="K191" s="1">
        <f t="shared" si="25"/>
        <v>3.9522794673161887E-3</v>
      </c>
      <c r="M191" s="1"/>
      <c r="P191" s="11"/>
    </row>
    <row r="192" spans="1:16">
      <c r="A192" s="1">
        <f>IF($A191="","",IF(($A191+1)&lt;='Input data'!$F$37,$A191+1,""))</f>
        <v>191</v>
      </c>
      <c r="B192" s="1">
        <f>IF($A192&lt;&gt;"",'Input data'!R192)</f>
        <v>0.26404062163409758</v>
      </c>
      <c r="C192" s="1">
        <f>IF($A192&lt;&gt;"",'Input data'!S192)</f>
        <v>0.27462046465124845</v>
      </c>
      <c r="H192" s="1">
        <f t="shared" si="22"/>
        <v>1.6486052799331574E-3</v>
      </c>
      <c r="I192" s="1">
        <f t="shared" si="23"/>
        <v>1.7585122985952495E-4</v>
      </c>
      <c r="J192" s="1">
        <f t="shared" si="24"/>
        <v>-8.0624245909588499E-4</v>
      </c>
      <c r="K192" s="1">
        <f t="shared" si="25"/>
        <v>5.4632793207265995E-3</v>
      </c>
      <c r="M192" s="1"/>
      <c r="P192" s="11"/>
    </row>
    <row r="193" spans="1:16">
      <c r="A193" s="1">
        <f>IF($A192="","",IF(($A192+1)&lt;='Input data'!$F$37,$A192+1,""))</f>
        <v>192</v>
      </c>
      <c r="B193" s="1">
        <f>IF($A193&lt;&gt;"",'Input data'!R193)</f>
        <v>0.26568922691403074</v>
      </c>
      <c r="C193" s="1">
        <f>IF($A193&lt;&gt;"",'Input data'!S193)</f>
        <v>0.27381422219215257</v>
      </c>
      <c r="H193" s="1">
        <f t="shared" si="22"/>
        <v>1.4727540500736325E-3</v>
      </c>
      <c r="I193" s="1">
        <f t="shared" si="23"/>
        <v>8.7925614929762475E-5</v>
      </c>
      <c r="J193" s="1">
        <f t="shared" si="24"/>
        <v>4.6570368616307145E-3</v>
      </c>
      <c r="K193" s="1">
        <f t="shared" si="25"/>
        <v>4.8788005217083596E-3</v>
      </c>
      <c r="M193" s="1"/>
      <c r="P193" s="11"/>
    </row>
    <row r="194" spans="1:16">
      <c r="A194" s="1">
        <f>IF($A193="","",IF(($A193+1)&lt;='Input data'!$F$37,$A193+1,""))</f>
        <v>193</v>
      </c>
      <c r="B194" s="1">
        <f>IF($A194&lt;&gt;"",'Input data'!R194)</f>
        <v>0.26716198096410437</v>
      </c>
      <c r="C194" s="1">
        <f>IF($A194&lt;&gt;"",'Input data'!S194)</f>
        <v>0.27847125905378328</v>
      </c>
      <c r="H194" s="1">
        <f t="shared" si="22"/>
        <v>1.38482843514387E-3</v>
      </c>
      <c r="I194" s="1">
        <f t="shared" si="23"/>
        <v>5.4953509331107098E-4</v>
      </c>
      <c r="J194" s="1">
        <f t="shared" si="24"/>
        <v>-2.2176366007764514E-4</v>
      </c>
      <c r="K194" s="1">
        <f t="shared" si="25"/>
        <v>2.9524636439152707E-3</v>
      </c>
      <c r="M194" s="1"/>
      <c r="P194" s="11"/>
    </row>
    <row r="195" spans="1:16">
      <c r="A195" s="1">
        <f>IF($A194="","",IF(($A194+1)&lt;='Input data'!$F$37,$A194+1,""))</f>
        <v>194</v>
      </c>
      <c r="B195" s="1">
        <f>IF($A195&lt;&gt;"",'Input data'!R195)</f>
        <v>0.26854680939924824</v>
      </c>
      <c r="C195" s="1">
        <f>IF($A195&lt;&gt;"",'Input data'!S195)</f>
        <v>0.27824949539370564</v>
      </c>
      <c r="H195" s="1">
        <f t="shared" ref="H195:H258" si="26">IF($A196&lt;&gt;"",$B196-$B195)</f>
        <v>1.934363528454941E-3</v>
      </c>
      <c r="I195" s="1">
        <f t="shared" ref="I195:I258" si="27">IF($A197&lt;&gt;"",ABS($H196-$H195))</f>
        <v>9.4520036049500211E-4</v>
      </c>
      <c r="J195" s="1">
        <f t="shared" ref="J195:J258" si="28">IF($A196&lt;&gt;"",$C196-$C195)</f>
        <v>2.7306999838376256E-3</v>
      </c>
      <c r="K195" s="1">
        <f t="shared" ref="K195:K258" si="29">IF($A197&lt;&gt;"",ABS($J196-$J195))</f>
        <v>4.7359696897930625E-4</v>
      </c>
      <c r="M195" s="1"/>
      <c r="P195" s="11"/>
    </row>
    <row r="196" spans="1:16">
      <c r="A196" s="1">
        <f>IF($A195="","",IF(($A195+1)&lt;='Input data'!$F$37,$A195+1,""))</f>
        <v>195</v>
      </c>
      <c r="B196" s="1">
        <f>IF($A196&lt;&gt;"",'Input data'!R196)</f>
        <v>0.27048117292770318</v>
      </c>
      <c r="C196" s="1">
        <f>IF($A196&lt;&gt;"",'Input data'!S196)</f>
        <v>0.28098019537754326</v>
      </c>
      <c r="H196" s="1">
        <f t="shared" si="26"/>
        <v>9.8916316795993886E-4</v>
      </c>
      <c r="I196" s="1">
        <f t="shared" si="27"/>
        <v>6.8142351570565918E-4</v>
      </c>
      <c r="J196" s="1">
        <f t="shared" si="28"/>
        <v>3.2042969528169318E-3</v>
      </c>
      <c r="K196" s="1">
        <f t="shared" si="29"/>
        <v>3.8338802250712511E-3</v>
      </c>
      <c r="M196" s="1"/>
      <c r="P196" s="11"/>
    </row>
    <row r="197" spans="1:16">
      <c r="A197" s="1">
        <f>IF($A196="","",IF(($A196+1)&lt;='Input data'!$F$37,$A196+1,""))</f>
        <v>196</v>
      </c>
      <c r="B197" s="1">
        <f>IF($A197&lt;&gt;"",'Input data'!R197)</f>
        <v>0.27147033609566312</v>
      </c>
      <c r="C197" s="1">
        <f>IF($A197&lt;&gt;"",'Input data'!S197)</f>
        <v>0.28418449233036019</v>
      </c>
      <c r="H197" s="1">
        <f t="shared" si="26"/>
        <v>1.670586683665598E-3</v>
      </c>
      <c r="I197" s="1">
        <f t="shared" si="27"/>
        <v>2.417954410568468E-4</v>
      </c>
      <c r="J197" s="1">
        <f t="shared" si="28"/>
        <v>-6.2958327225431931E-4</v>
      </c>
      <c r="K197" s="1">
        <f t="shared" si="29"/>
        <v>5.3542768437392363E-3</v>
      </c>
      <c r="M197" s="1"/>
      <c r="P197" s="11"/>
    </row>
    <row r="198" spans="1:16">
      <c r="A198" s="1">
        <f>IF($A197="","",IF(($A197+1)&lt;='Input data'!$F$37,$A197+1,""))</f>
        <v>197</v>
      </c>
      <c r="B198" s="1">
        <f>IF($A198&lt;&gt;"",'Input data'!R198)</f>
        <v>0.27314092277932872</v>
      </c>
      <c r="C198" s="1">
        <f>IF($A198&lt;&gt;"",'Input data'!S198)</f>
        <v>0.28355490905810588</v>
      </c>
      <c r="H198" s="1">
        <f t="shared" si="26"/>
        <v>1.4287912426087512E-3</v>
      </c>
      <c r="I198" s="1">
        <f t="shared" si="27"/>
        <v>4.1764667091637175E-4</v>
      </c>
      <c r="J198" s="1">
        <f t="shared" si="28"/>
        <v>4.724693571484917E-3</v>
      </c>
      <c r="K198" s="1">
        <f t="shared" si="29"/>
        <v>4.7002619818153901E-3</v>
      </c>
      <c r="M198" s="1"/>
      <c r="P198" s="11"/>
    </row>
    <row r="199" spans="1:16">
      <c r="A199" s="1">
        <f>IF($A198="","",IF(($A198+1)&lt;='Input data'!$F$37,$A198+1,""))</f>
        <v>198</v>
      </c>
      <c r="B199" s="1">
        <f>IF($A199&lt;&gt;"",'Input data'!R199)</f>
        <v>0.27456971402193747</v>
      </c>
      <c r="C199" s="1">
        <f>IF($A199&lt;&gt;"",'Input data'!S199)</f>
        <v>0.28827960262959079</v>
      </c>
      <c r="H199" s="1">
        <f t="shared" si="26"/>
        <v>1.846437913525123E-3</v>
      </c>
      <c r="I199" s="1">
        <f t="shared" si="27"/>
        <v>2.417954410568468E-4</v>
      </c>
      <c r="J199" s="1">
        <f t="shared" si="28"/>
        <v>2.4431589669526854E-5</v>
      </c>
      <c r="K199" s="1">
        <f t="shared" si="29"/>
        <v>2.4469176730603226E-3</v>
      </c>
      <c r="M199" s="1"/>
      <c r="P199" s="11"/>
    </row>
    <row r="200" spans="1:16">
      <c r="A200" s="1">
        <f>IF($A199="","",IF(($A199+1)&lt;='Input data'!$F$37,$A199+1,""))</f>
        <v>199</v>
      </c>
      <c r="B200" s="1">
        <f>IF($A200&lt;&gt;"",'Input data'!R200)</f>
        <v>0.2764161519354626</v>
      </c>
      <c r="C200" s="1">
        <f>IF($A200&lt;&gt;"",'Input data'!S200)</f>
        <v>0.28830403421926032</v>
      </c>
      <c r="H200" s="1">
        <f t="shared" si="26"/>
        <v>1.6046424724682762E-3</v>
      </c>
      <c r="I200" s="1">
        <f t="shared" si="27"/>
        <v>7.0340491943821082E-4</v>
      </c>
      <c r="J200" s="1">
        <f t="shared" si="28"/>
        <v>2.4713492627298494E-3</v>
      </c>
      <c r="K200" s="1">
        <f t="shared" si="29"/>
        <v>2.9881713518931097E-4</v>
      </c>
      <c r="M200" s="1"/>
      <c r="P200" s="11"/>
    </row>
    <row r="201" spans="1:16">
      <c r="A201" s="1">
        <f>IF($A200="","",IF(($A200+1)&lt;='Input data'!$F$37,$A200+1,""))</f>
        <v>200</v>
      </c>
      <c r="B201" s="1">
        <f>IF($A201&lt;&gt;"",'Input data'!R201)</f>
        <v>0.27802079440793087</v>
      </c>
      <c r="C201" s="1">
        <f>IF($A201&lt;&gt;"",'Input data'!S201)</f>
        <v>0.29077538348199017</v>
      </c>
      <c r="H201" s="1">
        <f t="shared" si="26"/>
        <v>2.308047391906487E-3</v>
      </c>
      <c r="I201" s="1">
        <f t="shared" si="27"/>
        <v>1.2749214164817224E-3</v>
      </c>
      <c r="J201" s="1">
        <f t="shared" si="28"/>
        <v>2.7701663979191604E-3</v>
      </c>
      <c r="K201" s="1">
        <f t="shared" si="29"/>
        <v>3.1855034223018941E-3</v>
      </c>
      <c r="M201" s="1"/>
      <c r="P201" s="11"/>
    </row>
    <row r="202" spans="1:16">
      <c r="A202" s="1">
        <f>IF($A201="","",IF(($A201+1)&lt;='Input data'!$F$37,$A201+1,""))</f>
        <v>201</v>
      </c>
      <c r="B202" s="1">
        <f>IF($A202&lt;&gt;"",'Input data'!R202)</f>
        <v>0.28032884179983736</v>
      </c>
      <c r="C202" s="1">
        <f>IF($A202&lt;&gt;"",'Input data'!S202)</f>
        <v>0.29354554987990933</v>
      </c>
      <c r="H202" s="1">
        <f t="shared" si="26"/>
        <v>1.0331259754247646E-3</v>
      </c>
      <c r="I202" s="1">
        <f t="shared" si="27"/>
        <v>1.208977205284345E-3</v>
      </c>
      <c r="J202" s="1">
        <f t="shared" si="28"/>
        <v>-4.1533702438273368E-4</v>
      </c>
      <c r="K202" s="1">
        <f t="shared" si="29"/>
        <v>5.1118403000951496E-3</v>
      </c>
      <c r="M202" s="1"/>
      <c r="P202" s="11"/>
    </row>
    <row r="203" spans="1:16">
      <c r="A203" s="1">
        <f>IF($A202="","",IF(($A202+1)&lt;='Input data'!$F$37,$A202+1,""))</f>
        <v>202</v>
      </c>
      <c r="B203" s="1">
        <f>IF($A203&lt;&gt;"",'Input data'!R203)</f>
        <v>0.28136196777526212</v>
      </c>
      <c r="C203" s="1">
        <f>IF($A203&lt;&gt;"",'Input data'!S203)</f>
        <v>0.2931302128555266</v>
      </c>
      <c r="H203" s="1">
        <f t="shared" si="26"/>
        <v>2.2421031807091096E-3</v>
      </c>
      <c r="I203" s="1">
        <f t="shared" si="27"/>
        <v>7.4736772690303654E-4</v>
      </c>
      <c r="J203" s="1">
        <f t="shared" si="28"/>
        <v>4.6965032757124159E-3</v>
      </c>
      <c r="K203" s="1">
        <f t="shared" si="29"/>
        <v>3.9052956410286499E-3</v>
      </c>
      <c r="M203" s="1"/>
      <c r="P203" s="11"/>
    </row>
    <row r="204" spans="1:16">
      <c r="A204" s="1">
        <f>IF($A203="","",IF(($A203+1)&lt;='Input data'!$F$37,$A203+1,""))</f>
        <v>203</v>
      </c>
      <c r="B204" s="1">
        <f>IF($A204&lt;&gt;"",'Input data'!R204)</f>
        <v>0.28360407095597123</v>
      </c>
      <c r="C204" s="1">
        <f>IF($A204&lt;&gt;"",'Input data'!S204)</f>
        <v>0.29782671613123901</v>
      </c>
      <c r="H204" s="1">
        <f t="shared" si="26"/>
        <v>1.4947354538060731E-3</v>
      </c>
      <c r="I204" s="1">
        <f t="shared" si="27"/>
        <v>1.0551073791572607E-3</v>
      </c>
      <c r="J204" s="1">
        <f t="shared" si="28"/>
        <v>7.9120763468376598E-4</v>
      </c>
      <c r="K204" s="1">
        <f t="shared" si="29"/>
        <v>1.029885472225156E-3</v>
      </c>
      <c r="M204" s="1"/>
      <c r="P204" s="11"/>
    </row>
    <row r="205" spans="1:16">
      <c r="A205" s="1">
        <f>IF($A204="","",IF(($A204+1)&lt;='Input data'!$F$37,$A204+1,""))</f>
        <v>204</v>
      </c>
      <c r="B205" s="1">
        <f>IF($A205&lt;&gt;"",'Input data'!R205)</f>
        <v>0.28509880640977731</v>
      </c>
      <c r="C205" s="1">
        <f>IF($A205&lt;&gt;"",'Input data'!S205)</f>
        <v>0.29861792376592278</v>
      </c>
      <c r="H205" s="1">
        <f t="shared" si="26"/>
        <v>2.5498428329633338E-3</v>
      </c>
      <c r="I205" s="1">
        <f t="shared" si="27"/>
        <v>1.7145494911305348E-3</v>
      </c>
      <c r="J205" s="1">
        <f t="shared" si="28"/>
        <v>1.821093106908922E-3</v>
      </c>
      <c r="K205" s="1">
        <f t="shared" si="29"/>
        <v>1.4903269698438582E-3</v>
      </c>
      <c r="M205" s="1"/>
      <c r="P205" s="11"/>
    </row>
    <row r="206" spans="1:16">
      <c r="A206" s="1">
        <f>IF($A205="","",IF(($A205+1)&lt;='Input data'!$F$37,$A205+1,""))</f>
        <v>205</v>
      </c>
      <c r="B206" s="1">
        <f>IF($A206&lt;&gt;"",'Input data'!R206)</f>
        <v>0.28764864924274064</v>
      </c>
      <c r="C206" s="1">
        <f>IF($A206&lt;&gt;"",'Input data'!S206)</f>
        <v>0.3004390168728317</v>
      </c>
      <c r="H206" s="1">
        <f t="shared" si="26"/>
        <v>8.3529334183279902E-4</v>
      </c>
      <c r="I206" s="1">
        <f t="shared" si="27"/>
        <v>1.4947354538061286E-3</v>
      </c>
      <c r="J206" s="1">
        <f t="shared" si="28"/>
        <v>3.3114200767527802E-3</v>
      </c>
      <c r="K206" s="1">
        <f t="shared" si="29"/>
        <v>3.8188454006592987E-3</v>
      </c>
      <c r="M206" s="1"/>
      <c r="P206" s="11"/>
    </row>
    <row r="207" spans="1:16">
      <c r="A207" s="1">
        <f>IF($A206="","",IF(($A206+1)&lt;='Input data'!$F$37,$A206+1,""))</f>
        <v>206</v>
      </c>
      <c r="B207" s="1">
        <f>IF($A207&lt;&gt;"",'Input data'!R207)</f>
        <v>0.28848394258457344</v>
      </c>
      <c r="C207" s="1">
        <f>IF($A207&lt;&gt;"",'Input data'!S207)</f>
        <v>0.30375043694958448</v>
      </c>
      <c r="H207" s="1">
        <f t="shared" si="26"/>
        <v>2.3300287956389276E-3</v>
      </c>
      <c r="I207" s="1">
        <f t="shared" si="27"/>
        <v>3.7368386345160154E-4</v>
      </c>
      <c r="J207" s="1">
        <f t="shared" si="28"/>
        <v>-5.0742532390651851E-4</v>
      </c>
      <c r="K207" s="1">
        <f t="shared" si="29"/>
        <v>5.5760405038169925E-3</v>
      </c>
      <c r="M207" s="1"/>
      <c r="P207" s="11"/>
    </row>
    <row r="208" spans="1:16">
      <c r="A208" s="1">
        <f>IF($A207="","",IF(($A207+1)&lt;='Input data'!$F$37,$A207+1,""))</f>
        <v>207</v>
      </c>
      <c r="B208" s="1">
        <f>IF($A208&lt;&gt;"",'Input data'!R208)</f>
        <v>0.29081397138021237</v>
      </c>
      <c r="C208" s="1">
        <f>IF($A208&lt;&gt;"",'Input data'!S208)</f>
        <v>0.30324301162567796</v>
      </c>
      <c r="H208" s="1">
        <f t="shared" si="26"/>
        <v>1.9563449321873261E-3</v>
      </c>
      <c r="I208" s="1">
        <f t="shared" si="27"/>
        <v>2.6377684478934293E-4</v>
      </c>
      <c r="J208" s="1">
        <f t="shared" si="28"/>
        <v>5.0686151799104739E-3</v>
      </c>
      <c r="K208" s="1">
        <f t="shared" si="29"/>
        <v>4.8017470465966938E-3</v>
      </c>
      <c r="M208" s="1"/>
      <c r="P208" s="11"/>
    </row>
    <row r="209" spans="1:16">
      <c r="A209" s="1">
        <f>IF($A208="","",IF(($A208+1)&lt;='Input data'!$F$37,$A208+1,""))</f>
        <v>208</v>
      </c>
      <c r="B209" s="1">
        <f>IF($A209&lt;&gt;"",'Input data'!R209)</f>
        <v>0.29277031631239969</v>
      </c>
      <c r="C209" s="1">
        <f>IF($A209&lt;&gt;"",'Input data'!S209)</f>
        <v>0.30831162680558843</v>
      </c>
      <c r="H209" s="1">
        <f t="shared" si="26"/>
        <v>2.220121776976669E-3</v>
      </c>
      <c r="I209" s="1">
        <f t="shared" si="27"/>
        <v>3.7368386345149052E-4</v>
      </c>
      <c r="J209" s="1">
        <f t="shared" si="28"/>
        <v>2.6686813331378012E-4</v>
      </c>
      <c r="K209" s="1">
        <f t="shared" si="29"/>
        <v>2.8453405199794224E-3</v>
      </c>
      <c r="M209" s="1"/>
      <c r="P209" s="11"/>
    </row>
    <row r="210" spans="1:16">
      <c r="A210" s="1">
        <f>IF($A209="","",IF(($A209+1)&lt;='Input data'!$F$37,$A209+1,""))</f>
        <v>209</v>
      </c>
      <c r="B210" s="1">
        <f>IF($A210&lt;&gt;"",'Input data'!R210)</f>
        <v>0.29499043808937636</v>
      </c>
      <c r="C210" s="1">
        <f>IF($A210&lt;&gt;"",'Input data'!S210)</f>
        <v>0.30857849493890221</v>
      </c>
      <c r="H210" s="1">
        <f t="shared" si="26"/>
        <v>1.8464379135251785E-3</v>
      </c>
      <c r="I210" s="1">
        <f t="shared" si="27"/>
        <v>1.5386982612713984E-4</v>
      </c>
      <c r="J210" s="1">
        <f t="shared" si="28"/>
        <v>3.1122086532932025E-3</v>
      </c>
      <c r="K210" s="1">
        <f t="shared" si="29"/>
        <v>6.1830715394528557E-4</v>
      </c>
      <c r="M210" s="1"/>
      <c r="P210" s="11"/>
    </row>
    <row r="211" spans="1:16">
      <c r="A211" s="1">
        <f>IF($A210="","",IF(($A210+1)&lt;='Input data'!$F$37,$A210+1,""))</f>
        <v>210</v>
      </c>
      <c r="B211" s="1">
        <f>IF($A211&lt;&gt;"",'Input data'!R211)</f>
        <v>0.29683687600290154</v>
      </c>
      <c r="C211" s="1">
        <f>IF($A211&lt;&gt;"",'Input data'!S211)</f>
        <v>0.31169070359219542</v>
      </c>
      <c r="H211" s="1">
        <f t="shared" si="26"/>
        <v>1.6925680873980387E-3</v>
      </c>
      <c r="I211" s="1">
        <f t="shared" si="27"/>
        <v>2.1981403732385107E-5</v>
      </c>
      <c r="J211" s="1">
        <f t="shared" si="28"/>
        <v>3.7305158072384881E-3</v>
      </c>
      <c r="K211" s="1">
        <f t="shared" si="29"/>
        <v>4.1514908907757109E-3</v>
      </c>
      <c r="M211" s="1"/>
      <c r="P211" s="11"/>
    </row>
    <row r="212" spans="1:16">
      <c r="A212" s="1">
        <f>IF($A211="","",IF(($A211+1)&lt;='Input data'!$F$37,$A211+1,""))</f>
        <v>211</v>
      </c>
      <c r="B212" s="1">
        <f>IF($A212&lt;&gt;"",'Input data'!R212)</f>
        <v>0.29852944409029958</v>
      </c>
      <c r="C212" s="1">
        <f>IF($A212&lt;&gt;"",'Input data'!S212)</f>
        <v>0.31542121939943391</v>
      </c>
      <c r="H212" s="1">
        <f t="shared" si="26"/>
        <v>1.6705866836656535E-3</v>
      </c>
      <c r="I212" s="1">
        <f t="shared" si="27"/>
        <v>5.7151649704345608E-4</v>
      </c>
      <c r="J212" s="1">
        <f t="shared" si="28"/>
        <v>-4.2097508353722279E-4</v>
      </c>
      <c r="K212" s="1">
        <f t="shared" si="29"/>
        <v>5.440727084108532E-3</v>
      </c>
      <c r="M212" s="1"/>
      <c r="P212" s="11"/>
    </row>
    <row r="213" spans="1:16">
      <c r="A213" s="1">
        <f>IF($A212="","",IF(($A212+1)&lt;='Input data'!$F$37,$A212+1,""))</f>
        <v>212</v>
      </c>
      <c r="B213" s="1">
        <f>IF($A213&lt;&gt;"",'Input data'!R213)</f>
        <v>0.30020003077396523</v>
      </c>
      <c r="C213" s="1">
        <f>IF($A213&lt;&gt;"",'Input data'!S213)</f>
        <v>0.31500024431589668</v>
      </c>
      <c r="H213" s="1">
        <f t="shared" si="26"/>
        <v>2.2421031807091096E-3</v>
      </c>
      <c r="I213" s="1">
        <f t="shared" si="27"/>
        <v>1.3408656276789332E-3</v>
      </c>
      <c r="J213" s="1">
        <f t="shared" si="28"/>
        <v>5.0197520005713092E-3</v>
      </c>
      <c r="K213" s="1">
        <f t="shared" si="29"/>
        <v>4.0932309461790273E-3</v>
      </c>
      <c r="M213" s="1"/>
      <c r="P213" s="11"/>
    </row>
    <row r="214" spans="1:16">
      <c r="A214" s="1">
        <f>IF($A213="","",IF(($A213+1)&lt;='Input data'!$F$37,$A213+1,""))</f>
        <v>213</v>
      </c>
      <c r="B214" s="1">
        <f>IF($A214&lt;&gt;"",'Input data'!R214)</f>
        <v>0.30244213395467434</v>
      </c>
      <c r="C214" s="1">
        <f>IF($A214&lt;&gt;"",'Input data'!S214)</f>
        <v>0.32001999631646799</v>
      </c>
      <c r="H214" s="1">
        <f t="shared" si="26"/>
        <v>3.5829688083880429E-3</v>
      </c>
      <c r="I214" s="1">
        <f t="shared" si="27"/>
        <v>7.6934913063536614E-4</v>
      </c>
      <c r="J214" s="1">
        <f t="shared" si="28"/>
        <v>9.2652105439228194E-4</v>
      </c>
      <c r="K214" s="1">
        <f t="shared" si="29"/>
        <v>2.0165458242654144E-3</v>
      </c>
      <c r="M214" s="1"/>
      <c r="P214" s="11"/>
    </row>
    <row r="215" spans="1:16">
      <c r="A215" s="1">
        <f>IF($A214="","",IF(($A214+1)&lt;='Input data'!$F$37,$A214+1,""))</f>
        <v>214</v>
      </c>
      <c r="B215" s="1">
        <f>IF($A215&lt;&gt;"",'Input data'!R215)</f>
        <v>0.30602510276306238</v>
      </c>
      <c r="C215" s="1">
        <f>IF($A215&lt;&gt;"",'Input data'!S215)</f>
        <v>0.32094651737086027</v>
      </c>
      <c r="H215" s="1">
        <f t="shared" si="26"/>
        <v>2.8136196777526767E-3</v>
      </c>
      <c r="I215" s="1">
        <f t="shared" si="27"/>
        <v>1.1869958015519044E-3</v>
      </c>
      <c r="J215" s="1">
        <f t="shared" si="28"/>
        <v>2.9430668786576963E-3</v>
      </c>
      <c r="K215" s="1">
        <f t="shared" si="29"/>
        <v>6.2770391920280444E-4</v>
      </c>
      <c r="M215" s="1"/>
      <c r="P215" s="11"/>
    </row>
    <row r="216" spans="1:16">
      <c r="A216" s="1">
        <f>IF($A215="","",IF(($A215+1)&lt;='Input data'!$F$37,$A215+1,""))</f>
        <v>215</v>
      </c>
      <c r="B216" s="1">
        <f>IF($A216&lt;&gt;"",'Input data'!R216)</f>
        <v>0.30883872244081506</v>
      </c>
      <c r="C216" s="1">
        <f>IF($A216&lt;&gt;"",'Input data'!S216)</f>
        <v>0.32388958424951797</v>
      </c>
      <c r="H216" s="1">
        <f t="shared" si="26"/>
        <v>1.6266238762007723E-3</v>
      </c>
      <c r="I216" s="1">
        <f t="shared" si="27"/>
        <v>1.1210515903545271E-3</v>
      </c>
      <c r="J216" s="1">
        <f t="shared" si="28"/>
        <v>3.5707707978605008E-3</v>
      </c>
      <c r="K216" s="1">
        <f t="shared" si="29"/>
        <v>3.8601911677923484E-3</v>
      </c>
      <c r="M216" s="1"/>
      <c r="P216" s="11"/>
    </row>
    <row r="217" spans="1:16">
      <c r="A217" s="1">
        <f>IF($A216="","",IF(($A216+1)&lt;='Input data'!$F$37,$A216+1,""))</f>
        <v>216</v>
      </c>
      <c r="B217" s="1">
        <f>IF($A217&lt;&gt;"",'Input data'!R217)</f>
        <v>0.31046534631701583</v>
      </c>
      <c r="C217" s="1">
        <f>IF($A217&lt;&gt;"",'Input data'!S217)</f>
        <v>0.32746035504737847</v>
      </c>
      <c r="H217" s="1">
        <f t="shared" si="26"/>
        <v>2.7476754665552994E-3</v>
      </c>
      <c r="I217" s="1">
        <f t="shared" si="27"/>
        <v>1.1650143978193528E-3</v>
      </c>
      <c r="J217" s="1">
        <f t="shared" si="28"/>
        <v>-2.8942036993184761E-4</v>
      </c>
      <c r="K217" s="1">
        <f t="shared" si="29"/>
        <v>6.4236287300459272E-3</v>
      </c>
      <c r="M217" s="1"/>
      <c r="P217" s="11"/>
    </row>
    <row r="218" spans="1:16">
      <c r="A218" s="1">
        <f>IF($A217="","",IF(($A217+1)&lt;='Input data'!$F$37,$A217+1,""))</f>
        <v>217</v>
      </c>
      <c r="B218" s="1">
        <f>IF($A218&lt;&gt;"",'Input data'!R218)</f>
        <v>0.31321302178357113</v>
      </c>
      <c r="C218" s="1">
        <f>IF($A218&lt;&gt;"",'Input data'!S218)</f>
        <v>0.32717093467744662</v>
      </c>
      <c r="H218" s="1">
        <f t="shared" si="26"/>
        <v>3.9126898643746522E-3</v>
      </c>
      <c r="I218" s="1">
        <f t="shared" si="27"/>
        <v>1.6486052799330464E-3</v>
      </c>
      <c r="J218" s="1">
        <f t="shared" si="28"/>
        <v>6.1342083601140796E-3</v>
      </c>
      <c r="K218" s="1">
        <f t="shared" si="29"/>
        <v>5.1193577123010425E-3</v>
      </c>
      <c r="M218" s="1"/>
      <c r="P218" s="11"/>
    </row>
    <row r="219" spans="1:16">
      <c r="A219" s="1">
        <f>IF($A218="","",IF(($A218+1)&lt;='Input data'!$F$37,$A218+1,""))</f>
        <v>218</v>
      </c>
      <c r="B219" s="1">
        <f>IF($A219&lt;&gt;"",'Input data'!R219)</f>
        <v>0.31712571164794578</v>
      </c>
      <c r="C219" s="1">
        <f>IF($A219&lt;&gt;"",'Input data'!S219)</f>
        <v>0.3333051430375607</v>
      </c>
      <c r="H219" s="1">
        <f t="shared" si="26"/>
        <v>2.2640845844416058E-3</v>
      </c>
      <c r="I219" s="1">
        <f t="shared" si="27"/>
        <v>6.5944211197266345E-5</v>
      </c>
      <c r="J219" s="1">
        <f t="shared" si="28"/>
        <v>1.014850647813037E-3</v>
      </c>
      <c r="K219" s="1">
        <f t="shared" si="29"/>
        <v>1.7290048073850262E-3</v>
      </c>
      <c r="M219" s="1"/>
      <c r="P219" s="11"/>
    </row>
    <row r="220" spans="1:16">
      <c r="A220" s="1">
        <f>IF($A219="","",IF(($A219+1)&lt;='Input data'!$F$37,$A219+1,""))</f>
        <v>219</v>
      </c>
      <c r="B220" s="1">
        <f>IF($A220&lt;&gt;"",'Input data'!R220)</f>
        <v>0.31938979623238739</v>
      </c>
      <c r="C220" s="1">
        <f>IF($A220&lt;&gt;"",'Input data'!S220)</f>
        <v>0.33431999368537374</v>
      </c>
      <c r="H220" s="1">
        <f t="shared" si="26"/>
        <v>2.3300287956388721E-3</v>
      </c>
      <c r="I220" s="1">
        <f t="shared" si="27"/>
        <v>7.2538632317065144E-4</v>
      </c>
      <c r="J220" s="1">
        <f t="shared" si="28"/>
        <v>2.7438554551980632E-3</v>
      </c>
      <c r="K220" s="1">
        <f t="shared" si="29"/>
        <v>1.1125770064913665E-3</v>
      </c>
      <c r="M220" s="1"/>
      <c r="P220" s="11"/>
    </row>
    <row r="221" spans="1:16">
      <c r="A221" s="1">
        <f>IF($A220="","",IF(($A220+1)&lt;='Input data'!$F$37,$A220+1,""))</f>
        <v>220</v>
      </c>
      <c r="B221" s="1">
        <f>IF($A221&lt;&gt;"",'Input data'!R221)</f>
        <v>0.32171982502802626</v>
      </c>
      <c r="C221" s="1">
        <f>IF($A221&lt;&gt;"",'Input data'!S221)</f>
        <v>0.3370638491405718</v>
      </c>
      <c r="H221" s="1">
        <f t="shared" si="26"/>
        <v>3.0554151188095235E-3</v>
      </c>
      <c r="I221" s="1">
        <f t="shared" si="27"/>
        <v>6.3746070824088896E-4</v>
      </c>
      <c r="J221" s="1">
        <f t="shared" si="28"/>
        <v>3.8564324616894297E-3</v>
      </c>
      <c r="K221" s="1">
        <f t="shared" si="29"/>
        <v>2.9223939950911437E-3</v>
      </c>
      <c r="M221" s="1"/>
      <c r="P221" s="11"/>
    </row>
    <row r="222" spans="1:16">
      <c r="A222" s="1">
        <f>IF($A221="","",IF(($A221+1)&lt;='Input data'!$F$37,$A221+1,""))</f>
        <v>221</v>
      </c>
      <c r="B222" s="1">
        <f>IF($A222&lt;&gt;"",'Input data'!R222)</f>
        <v>0.32477524014683579</v>
      </c>
      <c r="C222" s="1">
        <f>IF($A222&lt;&gt;"",'Input data'!S222)</f>
        <v>0.34092028160226123</v>
      </c>
      <c r="H222" s="1">
        <f t="shared" si="26"/>
        <v>2.4179544105686346E-3</v>
      </c>
      <c r="I222" s="1">
        <f t="shared" si="27"/>
        <v>2.8575824852178355E-4</v>
      </c>
      <c r="J222" s="1">
        <f t="shared" si="28"/>
        <v>9.3403846659828593E-4</v>
      </c>
      <c r="K222" s="1">
        <f t="shared" si="29"/>
        <v>4.4014448466259681E-3</v>
      </c>
      <c r="M222" s="1"/>
      <c r="P222" s="11"/>
    </row>
    <row r="223" spans="1:16">
      <c r="A223" s="1">
        <f>IF($A222="","",IF(($A222+1)&lt;='Input data'!$F$37,$A222+1,""))</f>
        <v>222</v>
      </c>
      <c r="B223" s="1">
        <f>IF($A223&lt;&gt;"",'Input data'!R223)</f>
        <v>0.32719319455740442</v>
      </c>
      <c r="C223" s="1">
        <f>IF($A223&lt;&gt;"",'Input data'!S223)</f>
        <v>0.34185432006885952</v>
      </c>
      <c r="H223" s="1">
        <f t="shared" si="26"/>
        <v>2.7037126590904181E-3</v>
      </c>
      <c r="I223" s="1">
        <f t="shared" si="27"/>
        <v>0</v>
      </c>
      <c r="J223" s="1">
        <f t="shared" si="28"/>
        <v>5.3354833132242541E-3</v>
      </c>
      <c r="K223" s="1">
        <f t="shared" si="29"/>
        <v>4.2078714823209906E-3</v>
      </c>
      <c r="M223" s="1"/>
      <c r="P223" s="11"/>
    </row>
    <row r="224" spans="1:16">
      <c r="A224" s="1">
        <f>IF($A223="","",IF(($A223+1)&lt;='Input data'!$F$37,$A223+1,""))</f>
        <v>223</v>
      </c>
      <c r="B224" s="1">
        <f>IF($A224&lt;&gt;"",'Input data'!R224)</f>
        <v>0.32989690721649484</v>
      </c>
      <c r="C224" s="1">
        <f>IF($A224&lt;&gt;"",'Input data'!S224)</f>
        <v>0.34718980338208377</v>
      </c>
      <c r="H224" s="1">
        <f t="shared" si="26"/>
        <v>2.7037126590904181E-3</v>
      </c>
      <c r="I224" s="1">
        <f t="shared" si="27"/>
        <v>2.1981403732440619E-4</v>
      </c>
      <c r="J224" s="1">
        <f t="shared" si="28"/>
        <v>1.1276118309032634E-3</v>
      </c>
      <c r="K224" s="1">
        <f t="shared" si="29"/>
        <v>1.7853853989303614E-3</v>
      </c>
      <c r="M224" s="1"/>
      <c r="P224" s="11"/>
    </row>
    <row r="225" spans="1:16">
      <c r="A225" s="1">
        <f>IF($A224="","",IF(($A224+1)&lt;='Input data'!$F$37,$A224+1,""))</f>
        <v>224</v>
      </c>
      <c r="B225" s="1">
        <f>IF($A225&lt;&gt;"",'Input data'!R225)</f>
        <v>0.33260061987558526</v>
      </c>
      <c r="C225" s="1">
        <f>IF($A225&lt;&gt;"",'Input data'!S225)</f>
        <v>0.34831741521298704</v>
      </c>
      <c r="H225" s="1">
        <f t="shared" si="26"/>
        <v>2.9235266964148243E-3</v>
      </c>
      <c r="I225" s="1">
        <f t="shared" si="27"/>
        <v>7.2538632317059593E-4</v>
      </c>
      <c r="J225" s="1">
        <f t="shared" si="28"/>
        <v>2.9129972298336249E-3</v>
      </c>
      <c r="K225" s="1">
        <f t="shared" si="29"/>
        <v>2.0935992993771912E-3</v>
      </c>
      <c r="M225" s="1"/>
      <c r="P225" s="11"/>
    </row>
    <row r="226" spans="1:16">
      <c r="A226" s="1">
        <f>IF($A225="","",IF(($A225+1)&lt;='Input data'!$F$37,$A225+1,""))</f>
        <v>225</v>
      </c>
      <c r="B226" s="1">
        <f>IF($A226&lt;&gt;"",'Input data'!R226)</f>
        <v>0.33552414657200008</v>
      </c>
      <c r="C226" s="1">
        <f>IF($A226&lt;&gt;"",'Input data'!S226)</f>
        <v>0.35123041244282066</v>
      </c>
      <c r="H226" s="1">
        <f t="shared" si="26"/>
        <v>3.6489130195854202E-3</v>
      </c>
      <c r="I226" s="1">
        <f t="shared" si="27"/>
        <v>5.4953509331107098E-4</v>
      </c>
      <c r="J226" s="1">
        <f t="shared" si="28"/>
        <v>5.0065965292108161E-3</v>
      </c>
      <c r="K226" s="1">
        <f t="shared" si="29"/>
        <v>5.0310281188803985E-3</v>
      </c>
      <c r="M226" s="1"/>
      <c r="P226" s="11"/>
    </row>
    <row r="227" spans="1:16">
      <c r="A227" s="1">
        <f>IF($A226="","",IF(($A226+1)&lt;='Input data'!$F$37,$A226+1,""))</f>
        <v>226</v>
      </c>
      <c r="B227" s="1">
        <f>IF($A227&lt;&gt;"",'Input data'!R227)</f>
        <v>0.3391730595915855</v>
      </c>
      <c r="C227" s="1">
        <f>IF($A227&lt;&gt;"",'Input data'!S227)</f>
        <v>0.35623700897203148</v>
      </c>
      <c r="H227" s="1">
        <f t="shared" si="26"/>
        <v>3.0993779262743493E-3</v>
      </c>
      <c r="I227" s="1">
        <f t="shared" si="27"/>
        <v>8.1331193810030289E-4</v>
      </c>
      <c r="J227" s="1">
        <f t="shared" si="28"/>
        <v>-2.4431589669582365E-5</v>
      </c>
      <c r="K227" s="1">
        <f t="shared" si="29"/>
        <v>5.4369683780055578E-3</v>
      </c>
      <c r="M227" s="1"/>
      <c r="P227" s="11"/>
    </row>
    <row r="228" spans="1:16">
      <c r="A228" s="1">
        <f>IF($A227="","",IF(($A227+1)&lt;='Input data'!$F$37,$A227+1,""))</f>
        <v>227</v>
      </c>
      <c r="B228" s="1">
        <f>IF($A228&lt;&gt;"",'Input data'!R228)</f>
        <v>0.34227243751785985</v>
      </c>
      <c r="C228" s="1">
        <f>IF($A228&lt;&gt;"",'Input data'!S228)</f>
        <v>0.35621257738236189</v>
      </c>
      <c r="H228" s="1">
        <f t="shared" si="26"/>
        <v>2.2860659881740464E-3</v>
      </c>
      <c r="I228" s="1">
        <f t="shared" si="27"/>
        <v>1.1869958015518489E-3</v>
      </c>
      <c r="J228" s="1">
        <f t="shared" si="28"/>
        <v>5.4125367883359754E-3</v>
      </c>
      <c r="K228" s="1">
        <f t="shared" si="29"/>
        <v>4.3131152532052131E-3</v>
      </c>
      <c r="M228" s="1"/>
      <c r="P228" s="11"/>
    </row>
    <row r="229" spans="1:16">
      <c r="A229" s="1">
        <f>IF($A228="","",IF(($A228+1)&lt;='Input data'!$F$37,$A228+1,""))</f>
        <v>228</v>
      </c>
      <c r="B229" s="1">
        <f>IF($A229&lt;&gt;"",'Input data'!R229)</f>
        <v>0.3445585035060339</v>
      </c>
      <c r="C229" s="1">
        <f>IF($A229&lt;&gt;"",'Input data'!S229)</f>
        <v>0.36162511417069787</v>
      </c>
      <c r="H229" s="1">
        <f t="shared" si="26"/>
        <v>3.4730617897258953E-3</v>
      </c>
      <c r="I229" s="1">
        <f t="shared" si="27"/>
        <v>8.1331193810041391E-4</v>
      </c>
      <c r="J229" s="1">
        <f t="shared" si="28"/>
        <v>1.0994215351307624E-3</v>
      </c>
      <c r="K229" s="1">
        <f t="shared" si="29"/>
        <v>2.6386116843137852E-3</v>
      </c>
      <c r="M229" s="1"/>
      <c r="P229" s="11"/>
    </row>
    <row r="230" spans="1:16">
      <c r="A230" s="1">
        <f>IF($A229="","",IF(($A229+1)&lt;='Input data'!$F$37,$A229+1,""))</f>
        <v>229</v>
      </c>
      <c r="B230" s="1">
        <f>IF($A230&lt;&gt;"",'Input data'!R230)</f>
        <v>0.34803156529575979</v>
      </c>
      <c r="C230" s="1">
        <f>IF($A230&lt;&gt;"",'Input data'!S230)</f>
        <v>0.36272453570582863</v>
      </c>
      <c r="H230" s="1">
        <f t="shared" si="26"/>
        <v>2.6597498516254814E-3</v>
      </c>
      <c r="I230" s="1">
        <f t="shared" si="27"/>
        <v>9.23218956762617E-4</v>
      </c>
      <c r="J230" s="1">
        <f t="shared" si="28"/>
        <v>3.7380332194445476E-3</v>
      </c>
      <c r="K230" s="1">
        <f t="shared" si="29"/>
        <v>8.6450240369240205E-5</v>
      </c>
      <c r="M230" s="1"/>
      <c r="P230" s="11"/>
    </row>
    <row r="231" spans="1:16">
      <c r="A231" s="1">
        <f>IF($A230="","",IF(($A230+1)&lt;='Input data'!$F$37,$A230+1,""))</f>
        <v>230</v>
      </c>
      <c r="B231" s="1">
        <f>IF($A231&lt;&gt;"",'Input data'!R231)</f>
        <v>0.35069131514738527</v>
      </c>
      <c r="C231" s="1">
        <f>IF($A231&lt;&gt;"",'Input data'!S231)</f>
        <v>0.36646256892527318</v>
      </c>
      <c r="H231" s="1">
        <f t="shared" si="26"/>
        <v>3.5829688083880984E-3</v>
      </c>
      <c r="I231" s="1">
        <f t="shared" si="27"/>
        <v>9.4520036049500211E-4</v>
      </c>
      <c r="J231" s="1">
        <f t="shared" si="28"/>
        <v>3.8244834598137878E-3</v>
      </c>
      <c r="K231" s="1">
        <f t="shared" si="29"/>
        <v>3.2550394852076114E-3</v>
      </c>
      <c r="M231" s="1"/>
      <c r="P231" s="11"/>
    </row>
    <row r="232" spans="1:16">
      <c r="A232" s="1">
        <f>IF($A231="","",IF(($A231+1)&lt;='Input data'!$F$37,$A231+1,""))</f>
        <v>231</v>
      </c>
      <c r="B232" s="1">
        <f>IF($A232&lt;&gt;"",'Input data'!R232)</f>
        <v>0.35427428395577337</v>
      </c>
      <c r="C232" s="1">
        <f>IF($A232&lt;&gt;"",'Input data'!S232)</f>
        <v>0.37028705238508697</v>
      </c>
      <c r="H232" s="1">
        <f t="shared" si="26"/>
        <v>2.6377684478930963E-3</v>
      </c>
      <c r="I232" s="1">
        <f t="shared" si="27"/>
        <v>4.1764667091637175E-4</v>
      </c>
      <c r="J232" s="1">
        <f t="shared" si="28"/>
        <v>5.6944397460617635E-4</v>
      </c>
      <c r="K232" s="1">
        <f t="shared" si="29"/>
        <v>4.9802855864897189E-3</v>
      </c>
      <c r="M232" s="1"/>
      <c r="P232" s="11"/>
    </row>
    <row r="233" spans="1:16">
      <c r="A233" s="1">
        <f>IF($A232="","",IF(($A232+1)&lt;='Input data'!$F$37,$A232+1,""))</f>
        <v>232</v>
      </c>
      <c r="B233" s="1">
        <f>IF($A233&lt;&gt;"",'Input data'!R233)</f>
        <v>0.35691205240366647</v>
      </c>
      <c r="C233" s="1">
        <f>IF($A233&lt;&gt;"",'Input data'!S233)</f>
        <v>0.37085649635969314</v>
      </c>
      <c r="H233" s="1">
        <f t="shared" si="26"/>
        <v>2.2201217769767245E-3</v>
      </c>
      <c r="I233" s="1">
        <f t="shared" si="27"/>
        <v>8.3529334183274351E-4</v>
      </c>
      <c r="J233" s="1">
        <f t="shared" si="28"/>
        <v>5.5497295610958952E-3</v>
      </c>
      <c r="K233" s="1">
        <f t="shared" si="29"/>
        <v>4.1778018334968636E-3</v>
      </c>
      <c r="M233" s="1"/>
      <c r="P233" s="11"/>
    </row>
    <row r="234" spans="1:16">
      <c r="A234" s="1">
        <f>IF($A233="","",IF(($A233+1)&lt;='Input data'!$F$37,$A233+1,""))</f>
        <v>233</v>
      </c>
      <c r="B234" s="1">
        <f>IF($A234&lt;&gt;"",'Input data'!R234)</f>
        <v>0.35913217418064319</v>
      </c>
      <c r="C234" s="1">
        <f>IF($A234&lt;&gt;"",'Input data'!S234)</f>
        <v>0.37640622592078904</v>
      </c>
      <c r="H234" s="1">
        <f t="shared" si="26"/>
        <v>3.055415118809468E-3</v>
      </c>
      <c r="I234" s="1">
        <f t="shared" si="27"/>
        <v>6.3746070824083345E-4</v>
      </c>
      <c r="J234" s="1">
        <f t="shared" si="28"/>
        <v>1.3719277275990316E-3</v>
      </c>
      <c r="K234" s="1">
        <f t="shared" si="29"/>
        <v>2.268379133167242E-3</v>
      </c>
      <c r="M234" s="1"/>
      <c r="P234" s="11"/>
    </row>
    <row r="235" spans="1:16">
      <c r="A235" s="1">
        <f>IF($A234="","",IF(($A234+1)&lt;='Input data'!$F$37,$A234+1,""))</f>
        <v>234</v>
      </c>
      <c r="B235" s="1">
        <f>IF($A235&lt;&gt;"",'Input data'!R235)</f>
        <v>0.36218758929945266</v>
      </c>
      <c r="C235" s="1">
        <f>IF($A235&lt;&gt;"",'Input data'!S235)</f>
        <v>0.37777815364838807</v>
      </c>
      <c r="H235" s="1">
        <f t="shared" si="26"/>
        <v>3.6928758270503015E-3</v>
      </c>
      <c r="I235" s="1">
        <f t="shared" si="27"/>
        <v>7.0340491943815531E-4</v>
      </c>
      <c r="J235" s="1">
        <f t="shared" si="28"/>
        <v>3.6403068607662736E-3</v>
      </c>
      <c r="K235" s="1">
        <f t="shared" si="29"/>
        <v>2.4431589669637876E-5</v>
      </c>
      <c r="M235" s="1"/>
      <c r="P235" s="11"/>
    </row>
    <row r="236" spans="1:16">
      <c r="A236" s="1">
        <f>IF($A235="","",IF(($A235+1)&lt;='Input data'!$F$37,$A235+1,""))</f>
        <v>235</v>
      </c>
      <c r="B236" s="1">
        <f>IF($A236&lt;&gt;"",'Input data'!R236)</f>
        <v>0.36588046512650296</v>
      </c>
      <c r="C236" s="1">
        <f>IF($A236&lt;&gt;"",'Input data'!S236)</f>
        <v>0.38141846050915434</v>
      </c>
      <c r="H236" s="1">
        <f t="shared" si="26"/>
        <v>2.9894709076121462E-3</v>
      </c>
      <c r="I236" s="1">
        <f t="shared" si="27"/>
        <v>6.5944211197321856E-5</v>
      </c>
      <c r="J236" s="1">
        <f t="shared" si="28"/>
        <v>3.6158752710966358E-3</v>
      </c>
      <c r="K236" s="1">
        <f t="shared" si="29"/>
        <v>2.798356693691717E-3</v>
      </c>
      <c r="M236" s="1"/>
      <c r="P236" s="11"/>
    </row>
    <row r="237" spans="1:16">
      <c r="A237" s="1">
        <f>IF($A236="","",IF(($A236+1)&lt;='Input data'!$F$37,$A236+1,""))</f>
        <v>236</v>
      </c>
      <c r="B237" s="1">
        <f>IF($A237&lt;&gt;"",'Input data'!R237)</f>
        <v>0.36886993603411511</v>
      </c>
      <c r="C237" s="1">
        <f>IF($A237&lt;&gt;"",'Input data'!S237)</f>
        <v>0.38503433578025098</v>
      </c>
      <c r="H237" s="1">
        <f t="shared" si="26"/>
        <v>2.9235266964148243E-3</v>
      </c>
      <c r="I237" s="1">
        <f t="shared" si="27"/>
        <v>8.3529334183279902E-4</v>
      </c>
      <c r="J237" s="1">
        <f t="shared" si="28"/>
        <v>8.1751857740491873E-4</v>
      </c>
      <c r="K237" s="1">
        <f t="shared" si="29"/>
        <v>4.7942296343906343E-3</v>
      </c>
      <c r="M237" s="1"/>
      <c r="P237" s="11"/>
    </row>
    <row r="238" spans="1:16">
      <c r="A238" s="1">
        <f>IF($A237="","",IF(($A237+1)&lt;='Input data'!$F$37,$A237+1,""))</f>
        <v>237</v>
      </c>
      <c r="B238" s="1">
        <f>IF($A238&lt;&gt;"",'Input data'!R238)</f>
        <v>0.37179346273052993</v>
      </c>
      <c r="C238" s="1">
        <f>IF($A238&lt;&gt;"",'Input data'!S238)</f>
        <v>0.3858518543576559</v>
      </c>
      <c r="H238" s="1">
        <f t="shared" si="26"/>
        <v>2.0882333545820253E-3</v>
      </c>
      <c r="I238" s="1">
        <f t="shared" si="27"/>
        <v>9.23218956762617E-4</v>
      </c>
      <c r="J238" s="1">
        <f t="shared" si="28"/>
        <v>5.6117482117955531E-3</v>
      </c>
      <c r="K238" s="1">
        <f t="shared" si="29"/>
        <v>4.6946239226608455E-3</v>
      </c>
      <c r="M238" s="1"/>
      <c r="P238" s="11"/>
    </row>
    <row r="239" spans="1:16">
      <c r="A239" s="1">
        <f>IF($A238="","",IF(($A238+1)&lt;='Input data'!$F$37,$A238+1,""))</f>
        <v>238</v>
      </c>
      <c r="B239" s="1">
        <f>IF($A239&lt;&gt;"",'Input data'!R239)</f>
        <v>0.37388169608511196</v>
      </c>
      <c r="C239" s="1">
        <f>IF($A239&lt;&gt;"",'Input data'!S239)</f>
        <v>0.39146360256945145</v>
      </c>
      <c r="H239" s="1">
        <f t="shared" si="26"/>
        <v>3.0114523113446423E-3</v>
      </c>
      <c r="I239" s="1">
        <f t="shared" si="27"/>
        <v>2.8575824852172804E-4</v>
      </c>
      <c r="J239" s="1">
        <f t="shared" si="28"/>
        <v>9.1712428913470756E-4</v>
      </c>
      <c r="K239" s="1">
        <f t="shared" si="29"/>
        <v>2.8227882833613549E-3</v>
      </c>
      <c r="M239" s="1"/>
      <c r="P239" s="11"/>
    </row>
    <row r="240" spans="1:16">
      <c r="A240" s="1">
        <f>IF($A239="","",IF(($A239+1)&lt;='Input data'!$F$37,$A239+1,""))</f>
        <v>239</v>
      </c>
      <c r="B240" s="1">
        <f>IF($A240&lt;&gt;"",'Input data'!R240)</f>
        <v>0.3768931483964566</v>
      </c>
      <c r="C240" s="1">
        <f>IF($A240&lt;&gt;"",'Input data'!S240)</f>
        <v>0.39238072685858616</v>
      </c>
      <c r="H240" s="1">
        <f t="shared" si="26"/>
        <v>3.2972105598663703E-3</v>
      </c>
      <c r="I240" s="1">
        <f t="shared" si="27"/>
        <v>2.8575824852183906E-4</v>
      </c>
      <c r="J240" s="1">
        <f t="shared" si="28"/>
        <v>3.7399125724960625E-3</v>
      </c>
      <c r="K240" s="1">
        <f t="shared" si="29"/>
        <v>5.8447879901823985E-4</v>
      </c>
      <c r="M240" s="1"/>
      <c r="P240" s="11"/>
    </row>
    <row r="241" spans="1:16">
      <c r="A241" s="1">
        <f>IF($A240="","",IF(($A240+1)&lt;='Input data'!$F$37,$A240+1,""))</f>
        <v>240</v>
      </c>
      <c r="B241" s="1">
        <f>IF($A241&lt;&gt;"",'Input data'!R241)</f>
        <v>0.38019035895632297</v>
      </c>
      <c r="C241" s="1">
        <f>IF($A241&lt;&gt;"",'Input data'!S241)</f>
        <v>0.39612063943108222</v>
      </c>
      <c r="H241" s="1">
        <f t="shared" si="26"/>
        <v>3.0114523113445313E-3</v>
      </c>
      <c r="I241" s="1">
        <f t="shared" si="27"/>
        <v>4.835908821136381E-4</v>
      </c>
      <c r="J241" s="1">
        <f t="shared" si="28"/>
        <v>4.3243913715143023E-3</v>
      </c>
      <c r="K241" s="1">
        <f t="shared" si="29"/>
        <v>4.0443677668399736E-3</v>
      </c>
      <c r="M241" s="1"/>
      <c r="P241" s="11"/>
    </row>
    <row r="242" spans="1:16">
      <c r="A242" s="1">
        <f>IF($A241="","",IF(($A241+1)&lt;='Input data'!$F$37,$A241+1,""))</f>
        <v>241</v>
      </c>
      <c r="B242" s="1">
        <f>IF($A242&lt;&gt;"",'Input data'!R242)</f>
        <v>0.3832018112676675</v>
      </c>
      <c r="C242" s="1">
        <f>IF($A242&lt;&gt;"",'Input data'!S242)</f>
        <v>0.40044503080259652</v>
      </c>
      <c r="H242" s="1">
        <f t="shared" si="26"/>
        <v>2.5278614292308932E-3</v>
      </c>
      <c r="I242" s="1">
        <f t="shared" si="27"/>
        <v>1.0990701866220309E-4</v>
      </c>
      <c r="J242" s="1">
        <f t="shared" si="28"/>
        <v>2.8002360467432874E-4</v>
      </c>
      <c r="K242" s="1">
        <f t="shared" si="29"/>
        <v>5.4050193761299159E-3</v>
      </c>
      <c r="M242" s="1"/>
      <c r="P242" s="11"/>
    </row>
    <row r="243" spans="1:16">
      <c r="A243" s="1">
        <f>IF($A242="","",IF(($A242+1)&lt;='Input data'!$F$37,$A242+1,""))</f>
        <v>242</v>
      </c>
      <c r="B243" s="1">
        <f>IF($A243&lt;&gt;"",'Input data'!R243)</f>
        <v>0.3857296726968984</v>
      </c>
      <c r="C243" s="1">
        <f>IF($A243&lt;&gt;"",'Input data'!S243)</f>
        <v>0.40072505440727085</v>
      </c>
      <c r="H243" s="1">
        <f t="shared" si="26"/>
        <v>2.6377684478930963E-3</v>
      </c>
      <c r="I243" s="1">
        <f t="shared" si="27"/>
        <v>1.3188842239464371E-4</v>
      </c>
      <c r="J243" s="1">
        <f t="shared" si="28"/>
        <v>5.6850429808042446E-3</v>
      </c>
      <c r="K243" s="1">
        <f t="shared" si="29"/>
        <v>4.3638577855958371E-3</v>
      </c>
      <c r="M243" s="1"/>
      <c r="P243" s="11"/>
    </row>
    <row r="244" spans="1:16">
      <c r="A244" s="1">
        <f>IF($A243="","",IF(($A243+1)&lt;='Input data'!$F$37,$A243+1,""))</f>
        <v>243</v>
      </c>
      <c r="B244" s="1">
        <f>IF($A244&lt;&gt;"",'Input data'!R244)</f>
        <v>0.38836744114479149</v>
      </c>
      <c r="C244" s="1">
        <f>IF($A244&lt;&gt;"",'Input data'!S244)</f>
        <v>0.4064100973880751</v>
      </c>
      <c r="H244" s="1">
        <f t="shared" si="26"/>
        <v>2.5058800254984526E-3</v>
      </c>
      <c r="I244" s="1">
        <f t="shared" si="27"/>
        <v>1.6046424724682207E-3</v>
      </c>
      <c r="J244" s="1">
        <f t="shared" si="28"/>
        <v>1.3211851952084075E-3</v>
      </c>
      <c r="K244" s="1">
        <f t="shared" si="29"/>
        <v>2.3228803716608404E-3</v>
      </c>
      <c r="M244" s="1"/>
      <c r="P244" s="11"/>
    </row>
    <row r="245" spans="1:16">
      <c r="A245" s="1">
        <f>IF($A244="","",IF(($A244+1)&lt;='Input data'!$F$37,$A244+1,""))</f>
        <v>244</v>
      </c>
      <c r="B245" s="1">
        <f>IF($A245&lt;&gt;"",'Input data'!R245)</f>
        <v>0.39087332117028994</v>
      </c>
      <c r="C245" s="1">
        <f>IF($A245&lt;&gt;"",'Input data'!S245)</f>
        <v>0.40773128258328351</v>
      </c>
      <c r="H245" s="1">
        <f t="shared" si="26"/>
        <v>4.1105224979666732E-3</v>
      </c>
      <c r="I245" s="1">
        <f t="shared" si="27"/>
        <v>6.1547930450833732E-4</v>
      </c>
      <c r="J245" s="1">
        <f t="shared" si="28"/>
        <v>3.6440655668692479E-3</v>
      </c>
      <c r="K245" s="1">
        <f t="shared" si="29"/>
        <v>1.8981465820200327E-4</v>
      </c>
      <c r="M245" s="1"/>
      <c r="P245" s="11"/>
    </row>
    <row r="246" spans="1:16">
      <c r="A246" s="1">
        <f>IF($A245="","",IF(($A245+1)&lt;='Input data'!$F$37,$A245+1,""))</f>
        <v>245</v>
      </c>
      <c r="B246" s="1">
        <f>IF($A246&lt;&gt;"",'Input data'!R246)</f>
        <v>0.39498384366825662</v>
      </c>
      <c r="C246" s="1">
        <f>IF($A246&lt;&gt;"",'Input data'!S246)</f>
        <v>0.41137534815015275</v>
      </c>
      <c r="H246" s="1">
        <f t="shared" si="26"/>
        <v>3.4950431934583359E-3</v>
      </c>
      <c r="I246" s="1">
        <f t="shared" si="27"/>
        <v>1.4947354538060731E-3</v>
      </c>
      <c r="J246" s="1">
        <f t="shared" si="28"/>
        <v>3.4542509086672446E-3</v>
      </c>
      <c r="K246" s="1">
        <f t="shared" si="29"/>
        <v>2.433762201699774E-3</v>
      </c>
      <c r="M246" s="1"/>
      <c r="P246" s="11"/>
    </row>
    <row r="247" spans="1:16">
      <c r="A247" s="1">
        <f>IF($A246="","",IF(($A246+1)&lt;='Input data'!$F$37,$A246+1,""))</f>
        <v>246</v>
      </c>
      <c r="B247" s="1">
        <f>IF($A247&lt;&gt;"",'Input data'!R247)</f>
        <v>0.39847888686171495</v>
      </c>
      <c r="C247" s="1">
        <f>IF($A247&lt;&gt;"",'Input data'!S247)</f>
        <v>0.41482959905882</v>
      </c>
      <c r="H247" s="1">
        <f t="shared" si="26"/>
        <v>2.0003077396522628E-3</v>
      </c>
      <c r="I247" s="1">
        <f t="shared" si="27"/>
        <v>1.0551073791572607E-3</v>
      </c>
      <c r="J247" s="1">
        <f t="shared" si="28"/>
        <v>1.0204887069674706E-3</v>
      </c>
      <c r="K247" s="1">
        <f t="shared" si="29"/>
        <v>4.9502159376657029E-3</v>
      </c>
      <c r="M247" s="1"/>
      <c r="P247" s="11"/>
    </row>
    <row r="248" spans="1:16">
      <c r="A248" s="1">
        <f>IF($A247="","",IF(($A247+1)&lt;='Input data'!$F$37,$A247+1,""))</f>
        <v>247</v>
      </c>
      <c r="B248" s="1">
        <f>IF($A248&lt;&gt;"",'Input data'!R248)</f>
        <v>0.40047919460136722</v>
      </c>
      <c r="C248" s="1">
        <f>IF($A248&lt;&gt;"",'Input data'!S248)</f>
        <v>0.41585008776578747</v>
      </c>
      <c r="H248" s="1">
        <f t="shared" si="26"/>
        <v>3.0554151188095235E-3</v>
      </c>
      <c r="I248" s="1">
        <f t="shared" si="27"/>
        <v>2.1981403732385107E-5</v>
      </c>
      <c r="J248" s="1">
        <f t="shared" si="28"/>
        <v>5.9707046446331735E-3</v>
      </c>
      <c r="K248" s="1">
        <f t="shared" si="29"/>
        <v>4.8618863442448923E-3</v>
      </c>
      <c r="M248" s="1"/>
      <c r="P248" s="11"/>
    </row>
    <row r="249" spans="1:16">
      <c r="A249" s="1">
        <f>IF($A248="","",IF(($A248+1)&lt;='Input data'!$F$37,$A248+1,""))</f>
        <v>248</v>
      </c>
      <c r="B249" s="1">
        <f>IF($A249&lt;&gt;"",'Input data'!R249)</f>
        <v>0.40353460972017674</v>
      </c>
      <c r="C249" s="1">
        <f>IF($A249&lt;&gt;"",'Input data'!S249)</f>
        <v>0.42182079241042064</v>
      </c>
      <c r="H249" s="1">
        <f t="shared" si="26"/>
        <v>3.0773965225419087E-3</v>
      </c>
      <c r="I249" s="1">
        <f t="shared" si="27"/>
        <v>8.7925614929817986E-5</v>
      </c>
      <c r="J249" s="1">
        <f t="shared" si="28"/>
        <v>1.1088183003882812E-3</v>
      </c>
      <c r="K249" s="1">
        <f t="shared" si="29"/>
        <v>3.456130261718704E-3</v>
      </c>
      <c r="M249" s="1"/>
      <c r="P249" s="11"/>
    </row>
    <row r="250" spans="1:16">
      <c r="A250" s="1">
        <f>IF($A249="","",IF(($A249+1)&lt;='Input data'!$F$37,$A249+1,""))</f>
        <v>249</v>
      </c>
      <c r="B250" s="1">
        <f>IF($A250&lt;&gt;"",'Input data'!R250)</f>
        <v>0.40661200624271865</v>
      </c>
      <c r="C250" s="1">
        <f>IF($A250&lt;&gt;"",'Input data'!S250)</f>
        <v>0.42292961071080892</v>
      </c>
      <c r="H250" s="1">
        <f t="shared" si="26"/>
        <v>3.1653221374717266E-3</v>
      </c>
      <c r="I250" s="1">
        <f t="shared" si="27"/>
        <v>3.297210559867203E-4</v>
      </c>
      <c r="J250" s="1">
        <f t="shared" si="28"/>
        <v>4.5649485621069852E-3</v>
      </c>
      <c r="K250" s="1">
        <f t="shared" si="29"/>
        <v>8.6638175674408346E-4</v>
      </c>
      <c r="M250" s="1"/>
      <c r="P250" s="11"/>
    </row>
    <row r="251" spans="1:16">
      <c r="A251" s="1">
        <f>IF($A250="","",IF(($A250+1)&lt;='Input data'!$F$37,$A250+1,""))</f>
        <v>250</v>
      </c>
      <c r="B251" s="1">
        <f>IF($A251&lt;&gt;"",'Input data'!R251)</f>
        <v>0.40977732838019038</v>
      </c>
      <c r="C251" s="1">
        <f>IF($A251&lt;&gt;"",'Input data'!S251)</f>
        <v>0.42749455927291591</v>
      </c>
      <c r="H251" s="1">
        <f t="shared" si="26"/>
        <v>2.8356010814850063E-3</v>
      </c>
      <c r="I251" s="1">
        <f t="shared" si="27"/>
        <v>2.198140373249613E-5</v>
      </c>
      <c r="J251" s="1">
        <f t="shared" si="28"/>
        <v>3.6985668053629017E-3</v>
      </c>
      <c r="K251" s="1">
        <f t="shared" si="29"/>
        <v>2.5747136805626125E-3</v>
      </c>
      <c r="M251" s="1"/>
      <c r="P251" s="11"/>
    </row>
    <row r="252" spans="1:16">
      <c r="A252" s="1">
        <f>IF($A251="","",IF(($A251+1)&lt;='Input data'!$F$37,$A251+1,""))</f>
        <v>251</v>
      </c>
      <c r="B252" s="1">
        <f>IF($A252&lt;&gt;"",'Input data'!R252)</f>
        <v>0.41261292946167538</v>
      </c>
      <c r="C252" s="1">
        <f>IF($A252&lt;&gt;"",'Input data'!S252)</f>
        <v>0.43119312607827881</v>
      </c>
      <c r="H252" s="1">
        <f t="shared" si="26"/>
        <v>2.8575824852175025E-3</v>
      </c>
      <c r="I252" s="1">
        <f t="shared" si="27"/>
        <v>1.0551073791572607E-3</v>
      </c>
      <c r="J252" s="1">
        <f t="shared" si="28"/>
        <v>1.1238531248002892E-3</v>
      </c>
      <c r="K252" s="1">
        <f t="shared" si="29"/>
        <v>4.7679186916696481E-3</v>
      </c>
      <c r="M252" s="1"/>
      <c r="P252" s="11"/>
    </row>
    <row r="253" spans="1:16">
      <c r="A253" s="1">
        <f>IF($A252="","",IF(($A252+1)&lt;='Input data'!$F$37,$A252+1,""))</f>
        <v>252</v>
      </c>
      <c r="B253" s="1">
        <f>IF($A253&lt;&gt;"",'Input data'!R253)</f>
        <v>0.41547051194689288</v>
      </c>
      <c r="C253" s="1">
        <f>IF($A253&lt;&gt;"",'Input data'!S253)</f>
        <v>0.4323169792030791</v>
      </c>
      <c r="H253" s="1">
        <f t="shared" si="26"/>
        <v>3.9126898643747632E-3</v>
      </c>
      <c r="I253" s="1">
        <f t="shared" si="27"/>
        <v>1.5386982612710098E-3</v>
      </c>
      <c r="J253" s="1">
        <f t="shared" si="28"/>
        <v>5.8917718164699373E-3</v>
      </c>
      <c r="K253" s="1">
        <f t="shared" si="29"/>
        <v>4.777315456927167E-3</v>
      </c>
      <c r="M253" s="1"/>
      <c r="P253" s="11"/>
    </row>
    <row r="254" spans="1:16">
      <c r="A254" s="1">
        <f>IF($A253="","",IF(($A253+1)&lt;='Input data'!$F$37,$A253+1,""))</f>
        <v>253</v>
      </c>
      <c r="B254" s="1">
        <f>IF($A254&lt;&gt;"",'Input data'!R254)</f>
        <v>0.41938320181126765</v>
      </c>
      <c r="C254" s="1">
        <f>IF($A254&lt;&gt;"",'Input data'!S254)</f>
        <v>0.43820875101954904</v>
      </c>
      <c r="H254" s="1">
        <f t="shared" si="26"/>
        <v>2.3739916031037533E-3</v>
      </c>
      <c r="I254" s="1">
        <f t="shared" si="27"/>
        <v>6.1547930450839283E-4</v>
      </c>
      <c r="J254" s="1">
        <f t="shared" si="28"/>
        <v>1.1144563595427703E-3</v>
      </c>
      <c r="K254" s="1">
        <f t="shared" si="29"/>
        <v>2.4281241425451738E-3</v>
      </c>
      <c r="M254" s="1"/>
      <c r="P254" s="11"/>
    </row>
    <row r="255" spans="1:16">
      <c r="A255" s="1">
        <f>IF($A254="","",IF(($A254+1)&lt;='Input data'!$F$37,$A254+1,""))</f>
        <v>254</v>
      </c>
      <c r="B255" s="1">
        <f>IF($A255&lt;&gt;"",'Input data'!R255)</f>
        <v>0.4217571934143714</v>
      </c>
      <c r="C255" s="1">
        <f>IF($A255&lt;&gt;"",'Input data'!S255)</f>
        <v>0.43932320737909181</v>
      </c>
      <c r="H255" s="1">
        <f t="shared" si="26"/>
        <v>2.9894709076121462E-3</v>
      </c>
      <c r="I255" s="1">
        <f t="shared" si="27"/>
        <v>1.0770887828896458E-3</v>
      </c>
      <c r="J255" s="1">
        <f t="shared" si="28"/>
        <v>3.5425805020879442E-3</v>
      </c>
      <c r="K255" s="1">
        <f t="shared" si="29"/>
        <v>2.2176366007764514E-4</v>
      </c>
      <c r="M255" s="1"/>
      <c r="P255" s="11"/>
    </row>
    <row r="256" spans="1:16">
      <c r="A256" s="1">
        <f>IF($A255="","",IF(($A255+1)&lt;='Input data'!$F$37,$A255+1,""))</f>
        <v>255</v>
      </c>
      <c r="B256" s="1">
        <f>IF($A256&lt;&gt;"",'Input data'!R256)</f>
        <v>0.42474666432198355</v>
      </c>
      <c r="C256" s="1">
        <f>IF($A256&lt;&gt;"",'Input data'!S256)</f>
        <v>0.44286578788117975</v>
      </c>
      <c r="H256" s="1">
        <f t="shared" si="26"/>
        <v>1.9123821247225004E-3</v>
      </c>
      <c r="I256" s="1">
        <f t="shared" si="27"/>
        <v>7.9133053436797329E-4</v>
      </c>
      <c r="J256" s="1">
        <f t="shared" si="28"/>
        <v>3.320816842010299E-3</v>
      </c>
      <c r="K256" s="1">
        <f t="shared" si="29"/>
        <v>1.8079376355483179E-3</v>
      </c>
      <c r="M256" s="1"/>
      <c r="P256" s="11"/>
    </row>
    <row r="257" spans="1:16">
      <c r="A257" s="1">
        <f>IF($A256="","",IF(($A256+1)&lt;='Input data'!$F$37,$A256+1,""))</f>
        <v>256</v>
      </c>
      <c r="B257" s="1">
        <f>IF($A257&lt;&gt;"",'Input data'!R257)</f>
        <v>0.42665904644670605</v>
      </c>
      <c r="C257" s="1">
        <f>IF($A257&lt;&gt;"",'Input data'!S257)</f>
        <v>0.44618660472319005</v>
      </c>
      <c r="H257" s="1">
        <f t="shared" si="26"/>
        <v>2.7037126590904736E-3</v>
      </c>
      <c r="I257" s="1">
        <f t="shared" si="27"/>
        <v>6.8142351570560367E-4</v>
      </c>
      <c r="J257" s="1">
        <f t="shared" si="28"/>
        <v>1.5128792064619812E-3</v>
      </c>
      <c r="K257" s="1">
        <f t="shared" si="29"/>
        <v>4.4841363808922896E-3</v>
      </c>
      <c r="M257" s="1"/>
      <c r="P257" s="11"/>
    </row>
    <row r="258" spans="1:16">
      <c r="A258" s="1">
        <f>IF($A257="","",IF(($A257+1)&lt;='Input data'!$F$37,$A257+1,""))</f>
        <v>257</v>
      </c>
      <c r="B258" s="1">
        <f>IF($A258&lt;&gt;"",'Input data'!R258)</f>
        <v>0.42936275910579652</v>
      </c>
      <c r="C258" s="1">
        <f>IF($A258&lt;&gt;"",'Input data'!S258)</f>
        <v>0.44769948392965203</v>
      </c>
      <c r="H258" s="1">
        <f t="shared" si="26"/>
        <v>3.3851361747960773E-3</v>
      </c>
      <c r="I258" s="1">
        <f t="shared" si="27"/>
        <v>5.0557228584618974E-4</v>
      </c>
      <c r="J258" s="1">
        <f t="shared" si="28"/>
        <v>5.9970155873542708E-3</v>
      </c>
      <c r="K258" s="1">
        <f t="shared" si="29"/>
        <v>4.3694958447505483E-3</v>
      </c>
      <c r="M258" s="1"/>
      <c r="P258" s="11"/>
    </row>
    <row r="259" spans="1:16">
      <c r="A259" s="1">
        <f>IF($A258="","",IF(($A258+1)&lt;='Input data'!$F$37,$A258+1,""))</f>
        <v>258</v>
      </c>
      <c r="B259" s="1">
        <f>IF($A259&lt;&gt;"",'Input data'!R259)</f>
        <v>0.4327478952805926</v>
      </c>
      <c r="C259" s="1">
        <f>IF($A259&lt;&gt;"",'Input data'!S259)</f>
        <v>0.4536964995170063</v>
      </c>
      <c r="H259" s="1">
        <f t="shared" ref="H259:H322" si="30">IF($A260&lt;&gt;"",$B260-$B259)</f>
        <v>3.8907084606422671E-3</v>
      </c>
      <c r="I259" s="1">
        <f t="shared" ref="I259:I322" si="31">IF($A261&lt;&gt;"",ABS($H260-$H259))</f>
        <v>7.2538632317054041E-4</v>
      </c>
      <c r="J259" s="1">
        <f t="shared" ref="J259:J322" si="32">IF($A260&lt;&gt;"",$C260-$C259)</f>
        <v>1.6275197426037225E-3</v>
      </c>
      <c r="K259" s="1">
        <f t="shared" ref="K259:K322" si="33">IF($A261&lt;&gt;"",ABS($J260-$J259))</f>
        <v>2.1255483012528886E-3</v>
      </c>
      <c r="M259" s="1"/>
      <c r="P259" s="11"/>
    </row>
    <row r="260" spans="1:16">
      <c r="A260" s="1">
        <f>IF($A259="","",IF(($A259+1)&lt;='Input data'!$F$37,$A259+1,""))</f>
        <v>259</v>
      </c>
      <c r="B260" s="1">
        <f>IF($A260&lt;&gt;"",'Input data'!R260)</f>
        <v>0.43663860374123487</v>
      </c>
      <c r="C260" s="1">
        <f>IF($A260&lt;&gt;"",'Input data'!S260)</f>
        <v>0.45532401925961002</v>
      </c>
      <c r="H260" s="1">
        <f t="shared" si="30"/>
        <v>3.1653221374717266E-3</v>
      </c>
      <c r="I260" s="1">
        <f t="shared" si="31"/>
        <v>6.5944211197327407E-4</v>
      </c>
      <c r="J260" s="1">
        <f t="shared" si="32"/>
        <v>3.7530680438566111E-3</v>
      </c>
      <c r="K260" s="1">
        <f t="shared" si="33"/>
        <v>1.1294911839548338E-3</v>
      </c>
      <c r="M260" s="1"/>
      <c r="P260" s="11"/>
    </row>
    <row r="261" spans="1:16">
      <c r="A261" s="1">
        <f>IF($A260="","",IF(($A260+1)&lt;='Input data'!$F$37,$A260+1,""))</f>
        <v>260</v>
      </c>
      <c r="B261" s="1">
        <f>IF($A261&lt;&gt;"",'Input data'!R261)</f>
        <v>0.43980392587870659</v>
      </c>
      <c r="C261" s="1">
        <f>IF($A261&lt;&gt;"",'Input data'!S261)</f>
        <v>0.45907708730346664</v>
      </c>
      <c r="H261" s="1">
        <f t="shared" si="30"/>
        <v>3.8247642494450007E-3</v>
      </c>
      <c r="I261" s="1">
        <f t="shared" si="31"/>
        <v>2.6377684478939845E-4</v>
      </c>
      <c r="J261" s="1">
        <f t="shared" si="32"/>
        <v>4.8825592278114449E-3</v>
      </c>
      <c r="K261" s="1">
        <f t="shared" si="33"/>
        <v>3.8301215189683879E-3</v>
      </c>
      <c r="M261" s="1"/>
      <c r="P261" s="11"/>
    </row>
    <row r="262" spans="1:16">
      <c r="A262" s="1">
        <f>IF($A261="","",IF(($A261+1)&lt;='Input data'!$F$37,$A261+1,""))</f>
        <v>261</v>
      </c>
      <c r="B262" s="1">
        <f>IF($A262&lt;&gt;"",'Input data'!R262)</f>
        <v>0.44362869012815159</v>
      </c>
      <c r="C262" s="1">
        <f>IF($A262&lt;&gt;"",'Input data'!S262)</f>
        <v>0.46395964653127808</v>
      </c>
      <c r="H262" s="1">
        <f t="shared" si="30"/>
        <v>3.5609874046556023E-3</v>
      </c>
      <c r="I262" s="1">
        <f t="shared" si="31"/>
        <v>9.8916316795982784E-4</v>
      </c>
      <c r="J262" s="1">
        <f t="shared" si="32"/>
        <v>1.052437708843057E-3</v>
      </c>
      <c r="K262" s="1">
        <f t="shared" si="33"/>
        <v>4.9539746437686771E-3</v>
      </c>
      <c r="M262" s="1"/>
      <c r="P262" s="11"/>
    </row>
    <row r="263" spans="1:16">
      <c r="A263" s="1">
        <f>IF($A262="","",IF(($A262+1)&lt;='Input data'!$F$37,$A262+1,""))</f>
        <v>262</v>
      </c>
      <c r="B263" s="1">
        <f>IF($A263&lt;&gt;"",'Input data'!R263)</f>
        <v>0.44718967753280719</v>
      </c>
      <c r="C263" s="1">
        <f>IF($A263&lt;&gt;"",'Input data'!S263)</f>
        <v>0.46501208424012114</v>
      </c>
      <c r="H263" s="1">
        <f t="shared" si="30"/>
        <v>2.5718242366957744E-3</v>
      </c>
      <c r="I263" s="1">
        <f t="shared" si="31"/>
        <v>2.3959730068362495E-3</v>
      </c>
      <c r="J263" s="1">
        <f t="shared" si="32"/>
        <v>6.0064123526117341E-3</v>
      </c>
      <c r="K263" s="1">
        <f t="shared" si="33"/>
        <v>3.5106315002123578E-3</v>
      </c>
      <c r="M263" s="1"/>
      <c r="P263" s="11"/>
    </row>
    <row r="264" spans="1:16">
      <c r="A264" s="1">
        <f>IF($A263="","",IF(($A263+1)&lt;='Input data'!$F$37,$A263+1,""))</f>
        <v>263</v>
      </c>
      <c r="B264" s="1">
        <f>IF($A264&lt;&gt;"",'Input data'!R264)</f>
        <v>0.44976150176950297</v>
      </c>
      <c r="C264" s="1">
        <f>IF($A264&lt;&gt;"",'Input data'!S264)</f>
        <v>0.47101849659273287</v>
      </c>
      <c r="H264" s="1">
        <f t="shared" si="30"/>
        <v>4.9677972435320239E-3</v>
      </c>
      <c r="I264" s="1">
        <f t="shared" si="31"/>
        <v>1.4947354538061841E-3</v>
      </c>
      <c r="J264" s="1">
        <f t="shared" si="32"/>
        <v>2.4957808523993763E-3</v>
      </c>
      <c r="K264" s="1">
        <f t="shared" si="33"/>
        <v>1.3193058421568926E-3</v>
      </c>
    </row>
    <row r="265" spans="1:16">
      <c r="A265" s="1">
        <f>IF($A264="","",IF(($A264+1)&lt;='Input data'!$F$37,$A264+1,""))</f>
        <v>264</v>
      </c>
      <c r="B265" s="1">
        <f>IF($A265&lt;&gt;"",'Input data'!R265)</f>
        <v>0.45472929901303499</v>
      </c>
      <c r="C265" s="1">
        <f>IF($A265&lt;&gt;"",'Input data'!S265)</f>
        <v>0.47351427744513225</v>
      </c>
      <c r="H265" s="1">
        <f t="shared" si="30"/>
        <v>3.4730617897258398E-3</v>
      </c>
      <c r="I265" s="1">
        <f t="shared" si="31"/>
        <v>1.3188842239475473E-4</v>
      </c>
      <c r="J265" s="1">
        <f t="shared" si="32"/>
        <v>3.8150866945562689E-3</v>
      </c>
      <c r="K265" s="1">
        <f t="shared" si="33"/>
        <v>1.0862660637702692E-3</v>
      </c>
    </row>
    <row r="266" spans="1:16">
      <c r="A266" s="1">
        <f>IF($A265="","",IF(($A265+1)&lt;='Input data'!$F$37,$A265+1,""))</f>
        <v>265</v>
      </c>
      <c r="B266" s="1">
        <f>IF($A266&lt;&gt;"",'Input data'!R266)</f>
        <v>0.45820236080276083</v>
      </c>
      <c r="C266" s="1">
        <f>IF($A266&lt;&gt;"",'Input data'!S266)</f>
        <v>0.47732936413968852</v>
      </c>
      <c r="H266" s="1">
        <f t="shared" si="30"/>
        <v>3.6049502121205945E-3</v>
      </c>
      <c r="I266" s="1">
        <f t="shared" si="31"/>
        <v>3.297210559867203E-4</v>
      </c>
      <c r="J266" s="1">
        <f t="shared" si="32"/>
        <v>4.9013527583265382E-3</v>
      </c>
      <c r="K266" s="1">
        <f t="shared" si="33"/>
        <v>3.3997496701736463E-3</v>
      </c>
    </row>
    <row r="267" spans="1:16">
      <c r="A267" s="1">
        <f>IF($A266="","",IF(($A266+1)&lt;='Input data'!$F$37,$A266+1,""))</f>
        <v>266</v>
      </c>
      <c r="B267" s="1">
        <f>IF($A267&lt;&gt;"",'Input data'!R267)</f>
        <v>0.46180731101488143</v>
      </c>
      <c r="C267" s="1">
        <f>IF($A267&lt;&gt;"",'Input data'!S267)</f>
        <v>0.48223071689801505</v>
      </c>
      <c r="H267" s="1">
        <f t="shared" si="30"/>
        <v>3.2752291561338742E-3</v>
      </c>
      <c r="I267" s="1">
        <f t="shared" si="31"/>
        <v>4.1764667091648278E-4</v>
      </c>
      <c r="J267" s="1">
        <f t="shared" si="32"/>
        <v>1.5016030881528919E-3</v>
      </c>
      <c r="K267" s="1">
        <f t="shared" si="33"/>
        <v>4.2153888945269391E-3</v>
      </c>
    </row>
    <row r="268" spans="1:16">
      <c r="A268" s="1">
        <f>IF($A267="","",IF(($A267+1)&lt;='Input data'!$F$37,$A267+1,""))</f>
        <v>267</v>
      </c>
      <c r="B268" s="1">
        <f>IF($A268&lt;&gt;"",'Input data'!R268)</f>
        <v>0.4650825401710153</v>
      </c>
      <c r="C268" s="1">
        <f>IF($A268&lt;&gt;"",'Input data'!S268)</f>
        <v>0.48373231998616795</v>
      </c>
      <c r="H268" s="1">
        <f t="shared" si="30"/>
        <v>3.692875827050357E-3</v>
      </c>
      <c r="I268" s="1">
        <f t="shared" si="31"/>
        <v>5.9349790077600773E-4</v>
      </c>
      <c r="J268" s="1">
        <f t="shared" si="32"/>
        <v>5.716991982679831E-3</v>
      </c>
      <c r="K268" s="1">
        <f t="shared" si="33"/>
        <v>4.2586140147115037E-3</v>
      </c>
    </row>
    <row r="269" spans="1:16">
      <c r="A269" s="1">
        <f>IF($A268="","",IF(($A268+1)&lt;='Input data'!$F$37,$A268+1,""))</f>
        <v>268</v>
      </c>
      <c r="B269" s="1">
        <f>IF($A269&lt;&gt;"",'Input data'!R269)</f>
        <v>0.46877541599806566</v>
      </c>
      <c r="C269" s="1">
        <f>IF($A269&lt;&gt;"",'Input data'!S269)</f>
        <v>0.48944931196884778</v>
      </c>
      <c r="H269" s="1">
        <f t="shared" si="30"/>
        <v>3.0993779262743493E-3</v>
      </c>
      <c r="I269" s="1">
        <f t="shared" si="31"/>
        <v>4.3962807464886788E-4</v>
      </c>
      <c r="J269" s="1">
        <f t="shared" si="32"/>
        <v>1.4583779679683273E-3</v>
      </c>
      <c r="K269" s="1">
        <f t="shared" si="33"/>
        <v>2.112392829892229E-3</v>
      </c>
    </row>
    <row r="270" spans="1:16">
      <c r="A270" s="1">
        <f>IF($A269="","",IF(($A269+1)&lt;='Input data'!$F$37,$A269+1,""))</f>
        <v>269</v>
      </c>
      <c r="B270" s="1">
        <f>IF($A270&lt;&gt;"",'Input data'!R270)</f>
        <v>0.47187479392434001</v>
      </c>
      <c r="C270" s="1">
        <f>IF($A270&lt;&gt;"",'Input data'!S270)</f>
        <v>0.49090768993681611</v>
      </c>
      <c r="H270" s="1">
        <f t="shared" si="30"/>
        <v>2.6597498516254814E-3</v>
      </c>
      <c r="I270" s="1">
        <f t="shared" si="31"/>
        <v>1.011144571692435E-3</v>
      </c>
      <c r="J270" s="1">
        <f t="shared" si="32"/>
        <v>3.5707707978605563E-3</v>
      </c>
      <c r="K270" s="1">
        <f t="shared" si="33"/>
        <v>1.9019052881236176E-3</v>
      </c>
    </row>
    <row r="271" spans="1:16">
      <c r="A271" s="1">
        <f>IF($A270="","",IF(($A270+1)&lt;='Input data'!$F$37,$A270+1,""))</f>
        <v>270</v>
      </c>
      <c r="B271" s="1">
        <f>IF($A271&lt;&gt;"",'Input data'!R271)</f>
        <v>0.47453454377596549</v>
      </c>
      <c r="C271" s="1">
        <f>IF($A271&lt;&gt;"",'Input data'!S271)</f>
        <v>0.49447846073467666</v>
      </c>
      <c r="H271" s="1">
        <f t="shared" si="30"/>
        <v>3.6708944233179164E-3</v>
      </c>
      <c r="I271" s="1">
        <f t="shared" si="31"/>
        <v>3.0773965225416866E-4</v>
      </c>
      <c r="J271" s="1">
        <f t="shared" si="32"/>
        <v>5.4726760859841739E-3</v>
      </c>
      <c r="K271" s="1">
        <f t="shared" si="33"/>
        <v>4.649519449424766E-3</v>
      </c>
    </row>
    <row r="272" spans="1:16">
      <c r="A272" s="1">
        <f>IF($A271="","",IF(($A271+1)&lt;='Input data'!$F$37,$A271+1,""))</f>
        <v>271</v>
      </c>
      <c r="B272" s="1">
        <f>IF($A272&lt;&gt;"",'Input data'!R272)</f>
        <v>0.47820543819928341</v>
      </c>
      <c r="C272" s="1">
        <f>IF($A272&lt;&gt;"",'Input data'!S272)</f>
        <v>0.49995113682066084</v>
      </c>
      <c r="H272" s="1">
        <f t="shared" si="30"/>
        <v>3.978634075572085E-3</v>
      </c>
      <c r="I272" s="1">
        <f t="shared" si="31"/>
        <v>1.6705866836656535E-3</v>
      </c>
      <c r="J272" s="1">
        <f t="shared" si="32"/>
        <v>8.2315663655940785E-4</v>
      </c>
      <c r="K272" s="1">
        <f t="shared" si="33"/>
        <v>5.1249957714556427E-3</v>
      </c>
    </row>
    <row r="273" spans="1:11">
      <c r="A273" s="1">
        <f>IF($A272="","",IF(($A272+1)&lt;='Input data'!$F$37,$A272+1,""))</f>
        <v>272</v>
      </c>
      <c r="B273" s="1">
        <f>IF($A273&lt;&gt;"",'Input data'!R273)</f>
        <v>0.48218407227485549</v>
      </c>
      <c r="C273" s="1">
        <f>IF($A273&lt;&gt;"",'Input data'!S273)</f>
        <v>0.50077429345722024</v>
      </c>
      <c r="H273" s="1">
        <f t="shared" si="30"/>
        <v>2.3080473919064315E-3</v>
      </c>
      <c r="I273" s="1">
        <f t="shared" si="31"/>
        <v>2.8136196777526212E-3</v>
      </c>
      <c r="J273" s="1">
        <f t="shared" si="32"/>
        <v>5.9481524080150505E-3</v>
      </c>
      <c r="K273" s="1">
        <f t="shared" si="33"/>
        <v>3.9146924062860577E-3</v>
      </c>
    </row>
    <row r="274" spans="1:11">
      <c r="A274" s="1">
        <f>IF($A273="","",IF(($A273+1)&lt;='Input data'!$F$37,$A273+1,""))</f>
        <v>273</v>
      </c>
      <c r="B274" s="1">
        <f>IF($A274&lt;&gt;"",'Input data'!R274)</f>
        <v>0.48449211966676192</v>
      </c>
      <c r="C274" s="1">
        <f>IF($A274&lt;&gt;"",'Input data'!S274)</f>
        <v>0.50672244586523529</v>
      </c>
      <c r="H274" s="1">
        <f t="shared" si="30"/>
        <v>5.1216670696590527E-3</v>
      </c>
      <c r="I274" s="1">
        <f t="shared" si="31"/>
        <v>2.1981403732442284E-3</v>
      </c>
      <c r="J274" s="1">
        <f t="shared" si="32"/>
        <v>2.0334600017289928E-3</v>
      </c>
      <c r="K274" s="1">
        <f t="shared" si="33"/>
        <v>2.8415818138765037E-3</v>
      </c>
    </row>
    <row r="275" spans="1:11">
      <c r="A275" s="1">
        <f>IF($A274="","",IF(($A274+1)&lt;='Input data'!$F$37,$A274+1,""))</f>
        <v>274</v>
      </c>
      <c r="B275" s="1">
        <f>IF($A275&lt;&gt;"",'Input data'!R275)</f>
        <v>0.48961378673642098</v>
      </c>
      <c r="C275" s="1">
        <f>IF($A275&lt;&gt;"",'Input data'!S275)</f>
        <v>0.50875590586696429</v>
      </c>
      <c r="H275" s="1">
        <f t="shared" si="30"/>
        <v>2.9235266964148243E-3</v>
      </c>
      <c r="I275" s="1">
        <f t="shared" si="31"/>
        <v>1.2309586090167857E-3</v>
      </c>
      <c r="J275" s="1">
        <f t="shared" si="32"/>
        <v>4.8750418156054964E-3</v>
      </c>
      <c r="K275" s="1">
        <f t="shared" si="33"/>
        <v>1.6914177463411839E-5</v>
      </c>
    </row>
    <row r="276" spans="1:11">
      <c r="A276" s="1">
        <f>IF($A275="","",IF(($A275+1)&lt;='Input data'!$F$37,$A275+1,""))</f>
        <v>275</v>
      </c>
      <c r="B276" s="1">
        <f>IF($A276&lt;&gt;"",'Input data'!R276)</f>
        <v>0.4925373134328358</v>
      </c>
      <c r="C276" s="1">
        <f>IF($A276&lt;&gt;"",'Input data'!S276)</f>
        <v>0.51363094768256978</v>
      </c>
      <c r="H276" s="1">
        <f t="shared" si="30"/>
        <v>4.15448530543161E-3</v>
      </c>
      <c r="I276" s="1">
        <f t="shared" si="31"/>
        <v>8.1331193810041391E-4</v>
      </c>
      <c r="J276" s="1">
        <f t="shared" si="32"/>
        <v>4.8919559930689083E-3</v>
      </c>
      <c r="K276" s="1">
        <f t="shared" si="33"/>
        <v>3.1084499471901728E-3</v>
      </c>
    </row>
    <row r="277" spans="1:11">
      <c r="A277" s="1">
        <f>IF($A276="","",IF(($A276+1)&lt;='Input data'!$F$37,$A276+1,""))</f>
        <v>276</v>
      </c>
      <c r="B277" s="1">
        <f>IF($A277&lt;&gt;"",'Input data'!R277)</f>
        <v>0.49669179873826741</v>
      </c>
      <c r="C277" s="1">
        <f>IF($A277&lt;&gt;"",'Input data'!S277)</f>
        <v>0.51852290367563869</v>
      </c>
      <c r="H277" s="1">
        <f t="shared" si="30"/>
        <v>4.9677972435320239E-3</v>
      </c>
      <c r="I277" s="1">
        <f t="shared" si="31"/>
        <v>1.4068098388764216E-3</v>
      </c>
      <c r="J277" s="1">
        <f t="shared" si="32"/>
        <v>1.7835060458787355E-3</v>
      </c>
      <c r="K277" s="1">
        <f t="shared" si="33"/>
        <v>4.1308180072092693E-3</v>
      </c>
    </row>
    <row r="278" spans="1:11">
      <c r="A278" s="1">
        <f>IF($A277="","",IF(($A277+1)&lt;='Input data'!$F$37,$A277+1,""))</f>
        <v>277</v>
      </c>
      <c r="B278" s="1">
        <f>IF($A278&lt;&gt;"",'Input data'!R278)</f>
        <v>0.50165959598179943</v>
      </c>
      <c r="C278" s="1">
        <f>IF($A278&lt;&gt;"",'Input data'!S278)</f>
        <v>0.52030640972151743</v>
      </c>
      <c r="H278" s="1">
        <f t="shared" si="30"/>
        <v>3.5609874046556023E-3</v>
      </c>
      <c r="I278" s="1">
        <f t="shared" si="31"/>
        <v>1.7585122985952495E-3</v>
      </c>
      <c r="J278" s="1">
        <f t="shared" si="32"/>
        <v>5.9143240530880048E-3</v>
      </c>
      <c r="K278" s="1">
        <f t="shared" si="33"/>
        <v>3.5594946795516336E-3</v>
      </c>
    </row>
    <row r="279" spans="1:11">
      <c r="A279" s="1">
        <f>IF($A278="","",IF(($A278+1)&lt;='Input data'!$F$37,$A278+1,""))</f>
        <v>278</v>
      </c>
      <c r="B279" s="1">
        <f>IF($A279&lt;&gt;"",'Input data'!R279)</f>
        <v>0.50522058338645504</v>
      </c>
      <c r="C279" s="1">
        <f>IF($A279&lt;&gt;"",'Input data'!S279)</f>
        <v>0.52622073377460543</v>
      </c>
      <c r="H279" s="1">
        <f t="shared" si="30"/>
        <v>1.8024751060603528E-3</v>
      </c>
      <c r="I279" s="1">
        <f t="shared" si="31"/>
        <v>1.6486052799330464E-3</v>
      </c>
      <c r="J279" s="1">
        <f t="shared" si="32"/>
        <v>2.3548293735363712E-3</v>
      </c>
      <c r="K279" s="1">
        <f t="shared" si="33"/>
        <v>1.5373107961317301E-3</v>
      </c>
    </row>
    <row r="280" spans="1:11">
      <c r="A280" s="1">
        <f>IF($A279="","",IF(($A279+1)&lt;='Input data'!$F$37,$A279+1,""))</f>
        <v>279</v>
      </c>
      <c r="B280" s="1">
        <f>IF($A280&lt;&gt;"",'Input data'!R280)</f>
        <v>0.50702305849251539</v>
      </c>
      <c r="C280" s="1">
        <f>IF($A280&lt;&gt;"",'Input data'!S280)</f>
        <v>0.5285755631481418</v>
      </c>
      <c r="H280" s="1">
        <f t="shared" si="30"/>
        <v>3.4510803859933992E-3</v>
      </c>
      <c r="I280" s="1">
        <f t="shared" si="31"/>
        <v>6.5944211197332958E-4</v>
      </c>
      <c r="J280" s="1">
        <f t="shared" si="32"/>
        <v>3.8921401696681013E-3</v>
      </c>
      <c r="K280" s="1">
        <f t="shared" si="33"/>
        <v>5.3937432578199385E-4</v>
      </c>
    </row>
    <row r="281" spans="1:11">
      <c r="A281" s="1">
        <f>IF($A280="","",IF(($A280+1)&lt;='Input data'!$F$37,$A280+1,""))</f>
        <v>280</v>
      </c>
      <c r="B281" s="1">
        <f>IF($A281&lt;&gt;"",'Input data'!R281)</f>
        <v>0.51047413887850879</v>
      </c>
      <c r="C281" s="1">
        <f>IF($A281&lt;&gt;"",'Input data'!S281)</f>
        <v>0.5324677033178099</v>
      </c>
      <c r="H281" s="1">
        <f t="shared" si="30"/>
        <v>4.1105224979667287E-3</v>
      </c>
      <c r="I281" s="1">
        <f t="shared" si="31"/>
        <v>3.9566526718404216E-4</v>
      </c>
      <c r="J281" s="1">
        <f t="shared" si="32"/>
        <v>4.4315144954500951E-3</v>
      </c>
      <c r="K281" s="1">
        <f t="shared" si="33"/>
        <v>2.4469176730602671E-3</v>
      </c>
    </row>
    <row r="282" spans="1:11">
      <c r="A282" s="1">
        <f>IF($A281="","",IF(($A281+1)&lt;='Input data'!$F$37,$A281+1,""))</f>
        <v>281</v>
      </c>
      <c r="B282" s="1">
        <f>IF($A282&lt;&gt;"",'Input data'!R282)</f>
        <v>0.51458466137647552</v>
      </c>
      <c r="C282" s="1">
        <f>IF($A282&lt;&gt;"",'Input data'!S282)</f>
        <v>0.53689921781326</v>
      </c>
      <c r="H282" s="1">
        <f t="shared" si="30"/>
        <v>3.7148572307826866E-3</v>
      </c>
      <c r="I282" s="1">
        <f t="shared" si="31"/>
        <v>8.3529334183263249E-4</v>
      </c>
      <c r="J282" s="1">
        <f t="shared" si="32"/>
        <v>1.984596822389828E-3</v>
      </c>
      <c r="K282" s="1">
        <f t="shared" si="33"/>
        <v>4.2229063067330541E-3</v>
      </c>
    </row>
    <row r="283" spans="1:11">
      <c r="A283" s="1">
        <f>IF($A282="","",IF(($A282+1)&lt;='Input data'!$F$37,$A282+1,""))</f>
        <v>282</v>
      </c>
      <c r="B283" s="1">
        <f>IF($A283&lt;&gt;"",'Input data'!R283)</f>
        <v>0.5182995186072582</v>
      </c>
      <c r="C283" s="1">
        <f>IF($A283&lt;&gt;"",'Input data'!S283)</f>
        <v>0.53888381463564983</v>
      </c>
      <c r="H283" s="1">
        <f t="shared" si="30"/>
        <v>2.8795638889500541E-3</v>
      </c>
      <c r="I283" s="1">
        <f t="shared" si="31"/>
        <v>1.4068098388760886E-3</v>
      </c>
      <c r="J283" s="1">
        <f t="shared" si="32"/>
        <v>6.2075031291228822E-3</v>
      </c>
      <c r="K283" s="1">
        <f t="shared" si="33"/>
        <v>4.0969896522822236E-3</v>
      </c>
    </row>
    <row r="284" spans="1:11">
      <c r="A284" s="1">
        <f>IF($A283="","",IF(($A283+1)&lt;='Input data'!$F$37,$A283+1,""))</f>
        <v>283</v>
      </c>
      <c r="B284" s="1">
        <f>IF($A284&lt;&gt;"",'Input data'!R284)</f>
        <v>0.52117908249620826</v>
      </c>
      <c r="C284" s="1">
        <f>IF($A284&lt;&gt;"",'Input data'!S284)</f>
        <v>0.54509131776477271</v>
      </c>
      <c r="H284" s="1">
        <f t="shared" si="30"/>
        <v>4.2863737278261427E-3</v>
      </c>
      <c r="I284" s="1">
        <f t="shared" si="31"/>
        <v>2.2640845844413837E-3</v>
      </c>
      <c r="J284" s="1">
        <f t="shared" si="32"/>
        <v>2.1105134768406586E-3</v>
      </c>
      <c r="K284" s="1">
        <f t="shared" si="33"/>
        <v>1.9620445857718716E-3</v>
      </c>
    </row>
    <row r="285" spans="1:11">
      <c r="A285" s="1">
        <f>IF($A284="","",IF(($A284+1)&lt;='Input data'!$F$37,$A284+1,""))</f>
        <v>284</v>
      </c>
      <c r="B285" s="1">
        <f>IF($A285&lt;&gt;"",'Input data'!R285)</f>
        <v>0.5254654562240344</v>
      </c>
      <c r="C285" s="1">
        <f>IF($A285&lt;&gt;"",'Input data'!S285)</f>
        <v>0.54720183124161337</v>
      </c>
      <c r="H285" s="1">
        <f t="shared" si="30"/>
        <v>2.022289143384759E-3</v>
      </c>
      <c r="I285" s="1">
        <f t="shared" si="31"/>
        <v>2.3959730068361385E-3</v>
      </c>
      <c r="J285" s="1">
        <f t="shared" si="32"/>
        <v>4.0725580626125302E-3</v>
      </c>
      <c r="K285" s="1">
        <f t="shared" si="33"/>
        <v>1.0035745295039478E-3</v>
      </c>
    </row>
    <row r="286" spans="1:11">
      <c r="A286" s="1">
        <f>IF($A285="","",IF(($A285+1)&lt;='Input data'!$F$37,$A285+1,""))</f>
        <v>285</v>
      </c>
      <c r="B286" s="1">
        <f>IF($A286&lt;&gt;"",'Input data'!R286)</f>
        <v>0.52748774536741916</v>
      </c>
      <c r="C286" s="1">
        <f>IF($A286&lt;&gt;"",'Input data'!S286)</f>
        <v>0.5512743893042259</v>
      </c>
      <c r="H286" s="1">
        <f t="shared" si="30"/>
        <v>4.4182621502208974E-3</v>
      </c>
      <c r="I286" s="1">
        <f t="shared" si="31"/>
        <v>4.6160947838125299E-4</v>
      </c>
      <c r="J286" s="1">
        <f t="shared" si="32"/>
        <v>5.0761325921164779E-3</v>
      </c>
      <c r="K286" s="1">
        <f t="shared" si="33"/>
        <v>3.0727422392115011E-3</v>
      </c>
    </row>
    <row r="287" spans="1:11">
      <c r="A287" s="1">
        <f>IF($A286="","",IF(($A286+1)&lt;='Input data'!$F$37,$A286+1,""))</f>
        <v>286</v>
      </c>
      <c r="B287" s="1">
        <f>IF($A287&lt;&gt;"",'Input data'!R287)</f>
        <v>0.53190600751764006</v>
      </c>
      <c r="C287" s="1">
        <f>IF($A287&lt;&gt;"",'Input data'!S287)</f>
        <v>0.55635052189634238</v>
      </c>
      <c r="H287" s="1">
        <f t="shared" si="30"/>
        <v>3.9566526718396444E-3</v>
      </c>
      <c r="I287" s="1">
        <f t="shared" si="31"/>
        <v>1.7585122985952495E-4</v>
      </c>
      <c r="J287" s="1">
        <f t="shared" si="32"/>
        <v>2.0033903529049768E-3</v>
      </c>
      <c r="K287" s="1">
        <f t="shared" si="33"/>
        <v>4.5048092644587312E-3</v>
      </c>
    </row>
    <row r="288" spans="1:11">
      <c r="A288" s="1">
        <f>IF($A287="","",IF(($A287+1)&lt;='Input data'!$F$37,$A287+1,""))</f>
        <v>287</v>
      </c>
      <c r="B288" s="1">
        <f>IF($A288&lt;&gt;"",'Input data'!R288)</f>
        <v>0.5358626601894797</v>
      </c>
      <c r="C288" s="1">
        <f>IF($A288&lt;&gt;"",'Input data'!S288)</f>
        <v>0.55835391224924735</v>
      </c>
      <c r="H288" s="1">
        <f t="shared" si="30"/>
        <v>3.7808014419801195E-3</v>
      </c>
      <c r="I288" s="1">
        <f t="shared" si="31"/>
        <v>3.5170245971893888E-4</v>
      </c>
      <c r="J288" s="1">
        <f t="shared" si="32"/>
        <v>6.508199617363708E-3</v>
      </c>
      <c r="K288" s="1">
        <f t="shared" si="33"/>
        <v>4.4691015564802816E-3</v>
      </c>
    </row>
    <row r="289" spans="1:11">
      <c r="A289" s="1">
        <f>IF($A288="","",IF(($A288+1)&lt;='Input data'!$F$37,$A288+1,""))</f>
        <v>288</v>
      </c>
      <c r="B289" s="1">
        <f>IF($A289&lt;&gt;"",'Input data'!R289)</f>
        <v>0.53964346163145982</v>
      </c>
      <c r="C289" s="1">
        <f>IF($A289&lt;&gt;"",'Input data'!S289)</f>
        <v>0.56486211186661106</v>
      </c>
      <c r="H289" s="1">
        <f t="shared" si="30"/>
        <v>4.1325039016990583E-3</v>
      </c>
      <c r="I289" s="1">
        <f t="shared" si="31"/>
        <v>4.6160947838114197E-4</v>
      </c>
      <c r="J289" s="1">
        <f t="shared" si="32"/>
        <v>2.0390980608834264E-3</v>
      </c>
      <c r="K289" s="1">
        <f t="shared" si="33"/>
        <v>2.6987509819621502E-3</v>
      </c>
    </row>
    <row r="290" spans="1:11">
      <c r="A290" s="1">
        <f>IF($A289="","",IF(($A289+1)&lt;='Input data'!$F$37,$A289+1,""))</f>
        <v>289</v>
      </c>
      <c r="B290" s="1">
        <f>IF($A290&lt;&gt;"",'Input data'!R290)</f>
        <v>0.54377596553315888</v>
      </c>
      <c r="C290" s="1">
        <f>IF($A290&lt;&gt;"",'Input data'!S290)</f>
        <v>0.56690120992749449</v>
      </c>
      <c r="H290" s="1">
        <f t="shared" si="30"/>
        <v>3.6708944233179164E-3</v>
      </c>
      <c r="I290" s="1">
        <f t="shared" si="31"/>
        <v>1.0111445716922685E-3</v>
      </c>
      <c r="J290" s="1">
        <f t="shared" si="32"/>
        <v>4.7378490428455766E-3</v>
      </c>
      <c r="K290" s="1">
        <f t="shared" si="33"/>
        <v>7.1603351262372605E-4</v>
      </c>
    </row>
    <row r="291" spans="1:11">
      <c r="A291" s="1">
        <f>IF($A290="","",IF(($A290+1)&lt;='Input data'!$F$37,$A290+1,""))</f>
        <v>290</v>
      </c>
      <c r="B291" s="1">
        <f>IF($A291&lt;&gt;"",'Input data'!R291)</f>
        <v>0.54744685995647679</v>
      </c>
      <c r="C291" s="1">
        <f>IF($A291&lt;&gt;"",'Input data'!S291)</f>
        <v>0.57163905897034006</v>
      </c>
      <c r="H291" s="1">
        <f t="shared" si="30"/>
        <v>2.6597498516256479E-3</v>
      </c>
      <c r="I291" s="1">
        <f t="shared" si="31"/>
        <v>1.0990701866219199E-3</v>
      </c>
      <c r="J291" s="1">
        <f t="shared" si="32"/>
        <v>4.0218155302218506E-3</v>
      </c>
      <c r="K291" s="1">
        <f t="shared" si="33"/>
        <v>2.0372187078319115E-3</v>
      </c>
    </row>
    <row r="292" spans="1:11">
      <c r="A292" s="1">
        <f>IF($A291="","",IF(($A291+1)&lt;='Input data'!$F$37,$A291+1,""))</f>
        <v>291</v>
      </c>
      <c r="B292" s="1">
        <f>IF($A292&lt;&gt;"",'Input data'!R292)</f>
        <v>0.55010660980810244</v>
      </c>
      <c r="C292" s="1">
        <f>IF($A292&lt;&gt;"",'Input data'!S292)</f>
        <v>0.57566087450056191</v>
      </c>
      <c r="H292" s="1">
        <f t="shared" si="30"/>
        <v>3.7588200382475678E-3</v>
      </c>
      <c r="I292" s="1">
        <f t="shared" si="31"/>
        <v>8.5727474556529515E-4</v>
      </c>
      <c r="J292" s="1">
        <f t="shared" si="32"/>
        <v>1.9845968223899391E-3</v>
      </c>
      <c r="K292" s="1">
        <f t="shared" si="33"/>
        <v>4.6795890982487265E-3</v>
      </c>
    </row>
    <row r="293" spans="1:11">
      <c r="A293" s="1">
        <f>IF($A292="","",IF(($A292+1)&lt;='Input data'!$F$37,$A292+1,""))</f>
        <v>292</v>
      </c>
      <c r="B293" s="1">
        <f>IF($A293&lt;&gt;"",'Input data'!R293)</f>
        <v>0.55386542984635001</v>
      </c>
      <c r="C293" s="1">
        <f>IF($A293&lt;&gt;"",'Input data'!S293)</f>
        <v>0.57764547132295185</v>
      </c>
      <c r="H293" s="1">
        <f t="shared" si="30"/>
        <v>4.616094783812863E-3</v>
      </c>
      <c r="I293" s="1">
        <f t="shared" si="31"/>
        <v>1.0111445716923795E-3</v>
      </c>
      <c r="J293" s="1">
        <f t="shared" si="32"/>
        <v>6.6641859206386656E-3</v>
      </c>
      <c r="K293" s="1">
        <f t="shared" si="33"/>
        <v>4.6495194494248215E-3</v>
      </c>
    </row>
    <row r="294" spans="1:11">
      <c r="A294" s="1">
        <f>IF($A293="","",IF(($A293+1)&lt;='Input data'!$F$37,$A293+1,""))</f>
        <v>293</v>
      </c>
      <c r="B294" s="1">
        <f>IF($A294&lt;&gt;"",'Input data'!R294)</f>
        <v>0.55848152463016287</v>
      </c>
      <c r="C294" s="1">
        <f>IF($A294&lt;&gt;"",'Input data'!S294)</f>
        <v>0.58430965724359052</v>
      </c>
      <c r="H294" s="1">
        <f t="shared" si="30"/>
        <v>3.6049502121204835E-3</v>
      </c>
      <c r="I294" s="1">
        <f t="shared" si="31"/>
        <v>3.0773965225427968E-4</v>
      </c>
      <c r="J294" s="1">
        <f t="shared" si="32"/>
        <v>2.014666471213844E-3</v>
      </c>
      <c r="K294" s="1">
        <f t="shared" si="33"/>
        <v>2.3830196693092054E-3</v>
      </c>
    </row>
    <row r="295" spans="1:11">
      <c r="A295" s="1">
        <f>IF($A294="","",IF(($A294+1)&lt;='Input data'!$F$37,$A294+1,""))</f>
        <v>294</v>
      </c>
      <c r="B295" s="1">
        <f>IF($A295&lt;&gt;"",'Input data'!R295)</f>
        <v>0.56208647484228336</v>
      </c>
      <c r="C295" s="1">
        <f>IF($A295&lt;&gt;"",'Input data'!S295)</f>
        <v>0.58632432371480436</v>
      </c>
      <c r="H295" s="1">
        <f t="shared" si="30"/>
        <v>3.9126898643747632E-3</v>
      </c>
      <c r="I295" s="1">
        <f t="shared" si="31"/>
        <v>2.8575824852183906E-4</v>
      </c>
      <c r="J295" s="1">
        <f t="shared" si="32"/>
        <v>4.3976861405230494E-3</v>
      </c>
      <c r="K295" s="1">
        <f t="shared" si="33"/>
        <v>2.9129972298325146E-4</v>
      </c>
    </row>
    <row r="296" spans="1:11">
      <c r="A296" s="1">
        <f>IF($A295="","",IF(($A295+1)&lt;='Input data'!$F$37,$A295+1,""))</f>
        <v>295</v>
      </c>
      <c r="B296" s="1">
        <f>IF($A296&lt;&gt;"",'Input data'!R296)</f>
        <v>0.56599916470665812</v>
      </c>
      <c r="C296" s="1">
        <f>IF($A296&lt;&gt;"",'Input data'!S296)</f>
        <v>0.59072200985532741</v>
      </c>
      <c r="H296" s="1">
        <f t="shared" si="30"/>
        <v>4.1984481128966022E-3</v>
      </c>
      <c r="I296" s="1">
        <f t="shared" si="31"/>
        <v>6.5944211197310754E-4</v>
      </c>
      <c r="J296" s="1">
        <f t="shared" si="32"/>
        <v>4.6889858635063009E-3</v>
      </c>
      <c r="K296" s="1">
        <f t="shared" si="33"/>
        <v>2.9750158805331717E-3</v>
      </c>
    </row>
    <row r="297" spans="1:11">
      <c r="A297" s="1">
        <f>IF($A296="","",IF(($A296+1)&lt;='Input data'!$F$37,$A296+1,""))</f>
        <v>296</v>
      </c>
      <c r="B297" s="1">
        <f>IF($A297&lt;&gt;"",'Input data'!R297)</f>
        <v>0.57019761281955472</v>
      </c>
      <c r="C297" s="1">
        <f>IF($A297&lt;&gt;"",'Input data'!S297)</f>
        <v>0.59541099571883371</v>
      </c>
      <c r="H297" s="1">
        <f t="shared" si="30"/>
        <v>4.8578902248697098E-3</v>
      </c>
      <c r="I297" s="1">
        <f t="shared" si="31"/>
        <v>2.8795638889498321E-3</v>
      </c>
      <c r="J297" s="1">
        <f t="shared" si="32"/>
        <v>1.7139699829731292E-3</v>
      </c>
      <c r="K297" s="1">
        <f t="shared" si="33"/>
        <v>4.164646362136204E-3</v>
      </c>
    </row>
    <row r="298" spans="1:11">
      <c r="A298" s="1">
        <f>IF($A297="","",IF(($A297+1)&lt;='Input data'!$F$37,$A297+1,""))</f>
        <v>297</v>
      </c>
      <c r="B298" s="1">
        <f>IF($A298&lt;&gt;"",'Input data'!R298)</f>
        <v>0.57505550304442443</v>
      </c>
      <c r="C298" s="1">
        <f>IF($A298&lt;&gt;"",'Input data'!S298)</f>
        <v>0.59712496570180684</v>
      </c>
      <c r="H298" s="1">
        <f t="shared" si="30"/>
        <v>1.9783263359198777E-3</v>
      </c>
      <c r="I298" s="1">
        <f t="shared" si="31"/>
        <v>2.2860659881739354E-3</v>
      </c>
      <c r="J298" s="1">
        <f t="shared" si="32"/>
        <v>5.8786163451093332E-3</v>
      </c>
      <c r="K298" s="1">
        <f t="shared" si="33"/>
        <v>3.1122086532932025E-3</v>
      </c>
    </row>
    <row r="299" spans="1:11">
      <c r="A299" s="1">
        <f>IF($A298="","",IF(($A298+1)&lt;='Input data'!$F$37,$A298+1,""))</f>
        <v>298</v>
      </c>
      <c r="B299" s="1">
        <f>IF($A299&lt;&gt;"",'Input data'!R299)</f>
        <v>0.57703382938034431</v>
      </c>
      <c r="C299" s="1">
        <f>IF($A299&lt;&gt;"",'Input data'!S299)</f>
        <v>0.60300358204691618</v>
      </c>
      <c r="H299" s="1">
        <f t="shared" si="30"/>
        <v>4.2643923240938131E-3</v>
      </c>
      <c r="I299" s="1">
        <f t="shared" si="31"/>
        <v>3.0773965225416866E-4</v>
      </c>
      <c r="J299" s="1">
        <f t="shared" si="32"/>
        <v>2.7664076918161307E-3</v>
      </c>
      <c r="K299" s="1">
        <f t="shared" si="33"/>
        <v>1.3042710177448846E-3</v>
      </c>
    </row>
    <row r="300" spans="1:11">
      <c r="A300" s="1">
        <f>IF($A299="","",IF(($A299+1)&lt;='Input data'!$F$37,$A299+1,""))</f>
        <v>299</v>
      </c>
      <c r="B300" s="1">
        <f>IF($A300&lt;&gt;"",'Input data'!R300)</f>
        <v>0.58129822170443812</v>
      </c>
      <c r="C300" s="1">
        <f>IF($A300&lt;&gt;"",'Input data'!S300)</f>
        <v>0.60576998973873231</v>
      </c>
      <c r="H300" s="1">
        <f t="shared" si="30"/>
        <v>3.9566526718396444E-3</v>
      </c>
      <c r="I300" s="1">
        <f t="shared" si="31"/>
        <v>6.814235157057702E-4</v>
      </c>
      <c r="J300" s="1">
        <f t="shared" si="32"/>
        <v>4.0706787095610153E-3</v>
      </c>
      <c r="K300" s="1">
        <f t="shared" si="33"/>
        <v>1.0524377088438897E-4</v>
      </c>
    </row>
    <row r="301" spans="1:11">
      <c r="A301" s="1">
        <f>IF($A300="","",IF(($A300+1)&lt;='Input data'!$F$37,$A300+1,""))</f>
        <v>300</v>
      </c>
      <c r="B301" s="1">
        <f>IF($A301&lt;&gt;"",'Input data'!R301)</f>
        <v>0.58525487437627777</v>
      </c>
      <c r="C301" s="1">
        <f>IF($A301&lt;&gt;"",'Input data'!S301)</f>
        <v>0.60984066844829332</v>
      </c>
      <c r="H301" s="1">
        <f t="shared" si="30"/>
        <v>3.2752291561338742E-3</v>
      </c>
      <c r="I301" s="1">
        <f t="shared" si="31"/>
        <v>4.6160947838125299E-4</v>
      </c>
      <c r="J301" s="1">
        <f t="shared" si="32"/>
        <v>4.1759224804454043E-3</v>
      </c>
      <c r="K301" s="1">
        <f t="shared" si="33"/>
        <v>2.7194238655285918E-3</v>
      </c>
    </row>
    <row r="302" spans="1:11">
      <c r="A302" s="1">
        <f>IF($A301="","",IF(($A301+1)&lt;='Input data'!$F$37,$A301+1,""))</f>
        <v>301</v>
      </c>
      <c r="B302" s="1">
        <f>IF($A302&lt;&gt;"",'Input data'!R302)</f>
        <v>0.58853010353241164</v>
      </c>
      <c r="C302" s="1">
        <f>IF($A302&lt;&gt;"",'Input data'!S302)</f>
        <v>0.61401659092873873</v>
      </c>
      <c r="H302" s="1">
        <f t="shared" si="30"/>
        <v>3.7368386345151272E-3</v>
      </c>
      <c r="I302" s="1">
        <f t="shared" si="31"/>
        <v>1.0990701866242514E-4</v>
      </c>
      <c r="J302" s="1">
        <f t="shared" si="32"/>
        <v>1.4564986149168124E-3</v>
      </c>
      <c r="K302" s="1">
        <f t="shared" si="33"/>
        <v>5.3561561967907512E-3</v>
      </c>
    </row>
    <row r="303" spans="1:11">
      <c r="A303" s="1">
        <f>IF($A302="","",IF(($A302+1)&lt;='Input data'!$F$37,$A302+1,""))</f>
        <v>302</v>
      </c>
      <c r="B303" s="1">
        <f>IF($A303&lt;&gt;"",'Input data'!R303)</f>
        <v>0.59226694216692677</v>
      </c>
      <c r="C303" s="1">
        <f>IF($A303&lt;&gt;"",'Input data'!S303)</f>
        <v>0.61547308954365554</v>
      </c>
      <c r="H303" s="1">
        <f t="shared" si="30"/>
        <v>3.8467456531775523E-3</v>
      </c>
      <c r="I303" s="1">
        <f t="shared" si="31"/>
        <v>9.4520036049527967E-4</v>
      </c>
      <c r="J303" s="1">
        <f t="shared" si="32"/>
        <v>6.8126548117075636E-3</v>
      </c>
      <c r="K303" s="1">
        <f t="shared" si="33"/>
        <v>4.9445778785109917E-3</v>
      </c>
    </row>
    <row r="304" spans="1:11">
      <c r="A304" s="1">
        <f>IF($A303="","",IF(($A303+1)&lt;='Input data'!$F$37,$A303+1,""))</f>
        <v>303</v>
      </c>
      <c r="B304" s="1">
        <f>IF($A304&lt;&gt;"",'Input data'!R304)</f>
        <v>0.59611368782010432</v>
      </c>
      <c r="C304" s="1">
        <f>IF($A304&lt;&gt;"",'Input data'!S304)</f>
        <v>0.6222857443553631</v>
      </c>
      <c r="H304" s="1">
        <f t="shared" si="30"/>
        <v>2.9015452926822727E-3</v>
      </c>
      <c r="I304" s="1">
        <f t="shared" si="31"/>
        <v>2.2201217769768355E-3</v>
      </c>
      <c r="J304" s="1">
        <f t="shared" si="32"/>
        <v>1.8680769331965719E-3</v>
      </c>
      <c r="K304" s="1">
        <f t="shared" si="33"/>
        <v>2.7964773406401466E-3</v>
      </c>
    </row>
    <row r="305" spans="1:11">
      <c r="A305" s="1">
        <f>IF($A304="","",IF(($A304+1)&lt;='Input data'!$F$37,$A304+1,""))</f>
        <v>304</v>
      </c>
      <c r="B305" s="1">
        <f>IF($A305&lt;&gt;"",'Input data'!R305)</f>
        <v>0.59901523311278659</v>
      </c>
      <c r="C305" s="1">
        <f>IF($A305&lt;&gt;"",'Input data'!S305)</f>
        <v>0.62415382128855967</v>
      </c>
      <c r="H305" s="1">
        <f t="shared" si="30"/>
        <v>5.1216670696591082E-3</v>
      </c>
      <c r="I305" s="1">
        <f t="shared" si="31"/>
        <v>8.1331193810030289E-4</v>
      </c>
      <c r="J305" s="1">
        <f t="shared" si="32"/>
        <v>4.6645542738367185E-3</v>
      </c>
      <c r="K305" s="1">
        <f t="shared" si="33"/>
        <v>9.4719393795883455E-4</v>
      </c>
    </row>
    <row r="306" spans="1:11">
      <c r="A306" s="1">
        <f>IF($A305="","",IF(($A305+1)&lt;='Input data'!$F$37,$A305+1,""))</f>
        <v>305</v>
      </c>
      <c r="B306" s="1">
        <f>IF($A306&lt;&gt;"",'Input data'!R306)</f>
        <v>0.6041369001824457</v>
      </c>
      <c r="C306" s="1">
        <f>IF($A306&lt;&gt;"",'Input data'!S306)</f>
        <v>0.62881837556239639</v>
      </c>
      <c r="H306" s="1">
        <f t="shared" si="30"/>
        <v>4.3083551315588053E-3</v>
      </c>
      <c r="I306" s="1">
        <f t="shared" si="31"/>
        <v>7.2538632317087348E-4</v>
      </c>
      <c r="J306" s="1">
        <f t="shared" si="32"/>
        <v>5.6117482117955531E-3</v>
      </c>
      <c r="K306" s="1">
        <f t="shared" si="33"/>
        <v>4.2830456043810861E-3</v>
      </c>
    </row>
    <row r="307" spans="1:11">
      <c r="A307" s="1">
        <f>IF($A306="","",IF(($A306+1)&lt;='Input data'!$F$37,$A306+1,""))</f>
        <v>306</v>
      </c>
      <c r="B307" s="1">
        <f>IF($A307&lt;&gt;"",'Input data'!R307)</f>
        <v>0.60844525531400451</v>
      </c>
      <c r="C307" s="1">
        <f>IF($A307&lt;&gt;"",'Input data'!S307)</f>
        <v>0.63443012377419195</v>
      </c>
      <c r="H307" s="1">
        <f t="shared" si="30"/>
        <v>3.5829688083879319E-3</v>
      </c>
      <c r="I307" s="1">
        <f t="shared" si="31"/>
        <v>5.2755368957879689E-4</v>
      </c>
      <c r="J307" s="1">
        <f t="shared" si="32"/>
        <v>1.328702607414467E-3</v>
      </c>
      <c r="K307" s="1">
        <f t="shared" si="33"/>
        <v>5.656852685031577E-3</v>
      </c>
    </row>
    <row r="308" spans="1:11">
      <c r="A308" s="1">
        <f>IF($A307="","",IF(($A307+1)&lt;='Input data'!$F$37,$A307+1,""))</f>
        <v>307</v>
      </c>
      <c r="B308" s="1">
        <f>IF($A308&lt;&gt;"",'Input data'!R308)</f>
        <v>0.61202822412239244</v>
      </c>
      <c r="C308" s="1">
        <f>IF($A308&lt;&gt;"",'Input data'!S308)</f>
        <v>0.63575882638160641</v>
      </c>
      <c r="H308" s="1">
        <f t="shared" si="30"/>
        <v>4.1105224979667287E-3</v>
      </c>
      <c r="I308" s="1">
        <f t="shared" si="31"/>
        <v>4.1764667091637175E-4</v>
      </c>
      <c r="J308" s="1">
        <f t="shared" si="32"/>
        <v>6.985555292446044E-3</v>
      </c>
      <c r="K308" s="1">
        <f t="shared" si="33"/>
        <v>4.7979883404936086E-3</v>
      </c>
    </row>
    <row r="309" spans="1:11">
      <c r="A309" s="1">
        <f>IF($A308="","",IF(($A308+1)&lt;='Input data'!$F$37,$A308+1,""))</f>
        <v>308</v>
      </c>
      <c r="B309" s="1">
        <f>IF($A309&lt;&gt;"",'Input data'!R309)</f>
        <v>0.61613874662035917</v>
      </c>
      <c r="C309" s="1">
        <f>IF($A309&lt;&gt;"",'Input data'!S309)</f>
        <v>0.64274438167405246</v>
      </c>
      <c r="H309" s="1">
        <f t="shared" si="30"/>
        <v>3.692875827050357E-3</v>
      </c>
      <c r="I309" s="1">
        <f t="shared" si="31"/>
        <v>5.0557228584613423E-4</v>
      </c>
      <c r="J309" s="1">
        <f t="shared" si="32"/>
        <v>2.1875669519524354E-3</v>
      </c>
      <c r="K309" s="1">
        <f t="shared" si="33"/>
        <v>2.3755022571031459E-3</v>
      </c>
    </row>
    <row r="310" spans="1:11">
      <c r="A310" s="1">
        <f>IF($A309="","",IF(($A309+1)&lt;='Input data'!$F$37,$A309+1,""))</f>
        <v>309</v>
      </c>
      <c r="B310" s="1">
        <f>IF($A310&lt;&gt;"",'Input data'!R310)</f>
        <v>0.61983162244740952</v>
      </c>
      <c r="C310" s="1">
        <f>IF($A310&lt;&gt;"",'Input data'!S310)</f>
        <v>0.64493194862600489</v>
      </c>
      <c r="H310" s="1">
        <f t="shared" si="30"/>
        <v>4.1984481128964912E-3</v>
      </c>
      <c r="I310" s="1">
        <f t="shared" si="31"/>
        <v>1.3188842239465481E-3</v>
      </c>
      <c r="J310" s="1">
        <f t="shared" si="32"/>
        <v>4.5630692090555813E-3</v>
      </c>
      <c r="K310" s="1">
        <f t="shared" si="33"/>
        <v>1.8041789294442889E-4</v>
      </c>
    </row>
    <row r="311" spans="1:11">
      <c r="A311" s="1">
        <f>IF($A310="","",IF(($A310+1)&lt;='Input data'!$F$37,$A310+1,""))</f>
        <v>310</v>
      </c>
      <c r="B311" s="1">
        <f>IF($A311&lt;&gt;"",'Input data'!R311)</f>
        <v>0.62403007056030602</v>
      </c>
      <c r="C311" s="1">
        <f>IF($A311&lt;&gt;"",'Input data'!S311)</f>
        <v>0.64949501783506047</v>
      </c>
      <c r="H311" s="1">
        <f t="shared" si="30"/>
        <v>2.8795638889499431E-3</v>
      </c>
      <c r="I311" s="1">
        <f t="shared" si="31"/>
        <v>1.4287912426087512E-3</v>
      </c>
      <c r="J311" s="1">
        <f t="shared" si="32"/>
        <v>4.7434871020000102E-3</v>
      </c>
      <c r="K311" s="1">
        <f t="shared" si="33"/>
        <v>2.6799574514468905E-3</v>
      </c>
    </row>
    <row r="312" spans="1:11">
      <c r="A312" s="1">
        <f>IF($A311="","",IF(($A311+1)&lt;='Input data'!$F$37,$A311+1,""))</f>
        <v>311</v>
      </c>
      <c r="B312" s="1">
        <f>IF($A312&lt;&gt;"",'Input data'!R312)</f>
        <v>0.62690963444925596</v>
      </c>
      <c r="C312" s="1">
        <f>IF($A312&lt;&gt;"",'Input data'!S312)</f>
        <v>0.65423850493706048</v>
      </c>
      <c r="H312" s="1">
        <f t="shared" si="30"/>
        <v>4.3083551315586943E-3</v>
      </c>
      <c r="I312" s="1">
        <f t="shared" si="31"/>
        <v>3.5170245971916092E-4</v>
      </c>
      <c r="J312" s="1">
        <f t="shared" si="32"/>
        <v>2.0635296505531198E-3</v>
      </c>
      <c r="K312" s="1">
        <f t="shared" si="33"/>
        <v>4.9182669357898945E-3</v>
      </c>
    </row>
    <row r="313" spans="1:11">
      <c r="A313" s="1">
        <f>IF($A312="","",IF(($A312+1)&lt;='Input data'!$F$37,$A312+1,""))</f>
        <v>312</v>
      </c>
      <c r="B313" s="1">
        <f>IF($A313&lt;&gt;"",'Input data'!R313)</f>
        <v>0.63121798958081465</v>
      </c>
      <c r="C313" s="1">
        <f>IF($A313&lt;&gt;"",'Input data'!S313)</f>
        <v>0.6563020345876136</v>
      </c>
      <c r="H313" s="1">
        <f t="shared" si="30"/>
        <v>3.9566526718395334E-3</v>
      </c>
      <c r="I313" s="1">
        <f t="shared" si="31"/>
        <v>4.6160947838147504E-4</v>
      </c>
      <c r="J313" s="1">
        <f t="shared" si="32"/>
        <v>6.9817965863430143E-3</v>
      </c>
      <c r="K313" s="1">
        <f t="shared" si="33"/>
        <v>4.6307259189094507E-3</v>
      </c>
    </row>
    <row r="314" spans="1:11">
      <c r="A314" s="1">
        <f>IF($A313="","",IF(($A313+1)&lt;='Input data'!$F$37,$A313+1,""))</f>
        <v>313</v>
      </c>
      <c r="B314" s="1">
        <f>IF($A314&lt;&gt;"",'Input data'!R314)</f>
        <v>0.63517464225265419</v>
      </c>
      <c r="C314" s="1">
        <f>IF($A314&lt;&gt;"",'Input data'!S314)</f>
        <v>0.66328383117395662</v>
      </c>
      <c r="H314" s="1">
        <f t="shared" si="30"/>
        <v>4.4182621502210084E-3</v>
      </c>
      <c r="I314" s="1">
        <f t="shared" si="31"/>
        <v>8.1331193810019187E-4</v>
      </c>
      <c r="J314" s="1">
        <f t="shared" si="32"/>
        <v>2.3510706674335635E-3</v>
      </c>
      <c r="K314" s="1">
        <f t="shared" si="33"/>
        <v>3.2155730711258546E-3</v>
      </c>
    </row>
    <row r="315" spans="1:11">
      <c r="A315" s="1">
        <f>IF($A314="","",IF(($A314+1)&lt;='Input data'!$F$37,$A314+1,""))</f>
        <v>314</v>
      </c>
      <c r="B315" s="1">
        <f>IF($A315&lt;&gt;"",'Input data'!R315)</f>
        <v>0.6395929044028752</v>
      </c>
      <c r="C315" s="1">
        <f>IF($A315&lt;&gt;"",'Input data'!S315)</f>
        <v>0.66563490184139018</v>
      </c>
      <c r="H315" s="1">
        <f t="shared" si="30"/>
        <v>5.2315740883212003E-3</v>
      </c>
      <c r="I315" s="1">
        <f t="shared" si="31"/>
        <v>9.2321895676239496E-4</v>
      </c>
      <c r="J315" s="1">
        <f t="shared" si="32"/>
        <v>5.5666437385594181E-3</v>
      </c>
      <c r="K315" s="1">
        <f t="shared" si="33"/>
        <v>7.6489669196277976E-4</v>
      </c>
    </row>
    <row r="316" spans="1:11">
      <c r="A316" s="1">
        <f>IF($A315="","",IF(($A315+1)&lt;='Input data'!$F$37,$A315+1,""))</f>
        <v>315</v>
      </c>
      <c r="B316" s="1">
        <f>IF($A316&lt;&gt;"",'Input data'!R316)</f>
        <v>0.6448244784911964</v>
      </c>
      <c r="C316" s="1">
        <f>IF($A316&lt;&gt;"",'Input data'!S316)</f>
        <v>0.6712015455799496</v>
      </c>
      <c r="H316" s="1">
        <f t="shared" si="30"/>
        <v>4.3083551315588053E-3</v>
      </c>
      <c r="I316" s="1">
        <f t="shared" si="31"/>
        <v>2.6377684478928742E-4</v>
      </c>
      <c r="J316" s="1">
        <f t="shared" si="32"/>
        <v>4.8017470465966383E-3</v>
      </c>
      <c r="K316" s="1">
        <f t="shared" si="33"/>
        <v>2.1556179500769046E-3</v>
      </c>
    </row>
    <row r="317" spans="1:11">
      <c r="A317" s="1">
        <f>IF($A316="","",IF(($A316+1)&lt;='Input data'!$F$37,$A316+1,""))</f>
        <v>316</v>
      </c>
      <c r="B317" s="1">
        <f>IF($A317&lt;&gt;"",'Input data'!R317)</f>
        <v>0.6491328336227552</v>
      </c>
      <c r="C317" s="1">
        <f>IF($A317&lt;&gt;"",'Input data'!S317)</f>
        <v>0.67600329262654624</v>
      </c>
      <c r="H317" s="1">
        <f t="shared" si="30"/>
        <v>4.5721319763480928E-3</v>
      </c>
      <c r="I317" s="1">
        <f t="shared" si="31"/>
        <v>7.2538632317076246E-4</v>
      </c>
      <c r="J317" s="1">
        <f t="shared" si="32"/>
        <v>2.6461290965197337E-3</v>
      </c>
      <c r="K317" s="1">
        <f t="shared" si="33"/>
        <v>4.0650406504066927E-3</v>
      </c>
    </row>
    <row r="318" spans="1:11">
      <c r="A318" s="1">
        <f>IF($A317="","",IF(($A317+1)&lt;='Input data'!$F$37,$A317+1,""))</f>
        <v>317</v>
      </c>
      <c r="B318" s="1">
        <f>IF($A318&lt;&gt;"",'Input data'!R318)</f>
        <v>0.65370496559910329</v>
      </c>
      <c r="C318" s="1">
        <f>IF($A318&lt;&gt;"",'Input data'!S318)</f>
        <v>0.67864942172306597</v>
      </c>
      <c r="H318" s="1">
        <f t="shared" si="30"/>
        <v>3.8467456531773303E-3</v>
      </c>
      <c r="I318" s="1">
        <f t="shared" si="31"/>
        <v>5.2755368957857485E-4</v>
      </c>
      <c r="J318" s="1">
        <f t="shared" si="32"/>
        <v>6.7111697469264264E-3</v>
      </c>
      <c r="K318" s="1">
        <f t="shared" si="33"/>
        <v>5.015993294468446E-3</v>
      </c>
    </row>
    <row r="319" spans="1:11">
      <c r="A319" s="1">
        <f>IF($A318="","",IF(($A318+1)&lt;='Input data'!$F$37,$A318+1,""))</f>
        <v>318</v>
      </c>
      <c r="B319" s="1">
        <f>IF($A319&lt;&gt;"",'Input data'!R319)</f>
        <v>0.65755171125228062</v>
      </c>
      <c r="C319" s="1">
        <f>IF($A319&lt;&gt;"",'Input data'!S319)</f>
        <v>0.6853605914699924</v>
      </c>
      <c r="H319" s="1">
        <f t="shared" si="30"/>
        <v>3.3191919635987555E-3</v>
      </c>
      <c r="I319" s="1">
        <f t="shared" si="31"/>
        <v>1.5386982612708433E-4</v>
      </c>
      <c r="J319" s="1">
        <f t="shared" si="32"/>
        <v>1.6951764524579804E-3</v>
      </c>
      <c r="K319" s="1">
        <f t="shared" si="33"/>
        <v>3.4730444391822823E-3</v>
      </c>
    </row>
    <row r="320" spans="1:11">
      <c r="A320" s="1">
        <f>IF($A319="","",IF(($A319+1)&lt;='Input data'!$F$37,$A319+1,""))</f>
        <v>319</v>
      </c>
      <c r="B320" s="1">
        <f>IF($A320&lt;&gt;"",'Input data'!R320)</f>
        <v>0.66087090321587938</v>
      </c>
      <c r="C320" s="1">
        <f>IF($A320&lt;&gt;"",'Input data'!S320)</f>
        <v>0.68705576792245038</v>
      </c>
      <c r="H320" s="1">
        <f t="shared" si="30"/>
        <v>3.4730617897258398E-3</v>
      </c>
      <c r="I320" s="1">
        <f t="shared" si="31"/>
        <v>1.8904007209901152E-3</v>
      </c>
      <c r="J320" s="1">
        <f t="shared" si="32"/>
        <v>5.1682208916402628E-3</v>
      </c>
      <c r="K320" s="1">
        <f t="shared" si="33"/>
        <v>2.4995395585025726E-4</v>
      </c>
    </row>
    <row r="321" spans="1:11">
      <c r="A321" s="1">
        <f>IF($A320="","",IF(($A320+1)&lt;='Input data'!$F$37,$A320+1,""))</f>
        <v>320</v>
      </c>
      <c r="B321" s="1">
        <f>IF($A321&lt;&gt;"",'Input data'!R321)</f>
        <v>0.66434396500560522</v>
      </c>
      <c r="C321" s="1">
        <f>IF($A321&lt;&gt;"",'Input data'!S321)</f>
        <v>0.69222398881409064</v>
      </c>
      <c r="H321" s="1">
        <f t="shared" si="30"/>
        <v>5.363462510715955E-3</v>
      </c>
      <c r="I321" s="1">
        <f t="shared" si="31"/>
        <v>1.1869958015519044E-3</v>
      </c>
      <c r="J321" s="1">
        <f t="shared" si="32"/>
        <v>4.9182669357900055E-3</v>
      </c>
      <c r="K321" s="1">
        <f t="shared" si="33"/>
        <v>2.8998417584731317E-3</v>
      </c>
    </row>
    <row r="322" spans="1:11">
      <c r="A322" s="1">
        <f>IF($A321="","",IF(($A321+1)&lt;='Input data'!$F$37,$A321+1,""))</f>
        <v>321</v>
      </c>
      <c r="B322" s="1">
        <f>IF($A322&lt;&gt;"",'Input data'!R322)</f>
        <v>0.66970742751632117</v>
      </c>
      <c r="C322" s="1">
        <f>IF($A322&lt;&gt;"",'Input data'!S322)</f>
        <v>0.69714225574988065</v>
      </c>
      <c r="H322" s="1">
        <f t="shared" si="30"/>
        <v>4.1764667091640506E-3</v>
      </c>
      <c r="I322" s="1">
        <f t="shared" si="31"/>
        <v>1.5386982612708433E-4</v>
      </c>
      <c r="J322" s="1">
        <f t="shared" si="32"/>
        <v>2.0184251773168738E-3</v>
      </c>
      <c r="K322" s="1">
        <f t="shared" si="33"/>
        <v>4.837454754575421E-3</v>
      </c>
    </row>
    <row r="323" spans="1:11">
      <c r="A323" s="1">
        <f>IF($A322="","",IF(($A322+1)&lt;='Input data'!$F$37,$A322+1,""))</f>
        <v>322</v>
      </c>
      <c r="B323" s="1">
        <f>IF($A323&lt;&gt;"",'Input data'!R323)</f>
        <v>0.67388389422548522</v>
      </c>
      <c r="C323" s="1">
        <f>IF($A323&lt;&gt;"",'Input data'!S323)</f>
        <v>0.69916068092719752</v>
      </c>
      <c r="H323" s="1">
        <f t="shared" ref="H323:H386" si="34">IF($A324&lt;&gt;"",$B324-$B323)</f>
        <v>4.0225968830369663E-3</v>
      </c>
      <c r="I323" s="1">
        <f t="shared" ref="I323:I386" si="35">IF($A325&lt;&gt;"",ABS($H324-$H323))</f>
        <v>1.3188842239464371E-4</v>
      </c>
      <c r="J323" s="1">
        <f t="shared" ref="J323:J386" si="36">IF($A324&lt;&gt;"",$C324-$C323)</f>
        <v>6.8558799318922947E-3</v>
      </c>
      <c r="K323" s="1">
        <f t="shared" ref="K323:K386" si="37">IF($A325&lt;&gt;"",ABS($J324-$J323))</f>
        <v>4.7961089874422047E-3</v>
      </c>
    </row>
    <row r="324" spans="1:11">
      <c r="A324" s="1">
        <f>IF($A323="","",IF(($A323+1)&lt;='Input data'!$F$37,$A323+1,""))</f>
        <v>323</v>
      </c>
      <c r="B324" s="1">
        <f>IF($A324&lt;&gt;"",'Input data'!R324)</f>
        <v>0.67790649110852219</v>
      </c>
      <c r="C324" s="1">
        <f>IF($A324&lt;&gt;"",'Input data'!S324)</f>
        <v>0.70601656085908981</v>
      </c>
      <c r="H324" s="1">
        <f t="shared" si="34"/>
        <v>4.15448530543161E-3</v>
      </c>
      <c r="I324" s="1">
        <f t="shared" si="35"/>
        <v>9.8916316795993886E-4</v>
      </c>
      <c r="J324" s="1">
        <f t="shared" si="36"/>
        <v>2.05977094445009E-3</v>
      </c>
      <c r="K324" s="1">
        <f t="shared" si="37"/>
        <v>2.9186352889880585E-3</v>
      </c>
    </row>
    <row r="325" spans="1:11">
      <c r="A325" s="1">
        <f>IF($A324="","",IF(($A324+1)&lt;='Input data'!$F$37,$A324+1,""))</f>
        <v>324</v>
      </c>
      <c r="B325" s="1">
        <f>IF($A325&lt;&gt;"",'Input data'!R325)</f>
        <v>0.6820609764139538</v>
      </c>
      <c r="C325" s="1">
        <f>IF($A325&lt;&gt;"",'Input data'!S325)</f>
        <v>0.7080763318035399</v>
      </c>
      <c r="H325" s="1">
        <f t="shared" si="34"/>
        <v>3.1653221374716711E-3</v>
      </c>
      <c r="I325" s="1">
        <f t="shared" si="35"/>
        <v>3.0334337150771384E-3</v>
      </c>
      <c r="J325" s="1">
        <f t="shared" si="36"/>
        <v>4.9784062334381485E-3</v>
      </c>
      <c r="K325" s="1">
        <f t="shared" si="37"/>
        <v>2.856616638290399E-4</v>
      </c>
    </row>
    <row r="326" spans="1:11">
      <c r="A326" s="1">
        <f>IF($A325="","",IF(($A325+1)&lt;='Input data'!$F$37,$A325+1,""))</f>
        <v>325</v>
      </c>
      <c r="B326" s="1">
        <f>IF($A326&lt;&gt;"",'Input data'!R326)</f>
        <v>0.68522629855142547</v>
      </c>
      <c r="C326" s="1">
        <f>IF($A326&lt;&gt;"",'Input data'!S326)</f>
        <v>0.71305473803697805</v>
      </c>
      <c r="H326" s="1">
        <f t="shared" si="34"/>
        <v>6.1987558525488096E-3</v>
      </c>
      <c r="I326" s="1">
        <f t="shared" si="35"/>
        <v>2.1102147583145214E-3</v>
      </c>
      <c r="J326" s="1">
        <f t="shared" si="36"/>
        <v>5.2640678972671884E-3</v>
      </c>
      <c r="K326" s="1">
        <f t="shared" si="37"/>
        <v>2.6029039763354467E-3</v>
      </c>
    </row>
    <row r="327" spans="1:11">
      <c r="A327" s="1">
        <f>IF($A326="","",IF(($A326+1)&lt;='Input data'!$F$37,$A326+1,""))</f>
        <v>326</v>
      </c>
      <c r="B327" s="1">
        <f>IF($A327&lt;&gt;"",'Input data'!R327)</f>
        <v>0.69142505440397428</v>
      </c>
      <c r="C327" s="1">
        <f>IF($A327&lt;&gt;"",'Input data'!S327)</f>
        <v>0.71831880593424524</v>
      </c>
      <c r="H327" s="1">
        <f t="shared" si="34"/>
        <v>4.0885410942342881E-3</v>
      </c>
      <c r="I327" s="1">
        <f t="shared" si="35"/>
        <v>3.0773965225416866E-4</v>
      </c>
      <c r="J327" s="1">
        <f t="shared" si="36"/>
        <v>2.6611639209317417E-3</v>
      </c>
      <c r="K327" s="1">
        <f t="shared" si="37"/>
        <v>4.3676164916991445E-3</v>
      </c>
    </row>
    <row r="328" spans="1:11">
      <c r="A328" s="1">
        <f>IF($A327="","",IF(($A327+1)&lt;='Input data'!$F$37,$A327+1,""))</f>
        <v>327</v>
      </c>
      <c r="B328" s="1">
        <f>IF($A328&lt;&gt;"",'Input data'!R328)</f>
        <v>0.69551359549820857</v>
      </c>
      <c r="C328" s="1">
        <f>IF($A328&lt;&gt;"",'Input data'!S328)</f>
        <v>0.72097996985517698</v>
      </c>
      <c r="H328" s="1">
        <f t="shared" si="34"/>
        <v>4.3962807464884568E-3</v>
      </c>
      <c r="I328" s="1">
        <f t="shared" si="35"/>
        <v>3.7368386345160154E-4</v>
      </c>
      <c r="J328" s="1">
        <f t="shared" si="36"/>
        <v>7.0287804126308862E-3</v>
      </c>
      <c r="K328" s="1">
        <f t="shared" si="37"/>
        <v>4.6983826287640973E-3</v>
      </c>
    </row>
    <row r="329" spans="1:11">
      <c r="A329" s="1">
        <f>IF($A328="","",IF(($A328+1)&lt;='Input data'!$F$37,$A328+1,""))</f>
        <v>328</v>
      </c>
      <c r="B329" s="1">
        <f>IF($A329&lt;&gt;"",'Input data'!R329)</f>
        <v>0.69990987624469703</v>
      </c>
      <c r="C329" s="1">
        <f>IF($A329&lt;&gt;"",'Input data'!S329)</f>
        <v>0.72800875026780787</v>
      </c>
      <c r="H329" s="1">
        <f t="shared" si="34"/>
        <v>4.7699646099400583E-3</v>
      </c>
      <c r="I329" s="1">
        <f t="shared" si="35"/>
        <v>2.1321961620470731E-3</v>
      </c>
      <c r="J329" s="1">
        <f t="shared" si="36"/>
        <v>2.3303977838667889E-3</v>
      </c>
      <c r="K329" s="1">
        <f t="shared" si="37"/>
        <v>2.4506763791634079E-3</v>
      </c>
    </row>
    <row r="330" spans="1:11">
      <c r="A330" s="1">
        <f>IF($A329="","",IF(($A329+1)&lt;='Input data'!$F$37,$A329+1,""))</f>
        <v>329</v>
      </c>
      <c r="B330" s="1">
        <f>IF($A330&lt;&gt;"",'Input data'!R330)</f>
        <v>0.70467984085463709</v>
      </c>
      <c r="C330" s="1">
        <f>IF($A330&lt;&gt;"",'Input data'!S330)</f>
        <v>0.73033914805167466</v>
      </c>
      <c r="H330" s="1">
        <f t="shared" si="34"/>
        <v>2.6377684478929853E-3</v>
      </c>
      <c r="I330" s="1">
        <f t="shared" si="35"/>
        <v>8.1331193810052493E-4</v>
      </c>
      <c r="J330" s="1">
        <f t="shared" si="36"/>
        <v>4.7810741630301967E-3</v>
      </c>
      <c r="K330" s="1">
        <f t="shared" si="37"/>
        <v>3.4016290232263824E-4</v>
      </c>
    </row>
    <row r="331" spans="1:11">
      <c r="A331" s="1">
        <f>IF($A330="","",IF(($A330+1)&lt;='Input data'!$F$37,$A330+1,""))</f>
        <v>330</v>
      </c>
      <c r="B331" s="1">
        <f>IF($A331&lt;&gt;"",'Input data'!R331)</f>
        <v>0.70731760930253007</v>
      </c>
      <c r="C331" s="1">
        <f>IF($A331&lt;&gt;"",'Input data'!S331)</f>
        <v>0.73512022221470485</v>
      </c>
      <c r="H331" s="1">
        <f t="shared" si="34"/>
        <v>3.4510803859935102E-3</v>
      </c>
      <c r="I331" s="1">
        <f t="shared" si="35"/>
        <v>1.7804937023276901E-3</v>
      </c>
      <c r="J331" s="1">
        <f t="shared" si="36"/>
        <v>4.4409112607075585E-3</v>
      </c>
      <c r="K331" s="1">
        <f t="shared" si="37"/>
        <v>1.7477983379001749E-3</v>
      </c>
    </row>
    <row r="332" spans="1:11">
      <c r="A332" s="1">
        <f>IF($A331="","",IF(($A331+1)&lt;='Input data'!$F$37,$A331+1,""))</f>
        <v>331</v>
      </c>
      <c r="B332" s="1">
        <f>IF($A332&lt;&gt;"",'Input data'!R332)</f>
        <v>0.71076868968852358</v>
      </c>
      <c r="C332" s="1">
        <f>IF($A332&lt;&gt;"",'Input data'!S332)</f>
        <v>0.73956113347541241</v>
      </c>
      <c r="H332" s="1">
        <f t="shared" si="34"/>
        <v>5.2315740883212003E-3</v>
      </c>
      <c r="I332" s="1">
        <f t="shared" si="35"/>
        <v>3.297210559867203E-4</v>
      </c>
      <c r="J332" s="1">
        <f t="shared" si="36"/>
        <v>2.6931129228073836E-3</v>
      </c>
      <c r="K332" s="1">
        <f t="shared" si="37"/>
        <v>4.4164796710381982E-3</v>
      </c>
    </row>
    <row r="333" spans="1:11">
      <c r="A333" s="1">
        <f>IF($A332="","",IF(($A332+1)&lt;='Input data'!$F$37,$A332+1,""))</f>
        <v>332</v>
      </c>
      <c r="B333" s="1">
        <f>IF($A333&lt;&gt;"",'Input data'!R333)</f>
        <v>0.71600026377684478</v>
      </c>
      <c r="C333" s="1">
        <f>IF($A333&lt;&gt;"",'Input data'!S333)</f>
        <v>0.7422542463982198</v>
      </c>
      <c r="H333" s="1">
        <f t="shared" si="34"/>
        <v>5.5612951443079206E-3</v>
      </c>
      <c r="I333" s="1">
        <f t="shared" si="35"/>
        <v>2.1541775657792916E-3</v>
      </c>
      <c r="J333" s="1">
        <f t="shared" si="36"/>
        <v>7.1095925938455817E-3</v>
      </c>
      <c r="K333" s="1">
        <f t="shared" si="37"/>
        <v>4.7303316306395171E-3</v>
      </c>
    </row>
    <row r="334" spans="1:11">
      <c r="A334" s="1">
        <f>IF($A333="","",IF(($A333+1)&lt;='Input data'!$F$37,$A333+1,""))</f>
        <v>333</v>
      </c>
      <c r="B334" s="1">
        <f>IF($A334&lt;&gt;"",'Input data'!R334)</f>
        <v>0.7215615589211527</v>
      </c>
      <c r="C334" s="1">
        <f>IF($A334&lt;&gt;"",'Input data'!S334)</f>
        <v>0.74936383899206538</v>
      </c>
      <c r="H334" s="1">
        <f t="shared" si="34"/>
        <v>3.407117578528629E-3</v>
      </c>
      <c r="I334" s="1">
        <f t="shared" si="35"/>
        <v>9.452003604949466E-4</v>
      </c>
      <c r="J334" s="1">
        <f t="shared" si="36"/>
        <v>2.3792609632060646E-3</v>
      </c>
      <c r="K334" s="1">
        <f t="shared" si="37"/>
        <v>2.343553255227282E-3</v>
      </c>
    </row>
    <row r="335" spans="1:11">
      <c r="A335" s="1">
        <f>IF($A334="","",IF(($A334+1)&lt;='Input data'!$F$37,$A334+1,""))</f>
        <v>334</v>
      </c>
      <c r="B335" s="1">
        <f>IF($A335&lt;&gt;"",'Input data'!R335)</f>
        <v>0.72496867649968133</v>
      </c>
      <c r="C335" s="1">
        <f>IF($A335&lt;&gt;"",'Input data'!S335)</f>
        <v>0.75174309995527144</v>
      </c>
      <c r="H335" s="1">
        <f t="shared" si="34"/>
        <v>4.3523179390235756E-3</v>
      </c>
      <c r="I335" s="1">
        <f t="shared" si="35"/>
        <v>7.4736772690309206E-4</v>
      </c>
      <c r="J335" s="1">
        <f t="shared" si="36"/>
        <v>4.7228142184333466E-3</v>
      </c>
      <c r="K335" s="1">
        <f t="shared" si="37"/>
        <v>2.0672883566663636E-5</v>
      </c>
    </row>
    <row r="336" spans="1:11">
      <c r="A336" s="1">
        <f>IF($A335="","",IF(($A335+1)&lt;='Input data'!$F$37,$A335+1,""))</f>
        <v>335</v>
      </c>
      <c r="B336" s="1">
        <f>IF($A336&lt;&gt;"",'Input data'!R336)</f>
        <v>0.72932099443870491</v>
      </c>
      <c r="C336" s="1">
        <f>IF($A336&lt;&gt;"",'Input data'!S336)</f>
        <v>0.75646591417370479</v>
      </c>
      <c r="H336" s="1">
        <f t="shared" si="34"/>
        <v>3.6049502121204835E-3</v>
      </c>
      <c r="I336" s="1">
        <f t="shared" si="35"/>
        <v>1.7585122985954715E-3</v>
      </c>
      <c r="J336" s="1">
        <f t="shared" si="36"/>
        <v>4.7434871020000102E-3</v>
      </c>
      <c r="K336" s="1">
        <f t="shared" si="37"/>
        <v>1.969561997977709E-3</v>
      </c>
    </row>
    <row r="337" spans="1:11">
      <c r="A337" s="1">
        <f>IF($A336="","",IF(($A336+1)&lt;='Input data'!$F$37,$A336+1,""))</f>
        <v>336</v>
      </c>
      <c r="B337" s="1">
        <f>IF($A337&lt;&gt;"",'Input data'!R337)</f>
        <v>0.73292594465082539</v>
      </c>
      <c r="C337" s="1">
        <f>IF($A337&lt;&gt;"",'Input data'!S337)</f>
        <v>0.7612094012757048</v>
      </c>
      <c r="H337" s="1">
        <f t="shared" si="34"/>
        <v>5.363462510715955E-3</v>
      </c>
      <c r="I337" s="1">
        <f t="shared" si="35"/>
        <v>2.4838986217659009E-3</v>
      </c>
      <c r="J337" s="1">
        <f t="shared" si="36"/>
        <v>2.7739251040223012E-3</v>
      </c>
      <c r="K337" s="1">
        <f t="shared" si="37"/>
        <v>3.5651327387058451E-3</v>
      </c>
    </row>
    <row r="338" spans="1:11">
      <c r="A338" s="1">
        <f>IF($A337="","",IF(($A337+1)&lt;='Input data'!$F$37,$A337+1,""))</f>
        <v>337</v>
      </c>
      <c r="B338" s="1">
        <f>IF($A338&lt;&gt;"",'Input data'!R338)</f>
        <v>0.73828940716154134</v>
      </c>
      <c r="C338" s="1">
        <f>IF($A338&lt;&gt;"",'Input data'!S338)</f>
        <v>0.7639833263797271</v>
      </c>
      <c r="H338" s="1">
        <f t="shared" si="34"/>
        <v>2.8795638889500541E-3</v>
      </c>
      <c r="I338" s="1">
        <f t="shared" si="35"/>
        <v>2.4399358143009087E-3</v>
      </c>
      <c r="J338" s="1">
        <f t="shared" si="36"/>
        <v>6.3390578427281463E-3</v>
      </c>
      <c r="K338" s="1">
        <f t="shared" si="37"/>
        <v>3.6064785058391724E-3</v>
      </c>
    </row>
    <row r="339" spans="1:11">
      <c r="A339" s="1">
        <f>IF($A338="","",IF(($A338+1)&lt;='Input data'!$F$37,$A338+1,""))</f>
        <v>338</v>
      </c>
      <c r="B339" s="1">
        <f>IF($A339&lt;&gt;"",'Input data'!R339)</f>
        <v>0.7411689710504914</v>
      </c>
      <c r="C339" s="1">
        <f>IF($A339&lt;&gt;"",'Input data'!S339)</f>
        <v>0.77032238422245525</v>
      </c>
      <c r="H339" s="1">
        <f t="shared" si="34"/>
        <v>5.3194997032509628E-3</v>
      </c>
      <c r="I339" s="1">
        <f t="shared" si="35"/>
        <v>1.670586683665598E-3</v>
      </c>
      <c r="J339" s="1">
        <f t="shared" si="36"/>
        <v>2.7325793368889739E-3</v>
      </c>
      <c r="K339" s="1">
        <f t="shared" si="37"/>
        <v>2.1668940683859939E-3</v>
      </c>
    </row>
    <row r="340" spans="1:11">
      <c r="A340" s="1">
        <f>IF($A339="","",IF(($A339+1)&lt;='Input data'!$F$37,$A339+1,""))</f>
        <v>339</v>
      </c>
      <c r="B340" s="1">
        <f>IF($A340&lt;&gt;"",'Input data'!R340)</f>
        <v>0.74648847075374236</v>
      </c>
      <c r="C340" s="1">
        <f>IF($A340&lt;&gt;"",'Input data'!S340)</f>
        <v>0.77305496355934422</v>
      </c>
      <c r="H340" s="1">
        <f t="shared" si="34"/>
        <v>3.6489130195853647E-3</v>
      </c>
      <c r="I340" s="1">
        <f t="shared" si="35"/>
        <v>1.2089772052844561E-3</v>
      </c>
      <c r="J340" s="1">
        <f t="shared" si="36"/>
        <v>4.8994734052749678E-3</v>
      </c>
      <c r="K340" s="1">
        <f t="shared" si="37"/>
        <v>1.541069502235537E-4</v>
      </c>
    </row>
    <row r="341" spans="1:11">
      <c r="A341" s="1">
        <f>IF($A340="","",IF(($A340+1)&lt;='Input data'!$F$37,$A340+1,""))</f>
        <v>340</v>
      </c>
      <c r="B341" s="1">
        <f>IF($A341&lt;&gt;"",'Input data'!R341)</f>
        <v>0.75013738377332773</v>
      </c>
      <c r="C341" s="1">
        <f>IF($A341&lt;&gt;"",'Input data'!S341)</f>
        <v>0.77795443696461919</v>
      </c>
      <c r="H341" s="1">
        <f t="shared" si="34"/>
        <v>4.8578902248698208E-3</v>
      </c>
      <c r="I341" s="1">
        <f t="shared" si="35"/>
        <v>5.9349790077600773E-4</v>
      </c>
      <c r="J341" s="1">
        <f t="shared" si="36"/>
        <v>5.0535803554985215E-3</v>
      </c>
      <c r="K341" s="1">
        <f t="shared" si="37"/>
        <v>2.9806539396879383E-3</v>
      </c>
    </row>
    <row r="342" spans="1:11">
      <c r="A342" s="1">
        <f>IF($A341="","",IF(($A341+1)&lt;='Input data'!$F$37,$A341+1,""))</f>
        <v>341</v>
      </c>
      <c r="B342" s="1">
        <f>IF($A342&lt;&gt;"",'Input data'!R342)</f>
        <v>0.75499527399819755</v>
      </c>
      <c r="C342" s="1">
        <f>IF($A342&lt;&gt;"",'Input data'!S342)</f>
        <v>0.78300801732011771</v>
      </c>
      <c r="H342" s="1">
        <f t="shared" si="34"/>
        <v>4.2643923240938131E-3</v>
      </c>
      <c r="I342" s="1">
        <f t="shared" si="35"/>
        <v>1.7585122985952495E-4</v>
      </c>
      <c r="J342" s="1">
        <f t="shared" si="36"/>
        <v>2.0729264158105831E-3</v>
      </c>
      <c r="K342" s="1">
        <f t="shared" si="37"/>
        <v>4.8412134606783397E-3</v>
      </c>
    </row>
    <row r="343" spans="1:11">
      <c r="A343" s="1">
        <f>IF($A342="","",IF(($A342+1)&lt;='Input data'!$F$37,$A342+1,""))</f>
        <v>342</v>
      </c>
      <c r="B343" s="1">
        <f>IF($A343&lt;&gt;"",'Input data'!R343)</f>
        <v>0.75925966632229136</v>
      </c>
      <c r="C343" s="1">
        <f>IF($A343&lt;&gt;"",'Input data'!S343)</f>
        <v>0.78508094373592829</v>
      </c>
      <c r="H343" s="1">
        <f t="shared" si="34"/>
        <v>4.0885410942342881E-3</v>
      </c>
      <c r="I343" s="1">
        <f t="shared" si="35"/>
        <v>1.0770887828897013E-3</v>
      </c>
      <c r="J343" s="1">
        <f t="shared" si="36"/>
        <v>6.9141398764889228E-3</v>
      </c>
      <c r="K343" s="1">
        <f t="shared" si="37"/>
        <v>3.8902608166164754E-3</v>
      </c>
    </row>
    <row r="344" spans="1:11">
      <c r="A344" s="1">
        <f>IF($A343="","",IF(($A343+1)&lt;='Input data'!$F$37,$A343+1,""))</f>
        <v>343</v>
      </c>
      <c r="B344" s="1">
        <f>IF($A344&lt;&gt;"",'Input data'!R344)</f>
        <v>0.76334820741652565</v>
      </c>
      <c r="C344" s="1">
        <f>IF($A344&lt;&gt;"",'Input data'!S344)</f>
        <v>0.79199508361241722</v>
      </c>
      <c r="H344" s="1">
        <f t="shared" si="34"/>
        <v>5.1656298771239895E-3</v>
      </c>
      <c r="I344" s="1">
        <f t="shared" si="35"/>
        <v>3.5170245971916092E-4</v>
      </c>
      <c r="J344" s="1">
        <f t="shared" si="36"/>
        <v>3.0238790598724474E-3</v>
      </c>
      <c r="K344" s="1">
        <f t="shared" si="37"/>
        <v>1.8304898721664964E-3</v>
      </c>
    </row>
    <row r="345" spans="1:11">
      <c r="A345" s="1">
        <f>IF($A344="","",IF(($A344+1)&lt;='Input data'!$F$37,$A344+1,""))</f>
        <v>344</v>
      </c>
      <c r="B345" s="1">
        <f>IF($A345&lt;&gt;"",'Input data'!R345)</f>
        <v>0.76851383729364964</v>
      </c>
      <c r="C345" s="1">
        <f>IF($A345&lt;&gt;"",'Input data'!S345)</f>
        <v>0.79501896267228966</v>
      </c>
      <c r="H345" s="1">
        <f t="shared" si="34"/>
        <v>4.8139274174048285E-3</v>
      </c>
      <c r="I345" s="1">
        <f t="shared" si="35"/>
        <v>6.5944211197332958E-4</v>
      </c>
      <c r="J345" s="1">
        <f t="shared" si="36"/>
        <v>4.8543689320389438E-3</v>
      </c>
      <c r="K345" s="1">
        <f t="shared" si="37"/>
        <v>1.1764750102422061E-3</v>
      </c>
    </row>
    <row r="346" spans="1:11">
      <c r="A346" s="1">
        <f>IF($A345="","",IF(($A345+1)&lt;='Input data'!$F$37,$A345+1,""))</f>
        <v>345</v>
      </c>
      <c r="B346" s="1">
        <f>IF($A346&lt;&gt;"",'Input data'!R346)</f>
        <v>0.77332776471105447</v>
      </c>
      <c r="C346" s="1">
        <f>IF($A346&lt;&gt;"",'Input data'!S346)</f>
        <v>0.79987333160432861</v>
      </c>
      <c r="H346" s="1">
        <f t="shared" si="34"/>
        <v>5.4733695293781581E-3</v>
      </c>
      <c r="I346" s="1">
        <f t="shared" si="35"/>
        <v>1.6486052799331574E-3</v>
      </c>
      <c r="J346" s="1">
        <f t="shared" si="36"/>
        <v>6.0308439422811499E-3</v>
      </c>
      <c r="K346" s="1">
        <f t="shared" si="37"/>
        <v>4.01429811801568E-3</v>
      </c>
    </row>
    <row r="347" spans="1:11">
      <c r="A347" s="1">
        <f>IF($A346="","",IF(($A346+1)&lt;='Input data'!$F$37,$A346+1,""))</f>
        <v>346</v>
      </c>
      <c r="B347" s="1">
        <f>IF($A347&lt;&gt;"",'Input data'!R347)</f>
        <v>0.77880113424043262</v>
      </c>
      <c r="C347" s="1">
        <f>IF($A347&lt;&gt;"",'Input data'!S347)</f>
        <v>0.80590417554660976</v>
      </c>
      <c r="H347" s="1">
        <f t="shared" si="34"/>
        <v>3.8247642494450007E-3</v>
      </c>
      <c r="I347" s="1">
        <f t="shared" si="35"/>
        <v>8.1331193810030289E-4</v>
      </c>
      <c r="J347" s="1">
        <f t="shared" si="36"/>
        <v>2.0165458242654699E-3</v>
      </c>
      <c r="K347" s="1">
        <f t="shared" si="37"/>
        <v>4.5423963254889177E-3</v>
      </c>
    </row>
    <row r="348" spans="1:11">
      <c r="A348" s="1">
        <f>IF($A347="","",IF(($A347+1)&lt;='Input data'!$F$37,$A347+1,""))</f>
        <v>347</v>
      </c>
      <c r="B348" s="1">
        <f>IF($A348&lt;&gt;"",'Input data'!R348)</f>
        <v>0.78262589848987762</v>
      </c>
      <c r="C348" s="1">
        <f>IF($A348&lt;&gt;"",'Input data'!S348)</f>
        <v>0.80792072137087523</v>
      </c>
      <c r="H348" s="1">
        <f t="shared" si="34"/>
        <v>4.6380761875453036E-3</v>
      </c>
      <c r="I348" s="1">
        <f t="shared" si="35"/>
        <v>8.7925614929762475E-5</v>
      </c>
      <c r="J348" s="1">
        <f t="shared" si="36"/>
        <v>6.5589421497543876E-3</v>
      </c>
      <c r="K348" s="1">
        <f t="shared" si="37"/>
        <v>4.2473378964025255E-3</v>
      </c>
    </row>
    <row r="349" spans="1:11">
      <c r="A349" s="1">
        <f>IF($A348="","",IF(($A348+1)&lt;='Input data'!$F$37,$A348+1,""))</f>
        <v>348</v>
      </c>
      <c r="B349" s="1">
        <f>IF($A349&lt;&gt;"",'Input data'!R349)</f>
        <v>0.78726397467742293</v>
      </c>
      <c r="C349" s="1">
        <f>IF($A349&lt;&gt;"",'Input data'!S349)</f>
        <v>0.81447966352062962</v>
      </c>
      <c r="H349" s="1">
        <f t="shared" si="34"/>
        <v>4.7260018024750661E-3</v>
      </c>
      <c r="I349" s="1">
        <f t="shared" si="35"/>
        <v>2.5278614292307822E-3</v>
      </c>
      <c r="J349" s="1">
        <f t="shared" si="36"/>
        <v>2.3116042533518621E-3</v>
      </c>
      <c r="K349" s="1">
        <f t="shared" si="37"/>
        <v>1.3080297238478034E-3</v>
      </c>
    </row>
    <row r="350" spans="1:11">
      <c r="A350" s="1">
        <f>IF($A349="","",IF(($A349+1)&lt;='Input data'!$F$37,$A349+1,""))</f>
        <v>349</v>
      </c>
      <c r="B350" s="1">
        <f>IF($A350&lt;&gt;"",'Input data'!R350)</f>
        <v>0.79198997647989799</v>
      </c>
      <c r="C350" s="1">
        <f>IF($A350&lt;&gt;"",'Input data'!S350)</f>
        <v>0.81679126777398148</v>
      </c>
      <c r="H350" s="1">
        <f t="shared" si="34"/>
        <v>2.1981403732442839E-3</v>
      </c>
      <c r="I350" s="1">
        <f t="shared" si="35"/>
        <v>2.3739916031038089E-3</v>
      </c>
      <c r="J350" s="1">
        <f t="shared" si="36"/>
        <v>3.6196339771996655E-3</v>
      </c>
      <c r="K350" s="1">
        <f t="shared" si="37"/>
        <v>1.4151528477837072E-3</v>
      </c>
    </row>
    <row r="351" spans="1:11">
      <c r="A351" s="1">
        <f>IF($A350="","",IF(($A350+1)&lt;='Input data'!$F$37,$A350+1,""))</f>
        <v>350</v>
      </c>
      <c r="B351" s="1">
        <f>IF($A351&lt;&gt;"",'Input data'!R351)</f>
        <v>0.79418811685314228</v>
      </c>
      <c r="C351" s="1">
        <f>IF($A351&lt;&gt;"",'Input data'!S351)</f>
        <v>0.82041090175118114</v>
      </c>
      <c r="H351" s="1">
        <f t="shared" si="34"/>
        <v>4.5721319763480928E-3</v>
      </c>
      <c r="I351" s="1">
        <f t="shared" si="35"/>
        <v>1.9783263359185455E-4</v>
      </c>
      <c r="J351" s="1">
        <f t="shared" si="36"/>
        <v>5.0347868249833727E-3</v>
      </c>
      <c r="K351" s="1">
        <f t="shared" si="37"/>
        <v>3.8263628128653027E-3</v>
      </c>
    </row>
    <row r="352" spans="1:11">
      <c r="A352" s="1">
        <f>IF($A351="","",IF(($A351+1)&lt;='Input data'!$F$37,$A351+1,""))</f>
        <v>351</v>
      </c>
      <c r="B352" s="1">
        <f>IF($A352&lt;&gt;"",'Input data'!R352)</f>
        <v>0.79876024882949037</v>
      </c>
      <c r="C352" s="1">
        <f>IF($A352&lt;&gt;"",'Input data'!S352)</f>
        <v>0.82544568857616452</v>
      </c>
      <c r="H352" s="1">
        <f t="shared" si="34"/>
        <v>4.7699646099399473E-3</v>
      </c>
      <c r="I352" s="1">
        <f t="shared" si="35"/>
        <v>1.0990701866220309E-3</v>
      </c>
      <c r="J352" s="1">
        <f t="shared" si="36"/>
        <v>1.20842401211807E-3</v>
      </c>
      <c r="K352" s="1">
        <f t="shared" si="37"/>
        <v>5.7038365113194489E-3</v>
      </c>
    </row>
    <row r="353" spans="1:11">
      <c r="A353" s="1">
        <f>IF($A352="","",IF(($A352+1)&lt;='Input data'!$F$37,$A352+1,""))</f>
        <v>352</v>
      </c>
      <c r="B353" s="1">
        <f>IF($A353&lt;&gt;"",'Input data'!R353)</f>
        <v>0.80353021343943032</v>
      </c>
      <c r="C353" s="1">
        <f>IF($A353&lt;&gt;"",'Input data'!S353)</f>
        <v>0.82665411258828259</v>
      </c>
      <c r="H353" s="1">
        <f t="shared" si="34"/>
        <v>3.6708944233179164E-3</v>
      </c>
      <c r="I353" s="1">
        <f t="shared" si="35"/>
        <v>6.5944211197310754E-4</v>
      </c>
      <c r="J353" s="1">
        <f t="shared" si="36"/>
        <v>6.912260523437519E-3</v>
      </c>
      <c r="K353" s="1">
        <f t="shared" si="37"/>
        <v>4.7040206879185309E-3</v>
      </c>
    </row>
    <row r="354" spans="1:11">
      <c r="A354" s="1">
        <f>IF($A353="","",IF(($A353+1)&lt;='Input data'!$F$37,$A353+1,""))</f>
        <v>353</v>
      </c>
      <c r="B354" s="1">
        <f>IF($A354&lt;&gt;"",'Input data'!R354)</f>
        <v>0.80720110786274824</v>
      </c>
      <c r="C354" s="1">
        <f>IF($A354&lt;&gt;"",'Input data'!S354)</f>
        <v>0.8335663731117201</v>
      </c>
      <c r="H354" s="1">
        <f t="shared" si="34"/>
        <v>4.3303365352910239E-3</v>
      </c>
      <c r="I354" s="1">
        <f t="shared" si="35"/>
        <v>7.693491306356437E-4</v>
      </c>
      <c r="J354" s="1">
        <f t="shared" si="36"/>
        <v>2.2082398355189881E-3</v>
      </c>
      <c r="K354" s="1">
        <f t="shared" si="37"/>
        <v>3.3959909640703945E-3</v>
      </c>
    </row>
    <row r="355" spans="1:11">
      <c r="A355" s="1">
        <f>IF($A354="","",IF(($A354+1)&lt;='Input data'!$F$37,$A354+1,""))</f>
        <v>354</v>
      </c>
      <c r="B355" s="1">
        <f>IF($A355&lt;&gt;"",'Input data'!R355)</f>
        <v>0.81153144439803926</v>
      </c>
      <c r="C355" s="1">
        <f>IF($A355&lt;&gt;"",'Input data'!S355)</f>
        <v>0.83577461294723909</v>
      </c>
      <c r="H355" s="1">
        <f t="shared" si="34"/>
        <v>5.0996856659266676E-3</v>
      </c>
      <c r="I355" s="1">
        <f t="shared" si="35"/>
        <v>2.8575824852172804E-4</v>
      </c>
      <c r="J355" s="1">
        <f t="shared" si="36"/>
        <v>5.6042307995893825E-3</v>
      </c>
      <c r="K355" s="1">
        <f t="shared" si="37"/>
        <v>1.1764750102422061E-3</v>
      </c>
    </row>
    <row r="356" spans="1:11">
      <c r="A356" s="1">
        <f>IF($A355="","",IF(($A355+1)&lt;='Input data'!$F$37,$A355+1,""))</f>
        <v>355</v>
      </c>
      <c r="B356" s="1">
        <f>IF($A356&lt;&gt;"",'Input data'!R356)</f>
        <v>0.81663113006396593</v>
      </c>
      <c r="C356" s="1">
        <f>IF($A356&lt;&gt;"",'Input data'!S356)</f>
        <v>0.84137884374682848</v>
      </c>
      <c r="H356" s="1">
        <f t="shared" si="34"/>
        <v>4.8139274174049396E-3</v>
      </c>
      <c r="I356" s="1">
        <f t="shared" si="35"/>
        <v>1.6266238762006058E-3</v>
      </c>
      <c r="J356" s="1">
        <f t="shared" si="36"/>
        <v>4.4277557893471764E-3</v>
      </c>
      <c r="K356" s="1">
        <f t="shared" si="37"/>
        <v>1.2723220158693538E-3</v>
      </c>
    </row>
    <row r="357" spans="1:11">
      <c r="A357" s="1">
        <f>IF($A356="","",IF(($A356+1)&lt;='Input data'!$F$37,$A356+1,""))</f>
        <v>356</v>
      </c>
      <c r="B357" s="1">
        <f>IF($A357&lt;&gt;"",'Input data'!R357)</f>
        <v>0.82144505748137087</v>
      </c>
      <c r="C357" s="1">
        <f>IF($A357&lt;&gt;"",'Input data'!S357)</f>
        <v>0.84580659953617565</v>
      </c>
      <c r="H357" s="1">
        <f t="shared" si="34"/>
        <v>6.4405512936055453E-3</v>
      </c>
      <c r="I357" s="1">
        <f t="shared" si="35"/>
        <v>8.7925614929762475E-4</v>
      </c>
      <c r="J357" s="1">
        <f t="shared" si="36"/>
        <v>3.1554337734778226E-3</v>
      </c>
      <c r="K357" s="1">
        <f t="shared" si="37"/>
        <v>3.567012091757471E-3</v>
      </c>
    </row>
    <row r="358" spans="1:11">
      <c r="A358" s="1">
        <f>IF($A357="","",IF(($A357+1)&lt;='Input data'!$F$37,$A357+1,""))</f>
        <v>357</v>
      </c>
      <c r="B358" s="1">
        <f>IF($A358&lt;&gt;"",'Input data'!R358)</f>
        <v>0.82788560877497641</v>
      </c>
      <c r="C358" s="1">
        <f>IF($A358&lt;&gt;"",'Input data'!S358)</f>
        <v>0.84896203330965347</v>
      </c>
      <c r="H358" s="1">
        <f t="shared" si="34"/>
        <v>5.5612951443079206E-3</v>
      </c>
      <c r="I358" s="1">
        <f t="shared" si="35"/>
        <v>1.5167168575385137E-3</v>
      </c>
      <c r="J358" s="1">
        <f t="shared" si="36"/>
        <v>6.7224458652352936E-3</v>
      </c>
      <c r="K358" s="1">
        <f t="shared" si="37"/>
        <v>4.0575232382003001E-3</v>
      </c>
    </row>
    <row r="359" spans="1:11">
      <c r="A359" s="1">
        <f>IF($A358="","",IF(($A358+1)&lt;='Input data'!$F$37,$A358+1,""))</f>
        <v>358</v>
      </c>
      <c r="B359" s="1">
        <f>IF($A359&lt;&gt;"",'Input data'!R359)</f>
        <v>0.83344690391928433</v>
      </c>
      <c r="C359" s="1">
        <f>IF($A359&lt;&gt;"",'Input data'!S359)</f>
        <v>0.85568447917488877</v>
      </c>
      <c r="H359" s="1">
        <f t="shared" si="34"/>
        <v>4.0445782867694069E-3</v>
      </c>
      <c r="I359" s="1">
        <f t="shared" si="35"/>
        <v>2.6377684478928742E-4</v>
      </c>
      <c r="J359" s="1">
        <f t="shared" si="36"/>
        <v>2.6649226270349935E-3</v>
      </c>
      <c r="K359" s="1">
        <f t="shared" si="37"/>
        <v>1.1388879492121307E-3</v>
      </c>
    </row>
    <row r="360" spans="1:11">
      <c r="A360" s="1">
        <f>IF($A359="","",IF(($A359+1)&lt;='Input data'!$F$37,$A359+1,""))</f>
        <v>359</v>
      </c>
      <c r="B360" s="1">
        <f>IF($A360&lt;&gt;"",'Input data'!R360)</f>
        <v>0.83749148220605374</v>
      </c>
      <c r="C360" s="1">
        <f>IF($A360&lt;&gt;"",'Input data'!S360)</f>
        <v>0.85834940180192376</v>
      </c>
      <c r="H360" s="1">
        <f t="shared" si="34"/>
        <v>4.3083551315586943E-3</v>
      </c>
      <c r="I360" s="1">
        <f t="shared" si="35"/>
        <v>8.5727474556529515E-4</v>
      </c>
      <c r="J360" s="1">
        <f t="shared" si="36"/>
        <v>3.8038105762471242E-3</v>
      </c>
      <c r="K360" s="1">
        <f t="shared" si="37"/>
        <v>1.9695619979780421E-3</v>
      </c>
    </row>
    <row r="361" spans="1:11">
      <c r="A361" s="1">
        <f>IF($A360="","",IF(($A360+1)&lt;='Input data'!$F$37,$A360+1,""))</f>
        <v>360</v>
      </c>
      <c r="B361" s="1">
        <f>IF($A361&lt;&gt;"",'Input data'!R361)</f>
        <v>0.84179983733761243</v>
      </c>
      <c r="C361" s="1">
        <f>IF($A361&lt;&gt;"",'Input data'!S361)</f>
        <v>0.86215321237817089</v>
      </c>
      <c r="H361" s="1">
        <f t="shared" si="34"/>
        <v>5.1656298771239895E-3</v>
      </c>
      <c r="I361" s="1">
        <f t="shared" si="35"/>
        <v>1.1869958015520155E-3</v>
      </c>
      <c r="J361" s="1">
        <f t="shared" si="36"/>
        <v>5.7733725742251663E-3</v>
      </c>
      <c r="K361" s="1">
        <f t="shared" si="37"/>
        <v>4.1571289499304775E-3</v>
      </c>
    </row>
    <row r="362" spans="1:11">
      <c r="A362" s="1">
        <f>IF($A361="","",IF(($A361+1)&lt;='Input data'!$F$37,$A361+1,""))</f>
        <v>361</v>
      </c>
      <c r="B362" s="1">
        <f>IF($A362&lt;&gt;"",'Input data'!R362)</f>
        <v>0.84696546721473642</v>
      </c>
      <c r="C362" s="1">
        <f>IF($A362&lt;&gt;"",'Input data'!S362)</f>
        <v>0.86792658495239605</v>
      </c>
      <c r="H362" s="1">
        <f t="shared" si="34"/>
        <v>3.978634075571974E-3</v>
      </c>
      <c r="I362" s="1">
        <f t="shared" si="35"/>
        <v>1.6046424724683872E-3</v>
      </c>
      <c r="J362" s="1">
        <f t="shared" si="36"/>
        <v>1.6162436242946887E-3</v>
      </c>
      <c r="K362" s="1">
        <f t="shared" si="37"/>
        <v>5.5121425000658197E-3</v>
      </c>
    </row>
    <row r="363" spans="1:11">
      <c r="A363" s="1">
        <f>IF($A362="","",IF(($A362+1)&lt;='Input data'!$F$37,$A362+1,""))</f>
        <v>362</v>
      </c>
      <c r="B363" s="1">
        <f>IF($A363&lt;&gt;"",'Input data'!R363)</f>
        <v>0.8509441012903084</v>
      </c>
      <c r="C363" s="1">
        <f>IF($A363&lt;&gt;"",'Input data'!S363)</f>
        <v>0.86954282857669074</v>
      </c>
      <c r="H363" s="1">
        <f t="shared" si="34"/>
        <v>5.5832765480403612E-3</v>
      </c>
      <c r="I363" s="1">
        <f t="shared" si="35"/>
        <v>1.3188842239465481E-3</v>
      </c>
      <c r="J363" s="1">
        <f t="shared" si="36"/>
        <v>7.1283861243605084E-3</v>
      </c>
      <c r="K363" s="1">
        <f t="shared" si="37"/>
        <v>3.5444598551394035E-3</v>
      </c>
    </row>
    <row r="364" spans="1:11">
      <c r="A364" s="1">
        <f>IF($A363="","",IF(($A363+1)&lt;='Input data'!$F$37,$A363+1,""))</f>
        <v>363</v>
      </c>
      <c r="B364" s="1">
        <f>IF($A364&lt;&gt;"",'Input data'!R364)</f>
        <v>0.85652737783834876</v>
      </c>
      <c r="C364" s="1">
        <f>IF($A364&lt;&gt;"",'Input data'!S364)</f>
        <v>0.87667121470105125</v>
      </c>
      <c r="H364" s="1">
        <f t="shared" si="34"/>
        <v>4.2643923240938131E-3</v>
      </c>
      <c r="I364" s="1">
        <f t="shared" si="35"/>
        <v>4.6160947838136401E-4</v>
      </c>
      <c r="J364" s="1">
        <f t="shared" si="36"/>
        <v>3.5839262692211049E-3</v>
      </c>
      <c r="K364" s="1">
        <f t="shared" si="37"/>
        <v>4.0406090607369993E-4</v>
      </c>
    </row>
    <row r="365" spans="1:11">
      <c r="A365" s="1">
        <f>IF($A364="","",IF(($A364+1)&lt;='Input data'!$F$37,$A364+1,""))</f>
        <v>364</v>
      </c>
      <c r="B365" s="1">
        <f>IF($A365&lt;&gt;"",'Input data'!R365)</f>
        <v>0.86079177016244257</v>
      </c>
      <c r="C365" s="1">
        <f>IF($A365&lt;&gt;"",'Input data'!S365)</f>
        <v>0.88025514097027235</v>
      </c>
      <c r="H365" s="1">
        <f t="shared" si="34"/>
        <v>4.7260018024751771E-3</v>
      </c>
      <c r="I365" s="1">
        <f t="shared" si="35"/>
        <v>3.9566526718404216E-4</v>
      </c>
      <c r="J365" s="1">
        <f t="shared" si="36"/>
        <v>3.9879871752948048E-3</v>
      </c>
      <c r="K365" s="1">
        <f t="shared" si="37"/>
        <v>1.2591665445086386E-3</v>
      </c>
    </row>
    <row r="366" spans="1:11">
      <c r="A366" s="1">
        <f>IF($A365="","",IF(($A365+1)&lt;='Input data'!$F$37,$A365+1,""))</f>
        <v>365</v>
      </c>
      <c r="B366" s="1">
        <f>IF($A366&lt;&gt;"",'Input data'!R366)</f>
        <v>0.86551777196491775</v>
      </c>
      <c r="C366" s="1">
        <f>IF($A366&lt;&gt;"",'Input data'!S366)</f>
        <v>0.88424312814556716</v>
      </c>
      <c r="H366" s="1">
        <f t="shared" si="34"/>
        <v>4.3303365352911349E-3</v>
      </c>
      <c r="I366" s="1">
        <f t="shared" si="35"/>
        <v>1.1650143978194638E-3</v>
      </c>
      <c r="J366" s="1">
        <f t="shared" si="36"/>
        <v>5.2471537198034435E-3</v>
      </c>
      <c r="K366" s="1">
        <f t="shared" si="37"/>
        <v>3.7323951602898919E-3</v>
      </c>
    </row>
    <row r="367" spans="1:11">
      <c r="A367" s="1">
        <f>IF($A366="","",IF(($A366+1)&lt;='Input data'!$F$37,$A366+1,""))</f>
        <v>366</v>
      </c>
      <c r="B367" s="1">
        <f>IF($A367&lt;&gt;"",'Input data'!R367)</f>
        <v>0.86984810850020888</v>
      </c>
      <c r="C367" s="1">
        <f>IF($A367&lt;&gt;"",'Input data'!S367)</f>
        <v>0.8894902818653706</v>
      </c>
      <c r="H367" s="1">
        <f t="shared" si="34"/>
        <v>5.4953509331105987E-3</v>
      </c>
      <c r="I367" s="1">
        <f t="shared" si="35"/>
        <v>1.2529400127493373E-3</v>
      </c>
      <c r="J367" s="1">
        <f t="shared" si="36"/>
        <v>1.5147585595135515E-3</v>
      </c>
      <c r="K367" s="1">
        <f t="shared" si="37"/>
        <v>5.7451822784523321E-3</v>
      </c>
    </row>
    <row r="368" spans="1:11">
      <c r="A368" s="1">
        <f>IF($A367="","",IF(($A367+1)&lt;='Input data'!$F$37,$A367+1,""))</f>
        <v>367</v>
      </c>
      <c r="B368" s="1">
        <f>IF($A368&lt;&gt;"",'Input data'!R368)</f>
        <v>0.87534345943331948</v>
      </c>
      <c r="C368" s="1">
        <f>IF($A368&lt;&gt;"",'Input data'!S368)</f>
        <v>0.89100504042488415</v>
      </c>
      <c r="H368" s="1">
        <f t="shared" si="34"/>
        <v>4.2424109203612614E-3</v>
      </c>
      <c r="I368" s="1">
        <f t="shared" si="35"/>
        <v>2.1981403732443949E-3</v>
      </c>
      <c r="J368" s="1">
        <f t="shared" si="36"/>
        <v>7.2599408379658836E-3</v>
      </c>
      <c r="K368" s="1">
        <f t="shared" si="37"/>
        <v>4.6701923329912631E-3</v>
      </c>
    </row>
    <row r="369" spans="1:11">
      <c r="A369" s="1">
        <f>IF($A368="","",IF(($A368+1)&lt;='Input data'!$F$37,$A368+1,""))</f>
        <v>368</v>
      </c>
      <c r="B369" s="1">
        <f>IF($A369&lt;&gt;"",'Input data'!R369)</f>
        <v>0.87958587035368074</v>
      </c>
      <c r="C369" s="1">
        <f>IF($A369&lt;&gt;"",'Input data'!S369)</f>
        <v>0.89826498126285004</v>
      </c>
      <c r="H369" s="1">
        <f t="shared" si="34"/>
        <v>6.4405512936056564E-3</v>
      </c>
      <c r="I369" s="1">
        <f t="shared" si="35"/>
        <v>3.0334337150770274E-3</v>
      </c>
      <c r="J369" s="1">
        <f t="shared" si="36"/>
        <v>2.5897485049746205E-3</v>
      </c>
      <c r="K369" s="1">
        <f t="shared" si="37"/>
        <v>1.9752000571323647E-3</v>
      </c>
    </row>
    <row r="370" spans="1:11">
      <c r="A370" s="1">
        <f>IF($A369="","",IF(($A369+1)&lt;='Input data'!$F$37,$A369+1,""))</f>
        <v>369</v>
      </c>
      <c r="B370" s="1">
        <f>IF($A370&lt;&gt;"",'Input data'!R370)</f>
        <v>0.8860264216472864</v>
      </c>
      <c r="C370" s="1">
        <f>IF($A370&lt;&gt;"",'Input data'!S370)</f>
        <v>0.90085472976782466</v>
      </c>
      <c r="H370" s="1">
        <f t="shared" si="34"/>
        <v>3.407117578528629E-3</v>
      </c>
      <c r="I370" s="1">
        <f t="shared" si="35"/>
        <v>9.8916316795982784E-4</v>
      </c>
      <c r="J370" s="1">
        <f t="shared" si="36"/>
        <v>4.5649485621069852E-3</v>
      </c>
      <c r="K370" s="1">
        <f t="shared" si="37"/>
        <v>7.0287804126312192E-4</v>
      </c>
    </row>
    <row r="371" spans="1:11">
      <c r="A371" s="1">
        <f>IF($A370="","",IF(($A370+1)&lt;='Input data'!$F$37,$A370+1,""))</f>
        <v>370</v>
      </c>
      <c r="B371" s="1">
        <f>IF($A371&lt;&gt;"",'Input data'!R371)</f>
        <v>0.88943353922581503</v>
      </c>
      <c r="C371" s="1">
        <f>IF($A371&lt;&gt;"",'Input data'!S371)</f>
        <v>0.90541967832993164</v>
      </c>
      <c r="H371" s="1">
        <f t="shared" si="34"/>
        <v>4.3962807464884568E-3</v>
      </c>
      <c r="I371" s="1">
        <f t="shared" si="35"/>
        <v>2.3959730068362495E-3</v>
      </c>
      <c r="J371" s="1">
        <f t="shared" si="36"/>
        <v>5.2678266033701071E-3</v>
      </c>
      <c r="K371" s="1">
        <f t="shared" si="37"/>
        <v>2.2871726636822798E-3</v>
      </c>
    </row>
    <row r="372" spans="1:11">
      <c r="A372" s="1">
        <f>IF($A371="","",IF(($A371+1)&lt;='Input data'!$F$37,$A371+1,""))</f>
        <v>371</v>
      </c>
      <c r="B372" s="1">
        <f>IF($A372&lt;&gt;"",'Input data'!R372)</f>
        <v>0.89382981997230349</v>
      </c>
      <c r="C372" s="1">
        <f>IF($A372&lt;&gt;"",'Input data'!S372)</f>
        <v>0.91068750493330175</v>
      </c>
      <c r="H372" s="1">
        <f t="shared" si="34"/>
        <v>6.7922537533247063E-3</v>
      </c>
      <c r="I372" s="1">
        <f t="shared" si="35"/>
        <v>2.2640845844416058E-3</v>
      </c>
      <c r="J372" s="1">
        <f t="shared" si="36"/>
        <v>2.9806539396878273E-3</v>
      </c>
      <c r="K372" s="1">
        <f t="shared" si="37"/>
        <v>3.0332758251299108E-3</v>
      </c>
    </row>
    <row r="373" spans="1:11">
      <c r="A373" s="1">
        <f>IF($A372="","",IF(($A372+1)&lt;='Input data'!$F$37,$A372+1,""))</f>
        <v>372</v>
      </c>
      <c r="B373" s="1">
        <f>IF($A373&lt;&gt;"",'Input data'!R373)</f>
        <v>0.90062207372562819</v>
      </c>
      <c r="C373" s="1">
        <f>IF($A373&lt;&gt;"",'Input data'!S373)</f>
        <v>0.91366815887298958</v>
      </c>
      <c r="H373" s="1">
        <f t="shared" si="34"/>
        <v>4.5281691688831005E-3</v>
      </c>
      <c r="I373" s="1">
        <f t="shared" si="35"/>
        <v>1.3408656276790998E-3</v>
      </c>
      <c r="J373" s="1">
        <f t="shared" si="36"/>
        <v>6.0139297648177381E-3</v>
      </c>
      <c r="K373" s="1">
        <f t="shared" si="37"/>
        <v>3.4129051415340284E-3</v>
      </c>
    </row>
    <row r="374" spans="1:11">
      <c r="A374" s="1">
        <f>IF($A373="","",IF(($A373+1)&lt;='Input data'!$F$37,$A373+1,""))</f>
        <v>373</v>
      </c>
      <c r="B374" s="1">
        <f>IF($A374&lt;&gt;"",'Input data'!R374)</f>
        <v>0.90515024289451129</v>
      </c>
      <c r="C374" s="1">
        <f>IF($A374&lt;&gt;"",'Input data'!S374)</f>
        <v>0.91968208863780732</v>
      </c>
      <c r="H374" s="1">
        <f t="shared" si="34"/>
        <v>5.8690347965622003E-3</v>
      </c>
      <c r="I374" s="1">
        <f t="shared" si="35"/>
        <v>2.3959730068364715E-3</v>
      </c>
      <c r="J374" s="1">
        <f t="shared" si="36"/>
        <v>2.6010246232837098E-3</v>
      </c>
      <c r="K374" s="1">
        <f t="shared" si="37"/>
        <v>2.3491913143818266E-3</v>
      </c>
    </row>
    <row r="375" spans="1:11">
      <c r="A375" s="1">
        <f>IF($A374="","",IF(($A374+1)&lt;='Input data'!$F$37,$A374+1,""))</f>
        <v>374</v>
      </c>
      <c r="B375" s="1">
        <f>IF($A375&lt;&gt;"",'Input data'!R375)</f>
        <v>0.91101927769107349</v>
      </c>
      <c r="C375" s="1">
        <f>IF($A375&lt;&gt;"",'Input data'!S375)</f>
        <v>0.92228311326109103</v>
      </c>
      <c r="H375" s="1">
        <f t="shared" si="34"/>
        <v>3.4730617897257288E-3</v>
      </c>
      <c r="I375" s="1">
        <f t="shared" si="35"/>
        <v>2.3739916031039199E-3</v>
      </c>
      <c r="J375" s="1">
        <f t="shared" si="36"/>
        <v>4.9502159376655364E-3</v>
      </c>
      <c r="K375" s="1">
        <f t="shared" si="37"/>
        <v>2.2552236618056387E-4</v>
      </c>
    </row>
    <row r="376" spans="1:11">
      <c r="A376" s="1">
        <f>IF($A375="","",IF(($A375+1)&lt;='Input data'!$F$37,$A375+1,""))</f>
        <v>375</v>
      </c>
      <c r="B376" s="1">
        <f>IF($A376&lt;&gt;"",'Input data'!R376)</f>
        <v>0.91449233948079922</v>
      </c>
      <c r="C376" s="1">
        <f>IF($A376&lt;&gt;"",'Input data'!S376)</f>
        <v>0.92723332919875656</v>
      </c>
      <c r="H376" s="1">
        <f t="shared" si="34"/>
        <v>5.8470533928296486E-3</v>
      </c>
      <c r="I376" s="1">
        <f t="shared" si="35"/>
        <v>1.9783263359185455E-4</v>
      </c>
      <c r="J376" s="1">
        <f t="shared" si="36"/>
        <v>4.7246935714849725E-3</v>
      </c>
      <c r="K376" s="1">
        <f t="shared" si="37"/>
        <v>1.9470097613597526E-3</v>
      </c>
    </row>
    <row r="377" spans="1:11">
      <c r="A377" s="1">
        <f>IF($A376="","",IF(($A376+1)&lt;='Input data'!$F$37,$A376+1,""))</f>
        <v>376</v>
      </c>
      <c r="B377" s="1">
        <f>IF($A377&lt;&gt;"",'Input data'!R377)</f>
        <v>0.92033939287362887</v>
      </c>
      <c r="C377" s="1">
        <f>IF($A377&lt;&gt;"",'Input data'!S377)</f>
        <v>0.93195802277024153</v>
      </c>
      <c r="H377" s="1">
        <f t="shared" si="34"/>
        <v>5.6492207592377941E-3</v>
      </c>
      <c r="I377" s="1">
        <f t="shared" si="35"/>
        <v>1.3628470314115404E-3</v>
      </c>
      <c r="J377" s="1">
        <f t="shared" si="36"/>
        <v>2.7776838101252199E-3</v>
      </c>
      <c r="K377" s="1">
        <f t="shared" si="37"/>
        <v>3.5143902063153876E-3</v>
      </c>
    </row>
    <row r="378" spans="1:11">
      <c r="A378" s="1">
        <f>IF($A377="","",IF(($A377+1)&lt;='Input data'!$F$37,$A377+1,""))</f>
        <v>377</v>
      </c>
      <c r="B378" s="1">
        <f>IF($A378&lt;&gt;"",'Input data'!R378)</f>
        <v>0.92598861363286666</v>
      </c>
      <c r="C378" s="1">
        <f>IF($A378&lt;&gt;"",'Input data'!S378)</f>
        <v>0.93473570658036675</v>
      </c>
      <c r="H378" s="1">
        <f t="shared" si="34"/>
        <v>4.2863737278262537E-3</v>
      </c>
      <c r="I378" s="1">
        <f t="shared" si="35"/>
        <v>8.7925614929773577E-4</v>
      </c>
      <c r="J378" s="1">
        <f t="shared" si="36"/>
        <v>6.2920740164406075E-3</v>
      </c>
      <c r="K378" s="1">
        <f t="shared" si="37"/>
        <v>3.8733466391529525E-3</v>
      </c>
    </row>
    <row r="379" spans="1:11">
      <c r="A379" s="1">
        <f>IF($A378="","",IF(($A378+1)&lt;='Input data'!$F$37,$A378+1,""))</f>
        <v>378</v>
      </c>
      <c r="B379" s="1">
        <f>IF($A379&lt;&gt;"",'Input data'!R379)</f>
        <v>0.93027498736069292</v>
      </c>
      <c r="C379" s="1">
        <f>IF($A379&lt;&gt;"",'Input data'!S379)</f>
        <v>0.94102778059680736</v>
      </c>
      <c r="H379" s="1">
        <f t="shared" si="34"/>
        <v>3.4071175785285179E-3</v>
      </c>
      <c r="I379" s="1">
        <f t="shared" si="35"/>
        <v>7.2538632317065144E-4</v>
      </c>
      <c r="J379" s="1">
        <f t="shared" si="36"/>
        <v>2.418727377287655E-3</v>
      </c>
      <c r="K379" s="1">
        <f t="shared" si="37"/>
        <v>1.8605595209904013E-3</v>
      </c>
    </row>
    <row r="380" spans="1:11">
      <c r="A380" s="1">
        <f>IF($A379="","",IF(($A379+1)&lt;='Input data'!$F$37,$A379+1,""))</f>
        <v>379</v>
      </c>
      <c r="B380" s="1">
        <f>IF($A380&lt;&gt;"",'Input data'!R380)</f>
        <v>0.93368210493922144</v>
      </c>
      <c r="C380" s="1">
        <f>IF($A380&lt;&gt;"",'Input data'!S380)</f>
        <v>0.94344650797409502</v>
      </c>
      <c r="H380" s="1">
        <f t="shared" si="34"/>
        <v>4.1325039016991694E-3</v>
      </c>
      <c r="I380" s="1">
        <f t="shared" si="35"/>
        <v>2.1981403732440619E-5</v>
      </c>
      <c r="J380" s="1">
        <f t="shared" si="36"/>
        <v>4.2792868982780563E-3</v>
      </c>
      <c r="K380" s="1">
        <f t="shared" si="37"/>
        <v>1.9545271735676994E-4</v>
      </c>
    </row>
    <row r="381" spans="1:11">
      <c r="A381" s="1">
        <f>IF($A380="","",IF(($A380+1)&lt;='Input data'!$F$37,$A380+1,""))</f>
        <v>380</v>
      </c>
      <c r="B381" s="1">
        <f>IF($A381&lt;&gt;"",'Input data'!R381)</f>
        <v>0.9378146088409206</v>
      </c>
      <c r="C381" s="1">
        <f>IF($A381&lt;&gt;"",'Input data'!S381)</f>
        <v>0.94772579487237307</v>
      </c>
      <c r="H381" s="1">
        <f t="shared" si="34"/>
        <v>4.1105224979667287E-3</v>
      </c>
      <c r="I381" s="1">
        <f t="shared" si="35"/>
        <v>7.9133053436786227E-4</v>
      </c>
      <c r="J381" s="1">
        <f t="shared" si="36"/>
        <v>4.4747396156348263E-3</v>
      </c>
      <c r="K381" s="1">
        <f t="shared" si="37"/>
        <v>2.5991452702324169E-3</v>
      </c>
    </row>
    <row r="382" spans="1:11">
      <c r="A382" s="1">
        <f>IF($A381="","",IF(($A381+1)&lt;='Input data'!$F$37,$A381+1,""))</f>
        <v>381</v>
      </c>
      <c r="B382" s="1">
        <f>IF($A382&lt;&gt;"",'Input data'!R382)</f>
        <v>0.94192513133888733</v>
      </c>
      <c r="C382" s="1">
        <f>IF($A382&lt;&gt;"",'Input data'!S382)</f>
        <v>0.9522005344880079</v>
      </c>
      <c r="H382" s="1">
        <f t="shared" si="34"/>
        <v>4.901853032334591E-3</v>
      </c>
      <c r="I382" s="1">
        <f t="shared" si="35"/>
        <v>1.670586683665487E-3</v>
      </c>
      <c r="J382" s="1">
        <f t="shared" si="36"/>
        <v>1.8755943454024093E-3</v>
      </c>
      <c r="K382" s="1">
        <f t="shared" si="37"/>
        <v>4.2285443658877098E-3</v>
      </c>
    </row>
    <row r="383" spans="1:11">
      <c r="A383" s="1">
        <f>IF($A382="","",IF(($A382+1)&lt;='Input data'!$F$37,$A382+1,""))</f>
        <v>382</v>
      </c>
      <c r="B383" s="1">
        <f>IF($A383&lt;&gt;"",'Input data'!R383)</f>
        <v>0.94682698437122192</v>
      </c>
      <c r="C383" s="1">
        <f>IF($A383&lt;&gt;"",'Input data'!S383)</f>
        <v>0.95407612883341031</v>
      </c>
      <c r="H383" s="1">
        <f t="shared" si="34"/>
        <v>3.231266348669104E-3</v>
      </c>
      <c r="I383" s="1">
        <f t="shared" si="35"/>
        <v>8.3529334183263249E-4</v>
      </c>
      <c r="J383" s="1">
        <f t="shared" si="36"/>
        <v>6.1041387112901191E-3</v>
      </c>
      <c r="K383" s="1">
        <f t="shared" si="37"/>
        <v>4.807385105751405E-3</v>
      </c>
    </row>
    <row r="384" spans="1:11">
      <c r="A384" s="1">
        <f>IF($A383="","",IF(($A383+1)&lt;='Input data'!$F$37,$A383+1,""))</f>
        <v>383</v>
      </c>
      <c r="B384" s="1">
        <f>IF($A384&lt;&gt;"",'Input data'!R384)</f>
        <v>0.95005825071989103</v>
      </c>
      <c r="C384" s="1">
        <f>IF($A384&lt;&gt;"",'Input data'!S384)</f>
        <v>0.96018026754470043</v>
      </c>
      <c r="H384" s="1">
        <f t="shared" si="34"/>
        <v>4.0665596905017365E-3</v>
      </c>
      <c r="I384" s="1">
        <f t="shared" si="35"/>
        <v>2.1981403732443949E-3</v>
      </c>
      <c r="J384" s="1">
        <f t="shared" si="36"/>
        <v>1.2967536055387141E-3</v>
      </c>
      <c r="K384" s="1">
        <f t="shared" si="37"/>
        <v>4.5555517968497439E-3</v>
      </c>
    </row>
    <row r="385" spans="1:11">
      <c r="A385" s="1">
        <f>IF($A384="","",IF(($A384+1)&lt;='Input data'!$F$37,$A384+1,""))</f>
        <v>384</v>
      </c>
      <c r="B385" s="1">
        <f>IF($A385&lt;&gt;"",'Input data'!R385)</f>
        <v>0.95412481041039277</v>
      </c>
      <c r="C385" s="1">
        <f>IF($A385&lt;&gt;"",'Input data'!S385)</f>
        <v>0.96147702115023914</v>
      </c>
      <c r="H385" s="1">
        <f t="shared" si="34"/>
        <v>6.2647000637461314E-3</v>
      </c>
      <c r="I385" s="1">
        <f t="shared" si="35"/>
        <v>2.4179544105688011E-3</v>
      </c>
      <c r="J385" s="1">
        <f t="shared" si="36"/>
        <v>5.852305402388458E-3</v>
      </c>
      <c r="K385" s="1">
        <f t="shared" si="37"/>
        <v>1.7816266928274427E-3</v>
      </c>
    </row>
    <row r="386" spans="1:11">
      <c r="A386" s="1">
        <f>IF($A385="","",IF(($A385+1)&lt;='Input data'!$F$37,$A385+1,""))</f>
        <v>385</v>
      </c>
      <c r="B386" s="1">
        <f>IF($A386&lt;&gt;"",'Input data'!R386)</f>
        <v>0.9603895104741389</v>
      </c>
      <c r="C386" s="1">
        <f>IF($A386&lt;&gt;"",'Input data'!S386)</f>
        <v>0.9673293265526276</v>
      </c>
      <c r="H386" s="1">
        <f t="shared" si="34"/>
        <v>3.8467456531773303E-3</v>
      </c>
      <c r="I386" s="1">
        <f t="shared" si="35"/>
        <v>3.0773965225421307E-3</v>
      </c>
      <c r="J386" s="1">
        <f t="shared" si="36"/>
        <v>4.0706787095610153E-3</v>
      </c>
      <c r="K386" s="1">
        <f t="shared" si="37"/>
        <v>1.4508605557623788E-3</v>
      </c>
    </row>
    <row r="387" spans="1:11">
      <c r="A387" s="1">
        <f>IF($A386="","",IF(($A386+1)&lt;='Input data'!$F$37,$A386+1,""))</f>
        <v>386</v>
      </c>
      <c r="B387" s="1">
        <f>IF($A387&lt;&gt;"",'Input data'!R387)</f>
        <v>0.96423625612731623</v>
      </c>
      <c r="C387" s="1">
        <f>IF($A387&lt;&gt;"",'Input data'!S387)</f>
        <v>0.97140000526218861</v>
      </c>
      <c r="H387" s="1">
        <f t="shared" ref="H387:H450" si="38">IF($A388&lt;&gt;"",$B388-$B387)</f>
        <v>6.924142175719461E-3</v>
      </c>
      <c r="I387" s="1">
        <f t="shared" ref="I387:I450" si="39">IF($A389&lt;&gt;"",ABS($H388-$H387))</f>
        <v>2.945508100147376E-3</v>
      </c>
      <c r="J387" s="1">
        <f t="shared" ref="J387:J450" si="40">IF($A388&lt;&gt;"",$C388-$C387)</f>
        <v>2.6198181537986365E-3</v>
      </c>
      <c r="K387" s="1">
        <f t="shared" ref="K387:K450" si="41">IF($A389&lt;&gt;"",ABS($J388-$J387))</f>
        <v>3.6064785058392834E-3</v>
      </c>
    </row>
    <row r="388" spans="1:11">
      <c r="A388" s="1">
        <f>IF($A387="","",IF(($A387+1)&lt;='Input data'!$F$37,$A387+1,""))</f>
        <v>387</v>
      </c>
      <c r="B388" s="1">
        <f>IF($A388&lt;&gt;"",'Input data'!R388)</f>
        <v>0.97116039830303569</v>
      </c>
      <c r="C388" s="1">
        <f>IF($A388&lt;&gt;"",'Input data'!S388)</f>
        <v>0.97401982341598725</v>
      </c>
      <c r="H388" s="1">
        <f t="shared" si="38"/>
        <v>3.978634075572085E-3</v>
      </c>
      <c r="I388" s="1">
        <f t="shared" si="39"/>
        <v>2.132196162046851E-3</v>
      </c>
      <c r="J388" s="1">
        <f t="shared" si="40"/>
        <v>6.2262966596379199E-3</v>
      </c>
      <c r="K388" s="1">
        <f t="shared" si="41"/>
        <v>3.8075692823503759E-3</v>
      </c>
    </row>
    <row r="389" spans="1:11">
      <c r="A389" s="1">
        <f>IF($A388="","",IF(($A388+1)&lt;='Input data'!$F$37,$A388+1,""))</f>
        <v>388</v>
      </c>
      <c r="B389" s="1">
        <f>IF($A389&lt;&gt;"",'Input data'!R389)</f>
        <v>0.97513903237860777</v>
      </c>
      <c r="C389" s="1">
        <f>IF($A389&lt;&gt;"",'Input data'!S389)</f>
        <v>0.98024612007562517</v>
      </c>
      <c r="H389" s="1">
        <f t="shared" si="38"/>
        <v>6.1108302376189361E-3</v>
      </c>
      <c r="I389" s="1">
        <f t="shared" si="39"/>
        <v>1.8024751060602417E-3</v>
      </c>
      <c r="J389" s="1">
        <f t="shared" si="40"/>
        <v>2.4187273772875439E-3</v>
      </c>
      <c r="K389" s="1">
        <f t="shared" si="41"/>
        <v>1.4752921454319612E-3</v>
      </c>
    </row>
    <row r="390" spans="1:11">
      <c r="A390" s="1">
        <f>IF($A389="","",IF(($A389+1)&lt;='Input data'!$F$37,$A389+1,""))</f>
        <v>389</v>
      </c>
      <c r="B390" s="1">
        <f>IF($A390&lt;&gt;"",'Input data'!R390)</f>
        <v>0.98124986261622671</v>
      </c>
      <c r="C390" s="1">
        <f>IF($A390&lt;&gt;"",'Input data'!S390)</f>
        <v>0.98266484745291272</v>
      </c>
      <c r="H390" s="1">
        <f t="shared" si="38"/>
        <v>4.3083551315586943E-3</v>
      </c>
      <c r="I390" s="1">
        <f t="shared" si="39"/>
        <v>8.3529334183285453E-4</v>
      </c>
      <c r="J390" s="1">
        <f t="shared" si="40"/>
        <v>3.8940195227195051E-3</v>
      </c>
      <c r="K390" s="1">
        <f t="shared" si="41"/>
        <v>1.3249439013115483E-3</v>
      </c>
    </row>
    <row r="391" spans="1:11">
      <c r="A391" s="1">
        <f>IF($A390="","",IF(($A390+1)&lt;='Input data'!$F$37,$A390+1,""))</f>
        <v>390</v>
      </c>
      <c r="B391" s="1">
        <f>IF($A391&lt;&gt;"",'Input data'!R391)</f>
        <v>0.9855582177477854</v>
      </c>
      <c r="C391" s="1">
        <f>IF($A391&lt;&gt;"",'Input data'!S391)</f>
        <v>0.98655886697563222</v>
      </c>
      <c r="H391" s="1">
        <f t="shared" si="38"/>
        <v>5.1436484733915488E-3</v>
      </c>
      <c r="I391" s="1">
        <f t="shared" si="39"/>
        <v>6.154793045082263E-4</v>
      </c>
      <c r="J391" s="1">
        <f t="shared" si="40"/>
        <v>5.2189634240310534E-3</v>
      </c>
      <c r="K391" s="1">
        <f t="shared" si="41"/>
        <v>3.119726065499373E-3</v>
      </c>
    </row>
    <row r="392" spans="1:11">
      <c r="A392" s="1">
        <f>IF($A391="","",IF(($A391+1)&lt;='Input data'!$F$37,$A391+1,""))</f>
        <v>391</v>
      </c>
      <c r="B392" s="1">
        <f>IF($A392&lt;&gt;"",'Input data'!R392)</f>
        <v>0.99070186622117695</v>
      </c>
      <c r="C392" s="1">
        <f>IF($A392&lt;&gt;"",'Input data'!S392)</f>
        <v>0.99177783039966327</v>
      </c>
      <c r="H392" s="1">
        <f t="shared" si="38"/>
        <v>5.7591277778997751E-3</v>
      </c>
      <c r="I392" s="1">
        <f t="shared" si="39"/>
        <v>2.2201217769765025E-3</v>
      </c>
      <c r="J392" s="1">
        <f t="shared" si="40"/>
        <v>2.0992373585316804E-3</v>
      </c>
      <c r="K392" s="1">
        <f t="shared" si="41"/>
        <v>4.0236948832733654E-3</v>
      </c>
    </row>
    <row r="393" spans="1:11">
      <c r="A393" s="1">
        <f>IF($A392="","",IF(($A392+1)&lt;='Input data'!$F$37,$A392+1,""))</f>
        <v>392</v>
      </c>
      <c r="B393" s="1">
        <f>IF($A393&lt;&gt;"",'Input data'!R393)</f>
        <v>0.99646099399907673</v>
      </c>
      <c r="C393" s="1">
        <f>IF($A393&lt;&gt;"",'Input data'!S393)</f>
        <v>0.99387706775819495</v>
      </c>
      <c r="H393" s="1">
        <f t="shared" si="38"/>
        <v>3.5390060009232727E-3</v>
      </c>
      <c r="I393" s="1" t="b">
        <f t="shared" si="39"/>
        <v>0</v>
      </c>
      <c r="J393" s="1">
        <f t="shared" si="40"/>
        <v>6.1229322418050458E-3</v>
      </c>
      <c r="K393" s="1" t="b">
        <f t="shared" si="41"/>
        <v>0</v>
      </c>
    </row>
    <row r="394" spans="1:11">
      <c r="A394" s="1">
        <f>IF($A393="","",IF(($A393+1)&lt;='Input data'!$F$37,$A393+1,""))</f>
        <v>393</v>
      </c>
      <c r="B394" s="1">
        <f>IF($A394&lt;&gt;"",'Input data'!R394)</f>
        <v>1</v>
      </c>
      <c r="C394" s="1">
        <f>IF($A394&lt;&gt;"",'Input data'!S394)</f>
        <v>1</v>
      </c>
      <c r="H394" s="1" t="b">
        <f t="shared" si="38"/>
        <v>0</v>
      </c>
      <c r="I394" s="1" t="b">
        <f t="shared" si="39"/>
        <v>0</v>
      </c>
      <c r="J394" s="1" t="b">
        <f t="shared" si="40"/>
        <v>0</v>
      </c>
      <c r="K394" s="1" t="b">
        <f t="shared" si="41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38"/>
        <v>0</v>
      </c>
      <c r="I395" s="1" t="b">
        <f t="shared" si="39"/>
        <v>0</v>
      </c>
      <c r="J395" s="1" t="b">
        <f t="shared" si="40"/>
        <v>0</v>
      </c>
      <c r="K395" s="1" t="b">
        <f t="shared" si="41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38"/>
        <v>0</v>
      </c>
      <c r="I396" s="1" t="b">
        <f t="shared" si="39"/>
        <v>0</v>
      </c>
      <c r="J396" s="1" t="b">
        <f t="shared" si="40"/>
        <v>0</v>
      </c>
      <c r="K396" s="1" t="b">
        <f t="shared" si="41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38"/>
        <v>0</v>
      </c>
      <c r="I397" s="1" t="b">
        <f t="shared" si="39"/>
        <v>0</v>
      </c>
      <c r="J397" s="1" t="b">
        <f t="shared" si="40"/>
        <v>0</v>
      </c>
      <c r="K397" s="1" t="b">
        <f t="shared" si="41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38"/>
        <v>0</v>
      </c>
      <c r="I398" s="1" t="b">
        <f t="shared" si="39"/>
        <v>0</v>
      </c>
      <c r="J398" s="1" t="b">
        <f t="shared" si="40"/>
        <v>0</v>
      </c>
      <c r="K398" s="1" t="b">
        <f t="shared" si="41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38"/>
        <v>0</v>
      </c>
      <c r="I399" s="1" t="b">
        <f t="shared" si="39"/>
        <v>0</v>
      </c>
      <c r="J399" s="1" t="b">
        <f t="shared" si="40"/>
        <v>0</v>
      </c>
      <c r="K399" s="1" t="b">
        <f t="shared" si="41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38"/>
        <v>0</v>
      </c>
      <c r="I400" s="1" t="b">
        <f t="shared" si="39"/>
        <v>0</v>
      </c>
      <c r="J400" s="1" t="b">
        <f t="shared" si="40"/>
        <v>0</v>
      </c>
      <c r="K400" s="1" t="b">
        <f t="shared" si="41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38"/>
        <v>0</v>
      </c>
      <c r="I401" s="1" t="b">
        <f t="shared" si="39"/>
        <v>0</v>
      </c>
      <c r="J401" s="1" t="b">
        <f t="shared" si="40"/>
        <v>0</v>
      </c>
      <c r="K401" s="1" t="b">
        <f t="shared" si="41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38"/>
        <v>0</v>
      </c>
      <c r="I402" s="1" t="b">
        <f t="shared" si="39"/>
        <v>0</v>
      </c>
      <c r="J402" s="1" t="b">
        <f t="shared" si="40"/>
        <v>0</v>
      </c>
      <c r="K402" s="1" t="b">
        <f t="shared" si="41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38"/>
        <v>0</v>
      </c>
      <c r="I403" s="1" t="b">
        <f t="shared" si="39"/>
        <v>0</v>
      </c>
      <c r="J403" s="1" t="b">
        <f t="shared" si="40"/>
        <v>0</v>
      </c>
      <c r="K403" s="1" t="b">
        <f t="shared" si="41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38"/>
        <v>0</v>
      </c>
      <c r="I404" s="1" t="b">
        <f t="shared" si="39"/>
        <v>0</v>
      </c>
      <c r="J404" s="1" t="b">
        <f t="shared" si="40"/>
        <v>0</v>
      </c>
      <c r="K404" s="1" t="b">
        <f t="shared" si="41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38"/>
        <v>0</v>
      </c>
      <c r="I405" s="1" t="b">
        <f t="shared" si="39"/>
        <v>0</v>
      </c>
      <c r="J405" s="1" t="b">
        <f t="shared" si="40"/>
        <v>0</v>
      </c>
      <c r="K405" s="1" t="b">
        <f t="shared" si="41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38"/>
        <v>0</v>
      </c>
      <c r="I406" s="1" t="b">
        <f t="shared" si="39"/>
        <v>0</v>
      </c>
      <c r="J406" s="1" t="b">
        <f t="shared" si="40"/>
        <v>0</v>
      </c>
      <c r="K406" s="1" t="b">
        <f t="shared" si="41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38"/>
        <v>0</v>
      </c>
      <c r="I407" s="1" t="b">
        <f t="shared" si="39"/>
        <v>0</v>
      </c>
      <c r="J407" s="1" t="b">
        <f t="shared" si="40"/>
        <v>0</v>
      </c>
      <c r="K407" s="1" t="b">
        <f t="shared" si="41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38"/>
        <v>0</v>
      </c>
      <c r="I408" s="1" t="b">
        <f t="shared" si="39"/>
        <v>0</v>
      </c>
      <c r="J408" s="1" t="b">
        <f t="shared" si="40"/>
        <v>0</v>
      </c>
      <c r="K408" s="1" t="b">
        <f t="shared" si="41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38"/>
        <v>0</v>
      </c>
      <c r="I409" s="1" t="b">
        <f t="shared" si="39"/>
        <v>0</v>
      </c>
      <c r="J409" s="1" t="b">
        <f t="shared" si="40"/>
        <v>0</v>
      </c>
      <c r="K409" s="1" t="b">
        <f t="shared" si="41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38"/>
        <v>0</v>
      </c>
      <c r="I410" s="1" t="b">
        <f t="shared" si="39"/>
        <v>0</v>
      </c>
      <c r="J410" s="1" t="b">
        <f t="shared" si="40"/>
        <v>0</v>
      </c>
      <c r="K410" s="1" t="b">
        <f t="shared" si="41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38"/>
        <v>0</v>
      </c>
      <c r="I411" s="1" t="b">
        <f t="shared" si="39"/>
        <v>0</v>
      </c>
      <c r="J411" s="1" t="b">
        <f t="shared" si="40"/>
        <v>0</v>
      </c>
      <c r="K411" s="1" t="b">
        <f t="shared" si="41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38"/>
        <v>0</v>
      </c>
      <c r="I412" s="1" t="b">
        <f t="shared" si="39"/>
        <v>0</v>
      </c>
      <c r="J412" s="1" t="b">
        <f t="shared" si="40"/>
        <v>0</v>
      </c>
      <c r="K412" s="1" t="b">
        <f t="shared" si="41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38"/>
        <v>0</v>
      </c>
      <c r="I413" s="1" t="b">
        <f t="shared" si="39"/>
        <v>0</v>
      </c>
      <c r="J413" s="1" t="b">
        <f t="shared" si="40"/>
        <v>0</v>
      </c>
      <c r="K413" s="1" t="b">
        <f t="shared" si="41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si="38"/>
        <v>0</v>
      </c>
      <c r="I414" s="1" t="b">
        <f t="shared" si="39"/>
        <v>0</v>
      </c>
      <c r="J414" s="1" t="b">
        <f t="shared" si="40"/>
        <v>0</v>
      </c>
      <c r="K414" s="1" t="b">
        <f t="shared" si="41"/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38"/>
        <v>0</v>
      </c>
      <c r="I415" s="1" t="b">
        <f t="shared" si="39"/>
        <v>0</v>
      </c>
      <c r="J415" s="1" t="b">
        <f t="shared" si="40"/>
        <v>0</v>
      </c>
      <c r="K415" s="1" t="b">
        <f t="shared" si="4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38"/>
        <v>0</v>
      </c>
      <c r="I416" s="1" t="b">
        <f t="shared" si="39"/>
        <v>0</v>
      </c>
      <c r="J416" s="1" t="b">
        <f t="shared" si="40"/>
        <v>0</v>
      </c>
      <c r="K416" s="1" t="b">
        <f t="shared" si="4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38"/>
        <v>0</v>
      </c>
      <c r="I417" s="1" t="b">
        <f t="shared" si="39"/>
        <v>0</v>
      </c>
      <c r="J417" s="1" t="b">
        <f t="shared" si="40"/>
        <v>0</v>
      </c>
      <c r="K417" s="1" t="b">
        <f t="shared" si="4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38"/>
        <v>0</v>
      </c>
      <c r="I418" s="1" t="b">
        <f t="shared" si="39"/>
        <v>0</v>
      </c>
      <c r="J418" s="1" t="b">
        <f t="shared" si="40"/>
        <v>0</v>
      </c>
      <c r="K418" s="1" t="b">
        <f t="shared" si="4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38"/>
        <v>0</v>
      </c>
      <c r="I419" s="1" t="b">
        <f t="shared" si="39"/>
        <v>0</v>
      </c>
      <c r="J419" s="1" t="b">
        <f t="shared" si="40"/>
        <v>0</v>
      </c>
      <c r="K419" s="1" t="b">
        <f t="shared" si="4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38"/>
        <v>0</v>
      </c>
      <c r="I420" s="1" t="b">
        <f t="shared" si="39"/>
        <v>0</v>
      </c>
      <c r="J420" s="1" t="b">
        <f t="shared" si="40"/>
        <v>0</v>
      </c>
      <c r="K420" s="1" t="b">
        <f t="shared" si="4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38"/>
        <v>0</v>
      </c>
      <c r="I421" s="1" t="b">
        <f t="shared" si="39"/>
        <v>0</v>
      </c>
      <c r="J421" s="1" t="b">
        <f t="shared" si="40"/>
        <v>0</v>
      </c>
      <c r="K421" s="1" t="b">
        <f t="shared" si="4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38"/>
        <v>0</v>
      </c>
      <c r="I422" s="1" t="b">
        <f t="shared" si="39"/>
        <v>0</v>
      </c>
      <c r="J422" s="1" t="b">
        <f t="shared" si="40"/>
        <v>0</v>
      </c>
      <c r="K422" s="1" t="b">
        <f t="shared" si="4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38"/>
        <v>0</v>
      </c>
      <c r="I423" s="1" t="b">
        <f t="shared" si="39"/>
        <v>0</v>
      </c>
      <c r="J423" s="1" t="b">
        <f t="shared" si="40"/>
        <v>0</v>
      </c>
      <c r="K423" s="1" t="b">
        <f t="shared" si="4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38"/>
        <v>0</v>
      </c>
      <c r="I424" s="1" t="b">
        <f t="shared" si="39"/>
        <v>0</v>
      </c>
      <c r="J424" s="1" t="b">
        <f t="shared" si="40"/>
        <v>0</v>
      </c>
      <c r="K424" s="1" t="b">
        <f t="shared" si="4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38"/>
        <v>0</v>
      </c>
      <c r="I425" s="1" t="b">
        <f t="shared" si="39"/>
        <v>0</v>
      </c>
      <c r="J425" s="1" t="b">
        <f t="shared" si="40"/>
        <v>0</v>
      </c>
      <c r="K425" s="1" t="b">
        <f t="shared" si="4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38"/>
        <v>0</v>
      </c>
      <c r="I426" s="1" t="b">
        <f t="shared" si="39"/>
        <v>0</v>
      </c>
      <c r="J426" s="1" t="b">
        <f t="shared" si="40"/>
        <v>0</v>
      </c>
      <c r="K426" s="1" t="b">
        <f t="shared" si="4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38"/>
        <v>0</v>
      </c>
      <c r="I427" s="1" t="b">
        <f t="shared" si="39"/>
        <v>0</v>
      </c>
      <c r="J427" s="1" t="b">
        <f t="shared" si="40"/>
        <v>0</v>
      </c>
      <c r="K427" s="1" t="b">
        <f t="shared" si="4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38"/>
        <v>0</v>
      </c>
      <c r="I428" s="1" t="b">
        <f t="shared" si="39"/>
        <v>0</v>
      </c>
      <c r="J428" s="1" t="b">
        <f t="shared" si="40"/>
        <v>0</v>
      </c>
      <c r="K428" s="1" t="b">
        <f t="shared" si="4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38"/>
        <v>0</v>
      </c>
      <c r="I429" s="1" t="b">
        <f t="shared" si="39"/>
        <v>0</v>
      </c>
      <c r="J429" s="1" t="b">
        <f t="shared" si="40"/>
        <v>0</v>
      </c>
      <c r="K429" s="1" t="b">
        <f t="shared" si="4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38"/>
        <v>0</v>
      </c>
      <c r="I430" s="1" t="b">
        <f t="shared" si="39"/>
        <v>0</v>
      </c>
      <c r="J430" s="1" t="b">
        <f t="shared" si="40"/>
        <v>0</v>
      </c>
      <c r="K430" s="1" t="b">
        <f t="shared" si="4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38"/>
        <v>0</v>
      </c>
      <c r="I431" s="1" t="b">
        <f t="shared" si="39"/>
        <v>0</v>
      </c>
      <c r="J431" s="1" t="b">
        <f t="shared" si="40"/>
        <v>0</v>
      </c>
      <c r="K431" s="1" t="b">
        <f t="shared" si="4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38"/>
        <v>0</v>
      </c>
      <c r="I432" s="1" t="b">
        <f t="shared" si="39"/>
        <v>0</v>
      </c>
      <c r="J432" s="1" t="b">
        <f t="shared" si="40"/>
        <v>0</v>
      </c>
      <c r="K432" s="1" t="b">
        <f t="shared" si="4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38"/>
        <v>0</v>
      </c>
      <c r="I433" s="1" t="b">
        <f t="shared" si="39"/>
        <v>0</v>
      </c>
      <c r="J433" s="1" t="b">
        <f t="shared" si="40"/>
        <v>0</v>
      </c>
      <c r="K433" s="1" t="b">
        <f t="shared" si="4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38"/>
        <v>0</v>
      </c>
      <c r="I434" s="1" t="b">
        <f t="shared" si="39"/>
        <v>0</v>
      </c>
      <c r="J434" s="1" t="b">
        <f t="shared" si="40"/>
        <v>0</v>
      </c>
      <c r="K434" s="1" t="b">
        <f t="shared" si="4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38"/>
        <v>0</v>
      </c>
      <c r="I435" s="1" t="b">
        <f t="shared" si="39"/>
        <v>0</v>
      </c>
      <c r="J435" s="1" t="b">
        <f t="shared" si="40"/>
        <v>0</v>
      </c>
      <c r="K435" s="1" t="b">
        <f t="shared" si="4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38"/>
        <v>0</v>
      </c>
      <c r="I436" s="1" t="b">
        <f t="shared" si="39"/>
        <v>0</v>
      </c>
      <c r="J436" s="1" t="b">
        <f t="shared" si="40"/>
        <v>0</v>
      </c>
      <c r="K436" s="1" t="b">
        <f t="shared" si="4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38"/>
        <v>0</v>
      </c>
      <c r="I437" s="1" t="b">
        <f t="shared" si="39"/>
        <v>0</v>
      </c>
      <c r="J437" s="1" t="b">
        <f t="shared" si="40"/>
        <v>0</v>
      </c>
      <c r="K437" s="1" t="b">
        <f t="shared" si="4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38"/>
        <v>0</v>
      </c>
      <c r="I438" s="1" t="b">
        <f t="shared" si="39"/>
        <v>0</v>
      </c>
      <c r="J438" s="1" t="b">
        <f t="shared" si="40"/>
        <v>0</v>
      </c>
      <c r="K438" s="1" t="b">
        <f t="shared" si="4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38"/>
        <v>0</v>
      </c>
      <c r="I439" s="1" t="b">
        <f t="shared" si="39"/>
        <v>0</v>
      </c>
      <c r="J439" s="1" t="b">
        <f t="shared" si="40"/>
        <v>0</v>
      </c>
      <c r="K439" s="1" t="b">
        <f t="shared" si="4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38"/>
        <v>0</v>
      </c>
      <c r="I440" s="1" t="b">
        <f t="shared" si="39"/>
        <v>0</v>
      </c>
      <c r="J440" s="1" t="b">
        <f t="shared" si="40"/>
        <v>0</v>
      </c>
      <c r="K440" s="1" t="b">
        <f t="shared" si="4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38"/>
        <v>0</v>
      </c>
      <c r="I441" s="1" t="b">
        <f t="shared" si="39"/>
        <v>0</v>
      </c>
      <c r="J441" s="1" t="b">
        <f t="shared" si="40"/>
        <v>0</v>
      </c>
      <c r="K441" s="1" t="b">
        <f t="shared" si="4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38"/>
        <v>0</v>
      </c>
      <c r="I442" s="1" t="b">
        <f t="shared" si="39"/>
        <v>0</v>
      </c>
      <c r="J442" s="1" t="b">
        <f t="shared" si="40"/>
        <v>0</v>
      </c>
      <c r="K442" s="1" t="b">
        <f t="shared" si="4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38"/>
        <v>0</v>
      </c>
      <c r="I443" s="1" t="b">
        <f t="shared" si="39"/>
        <v>0</v>
      </c>
      <c r="J443" s="1" t="b">
        <f t="shared" si="40"/>
        <v>0</v>
      </c>
      <c r="K443" s="1" t="b">
        <f t="shared" si="4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38"/>
        <v>0</v>
      </c>
      <c r="I444" s="1" t="b">
        <f t="shared" si="39"/>
        <v>0</v>
      </c>
      <c r="J444" s="1" t="b">
        <f t="shared" si="40"/>
        <v>0</v>
      </c>
      <c r="K444" s="1" t="b">
        <f t="shared" si="4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38"/>
        <v>0</v>
      </c>
      <c r="I445" s="1" t="b">
        <f t="shared" si="39"/>
        <v>0</v>
      </c>
      <c r="J445" s="1" t="b">
        <f t="shared" si="40"/>
        <v>0</v>
      </c>
      <c r="K445" s="1" t="b">
        <f t="shared" si="4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38"/>
        <v>0</v>
      </c>
      <c r="I446" s="1" t="b">
        <f t="shared" si="39"/>
        <v>0</v>
      </c>
      <c r="J446" s="1" t="b">
        <f t="shared" si="40"/>
        <v>0</v>
      </c>
      <c r="K446" s="1" t="b">
        <f t="shared" si="4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38"/>
        <v>0</v>
      </c>
      <c r="I447" s="1" t="b">
        <f t="shared" si="39"/>
        <v>0</v>
      </c>
      <c r="J447" s="1" t="b">
        <f t="shared" si="40"/>
        <v>0</v>
      </c>
      <c r="K447" s="1" t="b">
        <f t="shared" si="4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38"/>
        <v>0</v>
      </c>
      <c r="I448" s="1" t="b">
        <f t="shared" si="39"/>
        <v>0</v>
      </c>
      <c r="J448" s="1" t="b">
        <f t="shared" si="40"/>
        <v>0</v>
      </c>
      <c r="K448" s="1" t="b">
        <f t="shared" si="4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38"/>
        <v>0</v>
      </c>
      <c r="I449" s="1" t="b">
        <f t="shared" si="39"/>
        <v>0</v>
      </c>
      <c r="J449" s="1" t="b">
        <f t="shared" si="40"/>
        <v>0</v>
      </c>
      <c r="K449" s="1" t="b">
        <f t="shared" si="4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38"/>
        <v>0</v>
      </c>
      <c r="I450" s="1" t="b">
        <f t="shared" si="39"/>
        <v>0</v>
      </c>
      <c r="J450" s="1" t="b">
        <f t="shared" si="40"/>
        <v>0</v>
      </c>
      <c r="K450" s="1" t="b">
        <f t="shared" si="4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ref="H451:H514" si="42">IF($A452&lt;&gt;"",$B452-$B451)</f>
        <v>0</v>
      </c>
      <c r="I451" s="1" t="b">
        <f t="shared" ref="I451:I514" si="43">IF($A453&lt;&gt;"",ABS($H452-$H451))</f>
        <v>0</v>
      </c>
      <c r="J451" s="1" t="b">
        <f t="shared" ref="J451:J514" si="44">IF($A452&lt;&gt;"",$C452-$C451)</f>
        <v>0</v>
      </c>
      <c r="K451" s="1" t="b">
        <f t="shared" ref="K451:K514" si="45">IF($A453&lt;&gt;"",ABS($J452-$J451))</f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42"/>
        <v>0</v>
      </c>
      <c r="I452" s="1" t="b">
        <f t="shared" si="43"/>
        <v>0</v>
      </c>
      <c r="J452" s="1" t="b">
        <f t="shared" si="44"/>
        <v>0</v>
      </c>
      <c r="K452" s="1" t="b">
        <f t="shared" si="45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42"/>
        <v>0</v>
      </c>
      <c r="I453" s="1" t="b">
        <f t="shared" si="43"/>
        <v>0</v>
      </c>
      <c r="J453" s="1" t="b">
        <f t="shared" si="44"/>
        <v>0</v>
      </c>
      <c r="K453" s="1" t="b">
        <f t="shared" si="45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42"/>
        <v>0</v>
      </c>
      <c r="I454" s="1" t="b">
        <f t="shared" si="43"/>
        <v>0</v>
      </c>
      <c r="J454" s="1" t="b">
        <f t="shared" si="44"/>
        <v>0</v>
      </c>
      <c r="K454" s="1" t="b">
        <f t="shared" si="45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42"/>
        <v>0</v>
      </c>
      <c r="I455" s="1" t="b">
        <f t="shared" si="43"/>
        <v>0</v>
      </c>
      <c r="J455" s="1" t="b">
        <f t="shared" si="44"/>
        <v>0</v>
      </c>
      <c r="K455" s="1" t="b">
        <f t="shared" si="45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42"/>
        <v>0</v>
      </c>
      <c r="I456" s="1" t="b">
        <f t="shared" si="43"/>
        <v>0</v>
      </c>
      <c r="J456" s="1" t="b">
        <f t="shared" si="44"/>
        <v>0</v>
      </c>
      <c r="K456" s="1" t="b">
        <f t="shared" si="45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42"/>
        <v>0</v>
      </c>
      <c r="I457" s="1" t="b">
        <f t="shared" si="43"/>
        <v>0</v>
      </c>
      <c r="J457" s="1" t="b">
        <f t="shared" si="44"/>
        <v>0</v>
      </c>
      <c r="K457" s="1" t="b">
        <f t="shared" si="45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42"/>
        <v>0</v>
      </c>
      <c r="I458" s="1" t="b">
        <f t="shared" si="43"/>
        <v>0</v>
      </c>
      <c r="J458" s="1" t="b">
        <f t="shared" si="44"/>
        <v>0</v>
      </c>
      <c r="K458" s="1" t="b">
        <f t="shared" si="45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42"/>
        <v>0</v>
      </c>
      <c r="I459" s="1" t="b">
        <f t="shared" si="43"/>
        <v>0</v>
      </c>
      <c r="J459" s="1" t="b">
        <f t="shared" si="44"/>
        <v>0</v>
      </c>
      <c r="K459" s="1" t="b">
        <f t="shared" si="45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42"/>
        <v>0</v>
      </c>
      <c r="I460" s="1" t="b">
        <f t="shared" si="43"/>
        <v>0</v>
      </c>
      <c r="J460" s="1" t="b">
        <f t="shared" si="44"/>
        <v>0</v>
      </c>
      <c r="K460" s="1" t="b">
        <f t="shared" si="45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42"/>
        <v>0</v>
      </c>
      <c r="I461" s="1" t="b">
        <f t="shared" si="43"/>
        <v>0</v>
      </c>
      <c r="J461" s="1" t="b">
        <f t="shared" si="44"/>
        <v>0</v>
      </c>
      <c r="K461" s="1" t="b">
        <f t="shared" si="45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42"/>
        <v>0</v>
      </c>
      <c r="I462" s="1" t="b">
        <f t="shared" si="43"/>
        <v>0</v>
      </c>
      <c r="J462" s="1" t="b">
        <f t="shared" si="44"/>
        <v>0</v>
      </c>
      <c r="K462" s="1" t="b">
        <f t="shared" si="45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42"/>
        <v>0</v>
      </c>
      <c r="I463" s="1" t="b">
        <f t="shared" si="43"/>
        <v>0</v>
      </c>
      <c r="J463" s="1" t="b">
        <f t="shared" si="44"/>
        <v>0</v>
      </c>
      <c r="K463" s="1" t="b">
        <f t="shared" si="45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42"/>
        <v>0</v>
      </c>
      <c r="I464" s="1" t="b">
        <f t="shared" si="43"/>
        <v>0</v>
      </c>
      <c r="J464" s="1" t="b">
        <f t="shared" si="44"/>
        <v>0</v>
      </c>
      <c r="K464" s="1" t="b">
        <f t="shared" si="45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42"/>
        <v>0</v>
      </c>
      <c r="I465" s="1" t="b">
        <f t="shared" si="43"/>
        <v>0</v>
      </c>
      <c r="J465" s="1" t="b">
        <f t="shared" si="44"/>
        <v>0</v>
      </c>
      <c r="K465" s="1" t="b">
        <f t="shared" si="45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42"/>
        <v>0</v>
      </c>
      <c r="I466" s="1" t="b">
        <f t="shared" si="43"/>
        <v>0</v>
      </c>
      <c r="J466" s="1" t="b">
        <f t="shared" si="44"/>
        <v>0</v>
      </c>
      <c r="K466" s="1" t="b">
        <f t="shared" si="45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42"/>
        <v>0</v>
      </c>
      <c r="I467" s="1" t="b">
        <f t="shared" si="43"/>
        <v>0</v>
      </c>
      <c r="J467" s="1" t="b">
        <f t="shared" si="44"/>
        <v>0</v>
      </c>
      <c r="K467" s="1" t="b">
        <f t="shared" si="45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42"/>
        <v>0</v>
      </c>
      <c r="I468" s="1" t="b">
        <f t="shared" si="43"/>
        <v>0</v>
      </c>
      <c r="J468" s="1" t="b">
        <f t="shared" si="44"/>
        <v>0</v>
      </c>
      <c r="K468" s="1" t="b">
        <f t="shared" si="45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42"/>
        <v>0</v>
      </c>
      <c r="I469" s="1" t="b">
        <f t="shared" si="43"/>
        <v>0</v>
      </c>
      <c r="J469" s="1" t="b">
        <f t="shared" si="44"/>
        <v>0</v>
      </c>
      <c r="K469" s="1" t="b">
        <f t="shared" si="45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42"/>
        <v>0</v>
      </c>
      <c r="I470" s="1" t="b">
        <f t="shared" si="43"/>
        <v>0</v>
      </c>
      <c r="J470" s="1" t="b">
        <f t="shared" si="44"/>
        <v>0</v>
      </c>
      <c r="K470" s="1" t="b">
        <f t="shared" si="45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42"/>
        <v>0</v>
      </c>
      <c r="I471" s="1" t="b">
        <f t="shared" si="43"/>
        <v>0</v>
      </c>
      <c r="J471" s="1" t="b">
        <f t="shared" si="44"/>
        <v>0</v>
      </c>
      <c r="K471" s="1" t="b">
        <f t="shared" si="45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42"/>
        <v>0</v>
      </c>
      <c r="I472" s="1" t="b">
        <f t="shared" si="43"/>
        <v>0</v>
      </c>
      <c r="J472" s="1" t="b">
        <f t="shared" si="44"/>
        <v>0</v>
      </c>
      <c r="K472" s="1" t="b">
        <f t="shared" si="45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42"/>
        <v>0</v>
      </c>
      <c r="I473" s="1" t="b">
        <f t="shared" si="43"/>
        <v>0</v>
      </c>
      <c r="J473" s="1" t="b">
        <f t="shared" si="44"/>
        <v>0</v>
      </c>
      <c r="K473" s="1" t="b">
        <f t="shared" si="45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42"/>
        <v>0</v>
      </c>
      <c r="I474" s="1" t="b">
        <f t="shared" si="43"/>
        <v>0</v>
      </c>
      <c r="J474" s="1" t="b">
        <f t="shared" si="44"/>
        <v>0</v>
      </c>
      <c r="K474" s="1" t="b">
        <f t="shared" si="45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42"/>
        <v>0</v>
      </c>
      <c r="I475" s="1" t="b">
        <f t="shared" si="43"/>
        <v>0</v>
      </c>
      <c r="J475" s="1" t="b">
        <f t="shared" si="44"/>
        <v>0</v>
      </c>
      <c r="K475" s="1" t="b">
        <f t="shared" si="45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42"/>
        <v>0</v>
      </c>
      <c r="I476" s="1" t="b">
        <f t="shared" si="43"/>
        <v>0</v>
      </c>
      <c r="J476" s="1" t="b">
        <f t="shared" si="44"/>
        <v>0</v>
      </c>
      <c r="K476" s="1" t="b">
        <f t="shared" si="45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42"/>
        <v>0</v>
      </c>
      <c r="I477" s="1" t="b">
        <f t="shared" si="43"/>
        <v>0</v>
      </c>
      <c r="J477" s="1" t="b">
        <f t="shared" si="44"/>
        <v>0</v>
      </c>
      <c r="K477" s="1" t="b">
        <f t="shared" si="45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si="42"/>
        <v>0</v>
      </c>
      <c r="I478" s="1" t="b">
        <f t="shared" si="43"/>
        <v>0</v>
      </c>
      <c r="J478" s="1" t="b">
        <f t="shared" si="44"/>
        <v>0</v>
      </c>
      <c r="K478" s="1" t="b">
        <f t="shared" si="45"/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42"/>
        <v>0</v>
      </c>
      <c r="I479" s="1" t="b">
        <f t="shared" si="43"/>
        <v>0</v>
      </c>
      <c r="J479" s="1" t="b">
        <f t="shared" si="44"/>
        <v>0</v>
      </c>
      <c r="K479" s="1" t="b">
        <f t="shared" si="4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42"/>
        <v>0</v>
      </c>
      <c r="I480" s="1" t="b">
        <f t="shared" si="43"/>
        <v>0</v>
      </c>
      <c r="J480" s="1" t="b">
        <f t="shared" si="44"/>
        <v>0</v>
      </c>
      <c r="K480" s="1" t="b">
        <f t="shared" si="4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42"/>
        <v>0</v>
      </c>
      <c r="I481" s="1" t="b">
        <f t="shared" si="43"/>
        <v>0</v>
      </c>
      <c r="J481" s="1" t="b">
        <f t="shared" si="44"/>
        <v>0</v>
      </c>
      <c r="K481" s="1" t="b">
        <f t="shared" si="4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42"/>
        <v>0</v>
      </c>
      <c r="I482" s="1" t="b">
        <f t="shared" si="43"/>
        <v>0</v>
      </c>
      <c r="J482" s="1" t="b">
        <f t="shared" si="44"/>
        <v>0</v>
      </c>
      <c r="K482" s="1" t="b">
        <f t="shared" si="4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42"/>
        <v>0</v>
      </c>
      <c r="I483" s="1" t="b">
        <f t="shared" si="43"/>
        <v>0</v>
      </c>
      <c r="J483" s="1" t="b">
        <f t="shared" si="44"/>
        <v>0</v>
      </c>
      <c r="K483" s="1" t="b">
        <f t="shared" si="4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42"/>
        <v>0</v>
      </c>
      <c r="I484" s="1" t="b">
        <f t="shared" si="43"/>
        <v>0</v>
      </c>
      <c r="J484" s="1" t="b">
        <f t="shared" si="44"/>
        <v>0</v>
      </c>
      <c r="K484" s="1" t="b">
        <f t="shared" si="4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42"/>
        <v>0</v>
      </c>
      <c r="I485" s="1" t="b">
        <f t="shared" si="43"/>
        <v>0</v>
      </c>
      <c r="J485" s="1" t="b">
        <f t="shared" si="44"/>
        <v>0</v>
      </c>
      <c r="K485" s="1" t="b">
        <f t="shared" si="4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42"/>
        <v>0</v>
      </c>
      <c r="I486" s="1" t="b">
        <f t="shared" si="43"/>
        <v>0</v>
      </c>
      <c r="J486" s="1" t="b">
        <f t="shared" si="44"/>
        <v>0</v>
      </c>
      <c r="K486" s="1" t="b">
        <f t="shared" si="4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42"/>
        <v>0</v>
      </c>
      <c r="I487" s="1" t="b">
        <f t="shared" si="43"/>
        <v>0</v>
      </c>
      <c r="J487" s="1" t="b">
        <f t="shared" si="44"/>
        <v>0</v>
      </c>
      <c r="K487" s="1" t="b">
        <f t="shared" si="4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42"/>
        <v>0</v>
      </c>
      <c r="I488" s="1" t="b">
        <f t="shared" si="43"/>
        <v>0</v>
      </c>
      <c r="J488" s="1" t="b">
        <f t="shared" si="44"/>
        <v>0</v>
      </c>
      <c r="K488" s="1" t="b">
        <f t="shared" si="4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42"/>
        <v>0</v>
      </c>
      <c r="I489" s="1" t="b">
        <f t="shared" si="43"/>
        <v>0</v>
      </c>
      <c r="J489" s="1" t="b">
        <f t="shared" si="44"/>
        <v>0</v>
      </c>
      <c r="K489" s="1" t="b">
        <f t="shared" si="4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42"/>
        <v>0</v>
      </c>
      <c r="I490" s="1" t="b">
        <f t="shared" si="43"/>
        <v>0</v>
      </c>
      <c r="J490" s="1" t="b">
        <f t="shared" si="44"/>
        <v>0</v>
      </c>
      <c r="K490" s="1" t="b">
        <f t="shared" si="4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42"/>
        <v>0</v>
      </c>
      <c r="I491" s="1" t="b">
        <f t="shared" si="43"/>
        <v>0</v>
      </c>
      <c r="J491" s="1" t="b">
        <f t="shared" si="44"/>
        <v>0</v>
      </c>
      <c r="K491" s="1" t="b">
        <f t="shared" si="4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42"/>
        <v>0</v>
      </c>
      <c r="I492" s="1" t="b">
        <f t="shared" si="43"/>
        <v>0</v>
      </c>
      <c r="J492" s="1" t="b">
        <f t="shared" si="44"/>
        <v>0</v>
      </c>
      <c r="K492" s="1" t="b">
        <f t="shared" si="4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42"/>
        <v>0</v>
      </c>
      <c r="I493" s="1" t="b">
        <f t="shared" si="43"/>
        <v>0</v>
      </c>
      <c r="J493" s="1" t="b">
        <f t="shared" si="44"/>
        <v>0</v>
      </c>
      <c r="K493" s="1" t="b">
        <f t="shared" si="4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42"/>
        <v>0</v>
      </c>
      <c r="I494" s="1" t="b">
        <f t="shared" si="43"/>
        <v>0</v>
      </c>
      <c r="J494" s="1" t="b">
        <f t="shared" si="44"/>
        <v>0</v>
      </c>
      <c r="K494" s="1" t="b">
        <f t="shared" si="4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42"/>
        <v>0</v>
      </c>
      <c r="I495" s="1" t="b">
        <f t="shared" si="43"/>
        <v>0</v>
      </c>
      <c r="J495" s="1" t="b">
        <f t="shared" si="44"/>
        <v>0</v>
      </c>
      <c r="K495" s="1" t="b">
        <f t="shared" si="4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42"/>
        <v>0</v>
      </c>
      <c r="I496" s="1" t="b">
        <f t="shared" si="43"/>
        <v>0</v>
      </c>
      <c r="J496" s="1" t="b">
        <f t="shared" si="44"/>
        <v>0</v>
      </c>
      <c r="K496" s="1" t="b">
        <f t="shared" si="4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42"/>
        <v>0</v>
      </c>
      <c r="I497" s="1" t="b">
        <f t="shared" si="43"/>
        <v>0</v>
      </c>
      <c r="J497" s="1" t="b">
        <f t="shared" si="44"/>
        <v>0</v>
      </c>
      <c r="K497" s="1" t="b">
        <f t="shared" si="4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42"/>
        <v>0</v>
      </c>
      <c r="I498" s="1" t="b">
        <f t="shared" si="43"/>
        <v>0</v>
      </c>
      <c r="J498" s="1" t="b">
        <f t="shared" si="44"/>
        <v>0</v>
      </c>
      <c r="K498" s="1" t="b">
        <f t="shared" si="4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42"/>
        <v>0</v>
      </c>
      <c r="I499" s="1" t="b">
        <f t="shared" si="43"/>
        <v>0</v>
      </c>
      <c r="J499" s="1" t="b">
        <f t="shared" si="44"/>
        <v>0</v>
      </c>
      <c r="K499" s="1" t="b">
        <f t="shared" si="4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42"/>
        <v>0</v>
      </c>
      <c r="I500" s="1" t="b">
        <f t="shared" si="43"/>
        <v>0</v>
      </c>
      <c r="J500" s="1" t="b">
        <f t="shared" si="44"/>
        <v>0</v>
      </c>
      <c r="K500" s="1" t="b">
        <f t="shared" si="4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42"/>
        <v>0</v>
      </c>
      <c r="I501" s="1" t="b">
        <f t="shared" si="43"/>
        <v>0</v>
      </c>
      <c r="J501" s="1" t="b">
        <f t="shared" si="44"/>
        <v>0</v>
      </c>
      <c r="K501" s="1" t="b">
        <f t="shared" si="4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42"/>
        <v>0</v>
      </c>
      <c r="I502" s="1" t="b">
        <f t="shared" si="43"/>
        <v>0</v>
      </c>
      <c r="J502" s="1" t="b">
        <f t="shared" si="44"/>
        <v>0</v>
      </c>
      <c r="K502" s="1" t="b">
        <f t="shared" si="4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42"/>
        <v>0</v>
      </c>
      <c r="I503" s="1" t="b">
        <f t="shared" si="43"/>
        <v>0</v>
      </c>
      <c r="J503" s="1" t="b">
        <f t="shared" si="44"/>
        <v>0</v>
      </c>
      <c r="K503" s="1" t="b">
        <f t="shared" si="4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42"/>
        <v>0</v>
      </c>
      <c r="I504" s="1" t="b">
        <f t="shared" si="43"/>
        <v>0</v>
      </c>
      <c r="J504" s="1" t="b">
        <f t="shared" si="44"/>
        <v>0</v>
      </c>
      <c r="K504" s="1" t="b">
        <f t="shared" si="4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42"/>
        <v>0</v>
      </c>
      <c r="I505" s="1" t="b">
        <f t="shared" si="43"/>
        <v>0</v>
      </c>
      <c r="J505" s="1" t="b">
        <f t="shared" si="44"/>
        <v>0</v>
      </c>
      <c r="K505" s="1" t="b">
        <f t="shared" si="4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42"/>
        <v>0</v>
      </c>
      <c r="I506" s="1" t="b">
        <f t="shared" si="43"/>
        <v>0</v>
      </c>
      <c r="J506" s="1" t="b">
        <f t="shared" si="44"/>
        <v>0</v>
      </c>
      <c r="K506" s="1" t="b">
        <f t="shared" si="4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42"/>
        <v>0</v>
      </c>
      <c r="I507" s="1" t="b">
        <f t="shared" si="43"/>
        <v>0</v>
      </c>
      <c r="J507" s="1" t="b">
        <f t="shared" si="44"/>
        <v>0</v>
      </c>
      <c r="K507" s="1" t="b">
        <f t="shared" si="4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42"/>
        <v>0</v>
      </c>
      <c r="I508" s="1" t="b">
        <f t="shared" si="43"/>
        <v>0</v>
      </c>
      <c r="J508" s="1" t="b">
        <f t="shared" si="44"/>
        <v>0</v>
      </c>
      <c r="K508" s="1" t="b">
        <f t="shared" si="4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42"/>
        <v>0</v>
      </c>
      <c r="I509" s="1" t="b">
        <f t="shared" si="43"/>
        <v>0</v>
      </c>
      <c r="J509" s="1" t="b">
        <f t="shared" si="44"/>
        <v>0</v>
      </c>
      <c r="K509" s="1" t="b">
        <f t="shared" si="4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42"/>
        <v>0</v>
      </c>
      <c r="I510" s="1" t="b">
        <f t="shared" si="43"/>
        <v>0</v>
      </c>
      <c r="J510" s="1" t="b">
        <f t="shared" si="44"/>
        <v>0</v>
      </c>
      <c r="K510" s="1" t="b">
        <f t="shared" si="4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42"/>
        <v>0</v>
      </c>
      <c r="I511" s="1" t="b">
        <f t="shared" si="43"/>
        <v>0</v>
      </c>
      <c r="J511" s="1" t="b">
        <f t="shared" si="44"/>
        <v>0</v>
      </c>
      <c r="K511" s="1" t="b">
        <f t="shared" si="4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42"/>
        <v>0</v>
      </c>
      <c r="I512" s="1" t="b">
        <f t="shared" si="43"/>
        <v>0</v>
      </c>
      <c r="J512" s="1" t="b">
        <f t="shared" si="44"/>
        <v>0</v>
      </c>
      <c r="K512" s="1" t="b">
        <f t="shared" si="4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42"/>
        <v>0</v>
      </c>
      <c r="I513" s="1" t="b">
        <f t="shared" si="43"/>
        <v>0</v>
      </c>
      <c r="J513" s="1" t="b">
        <f t="shared" si="44"/>
        <v>0</v>
      </c>
      <c r="K513" s="1" t="b">
        <f t="shared" si="4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42"/>
        <v>0</v>
      </c>
      <c r="I514" s="1" t="b">
        <f t="shared" si="43"/>
        <v>0</v>
      </c>
      <c r="J514" s="1" t="b">
        <f t="shared" si="44"/>
        <v>0</v>
      </c>
      <c r="K514" s="1" t="b">
        <f t="shared" si="4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ref="H515:H578" si="46">IF($A516&lt;&gt;"",$B516-$B515)</f>
        <v>0</v>
      </c>
      <c r="I515" s="1" t="b">
        <f t="shared" ref="I515:I578" si="47">IF($A517&lt;&gt;"",ABS($H516-$H515))</f>
        <v>0</v>
      </c>
      <c r="J515" s="1" t="b">
        <f t="shared" ref="J515:J578" si="48">IF($A516&lt;&gt;"",$C516-$C515)</f>
        <v>0</v>
      </c>
      <c r="K515" s="1" t="b">
        <f t="shared" ref="K515:K578" si="49">IF($A517&lt;&gt;"",ABS($J516-$J515))</f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46"/>
        <v>0</v>
      </c>
      <c r="I516" s="1" t="b">
        <f t="shared" si="47"/>
        <v>0</v>
      </c>
      <c r="J516" s="1" t="b">
        <f t="shared" si="48"/>
        <v>0</v>
      </c>
      <c r="K516" s="1" t="b">
        <f t="shared" si="49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46"/>
        <v>0</v>
      </c>
      <c r="I517" s="1" t="b">
        <f t="shared" si="47"/>
        <v>0</v>
      </c>
      <c r="J517" s="1" t="b">
        <f t="shared" si="48"/>
        <v>0</v>
      </c>
      <c r="K517" s="1" t="b">
        <f t="shared" si="49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46"/>
        <v>0</v>
      </c>
      <c r="I518" s="1" t="b">
        <f t="shared" si="47"/>
        <v>0</v>
      </c>
      <c r="J518" s="1" t="b">
        <f t="shared" si="48"/>
        <v>0</v>
      </c>
      <c r="K518" s="1" t="b">
        <f t="shared" si="49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46"/>
        <v>0</v>
      </c>
      <c r="I519" s="1" t="b">
        <f t="shared" si="47"/>
        <v>0</v>
      </c>
      <c r="J519" s="1" t="b">
        <f t="shared" si="48"/>
        <v>0</v>
      </c>
      <c r="K519" s="1" t="b">
        <f t="shared" si="49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46"/>
        <v>0</v>
      </c>
      <c r="I520" s="1" t="b">
        <f t="shared" si="47"/>
        <v>0</v>
      </c>
      <c r="J520" s="1" t="b">
        <f t="shared" si="48"/>
        <v>0</v>
      </c>
      <c r="K520" s="1" t="b">
        <f t="shared" si="49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46"/>
        <v>0</v>
      </c>
      <c r="I521" s="1" t="b">
        <f t="shared" si="47"/>
        <v>0</v>
      </c>
      <c r="J521" s="1" t="b">
        <f t="shared" si="48"/>
        <v>0</v>
      </c>
      <c r="K521" s="1" t="b">
        <f t="shared" si="49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46"/>
        <v>0</v>
      </c>
      <c r="I522" s="1" t="b">
        <f t="shared" si="47"/>
        <v>0</v>
      </c>
      <c r="J522" s="1" t="b">
        <f t="shared" si="48"/>
        <v>0</v>
      </c>
      <c r="K522" s="1" t="b">
        <f t="shared" si="49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46"/>
        <v>0</v>
      </c>
      <c r="I523" s="1" t="b">
        <f t="shared" si="47"/>
        <v>0</v>
      </c>
      <c r="J523" s="1" t="b">
        <f t="shared" si="48"/>
        <v>0</v>
      </c>
      <c r="K523" s="1" t="b">
        <f t="shared" si="49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46"/>
        <v>0</v>
      </c>
      <c r="I524" s="1" t="b">
        <f t="shared" si="47"/>
        <v>0</v>
      </c>
      <c r="J524" s="1" t="b">
        <f t="shared" si="48"/>
        <v>0</v>
      </c>
      <c r="K524" s="1" t="b">
        <f t="shared" si="49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46"/>
        <v>0</v>
      </c>
      <c r="I525" s="1" t="b">
        <f t="shared" si="47"/>
        <v>0</v>
      </c>
      <c r="J525" s="1" t="b">
        <f t="shared" si="48"/>
        <v>0</v>
      </c>
      <c r="K525" s="1" t="b">
        <f t="shared" si="49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46"/>
        <v>0</v>
      </c>
      <c r="I526" s="1" t="b">
        <f t="shared" si="47"/>
        <v>0</v>
      </c>
      <c r="J526" s="1" t="b">
        <f t="shared" si="48"/>
        <v>0</v>
      </c>
      <c r="K526" s="1" t="b">
        <f t="shared" si="49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46"/>
        <v>0</v>
      </c>
      <c r="I527" s="1" t="b">
        <f t="shared" si="47"/>
        <v>0</v>
      </c>
      <c r="J527" s="1" t="b">
        <f t="shared" si="48"/>
        <v>0</v>
      </c>
      <c r="K527" s="1" t="b">
        <f t="shared" si="49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46"/>
        <v>0</v>
      </c>
      <c r="I528" s="1" t="b">
        <f t="shared" si="47"/>
        <v>0</v>
      </c>
      <c r="J528" s="1" t="b">
        <f t="shared" si="48"/>
        <v>0</v>
      </c>
      <c r="K528" s="1" t="b">
        <f t="shared" si="49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46"/>
        <v>0</v>
      </c>
      <c r="I529" s="1" t="b">
        <f t="shared" si="47"/>
        <v>0</v>
      </c>
      <c r="J529" s="1" t="b">
        <f t="shared" si="48"/>
        <v>0</v>
      </c>
      <c r="K529" s="1" t="b">
        <f t="shared" si="49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46"/>
        <v>0</v>
      </c>
      <c r="I530" s="1" t="b">
        <f t="shared" si="47"/>
        <v>0</v>
      </c>
      <c r="J530" s="1" t="b">
        <f t="shared" si="48"/>
        <v>0</v>
      </c>
      <c r="K530" s="1" t="b">
        <f t="shared" si="49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46"/>
        <v>0</v>
      </c>
      <c r="I531" s="1" t="b">
        <f t="shared" si="47"/>
        <v>0</v>
      </c>
      <c r="J531" s="1" t="b">
        <f t="shared" si="48"/>
        <v>0</v>
      </c>
      <c r="K531" s="1" t="b">
        <f t="shared" si="49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46"/>
        <v>0</v>
      </c>
      <c r="I532" s="1" t="b">
        <f t="shared" si="47"/>
        <v>0</v>
      </c>
      <c r="J532" s="1" t="b">
        <f t="shared" si="48"/>
        <v>0</v>
      </c>
      <c r="K532" s="1" t="b">
        <f t="shared" si="49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46"/>
        <v>0</v>
      </c>
      <c r="I533" s="1" t="b">
        <f t="shared" si="47"/>
        <v>0</v>
      </c>
      <c r="J533" s="1" t="b">
        <f t="shared" si="48"/>
        <v>0</v>
      </c>
      <c r="K533" s="1" t="b">
        <f t="shared" si="49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46"/>
        <v>0</v>
      </c>
      <c r="I534" s="1" t="b">
        <f t="shared" si="47"/>
        <v>0</v>
      </c>
      <c r="J534" s="1" t="b">
        <f t="shared" si="48"/>
        <v>0</v>
      </c>
      <c r="K534" s="1" t="b">
        <f t="shared" si="49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46"/>
        <v>0</v>
      </c>
      <c r="I535" s="1" t="b">
        <f t="shared" si="47"/>
        <v>0</v>
      </c>
      <c r="J535" s="1" t="b">
        <f t="shared" si="48"/>
        <v>0</v>
      </c>
      <c r="K535" s="1" t="b">
        <f t="shared" si="49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46"/>
        <v>0</v>
      </c>
      <c r="I536" s="1" t="b">
        <f t="shared" si="47"/>
        <v>0</v>
      </c>
      <c r="J536" s="1" t="b">
        <f t="shared" si="48"/>
        <v>0</v>
      </c>
      <c r="K536" s="1" t="b">
        <f t="shared" si="49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46"/>
        <v>0</v>
      </c>
      <c r="I537" s="1" t="b">
        <f t="shared" si="47"/>
        <v>0</v>
      </c>
      <c r="J537" s="1" t="b">
        <f t="shared" si="48"/>
        <v>0</v>
      </c>
      <c r="K537" s="1" t="b">
        <f t="shared" si="49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46"/>
        <v>0</v>
      </c>
      <c r="I538" s="1" t="b">
        <f t="shared" si="47"/>
        <v>0</v>
      </c>
      <c r="J538" s="1" t="b">
        <f t="shared" si="48"/>
        <v>0</v>
      </c>
      <c r="K538" s="1" t="b">
        <f t="shared" si="49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46"/>
        <v>0</v>
      </c>
      <c r="I539" s="1" t="b">
        <f t="shared" si="47"/>
        <v>0</v>
      </c>
      <c r="J539" s="1" t="b">
        <f t="shared" si="48"/>
        <v>0</v>
      </c>
      <c r="K539" s="1" t="b">
        <f t="shared" si="49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46"/>
        <v>0</v>
      </c>
      <c r="I540" s="1" t="b">
        <f t="shared" si="47"/>
        <v>0</v>
      </c>
      <c r="J540" s="1" t="b">
        <f t="shared" si="48"/>
        <v>0</v>
      </c>
      <c r="K540" s="1" t="b">
        <f t="shared" si="49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46"/>
        <v>0</v>
      </c>
      <c r="I541" s="1" t="b">
        <f t="shared" si="47"/>
        <v>0</v>
      </c>
      <c r="J541" s="1" t="b">
        <f t="shared" si="48"/>
        <v>0</v>
      </c>
      <c r="K541" s="1" t="b">
        <f t="shared" si="49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si="46"/>
        <v>0</v>
      </c>
      <c r="I542" s="1" t="b">
        <f t="shared" si="47"/>
        <v>0</v>
      </c>
      <c r="J542" s="1" t="b">
        <f t="shared" si="48"/>
        <v>0</v>
      </c>
      <c r="K542" s="1" t="b">
        <f t="shared" si="49"/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46"/>
        <v>0</v>
      </c>
      <c r="I543" s="1" t="b">
        <f t="shared" si="47"/>
        <v>0</v>
      </c>
      <c r="J543" s="1" t="b">
        <f t="shared" si="48"/>
        <v>0</v>
      </c>
      <c r="K543" s="1" t="b">
        <f t="shared" si="4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46"/>
        <v>0</v>
      </c>
      <c r="I544" s="1" t="b">
        <f t="shared" si="47"/>
        <v>0</v>
      </c>
      <c r="J544" s="1" t="b">
        <f t="shared" si="48"/>
        <v>0</v>
      </c>
      <c r="K544" s="1" t="b">
        <f t="shared" si="4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46"/>
        <v>0</v>
      </c>
      <c r="I545" s="1" t="b">
        <f t="shared" si="47"/>
        <v>0</v>
      </c>
      <c r="J545" s="1" t="b">
        <f t="shared" si="48"/>
        <v>0</v>
      </c>
      <c r="K545" s="1" t="b">
        <f t="shared" si="4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46"/>
        <v>0</v>
      </c>
      <c r="I546" s="1" t="b">
        <f t="shared" si="47"/>
        <v>0</v>
      </c>
      <c r="J546" s="1" t="b">
        <f t="shared" si="48"/>
        <v>0</v>
      </c>
      <c r="K546" s="1" t="b">
        <f t="shared" si="4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46"/>
        <v>0</v>
      </c>
      <c r="I547" s="1" t="b">
        <f t="shared" si="47"/>
        <v>0</v>
      </c>
      <c r="J547" s="1" t="b">
        <f t="shared" si="48"/>
        <v>0</v>
      </c>
      <c r="K547" s="1" t="b">
        <f t="shared" si="4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46"/>
        <v>0</v>
      </c>
      <c r="I548" s="1" t="b">
        <f t="shared" si="47"/>
        <v>0</v>
      </c>
      <c r="J548" s="1" t="b">
        <f t="shared" si="48"/>
        <v>0</v>
      </c>
      <c r="K548" s="1" t="b">
        <f t="shared" si="4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46"/>
        <v>0</v>
      </c>
      <c r="I549" s="1" t="b">
        <f t="shared" si="47"/>
        <v>0</v>
      </c>
      <c r="J549" s="1" t="b">
        <f t="shared" si="48"/>
        <v>0</v>
      </c>
      <c r="K549" s="1" t="b">
        <f t="shared" si="4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46"/>
        <v>0</v>
      </c>
      <c r="I550" s="1" t="b">
        <f t="shared" si="47"/>
        <v>0</v>
      </c>
      <c r="J550" s="1" t="b">
        <f t="shared" si="48"/>
        <v>0</v>
      </c>
      <c r="K550" s="1" t="b">
        <f t="shared" si="4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46"/>
        <v>0</v>
      </c>
      <c r="I551" s="1" t="b">
        <f t="shared" si="47"/>
        <v>0</v>
      </c>
      <c r="J551" s="1" t="b">
        <f t="shared" si="48"/>
        <v>0</v>
      </c>
      <c r="K551" s="1" t="b">
        <f t="shared" si="4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46"/>
        <v>0</v>
      </c>
      <c r="I552" s="1" t="b">
        <f t="shared" si="47"/>
        <v>0</v>
      </c>
      <c r="J552" s="1" t="b">
        <f t="shared" si="48"/>
        <v>0</v>
      </c>
      <c r="K552" s="1" t="b">
        <f t="shared" si="4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46"/>
        <v>0</v>
      </c>
      <c r="I553" s="1" t="b">
        <f t="shared" si="47"/>
        <v>0</v>
      </c>
      <c r="J553" s="1" t="b">
        <f t="shared" si="48"/>
        <v>0</v>
      </c>
      <c r="K553" s="1" t="b">
        <f t="shared" si="4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46"/>
        <v>0</v>
      </c>
      <c r="I554" s="1" t="b">
        <f t="shared" si="47"/>
        <v>0</v>
      </c>
      <c r="J554" s="1" t="b">
        <f t="shared" si="48"/>
        <v>0</v>
      </c>
      <c r="K554" s="1" t="b">
        <f t="shared" si="4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46"/>
        <v>0</v>
      </c>
      <c r="I555" s="1" t="b">
        <f t="shared" si="47"/>
        <v>0</v>
      </c>
      <c r="J555" s="1" t="b">
        <f t="shared" si="48"/>
        <v>0</v>
      </c>
      <c r="K555" s="1" t="b">
        <f t="shared" si="4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46"/>
        <v>0</v>
      </c>
      <c r="I556" s="1" t="b">
        <f t="shared" si="47"/>
        <v>0</v>
      </c>
      <c r="J556" s="1" t="b">
        <f t="shared" si="48"/>
        <v>0</v>
      </c>
      <c r="K556" s="1" t="b">
        <f t="shared" si="4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46"/>
        <v>0</v>
      </c>
      <c r="I557" s="1" t="b">
        <f t="shared" si="47"/>
        <v>0</v>
      </c>
      <c r="J557" s="1" t="b">
        <f t="shared" si="48"/>
        <v>0</v>
      </c>
      <c r="K557" s="1" t="b">
        <f t="shared" si="4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46"/>
        <v>0</v>
      </c>
      <c r="I558" s="1" t="b">
        <f t="shared" si="47"/>
        <v>0</v>
      </c>
      <c r="J558" s="1" t="b">
        <f t="shared" si="48"/>
        <v>0</v>
      </c>
      <c r="K558" s="1" t="b">
        <f t="shared" si="4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46"/>
        <v>0</v>
      </c>
      <c r="I559" s="1" t="b">
        <f t="shared" si="47"/>
        <v>0</v>
      </c>
      <c r="J559" s="1" t="b">
        <f t="shared" si="48"/>
        <v>0</v>
      </c>
      <c r="K559" s="1" t="b">
        <f t="shared" si="4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46"/>
        <v>0</v>
      </c>
      <c r="I560" s="1" t="b">
        <f t="shared" si="47"/>
        <v>0</v>
      </c>
      <c r="J560" s="1" t="b">
        <f t="shared" si="48"/>
        <v>0</v>
      </c>
      <c r="K560" s="1" t="b">
        <f t="shared" si="4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46"/>
        <v>0</v>
      </c>
      <c r="I561" s="1" t="b">
        <f t="shared" si="47"/>
        <v>0</v>
      </c>
      <c r="J561" s="1" t="b">
        <f t="shared" si="48"/>
        <v>0</v>
      </c>
      <c r="K561" s="1" t="b">
        <f t="shared" si="4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46"/>
        <v>0</v>
      </c>
      <c r="I562" s="1" t="b">
        <f t="shared" si="47"/>
        <v>0</v>
      </c>
      <c r="J562" s="1" t="b">
        <f t="shared" si="48"/>
        <v>0</v>
      </c>
      <c r="K562" s="1" t="b">
        <f t="shared" si="4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46"/>
        <v>0</v>
      </c>
      <c r="I563" s="1" t="b">
        <f t="shared" si="47"/>
        <v>0</v>
      </c>
      <c r="J563" s="1" t="b">
        <f t="shared" si="48"/>
        <v>0</v>
      </c>
      <c r="K563" s="1" t="b">
        <f t="shared" si="4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46"/>
        <v>0</v>
      </c>
      <c r="I564" s="1" t="b">
        <f t="shared" si="47"/>
        <v>0</v>
      </c>
      <c r="J564" s="1" t="b">
        <f t="shared" si="48"/>
        <v>0</v>
      </c>
      <c r="K564" s="1" t="b">
        <f t="shared" si="4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46"/>
        <v>0</v>
      </c>
      <c r="I565" s="1" t="b">
        <f t="shared" si="47"/>
        <v>0</v>
      </c>
      <c r="J565" s="1" t="b">
        <f t="shared" si="48"/>
        <v>0</v>
      </c>
      <c r="K565" s="1" t="b">
        <f t="shared" si="4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46"/>
        <v>0</v>
      </c>
      <c r="I566" s="1" t="b">
        <f t="shared" si="47"/>
        <v>0</v>
      </c>
      <c r="J566" s="1" t="b">
        <f t="shared" si="48"/>
        <v>0</v>
      </c>
      <c r="K566" s="1" t="b">
        <f t="shared" si="4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46"/>
        <v>0</v>
      </c>
      <c r="I567" s="1" t="b">
        <f t="shared" si="47"/>
        <v>0</v>
      </c>
      <c r="J567" s="1" t="b">
        <f t="shared" si="48"/>
        <v>0</v>
      </c>
      <c r="K567" s="1" t="b">
        <f t="shared" si="4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46"/>
        <v>0</v>
      </c>
      <c r="I568" s="1" t="b">
        <f t="shared" si="47"/>
        <v>0</v>
      </c>
      <c r="J568" s="1" t="b">
        <f t="shared" si="48"/>
        <v>0</v>
      </c>
      <c r="K568" s="1" t="b">
        <f t="shared" si="4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46"/>
        <v>0</v>
      </c>
      <c r="I569" s="1" t="b">
        <f t="shared" si="47"/>
        <v>0</v>
      </c>
      <c r="J569" s="1" t="b">
        <f t="shared" si="48"/>
        <v>0</v>
      </c>
      <c r="K569" s="1" t="b">
        <f t="shared" si="4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46"/>
        <v>0</v>
      </c>
      <c r="I570" s="1" t="b">
        <f t="shared" si="47"/>
        <v>0</v>
      </c>
      <c r="J570" s="1" t="b">
        <f t="shared" si="48"/>
        <v>0</v>
      </c>
      <c r="K570" s="1" t="b">
        <f t="shared" si="4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46"/>
        <v>0</v>
      </c>
      <c r="I571" s="1" t="b">
        <f t="shared" si="47"/>
        <v>0</v>
      </c>
      <c r="J571" s="1" t="b">
        <f t="shared" si="48"/>
        <v>0</v>
      </c>
      <c r="K571" s="1" t="b">
        <f t="shared" si="4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46"/>
        <v>0</v>
      </c>
      <c r="I572" s="1" t="b">
        <f t="shared" si="47"/>
        <v>0</v>
      </c>
      <c r="J572" s="1" t="b">
        <f t="shared" si="48"/>
        <v>0</v>
      </c>
      <c r="K572" s="1" t="b">
        <f t="shared" si="4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46"/>
        <v>0</v>
      </c>
      <c r="I573" s="1" t="b">
        <f t="shared" si="47"/>
        <v>0</v>
      </c>
      <c r="J573" s="1" t="b">
        <f t="shared" si="48"/>
        <v>0</v>
      </c>
      <c r="K573" s="1" t="b">
        <f t="shared" si="4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46"/>
        <v>0</v>
      </c>
      <c r="I574" s="1" t="b">
        <f t="shared" si="47"/>
        <v>0</v>
      </c>
      <c r="J574" s="1" t="b">
        <f t="shared" si="48"/>
        <v>0</v>
      </c>
      <c r="K574" s="1" t="b">
        <f t="shared" si="4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46"/>
        <v>0</v>
      </c>
      <c r="I575" s="1" t="b">
        <f t="shared" si="47"/>
        <v>0</v>
      </c>
      <c r="J575" s="1" t="b">
        <f t="shared" si="48"/>
        <v>0</v>
      </c>
      <c r="K575" s="1" t="b">
        <f t="shared" si="4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46"/>
        <v>0</v>
      </c>
      <c r="I576" s="1" t="b">
        <f t="shared" si="47"/>
        <v>0</v>
      </c>
      <c r="J576" s="1" t="b">
        <f t="shared" si="48"/>
        <v>0</v>
      </c>
      <c r="K576" s="1" t="b">
        <f t="shared" si="4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46"/>
        <v>0</v>
      </c>
      <c r="I577" s="1" t="b">
        <f t="shared" si="47"/>
        <v>0</v>
      </c>
      <c r="J577" s="1" t="b">
        <f t="shared" si="48"/>
        <v>0</v>
      </c>
      <c r="K577" s="1" t="b">
        <f t="shared" si="4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46"/>
        <v>0</v>
      </c>
      <c r="I578" s="1" t="b">
        <f t="shared" si="47"/>
        <v>0</v>
      </c>
      <c r="J578" s="1" t="b">
        <f t="shared" si="48"/>
        <v>0</v>
      </c>
      <c r="K578" s="1" t="b">
        <f t="shared" si="4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ref="H579:H642" si="50">IF($A580&lt;&gt;"",$B580-$B579)</f>
        <v>0</v>
      </c>
      <c r="I579" s="1" t="b">
        <f t="shared" ref="I579:I642" si="51">IF($A581&lt;&gt;"",ABS($H580-$H579))</f>
        <v>0</v>
      </c>
      <c r="J579" s="1" t="b">
        <f t="shared" ref="J579:J642" si="52">IF($A580&lt;&gt;"",$C580-$C579)</f>
        <v>0</v>
      </c>
      <c r="K579" s="1" t="b">
        <f t="shared" ref="K579:K642" si="53">IF($A581&lt;&gt;"",ABS($J580-$J579))</f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50"/>
        <v>0</v>
      </c>
      <c r="I580" s="1" t="b">
        <f t="shared" si="51"/>
        <v>0</v>
      </c>
      <c r="J580" s="1" t="b">
        <f t="shared" si="52"/>
        <v>0</v>
      </c>
      <c r="K580" s="1" t="b">
        <f t="shared" si="53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50"/>
        <v>0</v>
      </c>
      <c r="I581" s="1" t="b">
        <f t="shared" si="51"/>
        <v>0</v>
      </c>
      <c r="J581" s="1" t="b">
        <f t="shared" si="52"/>
        <v>0</v>
      </c>
      <c r="K581" s="1" t="b">
        <f t="shared" si="53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50"/>
        <v>0</v>
      </c>
      <c r="I582" s="1" t="b">
        <f t="shared" si="51"/>
        <v>0</v>
      </c>
      <c r="J582" s="1" t="b">
        <f t="shared" si="52"/>
        <v>0</v>
      </c>
      <c r="K582" s="1" t="b">
        <f t="shared" si="53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50"/>
        <v>0</v>
      </c>
      <c r="I583" s="1" t="b">
        <f t="shared" si="51"/>
        <v>0</v>
      </c>
      <c r="J583" s="1" t="b">
        <f t="shared" si="52"/>
        <v>0</v>
      </c>
      <c r="K583" s="1" t="b">
        <f t="shared" si="53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50"/>
        <v>0</v>
      </c>
      <c r="I584" s="1" t="b">
        <f t="shared" si="51"/>
        <v>0</v>
      </c>
      <c r="J584" s="1" t="b">
        <f t="shared" si="52"/>
        <v>0</v>
      </c>
      <c r="K584" s="1" t="b">
        <f t="shared" si="53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50"/>
        <v>0</v>
      </c>
      <c r="I585" s="1" t="b">
        <f t="shared" si="51"/>
        <v>0</v>
      </c>
      <c r="J585" s="1" t="b">
        <f t="shared" si="52"/>
        <v>0</v>
      </c>
      <c r="K585" s="1" t="b">
        <f t="shared" si="53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50"/>
        <v>0</v>
      </c>
      <c r="I586" s="1" t="b">
        <f t="shared" si="51"/>
        <v>0</v>
      </c>
      <c r="J586" s="1" t="b">
        <f t="shared" si="52"/>
        <v>0</v>
      </c>
      <c r="K586" s="1" t="b">
        <f t="shared" si="53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50"/>
        <v>0</v>
      </c>
      <c r="I587" s="1" t="b">
        <f t="shared" si="51"/>
        <v>0</v>
      </c>
      <c r="J587" s="1" t="b">
        <f t="shared" si="52"/>
        <v>0</v>
      </c>
      <c r="K587" s="1" t="b">
        <f t="shared" si="53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50"/>
        <v>0</v>
      </c>
      <c r="I588" s="1" t="b">
        <f t="shared" si="51"/>
        <v>0</v>
      </c>
      <c r="J588" s="1" t="b">
        <f t="shared" si="52"/>
        <v>0</v>
      </c>
      <c r="K588" s="1" t="b">
        <f t="shared" si="53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50"/>
        <v>0</v>
      </c>
      <c r="I589" s="1" t="b">
        <f t="shared" si="51"/>
        <v>0</v>
      </c>
      <c r="J589" s="1" t="b">
        <f t="shared" si="52"/>
        <v>0</v>
      </c>
      <c r="K589" s="1" t="b">
        <f t="shared" si="53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50"/>
        <v>0</v>
      </c>
      <c r="I590" s="1" t="b">
        <f t="shared" si="51"/>
        <v>0</v>
      </c>
      <c r="J590" s="1" t="b">
        <f t="shared" si="52"/>
        <v>0</v>
      </c>
      <c r="K590" s="1" t="b">
        <f t="shared" si="53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50"/>
        <v>0</v>
      </c>
      <c r="I591" s="1" t="b">
        <f t="shared" si="51"/>
        <v>0</v>
      </c>
      <c r="J591" s="1" t="b">
        <f t="shared" si="52"/>
        <v>0</v>
      </c>
      <c r="K591" s="1" t="b">
        <f t="shared" si="53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50"/>
        <v>0</v>
      </c>
      <c r="I592" s="1" t="b">
        <f t="shared" si="51"/>
        <v>0</v>
      </c>
      <c r="J592" s="1" t="b">
        <f t="shared" si="52"/>
        <v>0</v>
      </c>
      <c r="K592" s="1" t="b">
        <f t="shared" si="53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50"/>
        <v>0</v>
      </c>
      <c r="I593" s="1" t="b">
        <f t="shared" si="51"/>
        <v>0</v>
      </c>
      <c r="J593" s="1" t="b">
        <f t="shared" si="52"/>
        <v>0</v>
      </c>
      <c r="K593" s="1" t="b">
        <f t="shared" si="53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50"/>
        <v>0</v>
      </c>
      <c r="I594" s="1" t="b">
        <f t="shared" si="51"/>
        <v>0</v>
      </c>
      <c r="J594" s="1" t="b">
        <f t="shared" si="52"/>
        <v>0</v>
      </c>
      <c r="K594" s="1" t="b">
        <f t="shared" si="53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50"/>
        <v>0</v>
      </c>
      <c r="I595" s="1" t="b">
        <f t="shared" si="51"/>
        <v>0</v>
      </c>
      <c r="J595" s="1" t="b">
        <f t="shared" si="52"/>
        <v>0</v>
      </c>
      <c r="K595" s="1" t="b">
        <f t="shared" si="53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50"/>
        <v>0</v>
      </c>
      <c r="I596" s="1" t="b">
        <f t="shared" si="51"/>
        <v>0</v>
      </c>
      <c r="J596" s="1" t="b">
        <f t="shared" si="52"/>
        <v>0</v>
      </c>
      <c r="K596" s="1" t="b">
        <f t="shared" si="53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50"/>
        <v>0</v>
      </c>
      <c r="I597" s="1" t="b">
        <f t="shared" si="51"/>
        <v>0</v>
      </c>
      <c r="J597" s="1" t="b">
        <f t="shared" si="52"/>
        <v>0</v>
      </c>
      <c r="K597" s="1" t="b">
        <f t="shared" si="53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50"/>
        <v>0</v>
      </c>
      <c r="I598" s="1" t="b">
        <f t="shared" si="51"/>
        <v>0</v>
      </c>
      <c r="J598" s="1" t="b">
        <f t="shared" si="52"/>
        <v>0</v>
      </c>
      <c r="K598" s="1" t="b">
        <f t="shared" si="53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50"/>
        <v>0</v>
      </c>
      <c r="I599" s="1" t="b">
        <f t="shared" si="51"/>
        <v>0</v>
      </c>
      <c r="J599" s="1" t="b">
        <f t="shared" si="52"/>
        <v>0</v>
      </c>
      <c r="K599" s="1" t="b">
        <f t="shared" si="53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50"/>
        <v>0</v>
      </c>
      <c r="I600" s="1" t="b">
        <f t="shared" si="51"/>
        <v>0</v>
      </c>
      <c r="J600" s="1" t="b">
        <f t="shared" si="52"/>
        <v>0</v>
      </c>
      <c r="K600" s="1" t="b">
        <f t="shared" si="53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50"/>
        <v>0</v>
      </c>
      <c r="I601" s="1" t="b">
        <f t="shared" si="51"/>
        <v>0</v>
      </c>
      <c r="J601" s="1" t="b">
        <f t="shared" si="52"/>
        <v>0</v>
      </c>
      <c r="K601" s="1" t="b">
        <f t="shared" si="53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50"/>
        <v>0</v>
      </c>
      <c r="I602" s="1" t="b">
        <f t="shared" si="51"/>
        <v>0</v>
      </c>
      <c r="J602" s="1" t="b">
        <f t="shared" si="52"/>
        <v>0</v>
      </c>
      <c r="K602" s="1" t="b">
        <f t="shared" si="53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50"/>
        <v>0</v>
      </c>
      <c r="I603" s="1" t="b">
        <f t="shared" si="51"/>
        <v>0</v>
      </c>
      <c r="J603" s="1" t="b">
        <f t="shared" si="52"/>
        <v>0</v>
      </c>
      <c r="K603" s="1" t="b">
        <f t="shared" si="53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50"/>
        <v>0</v>
      </c>
      <c r="I604" s="1" t="b">
        <f t="shared" si="51"/>
        <v>0</v>
      </c>
      <c r="J604" s="1" t="b">
        <f t="shared" si="52"/>
        <v>0</v>
      </c>
      <c r="K604" s="1" t="b">
        <f t="shared" si="53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50"/>
        <v>0</v>
      </c>
      <c r="I605" s="1" t="b">
        <f t="shared" si="51"/>
        <v>0</v>
      </c>
      <c r="J605" s="1" t="b">
        <f t="shared" si="52"/>
        <v>0</v>
      </c>
      <c r="K605" s="1" t="b">
        <f t="shared" si="53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si="50"/>
        <v>0</v>
      </c>
      <c r="I606" s="1" t="b">
        <f t="shared" si="51"/>
        <v>0</v>
      </c>
      <c r="J606" s="1" t="b">
        <f t="shared" si="52"/>
        <v>0</v>
      </c>
      <c r="K606" s="1" t="b">
        <f t="shared" si="53"/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50"/>
        <v>0</v>
      </c>
      <c r="I607" s="1" t="b">
        <f t="shared" si="51"/>
        <v>0</v>
      </c>
      <c r="J607" s="1" t="b">
        <f t="shared" si="52"/>
        <v>0</v>
      </c>
      <c r="K607" s="1" t="b">
        <f t="shared" si="5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50"/>
        <v>0</v>
      </c>
      <c r="I608" s="1" t="b">
        <f t="shared" si="51"/>
        <v>0</v>
      </c>
      <c r="J608" s="1" t="b">
        <f t="shared" si="52"/>
        <v>0</v>
      </c>
      <c r="K608" s="1" t="b">
        <f t="shared" si="5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50"/>
        <v>0</v>
      </c>
      <c r="I609" s="1" t="b">
        <f t="shared" si="51"/>
        <v>0</v>
      </c>
      <c r="J609" s="1" t="b">
        <f t="shared" si="52"/>
        <v>0</v>
      </c>
      <c r="K609" s="1" t="b">
        <f t="shared" si="5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50"/>
        <v>0</v>
      </c>
      <c r="I610" s="1" t="b">
        <f t="shared" si="51"/>
        <v>0</v>
      </c>
      <c r="J610" s="1" t="b">
        <f t="shared" si="52"/>
        <v>0</v>
      </c>
      <c r="K610" s="1" t="b">
        <f t="shared" si="5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50"/>
        <v>0</v>
      </c>
      <c r="I611" s="1" t="b">
        <f t="shared" si="51"/>
        <v>0</v>
      </c>
      <c r="J611" s="1" t="b">
        <f t="shared" si="52"/>
        <v>0</v>
      </c>
      <c r="K611" s="1" t="b">
        <f t="shared" si="5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50"/>
        <v>0</v>
      </c>
      <c r="I612" s="1" t="b">
        <f t="shared" si="51"/>
        <v>0</v>
      </c>
      <c r="J612" s="1" t="b">
        <f t="shared" si="52"/>
        <v>0</v>
      </c>
      <c r="K612" s="1" t="b">
        <f t="shared" si="5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50"/>
        <v>0</v>
      </c>
      <c r="I613" s="1" t="b">
        <f t="shared" si="51"/>
        <v>0</v>
      </c>
      <c r="J613" s="1" t="b">
        <f t="shared" si="52"/>
        <v>0</v>
      </c>
      <c r="K613" s="1" t="b">
        <f t="shared" si="5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50"/>
        <v>0</v>
      </c>
      <c r="I614" s="1" t="b">
        <f t="shared" si="51"/>
        <v>0</v>
      </c>
      <c r="J614" s="1" t="b">
        <f t="shared" si="52"/>
        <v>0</v>
      </c>
      <c r="K614" s="1" t="b">
        <f t="shared" si="5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50"/>
        <v>0</v>
      </c>
      <c r="I615" s="1" t="b">
        <f t="shared" si="51"/>
        <v>0</v>
      </c>
      <c r="J615" s="1" t="b">
        <f t="shared" si="52"/>
        <v>0</v>
      </c>
      <c r="K615" s="1" t="b">
        <f t="shared" si="5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50"/>
        <v>0</v>
      </c>
      <c r="I616" s="1" t="b">
        <f t="shared" si="51"/>
        <v>0</v>
      </c>
      <c r="J616" s="1" t="b">
        <f t="shared" si="52"/>
        <v>0</v>
      </c>
      <c r="K616" s="1" t="b">
        <f t="shared" si="5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50"/>
        <v>0</v>
      </c>
      <c r="I617" s="1" t="b">
        <f t="shared" si="51"/>
        <v>0</v>
      </c>
      <c r="J617" s="1" t="b">
        <f t="shared" si="52"/>
        <v>0</v>
      </c>
      <c r="K617" s="1" t="b">
        <f t="shared" si="5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50"/>
        <v>0</v>
      </c>
      <c r="I618" s="1" t="b">
        <f t="shared" si="51"/>
        <v>0</v>
      </c>
      <c r="J618" s="1" t="b">
        <f t="shared" si="52"/>
        <v>0</v>
      </c>
      <c r="K618" s="1" t="b">
        <f t="shared" si="5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50"/>
        <v>0</v>
      </c>
      <c r="I619" s="1" t="b">
        <f t="shared" si="51"/>
        <v>0</v>
      </c>
      <c r="J619" s="1" t="b">
        <f t="shared" si="52"/>
        <v>0</v>
      </c>
      <c r="K619" s="1" t="b">
        <f t="shared" si="5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50"/>
        <v>0</v>
      </c>
      <c r="I620" s="1" t="b">
        <f t="shared" si="51"/>
        <v>0</v>
      </c>
      <c r="J620" s="1" t="b">
        <f t="shared" si="52"/>
        <v>0</v>
      </c>
      <c r="K620" s="1" t="b">
        <f t="shared" si="5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50"/>
        <v>0</v>
      </c>
      <c r="I621" s="1" t="b">
        <f t="shared" si="51"/>
        <v>0</v>
      </c>
      <c r="J621" s="1" t="b">
        <f t="shared" si="52"/>
        <v>0</v>
      </c>
      <c r="K621" s="1" t="b">
        <f t="shared" si="5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50"/>
        <v>0</v>
      </c>
      <c r="I622" s="1" t="b">
        <f t="shared" si="51"/>
        <v>0</v>
      </c>
      <c r="J622" s="1" t="b">
        <f t="shared" si="52"/>
        <v>0</v>
      </c>
      <c r="K622" s="1" t="b">
        <f t="shared" si="5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50"/>
        <v>0</v>
      </c>
      <c r="I623" s="1" t="b">
        <f t="shared" si="51"/>
        <v>0</v>
      </c>
      <c r="J623" s="1" t="b">
        <f t="shared" si="52"/>
        <v>0</v>
      </c>
      <c r="K623" s="1" t="b">
        <f t="shared" si="5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50"/>
        <v>0</v>
      </c>
      <c r="I624" s="1" t="b">
        <f t="shared" si="51"/>
        <v>0</v>
      </c>
      <c r="J624" s="1" t="b">
        <f t="shared" si="52"/>
        <v>0</v>
      </c>
      <c r="K624" s="1" t="b">
        <f t="shared" si="5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50"/>
        <v>0</v>
      </c>
      <c r="I625" s="1" t="b">
        <f t="shared" si="51"/>
        <v>0</v>
      </c>
      <c r="J625" s="1" t="b">
        <f t="shared" si="52"/>
        <v>0</v>
      </c>
      <c r="K625" s="1" t="b">
        <f t="shared" si="5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50"/>
        <v>0</v>
      </c>
      <c r="I626" s="1" t="b">
        <f t="shared" si="51"/>
        <v>0</v>
      </c>
      <c r="J626" s="1" t="b">
        <f t="shared" si="52"/>
        <v>0</v>
      </c>
      <c r="K626" s="1" t="b">
        <f t="shared" si="5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50"/>
        <v>0</v>
      </c>
      <c r="I627" s="1" t="b">
        <f t="shared" si="51"/>
        <v>0</v>
      </c>
      <c r="J627" s="1" t="b">
        <f t="shared" si="52"/>
        <v>0</v>
      </c>
      <c r="K627" s="1" t="b">
        <f t="shared" si="5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50"/>
        <v>0</v>
      </c>
      <c r="I628" s="1" t="b">
        <f t="shared" si="51"/>
        <v>0</v>
      </c>
      <c r="J628" s="1" t="b">
        <f t="shared" si="52"/>
        <v>0</v>
      </c>
      <c r="K628" s="1" t="b">
        <f t="shared" si="5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50"/>
        <v>0</v>
      </c>
      <c r="I629" s="1" t="b">
        <f t="shared" si="51"/>
        <v>0</v>
      </c>
      <c r="J629" s="1" t="b">
        <f t="shared" si="52"/>
        <v>0</v>
      </c>
      <c r="K629" s="1" t="b">
        <f t="shared" si="5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50"/>
        <v>0</v>
      </c>
      <c r="I630" s="1" t="b">
        <f t="shared" si="51"/>
        <v>0</v>
      </c>
      <c r="J630" s="1" t="b">
        <f t="shared" si="52"/>
        <v>0</v>
      </c>
      <c r="K630" s="1" t="b">
        <f t="shared" si="5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50"/>
        <v>0</v>
      </c>
      <c r="I631" s="1" t="b">
        <f t="shared" si="51"/>
        <v>0</v>
      </c>
      <c r="J631" s="1" t="b">
        <f t="shared" si="52"/>
        <v>0</v>
      </c>
      <c r="K631" s="1" t="b">
        <f t="shared" si="5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50"/>
        <v>0</v>
      </c>
      <c r="I632" s="1" t="b">
        <f t="shared" si="51"/>
        <v>0</v>
      </c>
      <c r="J632" s="1" t="b">
        <f t="shared" si="52"/>
        <v>0</v>
      </c>
      <c r="K632" s="1" t="b">
        <f t="shared" si="5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50"/>
        <v>0</v>
      </c>
      <c r="I633" s="1" t="b">
        <f t="shared" si="51"/>
        <v>0</v>
      </c>
      <c r="J633" s="1" t="b">
        <f t="shared" si="52"/>
        <v>0</v>
      </c>
      <c r="K633" s="1" t="b">
        <f t="shared" si="5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50"/>
        <v>0</v>
      </c>
      <c r="I634" s="1" t="b">
        <f t="shared" si="51"/>
        <v>0</v>
      </c>
      <c r="J634" s="1" t="b">
        <f t="shared" si="52"/>
        <v>0</v>
      </c>
      <c r="K634" s="1" t="b">
        <f t="shared" si="5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50"/>
        <v>0</v>
      </c>
      <c r="I635" s="1" t="b">
        <f t="shared" si="51"/>
        <v>0</v>
      </c>
      <c r="J635" s="1" t="b">
        <f t="shared" si="52"/>
        <v>0</v>
      </c>
      <c r="K635" s="1" t="b">
        <f t="shared" si="5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50"/>
        <v>0</v>
      </c>
      <c r="I636" s="1" t="b">
        <f t="shared" si="51"/>
        <v>0</v>
      </c>
      <c r="J636" s="1" t="b">
        <f t="shared" si="52"/>
        <v>0</v>
      </c>
      <c r="K636" s="1" t="b">
        <f t="shared" si="5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50"/>
        <v>0</v>
      </c>
      <c r="I637" s="1" t="b">
        <f t="shared" si="51"/>
        <v>0</v>
      </c>
      <c r="J637" s="1" t="b">
        <f t="shared" si="52"/>
        <v>0</v>
      </c>
      <c r="K637" s="1" t="b">
        <f t="shared" si="5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50"/>
        <v>0</v>
      </c>
      <c r="I638" s="1" t="b">
        <f t="shared" si="51"/>
        <v>0</v>
      </c>
      <c r="J638" s="1" t="b">
        <f t="shared" si="52"/>
        <v>0</v>
      </c>
      <c r="K638" s="1" t="b">
        <f t="shared" si="5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50"/>
        <v>0</v>
      </c>
      <c r="I639" s="1" t="b">
        <f t="shared" si="51"/>
        <v>0</v>
      </c>
      <c r="J639" s="1" t="b">
        <f t="shared" si="52"/>
        <v>0</v>
      </c>
      <c r="K639" s="1" t="b">
        <f t="shared" si="5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50"/>
        <v>0</v>
      </c>
      <c r="I640" s="1" t="b">
        <f t="shared" si="51"/>
        <v>0</v>
      </c>
      <c r="J640" s="1" t="b">
        <f t="shared" si="52"/>
        <v>0</v>
      </c>
      <c r="K640" s="1" t="b">
        <f t="shared" si="5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50"/>
        <v>0</v>
      </c>
      <c r="I641" s="1" t="b">
        <f t="shared" si="51"/>
        <v>0</v>
      </c>
      <c r="J641" s="1" t="b">
        <f t="shared" si="52"/>
        <v>0</v>
      </c>
      <c r="K641" s="1" t="b">
        <f t="shared" si="5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50"/>
        <v>0</v>
      </c>
      <c r="I642" s="1" t="b">
        <f t="shared" si="51"/>
        <v>0</v>
      </c>
      <c r="J642" s="1" t="b">
        <f t="shared" si="52"/>
        <v>0</v>
      </c>
      <c r="K642" s="1" t="b">
        <f t="shared" si="5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ref="H643:H706" si="54">IF($A644&lt;&gt;"",$B644-$B643)</f>
        <v>0</v>
      </c>
      <c r="I643" s="1" t="b">
        <f t="shared" ref="I643:I706" si="55">IF($A645&lt;&gt;"",ABS($H644-$H643))</f>
        <v>0</v>
      </c>
      <c r="J643" s="1" t="b">
        <f t="shared" ref="J643:J706" si="56">IF($A644&lt;&gt;"",$C644-$C643)</f>
        <v>0</v>
      </c>
      <c r="K643" s="1" t="b">
        <f t="shared" ref="K643:K706" si="57">IF($A645&lt;&gt;"",ABS($J644-$J643))</f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54"/>
        <v>0</v>
      </c>
      <c r="I644" s="1" t="b">
        <f t="shared" si="55"/>
        <v>0</v>
      </c>
      <c r="J644" s="1" t="b">
        <f t="shared" si="56"/>
        <v>0</v>
      </c>
      <c r="K644" s="1" t="b">
        <f t="shared" si="57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54"/>
        <v>0</v>
      </c>
      <c r="I645" s="1" t="b">
        <f t="shared" si="55"/>
        <v>0</v>
      </c>
      <c r="J645" s="1" t="b">
        <f t="shared" si="56"/>
        <v>0</v>
      </c>
      <c r="K645" s="1" t="b">
        <f t="shared" si="57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54"/>
        <v>0</v>
      </c>
      <c r="I646" s="1" t="b">
        <f t="shared" si="55"/>
        <v>0</v>
      </c>
      <c r="J646" s="1" t="b">
        <f t="shared" si="56"/>
        <v>0</v>
      </c>
      <c r="K646" s="1" t="b">
        <f t="shared" si="57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54"/>
        <v>0</v>
      </c>
      <c r="I647" s="1" t="b">
        <f t="shared" si="55"/>
        <v>0</v>
      </c>
      <c r="J647" s="1" t="b">
        <f t="shared" si="56"/>
        <v>0</v>
      </c>
      <c r="K647" s="1" t="b">
        <f t="shared" si="57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54"/>
        <v>0</v>
      </c>
      <c r="I648" s="1" t="b">
        <f t="shared" si="55"/>
        <v>0</v>
      </c>
      <c r="J648" s="1" t="b">
        <f t="shared" si="56"/>
        <v>0</v>
      </c>
      <c r="K648" s="1" t="b">
        <f t="shared" si="57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54"/>
        <v>0</v>
      </c>
      <c r="I649" s="1" t="b">
        <f t="shared" si="55"/>
        <v>0</v>
      </c>
      <c r="J649" s="1" t="b">
        <f t="shared" si="56"/>
        <v>0</v>
      </c>
      <c r="K649" s="1" t="b">
        <f t="shared" si="57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54"/>
        <v>0</v>
      </c>
      <c r="I650" s="1" t="b">
        <f t="shared" si="55"/>
        <v>0</v>
      </c>
      <c r="J650" s="1" t="b">
        <f t="shared" si="56"/>
        <v>0</v>
      </c>
      <c r="K650" s="1" t="b">
        <f t="shared" si="57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54"/>
        <v>0</v>
      </c>
      <c r="I651" s="1" t="b">
        <f t="shared" si="55"/>
        <v>0</v>
      </c>
      <c r="J651" s="1" t="b">
        <f t="shared" si="56"/>
        <v>0</v>
      </c>
      <c r="K651" s="1" t="b">
        <f t="shared" si="57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54"/>
        <v>0</v>
      </c>
      <c r="I652" s="1" t="b">
        <f t="shared" si="55"/>
        <v>0</v>
      </c>
      <c r="J652" s="1" t="b">
        <f t="shared" si="56"/>
        <v>0</v>
      </c>
      <c r="K652" s="1" t="b">
        <f t="shared" si="57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54"/>
        <v>0</v>
      </c>
      <c r="I653" s="1" t="b">
        <f t="shared" si="55"/>
        <v>0</v>
      </c>
      <c r="J653" s="1" t="b">
        <f t="shared" si="56"/>
        <v>0</v>
      </c>
      <c r="K653" s="1" t="b">
        <f t="shared" si="57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54"/>
        <v>0</v>
      </c>
      <c r="I654" s="1" t="b">
        <f t="shared" si="55"/>
        <v>0</v>
      </c>
      <c r="J654" s="1" t="b">
        <f t="shared" si="56"/>
        <v>0</v>
      </c>
      <c r="K654" s="1" t="b">
        <f t="shared" si="57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54"/>
        <v>0</v>
      </c>
      <c r="I655" s="1" t="b">
        <f t="shared" si="55"/>
        <v>0</v>
      </c>
      <c r="J655" s="1" t="b">
        <f t="shared" si="56"/>
        <v>0</v>
      </c>
      <c r="K655" s="1" t="b">
        <f t="shared" si="57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54"/>
        <v>0</v>
      </c>
      <c r="I656" s="1" t="b">
        <f t="shared" si="55"/>
        <v>0</v>
      </c>
      <c r="J656" s="1" t="b">
        <f t="shared" si="56"/>
        <v>0</v>
      </c>
      <c r="K656" s="1" t="b">
        <f t="shared" si="57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54"/>
        <v>0</v>
      </c>
      <c r="I657" s="1" t="b">
        <f t="shared" si="55"/>
        <v>0</v>
      </c>
      <c r="J657" s="1" t="b">
        <f t="shared" si="56"/>
        <v>0</v>
      </c>
      <c r="K657" s="1" t="b">
        <f t="shared" si="57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54"/>
        <v>0</v>
      </c>
      <c r="I658" s="1" t="b">
        <f t="shared" si="55"/>
        <v>0</v>
      </c>
      <c r="J658" s="1" t="b">
        <f t="shared" si="56"/>
        <v>0</v>
      </c>
      <c r="K658" s="1" t="b">
        <f t="shared" si="57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54"/>
        <v>0</v>
      </c>
      <c r="I659" s="1" t="b">
        <f t="shared" si="55"/>
        <v>0</v>
      </c>
      <c r="J659" s="1" t="b">
        <f t="shared" si="56"/>
        <v>0</v>
      </c>
      <c r="K659" s="1" t="b">
        <f t="shared" si="57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54"/>
        <v>0</v>
      </c>
      <c r="I660" s="1" t="b">
        <f t="shared" si="55"/>
        <v>0</v>
      </c>
      <c r="J660" s="1" t="b">
        <f t="shared" si="56"/>
        <v>0</v>
      </c>
      <c r="K660" s="1" t="b">
        <f t="shared" si="57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54"/>
        <v>0</v>
      </c>
      <c r="I661" s="1" t="b">
        <f t="shared" si="55"/>
        <v>0</v>
      </c>
      <c r="J661" s="1" t="b">
        <f t="shared" si="56"/>
        <v>0</v>
      </c>
      <c r="K661" s="1" t="b">
        <f t="shared" si="57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54"/>
        <v>0</v>
      </c>
      <c r="I662" s="1" t="b">
        <f t="shared" si="55"/>
        <v>0</v>
      </c>
      <c r="J662" s="1" t="b">
        <f t="shared" si="56"/>
        <v>0</v>
      </c>
      <c r="K662" s="1" t="b">
        <f t="shared" si="57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54"/>
        <v>0</v>
      </c>
      <c r="I663" s="1" t="b">
        <f t="shared" si="55"/>
        <v>0</v>
      </c>
      <c r="J663" s="1" t="b">
        <f t="shared" si="56"/>
        <v>0</v>
      </c>
      <c r="K663" s="1" t="b">
        <f t="shared" si="57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54"/>
        <v>0</v>
      </c>
      <c r="I664" s="1" t="b">
        <f t="shared" si="55"/>
        <v>0</v>
      </c>
      <c r="J664" s="1" t="b">
        <f t="shared" si="56"/>
        <v>0</v>
      </c>
      <c r="K664" s="1" t="b">
        <f t="shared" si="57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54"/>
        <v>0</v>
      </c>
      <c r="I665" s="1" t="b">
        <f t="shared" si="55"/>
        <v>0</v>
      </c>
      <c r="J665" s="1" t="b">
        <f t="shared" si="56"/>
        <v>0</v>
      </c>
      <c r="K665" s="1" t="b">
        <f t="shared" si="57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54"/>
        <v>0</v>
      </c>
      <c r="I666" s="1" t="b">
        <f t="shared" si="55"/>
        <v>0</v>
      </c>
      <c r="J666" s="1" t="b">
        <f t="shared" si="56"/>
        <v>0</v>
      </c>
      <c r="K666" s="1" t="b">
        <f t="shared" si="57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54"/>
        <v>0</v>
      </c>
      <c r="I667" s="1" t="b">
        <f t="shared" si="55"/>
        <v>0</v>
      </c>
      <c r="J667" s="1" t="b">
        <f t="shared" si="56"/>
        <v>0</v>
      </c>
      <c r="K667" s="1" t="b">
        <f t="shared" si="57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54"/>
        <v>0</v>
      </c>
      <c r="I668" s="1" t="b">
        <f t="shared" si="55"/>
        <v>0</v>
      </c>
      <c r="J668" s="1" t="b">
        <f t="shared" si="56"/>
        <v>0</v>
      </c>
      <c r="K668" s="1" t="b">
        <f t="shared" si="57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54"/>
        <v>0</v>
      </c>
      <c r="I669" s="1" t="b">
        <f t="shared" si="55"/>
        <v>0</v>
      </c>
      <c r="J669" s="1" t="b">
        <f t="shared" si="56"/>
        <v>0</v>
      </c>
      <c r="K669" s="1" t="b">
        <f t="shared" si="57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si="54"/>
        <v>0</v>
      </c>
      <c r="I670" s="1" t="b">
        <f t="shared" si="55"/>
        <v>0</v>
      </c>
      <c r="J670" s="1" t="b">
        <f t="shared" si="56"/>
        <v>0</v>
      </c>
      <c r="K670" s="1" t="b">
        <f t="shared" si="57"/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54"/>
        <v>0</v>
      </c>
      <c r="I671" s="1" t="b">
        <f t="shared" si="55"/>
        <v>0</v>
      </c>
      <c r="J671" s="1" t="b">
        <f t="shared" si="56"/>
        <v>0</v>
      </c>
      <c r="K671" s="1" t="b">
        <f t="shared" si="5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54"/>
        <v>0</v>
      </c>
      <c r="I672" s="1" t="b">
        <f t="shared" si="55"/>
        <v>0</v>
      </c>
      <c r="J672" s="1" t="b">
        <f t="shared" si="56"/>
        <v>0</v>
      </c>
      <c r="K672" s="1" t="b">
        <f t="shared" si="5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54"/>
        <v>0</v>
      </c>
      <c r="I673" s="1" t="b">
        <f t="shared" si="55"/>
        <v>0</v>
      </c>
      <c r="J673" s="1" t="b">
        <f t="shared" si="56"/>
        <v>0</v>
      </c>
      <c r="K673" s="1" t="b">
        <f t="shared" si="5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54"/>
        <v>0</v>
      </c>
      <c r="I674" s="1" t="b">
        <f t="shared" si="55"/>
        <v>0</v>
      </c>
      <c r="J674" s="1" t="b">
        <f t="shared" si="56"/>
        <v>0</v>
      </c>
      <c r="K674" s="1" t="b">
        <f t="shared" si="5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54"/>
        <v>0</v>
      </c>
      <c r="I675" s="1" t="b">
        <f t="shared" si="55"/>
        <v>0</v>
      </c>
      <c r="J675" s="1" t="b">
        <f t="shared" si="56"/>
        <v>0</v>
      </c>
      <c r="K675" s="1" t="b">
        <f t="shared" si="5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54"/>
        <v>0</v>
      </c>
      <c r="I676" s="1" t="b">
        <f t="shared" si="55"/>
        <v>0</v>
      </c>
      <c r="J676" s="1" t="b">
        <f t="shared" si="56"/>
        <v>0</v>
      </c>
      <c r="K676" s="1" t="b">
        <f t="shared" si="5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54"/>
        <v>0</v>
      </c>
      <c r="I677" s="1" t="b">
        <f t="shared" si="55"/>
        <v>0</v>
      </c>
      <c r="J677" s="1" t="b">
        <f t="shared" si="56"/>
        <v>0</v>
      </c>
      <c r="K677" s="1" t="b">
        <f t="shared" si="5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54"/>
        <v>0</v>
      </c>
      <c r="I678" s="1" t="b">
        <f t="shared" si="55"/>
        <v>0</v>
      </c>
      <c r="J678" s="1" t="b">
        <f t="shared" si="56"/>
        <v>0</v>
      </c>
      <c r="K678" s="1" t="b">
        <f t="shared" si="5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54"/>
        <v>0</v>
      </c>
      <c r="I679" s="1" t="b">
        <f t="shared" si="55"/>
        <v>0</v>
      </c>
      <c r="J679" s="1" t="b">
        <f t="shared" si="56"/>
        <v>0</v>
      </c>
      <c r="K679" s="1" t="b">
        <f t="shared" si="5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54"/>
        <v>0</v>
      </c>
      <c r="I680" s="1" t="b">
        <f t="shared" si="55"/>
        <v>0</v>
      </c>
      <c r="J680" s="1" t="b">
        <f t="shared" si="56"/>
        <v>0</v>
      </c>
      <c r="K680" s="1" t="b">
        <f t="shared" si="5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54"/>
        <v>0</v>
      </c>
      <c r="I681" s="1" t="b">
        <f t="shared" si="55"/>
        <v>0</v>
      </c>
      <c r="J681" s="1" t="b">
        <f t="shared" si="56"/>
        <v>0</v>
      </c>
      <c r="K681" s="1" t="b">
        <f t="shared" si="5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54"/>
        <v>0</v>
      </c>
      <c r="I682" s="1" t="b">
        <f t="shared" si="55"/>
        <v>0</v>
      </c>
      <c r="J682" s="1" t="b">
        <f t="shared" si="56"/>
        <v>0</v>
      </c>
      <c r="K682" s="1" t="b">
        <f t="shared" si="5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54"/>
        <v>0</v>
      </c>
      <c r="I683" s="1" t="b">
        <f t="shared" si="55"/>
        <v>0</v>
      </c>
      <c r="J683" s="1" t="b">
        <f t="shared" si="56"/>
        <v>0</v>
      </c>
      <c r="K683" s="1" t="b">
        <f t="shared" si="5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54"/>
        <v>0</v>
      </c>
      <c r="I684" s="1" t="b">
        <f t="shared" si="55"/>
        <v>0</v>
      </c>
      <c r="J684" s="1" t="b">
        <f t="shared" si="56"/>
        <v>0</v>
      </c>
      <c r="K684" s="1" t="b">
        <f t="shared" si="5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54"/>
        <v>0</v>
      </c>
      <c r="I685" s="1" t="b">
        <f t="shared" si="55"/>
        <v>0</v>
      </c>
      <c r="J685" s="1" t="b">
        <f t="shared" si="56"/>
        <v>0</v>
      </c>
      <c r="K685" s="1" t="b">
        <f t="shared" si="5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54"/>
        <v>0</v>
      </c>
      <c r="I686" s="1" t="b">
        <f t="shared" si="55"/>
        <v>0</v>
      </c>
      <c r="J686" s="1" t="b">
        <f t="shared" si="56"/>
        <v>0</v>
      </c>
      <c r="K686" s="1" t="b">
        <f t="shared" si="5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54"/>
        <v>0</v>
      </c>
      <c r="I687" s="1" t="b">
        <f t="shared" si="55"/>
        <v>0</v>
      </c>
      <c r="J687" s="1" t="b">
        <f t="shared" si="56"/>
        <v>0</v>
      </c>
      <c r="K687" s="1" t="b">
        <f t="shared" si="5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54"/>
        <v>0</v>
      </c>
      <c r="I688" s="1" t="b">
        <f t="shared" si="55"/>
        <v>0</v>
      </c>
      <c r="J688" s="1" t="b">
        <f t="shared" si="56"/>
        <v>0</v>
      </c>
      <c r="K688" s="1" t="b">
        <f t="shared" si="5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54"/>
        <v>0</v>
      </c>
      <c r="I689" s="1" t="b">
        <f t="shared" si="55"/>
        <v>0</v>
      </c>
      <c r="J689" s="1" t="b">
        <f t="shared" si="56"/>
        <v>0</v>
      </c>
      <c r="K689" s="1" t="b">
        <f t="shared" si="5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54"/>
        <v>0</v>
      </c>
      <c r="I690" s="1" t="b">
        <f t="shared" si="55"/>
        <v>0</v>
      </c>
      <c r="J690" s="1" t="b">
        <f t="shared" si="56"/>
        <v>0</v>
      </c>
      <c r="K690" s="1" t="b">
        <f t="shared" si="5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54"/>
        <v>0</v>
      </c>
      <c r="I691" s="1" t="b">
        <f t="shared" si="55"/>
        <v>0</v>
      </c>
      <c r="J691" s="1" t="b">
        <f t="shared" si="56"/>
        <v>0</v>
      </c>
      <c r="K691" s="1" t="b">
        <f t="shared" si="5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54"/>
        <v>0</v>
      </c>
      <c r="I692" s="1" t="b">
        <f t="shared" si="55"/>
        <v>0</v>
      </c>
      <c r="J692" s="1" t="b">
        <f t="shared" si="56"/>
        <v>0</v>
      </c>
      <c r="K692" s="1" t="b">
        <f t="shared" si="5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54"/>
        <v>0</v>
      </c>
      <c r="I693" s="1" t="b">
        <f t="shared" si="55"/>
        <v>0</v>
      </c>
      <c r="J693" s="1" t="b">
        <f t="shared" si="56"/>
        <v>0</v>
      </c>
      <c r="K693" s="1" t="b">
        <f t="shared" si="5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54"/>
        <v>0</v>
      </c>
      <c r="I694" s="1" t="b">
        <f t="shared" si="55"/>
        <v>0</v>
      </c>
      <c r="J694" s="1" t="b">
        <f t="shared" si="56"/>
        <v>0</v>
      </c>
      <c r="K694" s="1" t="b">
        <f t="shared" si="5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54"/>
        <v>0</v>
      </c>
      <c r="I695" s="1" t="b">
        <f t="shared" si="55"/>
        <v>0</v>
      </c>
      <c r="J695" s="1" t="b">
        <f t="shared" si="56"/>
        <v>0</v>
      </c>
      <c r="K695" s="1" t="b">
        <f t="shared" si="5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54"/>
        <v>0</v>
      </c>
      <c r="I696" s="1" t="b">
        <f t="shared" si="55"/>
        <v>0</v>
      </c>
      <c r="J696" s="1" t="b">
        <f t="shared" si="56"/>
        <v>0</v>
      </c>
      <c r="K696" s="1" t="b">
        <f t="shared" si="5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54"/>
        <v>0</v>
      </c>
      <c r="I697" s="1" t="b">
        <f t="shared" si="55"/>
        <v>0</v>
      </c>
      <c r="J697" s="1" t="b">
        <f t="shared" si="56"/>
        <v>0</v>
      </c>
      <c r="K697" s="1" t="b">
        <f t="shared" si="5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54"/>
        <v>0</v>
      </c>
      <c r="I698" s="1" t="b">
        <f t="shared" si="55"/>
        <v>0</v>
      </c>
      <c r="J698" s="1" t="b">
        <f t="shared" si="56"/>
        <v>0</v>
      </c>
      <c r="K698" s="1" t="b">
        <f t="shared" si="5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54"/>
        <v>0</v>
      </c>
      <c r="I699" s="1" t="b">
        <f t="shared" si="55"/>
        <v>0</v>
      </c>
      <c r="J699" s="1" t="b">
        <f t="shared" si="56"/>
        <v>0</v>
      </c>
      <c r="K699" s="1" t="b">
        <f t="shared" si="5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54"/>
        <v>0</v>
      </c>
      <c r="I700" s="1" t="b">
        <f t="shared" si="55"/>
        <v>0</v>
      </c>
      <c r="J700" s="1" t="b">
        <f t="shared" si="56"/>
        <v>0</v>
      </c>
      <c r="K700" s="1" t="b">
        <f t="shared" si="5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54"/>
        <v>0</v>
      </c>
      <c r="I701" s="1" t="b">
        <f t="shared" si="55"/>
        <v>0</v>
      </c>
      <c r="J701" s="1" t="b">
        <f t="shared" si="56"/>
        <v>0</v>
      </c>
      <c r="K701" s="1" t="b">
        <f t="shared" si="5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54"/>
        <v>0</v>
      </c>
      <c r="I702" s="1" t="b">
        <f t="shared" si="55"/>
        <v>0</v>
      </c>
      <c r="J702" s="1" t="b">
        <f t="shared" si="56"/>
        <v>0</v>
      </c>
      <c r="K702" s="1" t="b">
        <f t="shared" si="5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54"/>
        <v>0</v>
      </c>
      <c r="I703" s="1" t="b">
        <f t="shared" si="55"/>
        <v>0</v>
      </c>
      <c r="J703" s="1" t="b">
        <f t="shared" si="56"/>
        <v>0</v>
      </c>
      <c r="K703" s="1" t="b">
        <f t="shared" si="5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54"/>
        <v>0</v>
      </c>
      <c r="I704" s="1" t="b">
        <f t="shared" si="55"/>
        <v>0</v>
      </c>
      <c r="J704" s="1" t="b">
        <f t="shared" si="56"/>
        <v>0</v>
      </c>
      <c r="K704" s="1" t="b">
        <f t="shared" si="5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54"/>
        <v>0</v>
      </c>
      <c r="I705" s="1" t="b">
        <f t="shared" si="55"/>
        <v>0</v>
      </c>
      <c r="J705" s="1" t="b">
        <f t="shared" si="56"/>
        <v>0</v>
      </c>
      <c r="K705" s="1" t="b">
        <f t="shared" si="5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54"/>
        <v>0</v>
      </c>
      <c r="I706" s="1" t="b">
        <f t="shared" si="55"/>
        <v>0</v>
      </c>
      <c r="J706" s="1" t="b">
        <f t="shared" si="56"/>
        <v>0</v>
      </c>
      <c r="K706" s="1" t="b">
        <f t="shared" si="5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ref="H707:H770" si="58">IF($A708&lt;&gt;"",$B708-$B707)</f>
        <v>0</v>
      </c>
      <c r="I707" s="1" t="b">
        <f t="shared" ref="I707:I770" si="59">IF($A709&lt;&gt;"",ABS($H708-$H707))</f>
        <v>0</v>
      </c>
      <c r="J707" s="1" t="b">
        <f t="shared" ref="J707:J770" si="60">IF($A708&lt;&gt;"",$C708-$C707)</f>
        <v>0</v>
      </c>
      <c r="K707" s="1" t="b">
        <f t="shared" ref="K707:K770" si="61">IF($A709&lt;&gt;"",ABS($J708-$J707))</f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58"/>
        <v>0</v>
      </c>
      <c r="I708" s="1" t="b">
        <f t="shared" si="59"/>
        <v>0</v>
      </c>
      <c r="J708" s="1" t="b">
        <f t="shared" si="60"/>
        <v>0</v>
      </c>
      <c r="K708" s="1" t="b">
        <f t="shared" si="61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58"/>
        <v>0</v>
      </c>
      <c r="I709" s="1" t="b">
        <f t="shared" si="59"/>
        <v>0</v>
      </c>
      <c r="J709" s="1" t="b">
        <f t="shared" si="60"/>
        <v>0</v>
      </c>
      <c r="K709" s="1" t="b">
        <f t="shared" si="61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58"/>
        <v>0</v>
      </c>
      <c r="I710" s="1" t="b">
        <f t="shared" si="59"/>
        <v>0</v>
      </c>
      <c r="J710" s="1" t="b">
        <f t="shared" si="60"/>
        <v>0</v>
      </c>
      <c r="K710" s="1" t="b">
        <f t="shared" si="61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58"/>
        <v>0</v>
      </c>
      <c r="I711" s="1" t="b">
        <f t="shared" si="59"/>
        <v>0</v>
      </c>
      <c r="J711" s="1" t="b">
        <f t="shared" si="60"/>
        <v>0</v>
      </c>
      <c r="K711" s="1" t="b">
        <f t="shared" si="61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58"/>
        <v>0</v>
      </c>
      <c r="I712" s="1" t="b">
        <f t="shared" si="59"/>
        <v>0</v>
      </c>
      <c r="J712" s="1" t="b">
        <f t="shared" si="60"/>
        <v>0</v>
      </c>
      <c r="K712" s="1" t="b">
        <f t="shared" si="61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58"/>
        <v>0</v>
      </c>
      <c r="I713" s="1" t="b">
        <f t="shared" si="59"/>
        <v>0</v>
      </c>
      <c r="J713" s="1" t="b">
        <f t="shared" si="60"/>
        <v>0</v>
      </c>
      <c r="K713" s="1" t="b">
        <f t="shared" si="61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58"/>
        <v>0</v>
      </c>
      <c r="I714" s="1" t="b">
        <f t="shared" si="59"/>
        <v>0</v>
      </c>
      <c r="J714" s="1" t="b">
        <f t="shared" si="60"/>
        <v>0</v>
      </c>
      <c r="K714" s="1" t="b">
        <f t="shared" si="61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58"/>
        <v>0</v>
      </c>
      <c r="I715" s="1" t="b">
        <f t="shared" si="59"/>
        <v>0</v>
      </c>
      <c r="J715" s="1" t="b">
        <f t="shared" si="60"/>
        <v>0</v>
      </c>
      <c r="K715" s="1" t="b">
        <f t="shared" si="61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58"/>
        <v>0</v>
      </c>
      <c r="I716" s="1" t="b">
        <f t="shared" si="59"/>
        <v>0</v>
      </c>
      <c r="J716" s="1" t="b">
        <f t="shared" si="60"/>
        <v>0</v>
      </c>
      <c r="K716" s="1" t="b">
        <f t="shared" si="61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58"/>
        <v>0</v>
      </c>
      <c r="I717" s="1" t="b">
        <f t="shared" si="59"/>
        <v>0</v>
      </c>
      <c r="J717" s="1" t="b">
        <f t="shared" si="60"/>
        <v>0</v>
      </c>
      <c r="K717" s="1" t="b">
        <f t="shared" si="61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58"/>
        <v>0</v>
      </c>
      <c r="I718" s="1" t="b">
        <f t="shared" si="59"/>
        <v>0</v>
      </c>
      <c r="J718" s="1" t="b">
        <f t="shared" si="60"/>
        <v>0</v>
      </c>
      <c r="K718" s="1" t="b">
        <f t="shared" si="61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58"/>
        <v>0</v>
      </c>
      <c r="I719" s="1" t="b">
        <f t="shared" si="59"/>
        <v>0</v>
      </c>
      <c r="J719" s="1" t="b">
        <f t="shared" si="60"/>
        <v>0</v>
      </c>
      <c r="K719" s="1" t="b">
        <f t="shared" si="61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58"/>
        <v>0</v>
      </c>
      <c r="I720" s="1" t="b">
        <f t="shared" si="59"/>
        <v>0</v>
      </c>
      <c r="J720" s="1" t="b">
        <f t="shared" si="60"/>
        <v>0</v>
      </c>
      <c r="K720" s="1" t="b">
        <f t="shared" si="61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58"/>
        <v>0</v>
      </c>
      <c r="I721" s="1" t="b">
        <f t="shared" si="59"/>
        <v>0</v>
      </c>
      <c r="J721" s="1" t="b">
        <f t="shared" si="60"/>
        <v>0</v>
      </c>
      <c r="K721" s="1" t="b">
        <f t="shared" si="61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58"/>
        <v>0</v>
      </c>
      <c r="I722" s="1" t="b">
        <f t="shared" si="59"/>
        <v>0</v>
      </c>
      <c r="J722" s="1" t="b">
        <f t="shared" si="60"/>
        <v>0</v>
      </c>
      <c r="K722" s="1" t="b">
        <f t="shared" si="61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58"/>
        <v>0</v>
      </c>
      <c r="I723" s="1" t="b">
        <f t="shared" si="59"/>
        <v>0</v>
      </c>
      <c r="J723" s="1" t="b">
        <f t="shared" si="60"/>
        <v>0</v>
      </c>
      <c r="K723" s="1" t="b">
        <f t="shared" si="61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58"/>
        <v>0</v>
      </c>
      <c r="I724" s="1" t="b">
        <f t="shared" si="59"/>
        <v>0</v>
      </c>
      <c r="J724" s="1" t="b">
        <f t="shared" si="60"/>
        <v>0</v>
      </c>
      <c r="K724" s="1" t="b">
        <f t="shared" si="61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58"/>
        <v>0</v>
      </c>
      <c r="I725" s="1" t="b">
        <f t="shared" si="59"/>
        <v>0</v>
      </c>
      <c r="J725" s="1" t="b">
        <f t="shared" si="60"/>
        <v>0</v>
      </c>
      <c r="K725" s="1" t="b">
        <f t="shared" si="61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58"/>
        <v>0</v>
      </c>
      <c r="I726" s="1" t="b">
        <f t="shared" si="59"/>
        <v>0</v>
      </c>
      <c r="J726" s="1" t="b">
        <f t="shared" si="60"/>
        <v>0</v>
      </c>
      <c r="K726" s="1" t="b">
        <f t="shared" si="61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58"/>
        <v>0</v>
      </c>
      <c r="I727" s="1" t="b">
        <f t="shared" si="59"/>
        <v>0</v>
      </c>
      <c r="J727" s="1" t="b">
        <f t="shared" si="60"/>
        <v>0</v>
      </c>
      <c r="K727" s="1" t="b">
        <f t="shared" si="61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58"/>
        <v>0</v>
      </c>
      <c r="I728" s="1" t="b">
        <f t="shared" si="59"/>
        <v>0</v>
      </c>
      <c r="J728" s="1" t="b">
        <f t="shared" si="60"/>
        <v>0</v>
      </c>
      <c r="K728" s="1" t="b">
        <f t="shared" si="61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58"/>
        <v>0</v>
      </c>
      <c r="I729" s="1" t="b">
        <f t="shared" si="59"/>
        <v>0</v>
      </c>
      <c r="J729" s="1" t="b">
        <f t="shared" si="60"/>
        <v>0</v>
      </c>
      <c r="K729" s="1" t="b">
        <f t="shared" si="61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58"/>
        <v>0</v>
      </c>
      <c r="I730" s="1" t="b">
        <f t="shared" si="59"/>
        <v>0</v>
      </c>
      <c r="J730" s="1" t="b">
        <f t="shared" si="60"/>
        <v>0</v>
      </c>
      <c r="K730" s="1" t="b">
        <f t="shared" si="61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58"/>
        <v>0</v>
      </c>
      <c r="I731" s="1" t="b">
        <f t="shared" si="59"/>
        <v>0</v>
      </c>
      <c r="J731" s="1" t="b">
        <f t="shared" si="60"/>
        <v>0</v>
      </c>
      <c r="K731" s="1" t="b">
        <f t="shared" si="61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58"/>
        <v>0</v>
      </c>
      <c r="I732" s="1" t="b">
        <f t="shared" si="59"/>
        <v>0</v>
      </c>
      <c r="J732" s="1" t="b">
        <f t="shared" si="60"/>
        <v>0</v>
      </c>
      <c r="K732" s="1" t="b">
        <f t="shared" si="61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58"/>
        <v>0</v>
      </c>
      <c r="I733" s="1" t="b">
        <f t="shared" si="59"/>
        <v>0</v>
      </c>
      <c r="J733" s="1" t="b">
        <f t="shared" si="60"/>
        <v>0</v>
      </c>
      <c r="K733" s="1" t="b">
        <f t="shared" si="61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si="58"/>
        <v>0</v>
      </c>
      <c r="I734" s="1" t="b">
        <f t="shared" si="59"/>
        <v>0</v>
      </c>
      <c r="J734" s="1" t="b">
        <f t="shared" si="60"/>
        <v>0</v>
      </c>
      <c r="K734" s="1" t="b">
        <f t="shared" si="61"/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58"/>
        <v>0</v>
      </c>
      <c r="I735" s="1" t="b">
        <f t="shared" si="59"/>
        <v>0</v>
      </c>
      <c r="J735" s="1" t="b">
        <f t="shared" si="60"/>
        <v>0</v>
      </c>
      <c r="K735" s="1" t="b">
        <f t="shared" si="6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58"/>
        <v>0</v>
      </c>
      <c r="I736" s="1" t="b">
        <f t="shared" si="59"/>
        <v>0</v>
      </c>
      <c r="J736" s="1" t="b">
        <f t="shared" si="60"/>
        <v>0</v>
      </c>
      <c r="K736" s="1" t="b">
        <f t="shared" si="6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58"/>
        <v>0</v>
      </c>
      <c r="I737" s="1" t="b">
        <f t="shared" si="59"/>
        <v>0</v>
      </c>
      <c r="J737" s="1" t="b">
        <f t="shared" si="60"/>
        <v>0</v>
      </c>
      <c r="K737" s="1" t="b">
        <f t="shared" si="6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58"/>
        <v>0</v>
      </c>
      <c r="I738" s="1" t="b">
        <f t="shared" si="59"/>
        <v>0</v>
      </c>
      <c r="J738" s="1" t="b">
        <f t="shared" si="60"/>
        <v>0</v>
      </c>
      <c r="K738" s="1" t="b">
        <f t="shared" si="6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58"/>
        <v>0</v>
      </c>
      <c r="I739" s="1" t="b">
        <f t="shared" si="59"/>
        <v>0</v>
      </c>
      <c r="J739" s="1" t="b">
        <f t="shared" si="60"/>
        <v>0</v>
      </c>
      <c r="K739" s="1" t="b">
        <f t="shared" si="6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58"/>
        <v>0</v>
      </c>
      <c r="I740" s="1" t="b">
        <f t="shared" si="59"/>
        <v>0</v>
      </c>
      <c r="J740" s="1" t="b">
        <f t="shared" si="60"/>
        <v>0</v>
      </c>
      <c r="K740" s="1" t="b">
        <f t="shared" si="6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58"/>
        <v>0</v>
      </c>
      <c r="I741" s="1" t="b">
        <f t="shared" si="59"/>
        <v>0</v>
      </c>
      <c r="J741" s="1" t="b">
        <f t="shared" si="60"/>
        <v>0</v>
      </c>
      <c r="K741" s="1" t="b">
        <f t="shared" si="6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58"/>
        <v>0</v>
      </c>
      <c r="I742" s="1" t="b">
        <f t="shared" si="59"/>
        <v>0</v>
      </c>
      <c r="J742" s="1" t="b">
        <f t="shared" si="60"/>
        <v>0</v>
      </c>
      <c r="K742" s="1" t="b">
        <f t="shared" si="6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58"/>
        <v>0</v>
      </c>
      <c r="I743" s="1" t="b">
        <f t="shared" si="59"/>
        <v>0</v>
      </c>
      <c r="J743" s="1" t="b">
        <f t="shared" si="60"/>
        <v>0</v>
      </c>
      <c r="K743" s="1" t="b">
        <f t="shared" si="6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58"/>
        <v>0</v>
      </c>
      <c r="I744" s="1" t="b">
        <f t="shared" si="59"/>
        <v>0</v>
      </c>
      <c r="J744" s="1" t="b">
        <f t="shared" si="60"/>
        <v>0</v>
      </c>
      <c r="K744" s="1" t="b">
        <f t="shared" si="6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58"/>
        <v>0</v>
      </c>
      <c r="I745" s="1" t="b">
        <f t="shared" si="59"/>
        <v>0</v>
      </c>
      <c r="J745" s="1" t="b">
        <f t="shared" si="60"/>
        <v>0</v>
      </c>
      <c r="K745" s="1" t="b">
        <f t="shared" si="6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58"/>
        <v>0</v>
      </c>
      <c r="I746" s="1" t="b">
        <f t="shared" si="59"/>
        <v>0</v>
      </c>
      <c r="J746" s="1" t="b">
        <f t="shared" si="60"/>
        <v>0</v>
      </c>
      <c r="K746" s="1" t="b">
        <f t="shared" si="6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58"/>
        <v>0</v>
      </c>
      <c r="I747" s="1" t="b">
        <f t="shared" si="59"/>
        <v>0</v>
      </c>
      <c r="J747" s="1" t="b">
        <f t="shared" si="60"/>
        <v>0</v>
      </c>
      <c r="K747" s="1" t="b">
        <f t="shared" si="6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58"/>
        <v>0</v>
      </c>
      <c r="I748" s="1" t="b">
        <f t="shared" si="59"/>
        <v>0</v>
      </c>
      <c r="J748" s="1" t="b">
        <f t="shared" si="60"/>
        <v>0</v>
      </c>
      <c r="K748" s="1" t="b">
        <f t="shared" si="6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58"/>
        <v>0</v>
      </c>
      <c r="I749" s="1" t="b">
        <f t="shared" si="59"/>
        <v>0</v>
      </c>
      <c r="J749" s="1" t="b">
        <f t="shared" si="60"/>
        <v>0</v>
      </c>
      <c r="K749" s="1" t="b">
        <f t="shared" si="6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58"/>
        <v>0</v>
      </c>
      <c r="I750" s="1" t="b">
        <f t="shared" si="59"/>
        <v>0</v>
      </c>
      <c r="J750" s="1" t="b">
        <f t="shared" si="60"/>
        <v>0</v>
      </c>
      <c r="K750" s="1" t="b">
        <f t="shared" si="6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58"/>
        <v>0</v>
      </c>
      <c r="I751" s="1" t="b">
        <f t="shared" si="59"/>
        <v>0</v>
      </c>
      <c r="J751" s="1" t="b">
        <f t="shared" si="60"/>
        <v>0</v>
      </c>
      <c r="K751" s="1" t="b">
        <f t="shared" si="6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58"/>
        <v>0</v>
      </c>
      <c r="I752" s="1" t="b">
        <f t="shared" si="59"/>
        <v>0</v>
      </c>
      <c r="J752" s="1" t="b">
        <f t="shared" si="60"/>
        <v>0</v>
      </c>
      <c r="K752" s="1" t="b">
        <f t="shared" si="6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58"/>
        <v>0</v>
      </c>
      <c r="I753" s="1" t="b">
        <f t="shared" si="59"/>
        <v>0</v>
      </c>
      <c r="J753" s="1" t="b">
        <f t="shared" si="60"/>
        <v>0</v>
      </c>
      <c r="K753" s="1" t="b">
        <f t="shared" si="6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58"/>
        <v>0</v>
      </c>
      <c r="I754" s="1" t="b">
        <f t="shared" si="59"/>
        <v>0</v>
      </c>
      <c r="J754" s="1" t="b">
        <f t="shared" si="60"/>
        <v>0</v>
      </c>
      <c r="K754" s="1" t="b">
        <f t="shared" si="6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58"/>
        <v>0</v>
      </c>
      <c r="I755" s="1" t="b">
        <f t="shared" si="59"/>
        <v>0</v>
      </c>
      <c r="J755" s="1" t="b">
        <f t="shared" si="60"/>
        <v>0</v>
      </c>
      <c r="K755" s="1" t="b">
        <f t="shared" si="6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58"/>
        <v>0</v>
      </c>
      <c r="I756" s="1" t="b">
        <f t="shared" si="59"/>
        <v>0</v>
      </c>
      <c r="J756" s="1" t="b">
        <f t="shared" si="60"/>
        <v>0</v>
      </c>
      <c r="K756" s="1" t="b">
        <f t="shared" si="6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58"/>
        <v>0</v>
      </c>
      <c r="I757" s="1" t="b">
        <f t="shared" si="59"/>
        <v>0</v>
      </c>
      <c r="J757" s="1" t="b">
        <f t="shared" si="60"/>
        <v>0</v>
      </c>
      <c r="K757" s="1" t="b">
        <f t="shared" si="6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58"/>
        <v>0</v>
      </c>
      <c r="I758" s="1" t="b">
        <f t="shared" si="59"/>
        <v>0</v>
      </c>
      <c r="J758" s="1" t="b">
        <f t="shared" si="60"/>
        <v>0</v>
      </c>
      <c r="K758" s="1" t="b">
        <f t="shared" si="6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58"/>
        <v>0</v>
      </c>
      <c r="I759" s="1" t="b">
        <f t="shared" si="59"/>
        <v>0</v>
      </c>
      <c r="J759" s="1" t="b">
        <f t="shared" si="60"/>
        <v>0</v>
      </c>
      <c r="K759" s="1" t="b">
        <f t="shared" si="6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58"/>
        <v>0</v>
      </c>
      <c r="I760" s="1" t="b">
        <f t="shared" si="59"/>
        <v>0</v>
      </c>
      <c r="J760" s="1" t="b">
        <f t="shared" si="60"/>
        <v>0</v>
      </c>
      <c r="K760" s="1" t="b">
        <f t="shared" si="6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58"/>
        <v>0</v>
      </c>
      <c r="I761" s="1" t="b">
        <f t="shared" si="59"/>
        <v>0</v>
      </c>
      <c r="J761" s="1" t="b">
        <f t="shared" si="60"/>
        <v>0</v>
      </c>
      <c r="K761" s="1" t="b">
        <f t="shared" si="6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58"/>
        <v>0</v>
      </c>
      <c r="I762" s="1" t="b">
        <f t="shared" si="59"/>
        <v>0</v>
      </c>
      <c r="J762" s="1" t="b">
        <f t="shared" si="60"/>
        <v>0</v>
      </c>
      <c r="K762" s="1" t="b">
        <f t="shared" si="6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58"/>
        <v>0</v>
      </c>
      <c r="I763" s="1" t="b">
        <f t="shared" si="59"/>
        <v>0</v>
      </c>
      <c r="J763" s="1" t="b">
        <f t="shared" si="60"/>
        <v>0</v>
      </c>
      <c r="K763" s="1" t="b">
        <f t="shared" si="6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58"/>
        <v>0</v>
      </c>
      <c r="I764" s="1" t="b">
        <f t="shared" si="59"/>
        <v>0</v>
      </c>
      <c r="J764" s="1" t="b">
        <f t="shared" si="60"/>
        <v>0</v>
      </c>
      <c r="K764" s="1" t="b">
        <f t="shared" si="6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58"/>
        <v>0</v>
      </c>
      <c r="I765" s="1" t="b">
        <f t="shared" si="59"/>
        <v>0</v>
      </c>
      <c r="J765" s="1" t="b">
        <f t="shared" si="60"/>
        <v>0</v>
      </c>
      <c r="K765" s="1" t="b">
        <f t="shared" si="6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58"/>
        <v>0</v>
      </c>
      <c r="I766" s="1" t="b">
        <f t="shared" si="59"/>
        <v>0</v>
      </c>
      <c r="J766" s="1" t="b">
        <f t="shared" si="60"/>
        <v>0</v>
      </c>
      <c r="K766" s="1" t="b">
        <f t="shared" si="6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58"/>
        <v>0</v>
      </c>
      <c r="I767" s="1" t="b">
        <f t="shared" si="59"/>
        <v>0</v>
      </c>
      <c r="J767" s="1" t="b">
        <f t="shared" si="60"/>
        <v>0</v>
      </c>
      <c r="K767" s="1" t="b">
        <f t="shared" si="6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58"/>
        <v>0</v>
      </c>
      <c r="I768" s="1" t="b">
        <f t="shared" si="59"/>
        <v>0</v>
      </c>
      <c r="J768" s="1" t="b">
        <f t="shared" si="60"/>
        <v>0</v>
      </c>
      <c r="K768" s="1" t="b">
        <f t="shared" si="6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58"/>
        <v>0</v>
      </c>
      <c r="I769" s="1" t="b">
        <f t="shared" si="59"/>
        <v>0</v>
      </c>
      <c r="J769" s="1" t="b">
        <f t="shared" si="60"/>
        <v>0</v>
      </c>
      <c r="K769" s="1" t="b">
        <f t="shared" si="6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58"/>
        <v>0</v>
      </c>
      <c r="I770" s="1" t="b">
        <f t="shared" si="59"/>
        <v>0</v>
      </c>
      <c r="J770" s="1" t="b">
        <f t="shared" si="60"/>
        <v>0</v>
      </c>
      <c r="K770" s="1" t="b">
        <f t="shared" si="6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ref="H771:H834" si="62">IF($A772&lt;&gt;"",$B772-$B771)</f>
        <v>0</v>
      </c>
      <c r="I771" s="1" t="b">
        <f t="shared" ref="I771:I834" si="63">IF($A773&lt;&gt;"",ABS($H772-$H771))</f>
        <v>0</v>
      </c>
      <c r="J771" s="1" t="b">
        <f t="shared" ref="J771:J834" si="64">IF($A772&lt;&gt;"",$C772-$C771)</f>
        <v>0</v>
      </c>
      <c r="K771" s="1" t="b">
        <f t="shared" ref="K771:K834" si="65">IF($A773&lt;&gt;"",ABS($J772-$J771))</f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62"/>
        <v>0</v>
      </c>
      <c r="I772" s="1" t="b">
        <f t="shared" si="63"/>
        <v>0</v>
      </c>
      <c r="J772" s="1" t="b">
        <f t="shared" si="64"/>
        <v>0</v>
      </c>
      <c r="K772" s="1" t="b">
        <f t="shared" si="65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62"/>
        <v>0</v>
      </c>
      <c r="I773" s="1" t="b">
        <f t="shared" si="63"/>
        <v>0</v>
      </c>
      <c r="J773" s="1" t="b">
        <f t="shared" si="64"/>
        <v>0</v>
      </c>
      <c r="K773" s="1" t="b">
        <f t="shared" si="65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62"/>
        <v>0</v>
      </c>
      <c r="I774" s="1" t="b">
        <f t="shared" si="63"/>
        <v>0</v>
      </c>
      <c r="J774" s="1" t="b">
        <f t="shared" si="64"/>
        <v>0</v>
      </c>
      <c r="K774" s="1" t="b">
        <f t="shared" si="65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62"/>
        <v>0</v>
      </c>
      <c r="I775" s="1" t="b">
        <f t="shared" si="63"/>
        <v>0</v>
      </c>
      <c r="J775" s="1" t="b">
        <f t="shared" si="64"/>
        <v>0</v>
      </c>
      <c r="K775" s="1" t="b">
        <f t="shared" si="65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62"/>
        <v>0</v>
      </c>
      <c r="I776" s="1" t="b">
        <f t="shared" si="63"/>
        <v>0</v>
      </c>
      <c r="J776" s="1" t="b">
        <f t="shared" si="64"/>
        <v>0</v>
      </c>
      <c r="K776" s="1" t="b">
        <f t="shared" si="65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62"/>
        <v>0</v>
      </c>
      <c r="I777" s="1" t="b">
        <f t="shared" si="63"/>
        <v>0</v>
      </c>
      <c r="J777" s="1" t="b">
        <f t="shared" si="64"/>
        <v>0</v>
      </c>
      <c r="K777" s="1" t="b">
        <f t="shared" si="65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62"/>
        <v>0</v>
      </c>
      <c r="I778" s="1" t="b">
        <f t="shared" si="63"/>
        <v>0</v>
      </c>
      <c r="J778" s="1" t="b">
        <f t="shared" si="64"/>
        <v>0</v>
      </c>
      <c r="K778" s="1" t="b">
        <f t="shared" si="65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62"/>
        <v>0</v>
      </c>
      <c r="I779" s="1" t="b">
        <f t="shared" si="63"/>
        <v>0</v>
      </c>
      <c r="J779" s="1" t="b">
        <f t="shared" si="64"/>
        <v>0</v>
      </c>
      <c r="K779" s="1" t="b">
        <f t="shared" si="65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62"/>
        <v>0</v>
      </c>
      <c r="I780" s="1" t="b">
        <f t="shared" si="63"/>
        <v>0</v>
      </c>
      <c r="J780" s="1" t="b">
        <f t="shared" si="64"/>
        <v>0</v>
      </c>
      <c r="K780" s="1" t="b">
        <f t="shared" si="65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62"/>
        <v>0</v>
      </c>
      <c r="I781" s="1" t="b">
        <f t="shared" si="63"/>
        <v>0</v>
      </c>
      <c r="J781" s="1" t="b">
        <f t="shared" si="64"/>
        <v>0</v>
      </c>
      <c r="K781" s="1" t="b">
        <f t="shared" si="65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62"/>
        <v>0</v>
      </c>
      <c r="I782" s="1" t="b">
        <f t="shared" si="63"/>
        <v>0</v>
      </c>
      <c r="J782" s="1" t="b">
        <f t="shared" si="64"/>
        <v>0</v>
      </c>
      <c r="K782" s="1" t="b">
        <f t="shared" si="65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62"/>
        <v>0</v>
      </c>
      <c r="I783" s="1" t="b">
        <f t="shared" si="63"/>
        <v>0</v>
      </c>
      <c r="J783" s="1" t="b">
        <f t="shared" si="64"/>
        <v>0</v>
      </c>
      <c r="K783" s="1" t="b">
        <f t="shared" si="65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62"/>
        <v>0</v>
      </c>
      <c r="I784" s="1" t="b">
        <f t="shared" si="63"/>
        <v>0</v>
      </c>
      <c r="J784" s="1" t="b">
        <f t="shared" si="64"/>
        <v>0</v>
      </c>
      <c r="K784" s="1" t="b">
        <f t="shared" si="65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62"/>
        <v>0</v>
      </c>
      <c r="I785" s="1" t="b">
        <f t="shared" si="63"/>
        <v>0</v>
      </c>
      <c r="J785" s="1" t="b">
        <f t="shared" si="64"/>
        <v>0</v>
      </c>
      <c r="K785" s="1" t="b">
        <f t="shared" si="65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62"/>
        <v>0</v>
      </c>
      <c r="I786" s="1" t="b">
        <f t="shared" si="63"/>
        <v>0</v>
      </c>
      <c r="J786" s="1" t="b">
        <f t="shared" si="64"/>
        <v>0</v>
      </c>
      <c r="K786" s="1" t="b">
        <f t="shared" si="65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62"/>
        <v>0</v>
      </c>
      <c r="I787" s="1" t="b">
        <f t="shared" si="63"/>
        <v>0</v>
      </c>
      <c r="J787" s="1" t="b">
        <f t="shared" si="64"/>
        <v>0</v>
      </c>
      <c r="K787" s="1" t="b">
        <f t="shared" si="65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62"/>
        <v>0</v>
      </c>
      <c r="I788" s="1" t="b">
        <f t="shared" si="63"/>
        <v>0</v>
      </c>
      <c r="J788" s="1" t="b">
        <f t="shared" si="64"/>
        <v>0</v>
      </c>
      <c r="K788" s="1" t="b">
        <f t="shared" si="65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62"/>
        <v>0</v>
      </c>
      <c r="I789" s="1" t="b">
        <f t="shared" si="63"/>
        <v>0</v>
      </c>
      <c r="J789" s="1" t="b">
        <f t="shared" si="64"/>
        <v>0</v>
      </c>
      <c r="K789" s="1" t="b">
        <f t="shared" si="65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62"/>
        <v>0</v>
      </c>
      <c r="I790" s="1" t="b">
        <f t="shared" si="63"/>
        <v>0</v>
      </c>
      <c r="J790" s="1" t="b">
        <f t="shared" si="64"/>
        <v>0</v>
      </c>
      <c r="K790" s="1" t="b">
        <f t="shared" si="65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62"/>
        <v>0</v>
      </c>
      <c r="I791" s="1" t="b">
        <f t="shared" si="63"/>
        <v>0</v>
      </c>
      <c r="J791" s="1" t="b">
        <f t="shared" si="64"/>
        <v>0</v>
      </c>
      <c r="K791" s="1" t="b">
        <f t="shared" si="65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62"/>
        <v>0</v>
      </c>
      <c r="I792" s="1" t="b">
        <f t="shared" si="63"/>
        <v>0</v>
      </c>
      <c r="J792" s="1" t="b">
        <f t="shared" si="64"/>
        <v>0</v>
      </c>
      <c r="K792" s="1" t="b">
        <f t="shared" si="65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62"/>
        <v>0</v>
      </c>
      <c r="I793" s="1" t="b">
        <f t="shared" si="63"/>
        <v>0</v>
      </c>
      <c r="J793" s="1" t="b">
        <f t="shared" si="64"/>
        <v>0</v>
      </c>
      <c r="K793" s="1" t="b">
        <f t="shared" si="65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62"/>
        <v>0</v>
      </c>
      <c r="I794" s="1" t="b">
        <f t="shared" si="63"/>
        <v>0</v>
      </c>
      <c r="J794" s="1" t="b">
        <f t="shared" si="64"/>
        <v>0</v>
      </c>
      <c r="K794" s="1" t="b">
        <f t="shared" si="65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62"/>
        <v>0</v>
      </c>
      <c r="I795" s="1" t="b">
        <f t="shared" si="63"/>
        <v>0</v>
      </c>
      <c r="J795" s="1" t="b">
        <f t="shared" si="64"/>
        <v>0</v>
      </c>
      <c r="K795" s="1" t="b">
        <f t="shared" si="65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62"/>
        <v>0</v>
      </c>
      <c r="I796" s="1" t="b">
        <f t="shared" si="63"/>
        <v>0</v>
      </c>
      <c r="J796" s="1" t="b">
        <f t="shared" si="64"/>
        <v>0</v>
      </c>
      <c r="K796" s="1" t="b">
        <f t="shared" si="65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62"/>
        <v>0</v>
      </c>
      <c r="I797" s="1" t="b">
        <f t="shared" si="63"/>
        <v>0</v>
      </c>
      <c r="J797" s="1" t="b">
        <f t="shared" si="64"/>
        <v>0</v>
      </c>
      <c r="K797" s="1" t="b">
        <f t="shared" si="65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si="62"/>
        <v>0</v>
      </c>
      <c r="I798" s="1" t="b">
        <f t="shared" si="63"/>
        <v>0</v>
      </c>
      <c r="J798" s="1" t="b">
        <f t="shared" si="64"/>
        <v>0</v>
      </c>
      <c r="K798" s="1" t="b">
        <f t="shared" si="65"/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62"/>
        <v>0</v>
      </c>
      <c r="I799" s="1" t="b">
        <f t="shared" si="63"/>
        <v>0</v>
      </c>
      <c r="J799" s="1" t="b">
        <f t="shared" si="64"/>
        <v>0</v>
      </c>
      <c r="K799" s="1" t="b">
        <f t="shared" si="6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62"/>
        <v>0</v>
      </c>
      <c r="I800" s="1" t="b">
        <f t="shared" si="63"/>
        <v>0</v>
      </c>
      <c r="J800" s="1" t="b">
        <f t="shared" si="64"/>
        <v>0</v>
      </c>
      <c r="K800" s="1" t="b">
        <f t="shared" si="6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62"/>
        <v>0</v>
      </c>
      <c r="I801" s="1" t="b">
        <f t="shared" si="63"/>
        <v>0</v>
      </c>
      <c r="J801" s="1" t="b">
        <f t="shared" si="64"/>
        <v>0</v>
      </c>
      <c r="K801" s="1" t="b">
        <f t="shared" si="6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62"/>
        <v>0</v>
      </c>
      <c r="I802" s="1" t="b">
        <f t="shared" si="63"/>
        <v>0</v>
      </c>
      <c r="J802" s="1" t="b">
        <f t="shared" si="64"/>
        <v>0</v>
      </c>
      <c r="K802" s="1" t="b">
        <f t="shared" si="6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62"/>
        <v>0</v>
      </c>
      <c r="I803" s="1" t="b">
        <f t="shared" si="63"/>
        <v>0</v>
      </c>
      <c r="J803" s="1" t="b">
        <f t="shared" si="64"/>
        <v>0</v>
      </c>
      <c r="K803" s="1" t="b">
        <f t="shared" si="6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62"/>
        <v>0</v>
      </c>
      <c r="I804" s="1" t="b">
        <f t="shared" si="63"/>
        <v>0</v>
      </c>
      <c r="J804" s="1" t="b">
        <f t="shared" si="64"/>
        <v>0</v>
      </c>
      <c r="K804" s="1" t="b">
        <f t="shared" si="6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62"/>
        <v>0</v>
      </c>
      <c r="I805" s="1" t="b">
        <f t="shared" si="63"/>
        <v>0</v>
      </c>
      <c r="J805" s="1" t="b">
        <f t="shared" si="64"/>
        <v>0</v>
      </c>
      <c r="K805" s="1" t="b">
        <f t="shared" si="6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62"/>
        <v>0</v>
      </c>
      <c r="I806" s="1" t="b">
        <f t="shared" si="63"/>
        <v>0</v>
      </c>
      <c r="J806" s="1" t="b">
        <f t="shared" si="64"/>
        <v>0</v>
      </c>
      <c r="K806" s="1" t="b">
        <f t="shared" si="6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62"/>
        <v>0</v>
      </c>
      <c r="I807" s="1" t="b">
        <f t="shared" si="63"/>
        <v>0</v>
      </c>
      <c r="J807" s="1" t="b">
        <f t="shared" si="64"/>
        <v>0</v>
      </c>
      <c r="K807" s="1" t="b">
        <f t="shared" si="6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62"/>
        <v>0</v>
      </c>
      <c r="I808" s="1" t="b">
        <f t="shared" si="63"/>
        <v>0</v>
      </c>
      <c r="J808" s="1" t="b">
        <f t="shared" si="64"/>
        <v>0</v>
      </c>
      <c r="K808" s="1" t="b">
        <f t="shared" si="6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62"/>
        <v>0</v>
      </c>
      <c r="I809" s="1" t="b">
        <f t="shared" si="63"/>
        <v>0</v>
      </c>
      <c r="J809" s="1" t="b">
        <f t="shared" si="64"/>
        <v>0</v>
      </c>
      <c r="K809" s="1" t="b">
        <f t="shared" si="6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62"/>
        <v>0</v>
      </c>
      <c r="I810" s="1" t="b">
        <f t="shared" si="63"/>
        <v>0</v>
      </c>
      <c r="J810" s="1" t="b">
        <f t="shared" si="64"/>
        <v>0</v>
      </c>
      <c r="K810" s="1" t="b">
        <f t="shared" si="6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62"/>
        <v>0</v>
      </c>
      <c r="I811" s="1" t="b">
        <f t="shared" si="63"/>
        <v>0</v>
      </c>
      <c r="J811" s="1" t="b">
        <f t="shared" si="64"/>
        <v>0</v>
      </c>
      <c r="K811" s="1" t="b">
        <f t="shared" si="6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62"/>
        <v>0</v>
      </c>
      <c r="I812" s="1" t="b">
        <f t="shared" si="63"/>
        <v>0</v>
      </c>
      <c r="J812" s="1" t="b">
        <f t="shared" si="64"/>
        <v>0</v>
      </c>
      <c r="K812" s="1" t="b">
        <f t="shared" si="6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62"/>
        <v>0</v>
      </c>
      <c r="I813" s="1" t="b">
        <f t="shared" si="63"/>
        <v>0</v>
      </c>
      <c r="J813" s="1" t="b">
        <f t="shared" si="64"/>
        <v>0</v>
      </c>
      <c r="K813" s="1" t="b">
        <f t="shared" si="6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62"/>
        <v>0</v>
      </c>
      <c r="I814" s="1" t="b">
        <f t="shared" si="63"/>
        <v>0</v>
      </c>
      <c r="J814" s="1" t="b">
        <f t="shared" si="64"/>
        <v>0</v>
      </c>
      <c r="K814" s="1" t="b">
        <f t="shared" si="6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62"/>
        <v>0</v>
      </c>
      <c r="I815" s="1" t="b">
        <f t="shared" si="63"/>
        <v>0</v>
      </c>
      <c r="J815" s="1" t="b">
        <f t="shared" si="64"/>
        <v>0</v>
      </c>
      <c r="K815" s="1" t="b">
        <f t="shared" si="6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62"/>
        <v>0</v>
      </c>
      <c r="I816" s="1" t="b">
        <f t="shared" si="63"/>
        <v>0</v>
      </c>
      <c r="J816" s="1" t="b">
        <f t="shared" si="64"/>
        <v>0</v>
      </c>
      <c r="K816" s="1" t="b">
        <f t="shared" si="6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62"/>
        <v>0</v>
      </c>
      <c r="I817" s="1" t="b">
        <f t="shared" si="63"/>
        <v>0</v>
      </c>
      <c r="J817" s="1" t="b">
        <f t="shared" si="64"/>
        <v>0</v>
      </c>
      <c r="K817" s="1" t="b">
        <f t="shared" si="6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62"/>
        <v>0</v>
      </c>
      <c r="I818" s="1" t="b">
        <f t="shared" si="63"/>
        <v>0</v>
      </c>
      <c r="J818" s="1" t="b">
        <f t="shared" si="64"/>
        <v>0</v>
      </c>
      <c r="K818" s="1" t="b">
        <f t="shared" si="6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62"/>
        <v>0</v>
      </c>
      <c r="I819" s="1" t="b">
        <f t="shared" si="63"/>
        <v>0</v>
      </c>
      <c r="J819" s="1" t="b">
        <f t="shared" si="64"/>
        <v>0</v>
      </c>
      <c r="K819" s="1" t="b">
        <f t="shared" si="6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62"/>
        <v>0</v>
      </c>
      <c r="I820" s="1" t="b">
        <f t="shared" si="63"/>
        <v>0</v>
      </c>
      <c r="J820" s="1" t="b">
        <f t="shared" si="64"/>
        <v>0</v>
      </c>
      <c r="K820" s="1" t="b">
        <f t="shared" si="6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62"/>
        <v>0</v>
      </c>
      <c r="I821" s="1" t="b">
        <f t="shared" si="63"/>
        <v>0</v>
      </c>
      <c r="J821" s="1" t="b">
        <f t="shared" si="64"/>
        <v>0</v>
      </c>
      <c r="K821" s="1" t="b">
        <f t="shared" si="6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62"/>
        <v>0</v>
      </c>
      <c r="I822" s="1" t="b">
        <f t="shared" si="63"/>
        <v>0</v>
      </c>
      <c r="J822" s="1" t="b">
        <f t="shared" si="64"/>
        <v>0</v>
      </c>
      <c r="K822" s="1" t="b">
        <f t="shared" si="6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62"/>
        <v>0</v>
      </c>
      <c r="I823" s="1" t="b">
        <f t="shared" si="63"/>
        <v>0</v>
      </c>
      <c r="J823" s="1" t="b">
        <f t="shared" si="64"/>
        <v>0</v>
      </c>
      <c r="K823" s="1" t="b">
        <f t="shared" si="6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62"/>
        <v>0</v>
      </c>
      <c r="I824" s="1" t="b">
        <f t="shared" si="63"/>
        <v>0</v>
      </c>
      <c r="J824" s="1" t="b">
        <f t="shared" si="64"/>
        <v>0</v>
      </c>
      <c r="K824" s="1" t="b">
        <f t="shared" si="6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62"/>
        <v>0</v>
      </c>
      <c r="I825" s="1" t="b">
        <f t="shared" si="63"/>
        <v>0</v>
      </c>
      <c r="J825" s="1" t="b">
        <f t="shared" si="64"/>
        <v>0</v>
      </c>
      <c r="K825" s="1" t="b">
        <f t="shared" si="6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62"/>
        <v>0</v>
      </c>
      <c r="I826" s="1" t="b">
        <f t="shared" si="63"/>
        <v>0</v>
      </c>
      <c r="J826" s="1" t="b">
        <f t="shared" si="64"/>
        <v>0</v>
      </c>
      <c r="K826" s="1" t="b">
        <f t="shared" si="6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62"/>
        <v>0</v>
      </c>
      <c r="I827" s="1" t="b">
        <f t="shared" si="63"/>
        <v>0</v>
      </c>
      <c r="J827" s="1" t="b">
        <f t="shared" si="64"/>
        <v>0</v>
      </c>
      <c r="K827" s="1" t="b">
        <f t="shared" si="6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62"/>
        <v>0</v>
      </c>
      <c r="I828" s="1" t="b">
        <f t="shared" si="63"/>
        <v>0</v>
      </c>
      <c r="J828" s="1" t="b">
        <f t="shared" si="64"/>
        <v>0</v>
      </c>
      <c r="K828" s="1" t="b">
        <f t="shared" si="6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62"/>
        <v>0</v>
      </c>
      <c r="I829" s="1" t="b">
        <f t="shared" si="63"/>
        <v>0</v>
      </c>
      <c r="J829" s="1" t="b">
        <f t="shared" si="64"/>
        <v>0</v>
      </c>
      <c r="K829" s="1" t="b">
        <f t="shared" si="6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62"/>
        <v>0</v>
      </c>
      <c r="I830" s="1" t="b">
        <f t="shared" si="63"/>
        <v>0</v>
      </c>
      <c r="J830" s="1" t="b">
        <f t="shared" si="64"/>
        <v>0</v>
      </c>
      <c r="K830" s="1" t="b">
        <f t="shared" si="6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62"/>
        <v>0</v>
      </c>
      <c r="I831" s="1" t="b">
        <f t="shared" si="63"/>
        <v>0</v>
      </c>
      <c r="J831" s="1" t="b">
        <f t="shared" si="64"/>
        <v>0</v>
      </c>
      <c r="K831" s="1" t="b">
        <f t="shared" si="6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62"/>
        <v>0</v>
      </c>
      <c r="I832" s="1" t="b">
        <f t="shared" si="63"/>
        <v>0</v>
      </c>
      <c r="J832" s="1" t="b">
        <f t="shared" si="64"/>
        <v>0</v>
      </c>
      <c r="K832" s="1" t="b">
        <f t="shared" si="6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62"/>
        <v>0</v>
      </c>
      <c r="I833" s="1" t="b">
        <f t="shared" si="63"/>
        <v>0</v>
      </c>
      <c r="J833" s="1" t="b">
        <f t="shared" si="64"/>
        <v>0</v>
      </c>
      <c r="K833" s="1" t="b">
        <f t="shared" si="6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62"/>
        <v>0</v>
      </c>
      <c r="I834" s="1" t="b">
        <f t="shared" si="63"/>
        <v>0</v>
      </c>
      <c r="J834" s="1" t="b">
        <f t="shared" si="64"/>
        <v>0</v>
      </c>
      <c r="K834" s="1" t="b">
        <f t="shared" si="6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ref="H835:H898" si="66">IF($A836&lt;&gt;"",$B836-$B835)</f>
        <v>0</v>
      </c>
      <c r="I835" s="1" t="b">
        <f t="shared" ref="I835:I898" si="67">IF($A837&lt;&gt;"",ABS($H836-$H835))</f>
        <v>0</v>
      </c>
      <c r="J835" s="1" t="b">
        <f t="shared" ref="J835:J898" si="68">IF($A836&lt;&gt;"",$C836-$C835)</f>
        <v>0</v>
      </c>
      <c r="K835" s="1" t="b">
        <f t="shared" ref="K835:K898" si="69">IF($A837&lt;&gt;"",ABS($J836-$J835))</f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66"/>
        <v>0</v>
      </c>
      <c r="I836" s="1" t="b">
        <f t="shared" si="67"/>
        <v>0</v>
      </c>
      <c r="J836" s="1" t="b">
        <f t="shared" si="68"/>
        <v>0</v>
      </c>
      <c r="K836" s="1" t="b">
        <f t="shared" si="69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66"/>
        <v>0</v>
      </c>
      <c r="I837" s="1" t="b">
        <f t="shared" si="67"/>
        <v>0</v>
      </c>
      <c r="J837" s="1" t="b">
        <f t="shared" si="68"/>
        <v>0</v>
      </c>
      <c r="K837" s="1" t="b">
        <f t="shared" si="69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66"/>
        <v>0</v>
      </c>
      <c r="I838" s="1" t="b">
        <f t="shared" si="67"/>
        <v>0</v>
      </c>
      <c r="J838" s="1" t="b">
        <f t="shared" si="68"/>
        <v>0</v>
      </c>
      <c r="K838" s="1" t="b">
        <f t="shared" si="69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66"/>
        <v>0</v>
      </c>
      <c r="I839" s="1" t="b">
        <f t="shared" si="67"/>
        <v>0</v>
      </c>
      <c r="J839" s="1" t="b">
        <f t="shared" si="68"/>
        <v>0</v>
      </c>
      <c r="K839" s="1" t="b">
        <f t="shared" si="69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66"/>
        <v>0</v>
      </c>
      <c r="I840" s="1" t="b">
        <f t="shared" si="67"/>
        <v>0</v>
      </c>
      <c r="J840" s="1" t="b">
        <f t="shared" si="68"/>
        <v>0</v>
      </c>
      <c r="K840" s="1" t="b">
        <f t="shared" si="69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66"/>
        <v>0</v>
      </c>
      <c r="I841" s="1" t="b">
        <f t="shared" si="67"/>
        <v>0</v>
      </c>
      <c r="J841" s="1" t="b">
        <f t="shared" si="68"/>
        <v>0</v>
      </c>
      <c r="K841" s="1" t="b">
        <f t="shared" si="69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66"/>
        <v>0</v>
      </c>
      <c r="I842" s="1" t="b">
        <f t="shared" si="67"/>
        <v>0</v>
      </c>
      <c r="J842" s="1" t="b">
        <f t="shared" si="68"/>
        <v>0</v>
      </c>
      <c r="K842" s="1" t="b">
        <f t="shared" si="69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66"/>
        <v>0</v>
      </c>
      <c r="I843" s="1" t="b">
        <f t="shared" si="67"/>
        <v>0</v>
      </c>
      <c r="J843" s="1" t="b">
        <f t="shared" si="68"/>
        <v>0</v>
      </c>
      <c r="K843" s="1" t="b">
        <f t="shared" si="69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66"/>
        <v>0</v>
      </c>
      <c r="I844" s="1" t="b">
        <f t="shared" si="67"/>
        <v>0</v>
      </c>
      <c r="J844" s="1" t="b">
        <f t="shared" si="68"/>
        <v>0</v>
      </c>
      <c r="K844" s="1" t="b">
        <f t="shared" si="69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66"/>
        <v>0</v>
      </c>
      <c r="I845" s="1" t="b">
        <f t="shared" si="67"/>
        <v>0</v>
      </c>
      <c r="J845" s="1" t="b">
        <f t="shared" si="68"/>
        <v>0</v>
      </c>
      <c r="K845" s="1" t="b">
        <f t="shared" si="69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66"/>
        <v>0</v>
      </c>
      <c r="I846" s="1" t="b">
        <f t="shared" si="67"/>
        <v>0</v>
      </c>
      <c r="J846" s="1" t="b">
        <f t="shared" si="68"/>
        <v>0</v>
      </c>
      <c r="K846" s="1" t="b">
        <f t="shared" si="69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66"/>
        <v>0</v>
      </c>
      <c r="I847" s="1" t="b">
        <f t="shared" si="67"/>
        <v>0</v>
      </c>
      <c r="J847" s="1" t="b">
        <f t="shared" si="68"/>
        <v>0</v>
      </c>
      <c r="K847" s="1" t="b">
        <f t="shared" si="69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66"/>
        <v>0</v>
      </c>
      <c r="I848" s="1" t="b">
        <f t="shared" si="67"/>
        <v>0</v>
      </c>
      <c r="J848" s="1" t="b">
        <f t="shared" si="68"/>
        <v>0</v>
      </c>
      <c r="K848" s="1" t="b">
        <f t="shared" si="69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66"/>
        <v>0</v>
      </c>
      <c r="I849" s="1" t="b">
        <f t="shared" si="67"/>
        <v>0</v>
      </c>
      <c r="J849" s="1" t="b">
        <f t="shared" si="68"/>
        <v>0</v>
      </c>
      <c r="K849" s="1" t="b">
        <f t="shared" si="69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66"/>
        <v>0</v>
      </c>
      <c r="I850" s="1" t="b">
        <f t="shared" si="67"/>
        <v>0</v>
      </c>
      <c r="J850" s="1" t="b">
        <f t="shared" si="68"/>
        <v>0</v>
      </c>
      <c r="K850" s="1" t="b">
        <f t="shared" si="69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66"/>
        <v>0</v>
      </c>
      <c r="I851" s="1" t="b">
        <f t="shared" si="67"/>
        <v>0</v>
      </c>
      <c r="J851" s="1" t="b">
        <f t="shared" si="68"/>
        <v>0</v>
      </c>
      <c r="K851" s="1" t="b">
        <f t="shared" si="69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66"/>
        <v>0</v>
      </c>
      <c r="I852" s="1" t="b">
        <f t="shared" si="67"/>
        <v>0</v>
      </c>
      <c r="J852" s="1" t="b">
        <f t="shared" si="68"/>
        <v>0</v>
      </c>
      <c r="K852" s="1" t="b">
        <f t="shared" si="69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66"/>
        <v>0</v>
      </c>
      <c r="I853" s="1" t="b">
        <f t="shared" si="67"/>
        <v>0</v>
      </c>
      <c r="J853" s="1" t="b">
        <f t="shared" si="68"/>
        <v>0</v>
      </c>
      <c r="K853" s="1" t="b">
        <f t="shared" si="69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66"/>
        <v>0</v>
      </c>
      <c r="I854" s="1" t="b">
        <f t="shared" si="67"/>
        <v>0</v>
      </c>
      <c r="J854" s="1" t="b">
        <f t="shared" si="68"/>
        <v>0</v>
      </c>
      <c r="K854" s="1" t="b">
        <f t="shared" si="69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66"/>
        <v>0</v>
      </c>
      <c r="I855" s="1" t="b">
        <f t="shared" si="67"/>
        <v>0</v>
      </c>
      <c r="J855" s="1" t="b">
        <f t="shared" si="68"/>
        <v>0</v>
      </c>
      <c r="K855" s="1" t="b">
        <f t="shared" si="69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66"/>
        <v>0</v>
      </c>
      <c r="I856" s="1" t="b">
        <f t="shared" si="67"/>
        <v>0</v>
      </c>
      <c r="J856" s="1" t="b">
        <f t="shared" si="68"/>
        <v>0</v>
      </c>
      <c r="K856" s="1" t="b">
        <f t="shared" si="69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66"/>
        <v>0</v>
      </c>
      <c r="I857" s="1" t="b">
        <f t="shared" si="67"/>
        <v>0</v>
      </c>
      <c r="J857" s="1" t="b">
        <f t="shared" si="68"/>
        <v>0</v>
      </c>
      <c r="K857" s="1" t="b">
        <f t="shared" si="69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66"/>
        <v>0</v>
      </c>
      <c r="I858" s="1" t="b">
        <f t="shared" si="67"/>
        <v>0</v>
      </c>
      <c r="J858" s="1" t="b">
        <f t="shared" si="68"/>
        <v>0</v>
      </c>
      <c r="K858" s="1" t="b">
        <f t="shared" si="69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66"/>
        <v>0</v>
      </c>
      <c r="I859" s="1" t="b">
        <f t="shared" si="67"/>
        <v>0</v>
      </c>
      <c r="J859" s="1" t="b">
        <f t="shared" si="68"/>
        <v>0</v>
      </c>
      <c r="K859" s="1" t="b">
        <f t="shared" si="69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66"/>
        <v>0</v>
      </c>
      <c r="I860" s="1" t="b">
        <f t="shared" si="67"/>
        <v>0</v>
      </c>
      <c r="J860" s="1" t="b">
        <f t="shared" si="68"/>
        <v>0</v>
      </c>
      <c r="K860" s="1" t="b">
        <f t="shared" si="69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66"/>
        <v>0</v>
      </c>
      <c r="I861" s="1" t="b">
        <f t="shared" si="67"/>
        <v>0</v>
      </c>
      <c r="J861" s="1" t="b">
        <f t="shared" si="68"/>
        <v>0</v>
      </c>
      <c r="K861" s="1" t="b">
        <f t="shared" si="69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si="66"/>
        <v>0</v>
      </c>
      <c r="I862" s="1" t="b">
        <f t="shared" si="67"/>
        <v>0</v>
      </c>
      <c r="J862" s="1" t="b">
        <f t="shared" si="68"/>
        <v>0</v>
      </c>
      <c r="K862" s="1" t="b">
        <f t="shared" si="69"/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66"/>
        <v>0</v>
      </c>
      <c r="I863" s="1" t="b">
        <f t="shared" si="67"/>
        <v>0</v>
      </c>
      <c r="J863" s="1" t="b">
        <f t="shared" si="68"/>
        <v>0</v>
      </c>
      <c r="K863" s="1" t="b">
        <f t="shared" si="6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66"/>
        <v>0</v>
      </c>
      <c r="I864" s="1" t="b">
        <f t="shared" si="67"/>
        <v>0</v>
      </c>
      <c r="J864" s="1" t="b">
        <f t="shared" si="68"/>
        <v>0</v>
      </c>
      <c r="K864" s="1" t="b">
        <f t="shared" si="6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66"/>
        <v>0</v>
      </c>
      <c r="I865" s="1" t="b">
        <f t="shared" si="67"/>
        <v>0</v>
      </c>
      <c r="J865" s="1" t="b">
        <f t="shared" si="68"/>
        <v>0</v>
      </c>
      <c r="K865" s="1" t="b">
        <f t="shared" si="6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66"/>
        <v>0</v>
      </c>
      <c r="I866" s="1" t="b">
        <f t="shared" si="67"/>
        <v>0</v>
      </c>
      <c r="J866" s="1" t="b">
        <f t="shared" si="68"/>
        <v>0</v>
      </c>
      <c r="K866" s="1" t="b">
        <f t="shared" si="6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66"/>
        <v>0</v>
      </c>
      <c r="I867" s="1" t="b">
        <f t="shared" si="67"/>
        <v>0</v>
      </c>
      <c r="J867" s="1" t="b">
        <f t="shared" si="68"/>
        <v>0</v>
      </c>
      <c r="K867" s="1" t="b">
        <f t="shared" si="6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66"/>
        <v>0</v>
      </c>
      <c r="I868" s="1" t="b">
        <f t="shared" si="67"/>
        <v>0</v>
      </c>
      <c r="J868" s="1" t="b">
        <f t="shared" si="68"/>
        <v>0</v>
      </c>
      <c r="K868" s="1" t="b">
        <f t="shared" si="6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66"/>
        <v>0</v>
      </c>
      <c r="I869" s="1" t="b">
        <f t="shared" si="67"/>
        <v>0</v>
      </c>
      <c r="J869" s="1" t="b">
        <f t="shared" si="68"/>
        <v>0</v>
      </c>
      <c r="K869" s="1" t="b">
        <f t="shared" si="6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66"/>
        <v>0</v>
      </c>
      <c r="I870" s="1" t="b">
        <f t="shared" si="67"/>
        <v>0</v>
      </c>
      <c r="J870" s="1" t="b">
        <f t="shared" si="68"/>
        <v>0</v>
      </c>
      <c r="K870" s="1" t="b">
        <f t="shared" si="6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66"/>
        <v>0</v>
      </c>
      <c r="I871" s="1" t="b">
        <f t="shared" si="67"/>
        <v>0</v>
      </c>
      <c r="J871" s="1" t="b">
        <f t="shared" si="68"/>
        <v>0</v>
      </c>
      <c r="K871" s="1" t="b">
        <f t="shared" si="6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66"/>
        <v>0</v>
      </c>
      <c r="I872" s="1" t="b">
        <f t="shared" si="67"/>
        <v>0</v>
      </c>
      <c r="J872" s="1" t="b">
        <f t="shared" si="68"/>
        <v>0</v>
      </c>
      <c r="K872" s="1" t="b">
        <f t="shared" si="6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66"/>
        <v>0</v>
      </c>
      <c r="I873" s="1" t="b">
        <f t="shared" si="67"/>
        <v>0</v>
      </c>
      <c r="J873" s="1" t="b">
        <f t="shared" si="68"/>
        <v>0</v>
      </c>
      <c r="K873" s="1" t="b">
        <f t="shared" si="6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66"/>
        <v>0</v>
      </c>
      <c r="I874" s="1" t="b">
        <f t="shared" si="67"/>
        <v>0</v>
      </c>
      <c r="J874" s="1" t="b">
        <f t="shared" si="68"/>
        <v>0</v>
      </c>
      <c r="K874" s="1" t="b">
        <f t="shared" si="6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66"/>
        <v>0</v>
      </c>
      <c r="I875" s="1" t="b">
        <f t="shared" si="67"/>
        <v>0</v>
      </c>
      <c r="J875" s="1" t="b">
        <f t="shared" si="68"/>
        <v>0</v>
      </c>
      <c r="K875" s="1" t="b">
        <f t="shared" si="6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66"/>
        <v>0</v>
      </c>
      <c r="I876" s="1" t="b">
        <f t="shared" si="67"/>
        <v>0</v>
      </c>
      <c r="J876" s="1" t="b">
        <f t="shared" si="68"/>
        <v>0</v>
      </c>
      <c r="K876" s="1" t="b">
        <f t="shared" si="6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66"/>
        <v>0</v>
      </c>
      <c r="I877" s="1" t="b">
        <f t="shared" si="67"/>
        <v>0</v>
      </c>
      <c r="J877" s="1" t="b">
        <f t="shared" si="68"/>
        <v>0</v>
      </c>
      <c r="K877" s="1" t="b">
        <f t="shared" si="6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66"/>
        <v>0</v>
      </c>
      <c r="I878" s="1" t="b">
        <f t="shared" si="67"/>
        <v>0</v>
      </c>
      <c r="J878" s="1" t="b">
        <f t="shared" si="68"/>
        <v>0</v>
      </c>
      <c r="K878" s="1" t="b">
        <f t="shared" si="6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66"/>
        <v>0</v>
      </c>
      <c r="I879" s="1" t="b">
        <f t="shared" si="67"/>
        <v>0</v>
      </c>
      <c r="J879" s="1" t="b">
        <f t="shared" si="68"/>
        <v>0</v>
      </c>
      <c r="K879" s="1" t="b">
        <f t="shared" si="6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66"/>
        <v>0</v>
      </c>
      <c r="I880" s="1" t="b">
        <f t="shared" si="67"/>
        <v>0</v>
      </c>
      <c r="J880" s="1" t="b">
        <f t="shared" si="68"/>
        <v>0</v>
      </c>
      <c r="K880" s="1" t="b">
        <f t="shared" si="6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66"/>
        <v>0</v>
      </c>
      <c r="I881" s="1" t="b">
        <f t="shared" si="67"/>
        <v>0</v>
      </c>
      <c r="J881" s="1" t="b">
        <f t="shared" si="68"/>
        <v>0</v>
      </c>
      <c r="K881" s="1" t="b">
        <f t="shared" si="6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66"/>
        <v>0</v>
      </c>
      <c r="I882" s="1" t="b">
        <f t="shared" si="67"/>
        <v>0</v>
      </c>
      <c r="J882" s="1" t="b">
        <f t="shared" si="68"/>
        <v>0</v>
      </c>
      <c r="K882" s="1" t="b">
        <f t="shared" si="6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66"/>
        <v>0</v>
      </c>
      <c r="I883" s="1" t="b">
        <f t="shared" si="67"/>
        <v>0</v>
      </c>
      <c r="J883" s="1" t="b">
        <f t="shared" si="68"/>
        <v>0</v>
      </c>
      <c r="K883" s="1" t="b">
        <f t="shared" si="6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66"/>
        <v>0</v>
      </c>
      <c r="I884" s="1" t="b">
        <f t="shared" si="67"/>
        <v>0</v>
      </c>
      <c r="J884" s="1" t="b">
        <f t="shared" si="68"/>
        <v>0</v>
      </c>
      <c r="K884" s="1" t="b">
        <f t="shared" si="6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66"/>
        <v>0</v>
      </c>
      <c r="I885" s="1" t="b">
        <f t="shared" si="67"/>
        <v>0</v>
      </c>
      <c r="J885" s="1" t="b">
        <f t="shared" si="68"/>
        <v>0</v>
      </c>
      <c r="K885" s="1" t="b">
        <f t="shared" si="6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66"/>
        <v>0</v>
      </c>
      <c r="I886" s="1" t="b">
        <f t="shared" si="67"/>
        <v>0</v>
      </c>
      <c r="J886" s="1" t="b">
        <f t="shared" si="68"/>
        <v>0</v>
      </c>
      <c r="K886" s="1" t="b">
        <f t="shared" si="6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66"/>
        <v>0</v>
      </c>
      <c r="I887" s="1" t="b">
        <f t="shared" si="67"/>
        <v>0</v>
      </c>
      <c r="J887" s="1" t="b">
        <f t="shared" si="68"/>
        <v>0</v>
      </c>
      <c r="K887" s="1" t="b">
        <f t="shared" si="6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66"/>
        <v>0</v>
      </c>
      <c r="I888" s="1" t="b">
        <f t="shared" si="67"/>
        <v>0</v>
      </c>
      <c r="J888" s="1" t="b">
        <f t="shared" si="68"/>
        <v>0</v>
      </c>
      <c r="K888" s="1" t="b">
        <f t="shared" si="6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66"/>
        <v>0</v>
      </c>
      <c r="I889" s="1" t="b">
        <f t="shared" si="67"/>
        <v>0</v>
      </c>
      <c r="J889" s="1" t="b">
        <f t="shared" si="68"/>
        <v>0</v>
      </c>
      <c r="K889" s="1" t="b">
        <f t="shared" si="6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66"/>
        <v>0</v>
      </c>
      <c r="I890" s="1" t="b">
        <f t="shared" si="67"/>
        <v>0</v>
      </c>
      <c r="J890" s="1" t="b">
        <f t="shared" si="68"/>
        <v>0</v>
      </c>
      <c r="K890" s="1" t="b">
        <f t="shared" si="6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66"/>
        <v>0</v>
      </c>
      <c r="I891" s="1" t="b">
        <f t="shared" si="67"/>
        <v>0</v>
      </c>
      <c r="J891" s="1" t="b">
        <f t="shared" si="68"/>
        <v>0</v>
      </c>
      <c r="K891" s="1" t="b">
        <f t="shared" si="6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66"/>
        <v>0</v>
      </c>
      <c r="I892" s="1" t="b">
        <f t="shared" si="67"/>
        <v>0</v>
      </c>
      <c r="J892" s="1" t="b">
        <f t="shared" si="68"/>
        <v>0</v>
      </c>
      <c r="K892" s="1" t="b">
        <f t="shared" si="6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66"/>
        <v>0</v>
      </c>
      <c r="I893" s="1" t="b">
        <f t="shared" si="67"/>
        <v>0</v>
      </c>
      <c r="J893" s="1" t="b">
        <f t="shared" si="68"/>
        <v>0</v>
      </c>
      <c r="K893" s="1" t="b">
        <f t="shared" si="6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66"/>
        <v>0</v>
      </c>
      <c r="I894" s="1" t="b">
        <f t="shared" si="67"/>
        <v>0</v>
      </c>
      <c r="J894" s="1" t="b">
        <f t="shared" si="68"/>
        <v>0</v>
      </c>
      <c r="K894" s="1" t="b">
        <f t="shared" si="6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66"/>
        <v>0</v>
      </c>
      <c r="I895" s="1" t="b">
        <f t="shared" si="67"/>
        <v>0</v>
      </c>
      <c r="J895" s="1" t="b">
        <f t="shared" si="68"/>
        <v>0</v>
      </c>
      <c r="K895" s="1" t="b">
        <f t="shared" si="6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66"/>
        <v>0</v>
      </c>
      <c r="I896" s="1" t="b">
        <f t="shared" si="67"/>
        <v>0</v>
      </c>
      <c r="J896" s="1" t="b">
        <f t="shared" si="68"/>
        <v>0</v>
      </c>
      <c r="K896" s="1" t="b">
        <f t="shared" si="6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66"/>
        <v>0</v>
      </c>
      <c r="I897" s="1" t="b">
        <f t="shared" si="67"/>
        <v>0</v>
      </c>
      <c r="J897" s="1" t="b">
        <f t="shared" si="68"/>
        <v>0</v>
      </c>
      <c r="K897" s="1" t="b">
        <f t="shared" si="6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66"/>
        <v>0</v>
      </c>
      <c r="I898" s="1" t="b">
        <f t="shared" si="67"/>
        <v>0</v>
      </c>
      <c r="J898" s="1" t="b">
        <f t="shared" si="68"/>
        <v>0</v>
      </c>
      <c r="K898" s="1" t="b">
        <f t="shared" si="6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ref="H899:H962" si="70">IF($A900&lt;&gt;"",$B900-$B899)</f>
        <v>0</v>
      </c>
      <c r="I899" s="1" t="b">
        <f t="shared" ref="I899:I962" si="71">IF($A901&lt;&gt;"",ABS($H900-$H899))</f>
        <v>0</v>
      </c>
      <c r="J899" s="1" t="b">
        <f t="shared" ref="J899:J962" si="72">IF($A900&lt;&gt;"",$C900-$C899)</f>
        <v>0</v>
      </c>
      <c r="K899" s="1" t="b">
        <f t="shared" ref="K899:K962" si="73">IF($A901&lt;&gt;"",ABS($J900-$J899))</f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70"/>
        <v>0</v>
      </c>
      <c r="I900" s="1" t="b">
        <f t="shared" si="71"/>
        <v>0</v>
      </c>
      <c r="J900" s="1" t="b">
        <f t="shared" si="72"/>
        <v>0</v>
      </c>
      <c r="K900" s="1" t="b">
        <f t="shared" si="73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70"/>
        <v>0</v>
      </c>
      <c r="I901" s="1" t="b">
        <f t="shared" si="71"/>
        <v>0</v>
      </c>
      <c r="J901" s="1" t="b">
        <f t="shared" si="72"/>
        <v>0</v>
      </c>
      <c r="K901" s="1" t="b">
        <f t="shared" si="73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70"/>
        <v>0</v>
      </c>
      <c r="I902" s="1" t="b">
        <f t="shared" si="71"/>
        <v>0</v>
      </c>
      <c r="J902" s="1" t="b">
        <f t="shared" si="72"/>
        <v>0</v>
      </c>
      <c r="K902" s="1" t="b">
        <f t="shared" si="73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70"/>
        <v>0</v>
      </c>
      <c r="I903" s="1" t="b">
        <f t="shared" si="71"/>
        <v>0</v>
      </c>
      <c r="J903" s="1" t="b">
        <f t="shared" si="72"/>
        <v>0</v>
      </c>
      <c r="K903" s="1" t="b">
        <f t="shared" si="73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70"/>
        <v>0</v>
      </c>
      <c r="I904" s="1" t="b">
        <f t="shared" si="71"/>
        <v>0</v>
      </c>
      <c r="J904" s="1" t="b">
        <f t="shared" si="72"/>
        <v>0</v>
      </c>
      <c r="K904" s="1" t="b">
        <f t="shared" si="73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70"/>
        <v>0</v>
      </c>
      <c r="I905" s="1" t="b">
        <f t="shared" si="71"/>
        <v>0</v>
      </c>
      <c r="J905" s="1" t="b">
        <f t="shared" si="72"/>
        <v>0</v>
      </c>
      <c r="K905" s="1" t="b">
        <f t="shared" si="73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70"/>
        <v>0</v>
      </c>
      <c r="I906" s="1" t="b">
        <f t="shared" si="71"/>
        <v>0</v>
      </c>
      <c r="J906" s="1" t="b">
        <f t="shared" si="72"/>
        <v>0</v>
      </c>
      <c r="K906" s="1" t="b">
        <f t="shared" si="73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70"/>
        <v>0</v>
      </c>
      <c r="I907" s="1" t="b">
        <f t="shared" si="71"/>
        <v>0</v>
      </c>
      <c r="J907" s="1" t="b">
        <f t="shared" si="72"/>
        <v>0</v>
      </c>
      <c r="K907" s="1" t="b">
        <f t="shared" si="73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70"/>
        <v>0</v>
      </c>
      <c r="I908" s="1" t="b">
        <f t="shared" si="71"/>
        <v>0</v>
      </c>
      <c r="J908" s="1" t="b">
        <f t="shared" si="72"/>
        <v>0</v>
      </c>
      <c r="K908" s="1" t="b">
        <f t="shared" si="73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70"/>
        <v>0</v>
      </c>
      <c r="I909" s="1" t="b">
        <f t="shared" si="71"/>
        <v>0</v>
      </c>
      <c r="J909" s="1" t="b">
        <f t="shared" si="72"/>
        <v>0</v>
      </c>
      <c r="K909" s="1" t="b">
        <f t="shared" si="73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70"/>
        <v>0</v>
      </c>
      <c r="I910" s="1" t="b">
        <f t="shared" si="71"/>
        <v>0</v>
      </c>
      <c r="J910" s="1" t="b">
        <f t="shared" si="72"/>
        <v>0</v>
      </c>
      <c r="K910" s="1" t="b">
        <f t="shared" si="73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70"/>
        <v>0</v>
      </c>
      <c r="I911" s="1" t="b">
        <f t="shared" si="71"/>
        <v>0</v>
      </c>
      <c r="J911" s="1" t="b">
        <f t="shared" si="72"/>
        <v>0</v>
      </c>
      <c r="K911" s="1" t="b">
        <f t="shared" si="73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70"/>
        <v>0</v>
      </c>
      <c r="I912" s="1" t="b">
        <f t="shared" si="71"/>
        <v>0</v>
      </c>
      <c r="J912" s="1" t="b">
        <f t="shared" si="72"/>
        <v>0</v>
      </c>
      <c r="K912" s="1" t="b">
        <f t="shared" si="73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70"/>
        <v>0</v>
      </c>
      <c r="I913" s="1" t="b">
        <f t="shared" si="71"/>
        <v>0</v>
      </c>
      <c r="J913" s="1" t="b">
        <f t="shared" si="72"/>
        <v>0</v>
      </c>
      <c r="K913" s="1" t="b">
        <f t="shared" si="73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70"/>
        <v>0</v>
      </c>
      <c r="I914" s="1" t="b">
        <f t="shared" si="71"/>
        <v>0</v>
      </c>
      <c r="J914" s="1" t="b">
        <f t="shared" si="72"/>
        <v>0</v>
      </c>
      <c r="K914" s="1" t="b">
        <f t="shared" si="73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70"/>
        <v>0</v>
      </c>
      <c r="I915" s="1" t="b">
        <f t="shared" si="71"/>
        <v>0</v>
      </c>
      <c r="J915" s="1" t="b">
        <f t="shared" si="72"/>
        <v>0</v>
      </c>
      <c r="K915" s="1" t="b">
        <f t="shared" si="73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70"/>
        <v>0</v>
      </c>
      <c r="I916" s="1" t="b">
        <f t="shared" si="71"/>
        <v>0</v>
      </c>
      <c r="J916" s="1" t="b">
        <f t="shared" si="72"/>
        <v>0</v>
      </c>
      <c r="K916" s="1" t="b">
        <f t="shared" si="73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70"/>
        <v>0</v>
      </c>
      <c r="I917" s="1" t="b">
        <f t="shared" si="71"/>
        <v>0</v>
      </c>
      <c r="J917" s="1" t="b">
        <f t="shared" si="72"/>
        <v>0</v>
      </c>
      <c r="K917" s="1" t="b">
        <f t="shared" si="73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70"/>
        <v>0</v>
      </c>
      <c r="I918" s="1" t="b">
        <f t="shared" si="71"/>
        <v>0</v>
      </c>
      <c r="J918" s="1" t="b">
        <f t="shared" si="72"/>
        <v>0</v>
      </c>
      <c r="K918" s="1" t="b">
        <f t="shared" si="73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70"/>
        <v>0</v>
      </c>
      <c r="I919" s="1" t="b">
        <f t="shared" si="71"/>
        <v>0</v>
      </c>
      <c r="J919" s="1" t="b">
        <f t="shared" si="72"/>
        <v>0</v>
      </c>
      <c r="K919" s="1" t="b">
        <f t="shared" si="73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70"/>
        <v>0</v>
      </c>
      <c r="I920" s="1" t="b">
        <f t="shared" si="71"/>
        <v>0</v>
      </c>
      <c r="J920" s="1" t="b">
        <f t="shared" si="72"/>
        <v>0</v>
      </c>
      <c r="K920" s="1" t="b">
        <f t="shared" si="73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70"/>
        <v>0</v>
      </c>
      <c r="I921" s="1" t="b">
        <f t="shared" si="71"/>
        <v>0</v>
      </c>
      <c r="J921" s="1" t="b">
        <f t="shared" si="72"/>
        <v>0</v>
      </c>
      <c r="K921" s="1" t="b">
        <f t="shared" si="73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70"/>
        <v>0</v>
      </c>
      <c r="I922" s="1" t="b">
        <f t="shared" si="71"/>
        <v>0</v>
      </c>
      <c r="J922" s="1" t="b">
        <f t="shared" si="72"/>
        <v>0</v>
      </c>
      <c r="K922" s="1" t="b">
        <f t="shared" si="73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70"/>
        <v>0</v>
      </c>
      <c r="I923" s="1" t="b">
        <f t="shared" si="71"/>
        <v>0</v>
      </c>
      <c r="J923" s="1" t="b">
        <f t="shared" si="72"/>
        <v>0</v>
      </c>
      <c r="K923" s="1" t="b">
        <f t="shared" si="73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70"/>
        <v>0</v>
      </c>
      <c r="I924" s="1" t="b">
        <f t="shared" si="71"/>
        <v>0</v>
      </c>
      <c r="J924" s="1" t="b">
        <f t="shared" si="72"/>
        <v>0</v>
      </c>
      <c r="K924" s="1" t="b">
        <f t="shared" si="73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70"/>
        <v>0</v>
      </c>
      <c r="I925" s="1" t="b">
        <f t="shared" si="71"/>
        <v>0</v>
      </c>
      <c r="J925" s="1" t="b">
        <f t="shared" si="72"/>
        <v>0</v>
      </c>
      <c r="K925" s="1" t="b">
        <f t="shared" si="73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si="70"/>
        <v>0</v>
      </c>
      <c r="I926" s="1" t="b">
        <f t="shared" si="71"/>
        <v>0</v>
      </c>
      <c r="J926" s="1" t="b">
        <f t="shared" si="72"/>
        <v>0</v>
      </c>
      <c r="K926" s="1" t="b">
        <f t="shared" si="73"/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70"/>
        <v>0</v>
      </c>
      <c r="I927" s="1" t="b">
        <f t="shared" si="71"/>
        <v>0</v>
      </c>
      <c r="J927" s="1" t="b">
        <f t="shared" si="72"/>
        <v>0</v>
      </c>
      <c r="K927" s="1" t="b">
        <f t="shared" si="7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70"/>
        <v>0</v>
      </c>
      <c r="I928" s="1" t="b">
        <f t="shared" si="71"/>
        <v>0</v>
      </c>
      <c r="J928" s="1" t="b">
        <f t="shared" si="72"/>
        <v>0</v>
      </c>
      <c r="K928" s="1" t="b">
        <f t="shared" si="7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70"/>
        <v>0</v>
      </c>
      <c r="I929" s="1" t="b">
        <f t="shared" si="71"/>
        <v>0</v>
      </c>
      <c r="J929" s="1" t="b">
        <f t="shared" si="72"/>
        <v>0</v>
      </c>
      <c r="K929" s="1" t="b">
        <f t="shared" si="7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70"/>
        <v>0</v>
      </c>
      <c r="I930" s="1" t="b">
        <f t="shared" si="71"/>
        <v>0</v>
      </c>
      <c r="J930" s="1" t="b">
        <f t="shared" si="72"/>
        <v>0</v>
      </c>
      <c r="K930" s="1" t="b">
        <f t="shared" si="7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70"/>
        <v>0</v>
      </c>
      <c r="I931" s="1" t="b">
        <f t="shared" si="71"/>
        <v>0</v>
      </c>
      <c r="J931" s="1" t="b">
        <f t="shared" si="72"/>
        <v>0</v>
      </c>
      <c r="K931" s="1" t="b">
        <f t="shared" si="7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70"/>
        <v>0</v>
      </c>
      <c r="I932" s="1" t="b">
        <f t="shared" si="71"/>
        <v>0</v>
      </c>
      <c r="J932" s="1" t="b">
        <f t="shared" si="72"/>
        <v>0</v>
      </c>
      <c r="K932" s="1" t="b">
        <f t="shared" si="7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70"/>
        <v>0</v>
      </c>
      <c r="I933" s="1" t="b">
        <f t="shared" si="71"/>
        <v>0</v>
      </c>
      <c r="J933" s="1" t="b">
        <f t="shared" si="72"/>
        <v>0</v>
      </c>
      <c r="K933" s="1" t="b">
        <f t="shared" si="7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70"/>
        <v>0</v>
      </c>
      <c r="I934" s="1" t="b">
        <f t="shared" si="71"/>
        <v>0</v>
      </c>
      <c r="J934" s="1" t="b">
        <f t="shared" si="72"/>
        <v>0</v>
      </c>
      <c r="K934" s="1" t="b">
        <f t="shared" si="7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70"/>
        <v>0</v>
      </c>
      <c r="I935" s="1" t="b">
        <f t="shared" si="71"/>
        <v>0</v>
      </c>
      <c r="J935" s="1" t="b">
        <f t="shared" si="72"/>
        <v>0</v>
      </c>
      <c r="K935" s="1" t="b">
        <f t="shared" si="7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70"/>
        <v>0</v>
      </c>
      <c r="I936" s="1" t="b">
        <f t="shared" si="71"/>
        <v>0</v>
      </c>
      <c r="J936" s="1" t="b">
        <f t="shared" si="72"/>
        <v>0</v>
      </c>
      <c r="K936" s="1" t="b">
        <f t="shared" si="7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70"/>
        <v>0</v>
      </c>
      <c r="I937" s="1" t="b">
        <f t="shared" si="71"/>
        <v>0</v>
      </c>
      <c r="J937" s="1" t="b">
        <f t="shared" si="72"/>
        <v>0</v>
      </c>
      <c r="K937" s="1" t="b">
        <f t="shared" si="7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70"/>
        <v>0</v>
      </c>
      <c r="I938" s="1" t="b">
        <f t="shared" si="71"/>
        <v>0</v>
      </c>
      <c r="J938" s="1" t="b">
        <f t="shared" si="72"/>
        <v>0</v>
      </c>
      <c r="K938" s="1" t="b">
        <f t="shared" si="7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70"/>
        <v>0</v>
      </c>
      <c r="I939" s="1" t="b">
        <f t="shared" si="71"/>
        <v>0</v>
      </c>
      <c r="J939" s="1" t="b">
        <f t="shared" si="72"/>
        <v>0</v>
      </c>
      <c r="K939" s="1" t="b">
        <f t="shared" si="7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70"/>
        <v>0</v>
      </c>
      <c r="I940" s="1" t="b">
        <f t="shared" si="71"/>
        <v>0</v>
      </c>
      <c r="J940" s="1" t="b">
        <f t="shared" si="72"/>
        <v>0</v>
      </c>
      <c r="K940" s="1" t="b">
        <f t="shared" si="7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70"/>
        <v>0</v>
      </c>
      <c r="I941" s="1" t="b">
        <f t="shared" si="71"/>
        <v>0</v>
      </c>
      <c r="J941" s="1" t="b">
        <f t="shared" si="72"/>
        <v>0</v>
      </c>
      <c r="K941" s="1" t="b">
        <f t="shared" si="7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70"/>
        <v>0</v>
      </c>
      <c r="I942" s="1" t="b">
        <f t="shared" si="71"/>
        <v>0</v>
      </c>
      <c r="J942" s="1" t="b">
        <f t="shared" si="72"/>
        <v>0</v>
      </c>
      <c r="K942" s="1" t="b">
        <f t="shared" si="7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70"/>
        <v>0</v>
      </c>
      <c r="I943" s="1" t="b">
        <f t="shared" si="71"/>
        <v>0</v>
      </c>
      <c r="J943" s="1" t="b">
        <f t="shared" si="72"/>
        <v>0</v>
      </c>
      <c r="K943" s="1" t="b">
        <f t="shared" si="7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70"/>
        <v>0</v>
      </c>
      <c r="I944" s="1" t="b">
        <f t="shared" si="71"/>
        <v>0</v>
      </c>
      <c r="J944" s="1" t="b">
        <f t="shared" si="72"/>
        <v>0</v>
      </c>
      <c r="K944" s="1" t="b">
        <f t="shared" si="7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70"/>
        <v>0</v>
      </c>
      <c r="I945" s="1" t="b">
        <f t="shared" si="71"/>
        <v>0</v>
      </c>
      <c r="J945" s="1" t="b">
        <f t="shared" si="72"/>
        <v>0</v>
      </c>
      <c r="K945" s="1" t="b">
        <f t="shared" si="7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70"/>
        <v>0</v>
      </c>
      <c r="I946" s="1" t="b">
        <f t="shared" si="71"/>
        <v>0</v>
      </c>
      <c r="J946" s="1" t="b">
        <f t="shared" si="72"/>
        <v>0</v>
      </c>
      <c r="K946" s="1" t="b">
        <f t="shared" si="7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70"/>
        <v>0</v>
      </c>
      <c r="I947" s="1" t="b">
        <f t="shared" si="71"/>
        <v>0</v>
      </c>
      <c r="J947" s="1" t="b">
        <f t="shared" si="72"/>
        <v>0</v>
      </c>
      <c r="K947" s="1" t="b">
        <f t="shared" si="7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70"/>
        <v>0</v>
      </c>
      <c r="I948" s="1" t="b">
        <f t="shared" si="71"/>
        <v>0</v>
      </c>
      <c r="J948" s="1" t="b">
        <f t="shared" si="72"/>
        <v>0</v>
      </c>
      <c r="K948" s="1" t="b">
        <f t="shared" si="7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70"/>
        <v>0</v>
      </c>
      <c r="I949" s="1" t="b">
        <f t="shared" si="71"/>
        <v>0</v>
      </c>
      <c r="J949" s="1" t="b">
        <f t="shared" si="72"/>
        <v>0</v>
      </c>
      <c r="K949" s="1" t="b">
        <f t="shared" si="7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70"/>
        <v>0</v>
      </c>
      <c r="I950" s="1" t="b">
        <f t="shared" si="71"/>
        <v>0</v>
      </c>
      <c r="J950" s="1" t="b">
        <f t="shared" si="72"/>
        <v>0</v>
      </c>
      <c r="K950" s="1" t="b">
        <f t="shared" si="7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70"/>
        <v>0</v>
      </c>
      <c r="I951" s="1" t="b">
        <f t="shared" si="71"/>
        <v>0</v>
      </c>
      <c r="J951" s="1" t="b">
        <f t="shared" si="72"/>
        <v>0</v>
      </c>
      <c r="K951" s="1" t="b">
        <f t="shared" si="7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70"/>
        <v>0</v>
      </c>
      <c r="I952" s="1" t="b">
        <f t="shared" si="71"/>
        <v>0</v>
      </c>
      <c r="J952" s="1" t="b">
        <f t="shared" si="72"/>
        <v>0</v>
      </c>
      <c r="K952" s="1" t="b">
        <f t="shared" si="7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70"/>
        <v>0</v>
      </c>
      <c r="I953" s="1" t="b">
        <f t="shared" si="71"/>
        <v>0</v>
      </c>
      <c r="J953" s="1" t="b">
        <f t="shared" si="72"/>
        <v>0</v>
      </c>
      <c r="K953" s="1" t="b">
        <f t="shared" si="7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70"/>
        <v>0</v>
      </c>
      <c r="I954" s="1" t="b">
        <f t="shared" si="71"/>
        <v>0</v>
      </c>
      <c r="J954" s="1" t="b">
        <f t="shared" si="72"/>
        <v>0</v>
      </c>
      <c r="K954" s="1" t="b">
        <f t="shared" si="7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70"/>
        <v>0</v>
      </c>
      <c r="I955" s="1" t="b">
        <f t="shared" si="71"/>
        <v>0</v>
      </c>
      <c r="J955" s="1" t="b">
        <f t="shared" si="72"/>
        <v>0</v>
      </c>
      <c r="K955" s="1" t="b">
        <f t="shared" si="7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70"/>
        <v>0</v>
      </c>
      <c r="I956" s="1" t="b">
        <f t="shared" si="71"/>
        <v>0</v>
      </c>
      <c r="J956" s="1" t="b">
        <f t="shared" si="72"/>
        <v>0</v>
      </c>
      <c r="K956" s="1" t="b">
        <f t="shared" si="7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70"/>
        <v>0</v>
      </c>
      <c r="I957" s="1" t="b">
        <f t="shared" si="71"/>
        <v>0</v>
      </c>
      <c r="J957" s="1" t="b">
        <f t="shared" si="72"/>
        <v>0</v>
      </c>
      <c r="K957" s="1" t="b">
        <f t="shared" si="7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70"/>
        <v>0</v>
      </c>
      <c r="I958" s="1" t="b">
        <f t="shared" si="71"/>
        <v>0</v>
      </c>
      <c r="J958" s="1" t="b">
        <f t="shared" si="72"/>
        <v>0</v>
      </c>
      <c r="K958" s="1" t="b">
        <f t="shared" si="7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70"/>
        <v>0</v>
      </c>
      <c r="I959" s="1" t="b">
        <f t="shared" si="71"/>
        <v>0</v>
      </c>
      <c r="J959" s="1" t="b">
        <f t="shared" si="72"/>
        <v>0</v>
      </c>
      <c r="K959" s="1" t="b">
        <f t="shared" si="7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70"/>
        <v>0</v>
      </c>
      <c r="I960" s="1" t="b">
        <f t="shared" si="71"/>
        <v>0</v>
      </c>
      <c r="J960" s="1" t="b">
        <f t="shared" si="72"/>
        <v>0</v>
      </c>
      <c r="K960" s="1" t="b">
        <f t="shared" si="7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70"/>
        <v>0</v>
      </c>
      <c r="I961" s="1" t="b">
        <f t="shared" si="71"/>
        <v>0</v>
      </c>
      <c r="J961" s="1" t="b">
        <f t="shared" si="72"/>
        <v>0</v>
      </c>
      <c r="K961" s="1" t="b">
        <f t="shared" si="7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70"/>
        <v>0</v>
      </c>
      <c r="I962" s="1" t="b">
        <f t="shared" si="71"/>
        <v>0</v>
      </c>
      <c r="J962" s="1" t="b">
        <f t="shared" si="72"/>
        <v>0</v>
      </c>
      <c r="K962" s="1" t="b">
        <f t="shared" si="7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ref="H963:H1026" si="74">IF($A964&lt;&gt;"",$B964-$B963)</f>
        <v>0</v>
      </c>
      <c r="I963" s="1" t="b">
        <f t="shared" ref="I963:I1026" si="75">IF($A965&lt;&gt;"",ABS($H964-$H963))</f>
        <v>0</v>
      </c>
      <c r="J963" s="1" t="b">
        <f t="shared" ref="J963:J1026" si="76">IF($A964&lt;&gt;"",$C964-$C963)</f>
        <v>0</v>
      </c>
      <c r="K963" s="1" t="b">
        <f t="shared" ref="K963:K1026" si="77">IF($A965&lt;&gt;"",ABS($J964-$J963))</f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74"/>
        <v>0</v>
      </c>
      <c r="I964" s="1" t="b">
        <f t="shared" si="75"/>
        <v>0</v>
      </c>
      <c r="J964" s="1" t="b">
        <f t="shared" si="76"/>
        <v>0</v>
      </c>
      <c r="K964" s="1" t="b">
        <f t="shared" si="77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74"/>
        <v>0</v>
      </c>
      <c r="I965" s="1" t="b">
        <f t="shared" si="75"/>
        <v>0</v>
      </c>
      <c r="J965" s="1" t="b">
        <f t="shared" si="76"/>
        <v>0</v>
      </c>
      <c r="K965" s="1" t="b">
        <f t="shared" si="77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74"/>
        <v>0</v>
      </c>
      <c r="I966" s="1" t="b">
        <f t="shared" si="75"/>
        <v>0</v>
      </c>
      <c r="J966" s="1" t="b">
        <f t="shared" si="76"/>
        <v>0</v>
      </c>
      <c r="K966" s="1" t="b">
        <f t="shared" si="77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74"/>
        <v>0</v>
      </c>
      <c r="I967" s="1" t="b">
        <f t="shared" si="75"/>
        <v>0</v>
      </c>
      <c r="J967" s="1" t="b">
        <f t="shared" si="76"/>
        <v>0</v>
      </c>
      <c r="K967" s="1" t="b">
        <f t="shared" si="77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74"/>
        <v>0</v>
      </c>
      <c r="I968" s="1" t="b">
        <f t="shared" si="75"/>
        <v>0</v>
      </c>
      <c r="J968" s="1" t="b">
        <f t="shared" si="76"/>
        <v>0</v>
      </c>
      <c r="K968" s="1" t="b">
        <f t="shared" si="77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74"/>
        <v>0</v>
      </c>
      <c r="I969" s="1" t="b">
        <f t="shared" si="75"/>
        <v>0</v>
      </c>
      <c r="J969" s="1" t="b">
        <f t="shared" si="76"/>
        <v>0</v>
      </c>
      <c r="K969" s="1" t="b">
        <f t="shared" si="77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74"/>
        <v>0</v>
      </c>
      <c r="I970" s="1" t="b">
        <f t="shared" si="75"/>
        <v>0</v>
      </c>
      <c r="J970" s="1" t="b">
        <f t="shared" si="76"/>
        <v>0</v>
      </c>
      <c r="K970" s="1" t="b">
        <f t="shared" si="77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74"/>
        <v>0</v>
      </c>
      <c r="I971" s="1" t="b">
        <f t="shared" si="75"/>
        <v>0</v>
      </c>
      <c r="J971" s="1" t="b">
        <f t="shared" si="76"/>
        <v>0</v>
      </c>
      <c r="K971" s="1" t="b">
        <f t="shared" si="77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74"/>
        <v>0</v>
      </c>
      <c r="I972" s="1" t="b">
        <f t="shared" si="75"/>
        <v>0</v>
      </c>
      <c r="J972" s="1" t="b">
        <f t="shared" si="76"/>
        <v>0</v>
      </c>
      <c r="K972" s="1" t="b">
        <f t="shared" si="77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74"/>
        <v>0</v>
      </c>
      <c r="I973" s="1" t="b">
        <f t="shared" si="75"/>
        <v>0</v>
      </c>
      <c r="J973" s="1" t="b">
        <f t="shared" si="76"/>
        <v>0</v>
      </c>
      <c r="K973" s="1" t="b">
        <f t="shared" si="77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74"/>
        <v>0</v>
      </c>
      <c r="I974" s="1" t="b">
        <f t="shared" si="75"/>
        <v>0</v>
      </c>
      <c r="J974" s="1" t="b">
        <f t="shared" si="76"/>
        <v>0</v>
      </c>
      <c r="K974" s="1" t="b">
        <f t="shared" si="77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74"/>
        <v>0</v>
      </c>
      <c r="I975" s="1" t="b">
        <f t="shared" si="75"/>
        <v>0</v>
      </c>
      <c r="J975" s="1" t="b">
        <f t="shared" si="76"/>
        <v>0</v>
      </c>
      <c r="K975" s="1" t="b">
        <f t="shared" si="77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74"/>
        <v>0</v>
      </c>
      <c r="I976" s="1" t="b">
        <f t="shared" si="75"/>
        <v>0</v>
      </c>
      <c r="J976" s="1" t="b">
        <f t="shared" si="76"/>
        <v>0</v>
      </c>
      <c r="K976" s="1" t="b">
        <f t="shared" si="77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74"/>
        <v>0</v>
      </c>
      <c r="I977" s="1" t="b">
        <f t="shared" si="75"/>
        <v>0</v>
      </c>
      <c r="J977" s="1" t="b">
        <f t="shared" si="76"/>
        <v>0</v>
      </c>
      <c r="K977" s="1" t="b">
        <f t="shared" si="77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74"/>
        <v>0</v>
      </c>
      <c r="I978" s="1" t="b">
        <f t="shared" si="75"/>
        <v>0</v>
      </c>
      <c r="J978" s="1" t="b">
        <f t="shared" si="76"/>
        <v>0</v>
      </c>
      <c r="K978" s="1" t="b">
        <f t="shared" si="77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74"/>
        <v>0</v>
      </c>
      <c r="I979" s="1" t="b">
        <f t="shared" si="75"/>
        <v>0</v>
      </c>
      <c r="J979" s="1" t="b">
        <f t="shared" si="76"/>
        <v>0</v>
      </c>
      <c r="K979" s="1" t="b">
        <f t="shared" si="77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74"/>
        <v>0</v>
      </c>
      <c r="I980" s="1" t="b">
        <f t="shared" si="75"/>
        <v>0</v>
      </c>
      <c r="J980" s="1" t="b">
        <f t="shared" si="76"/>
        <v>0</v>
      </c>
      <c r="K980" s="1" t="b">
        <f t="shared" si="77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74"/>
        <v>0</v>
      </c>
      <c r="I981" s="1" t="b">
        <f t="shared" si="75"/>
        <v>0</v>
      </c>
      <c r="J981" s="1" t="b">
        <f t="shared" si="76"/>
        <v>0</v>
      </c>
      <c r="K981" s="1" t="b">
        <f t="shared" si="77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74"/>
        <v>0</v>
      </c>
      <c r="I982" s="1" t="b">
        <f t="shared" si="75"/>
        <v>0</v>
      </c>
      <c r="J982" s="1" t="b">
        <f t="shared" si="76"/>
        <v>0</v>
      </c>
      <c r="K982" s="1" t="b">
        <f t="shared" si="77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74"/>
        <v>0</v>
      </c>
      <c r="I983" s="1" t="b">
        <f t="shared" si="75"/>
        <v>0</v>
      </c>
      <c r="J983" s="1" t="b">
        <f t="shared" si="76"/>
        <v>0</v>
      </c>
      <c r="K983" s="1" t="b">
        <f t="shared" si="77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74"/>
        <v>0</v>
      </c>
      <c r="I984" s="1" t="b">
        <f t="shared" si="75"/>
        <v>0</v>
      </c>
      <c r="J984" s="1" t="b">
        <f t="shared" si="76"/>
        <v>0</v>
      </c>
      <c r="K984" s="1" t="b">
        <f t="shared" si="77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74"/>
        <v>0</v>
      </c>
      <c r="I985" s="1" t="b">
        <f t="shared" si="75"/>
        <v>0</v>
      </c>
      <c r="J985" s="1" t="b">
        <f t="shared" si="76"/>
        <v>0</v>
      </c>
      <c r="K985" s="1" t="b">
        <f t="shared" si="77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74"/>
        <v>0</v>
      </c>
      <c r="I986" s="1" t="b">
        <f t="shared" si="75"/>
        <v>0</v>
      </c>
      <c r="J986" s="1" t="b">
        <f t="shared" si="76"/>
        <v>0</v>
      </c>
      <c r="K986" s="1" t="b">
        <f t="shared" si="77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74"/>
        <v>0</v>
      </c>
      <c r="I987" s="1" t="b">
        <f t="shared" si="75"/>
        <v>0</v>
      </c>
      <c r="J987" s="1" t="b">
        <f t="shared" si="76"/>
        <v>0</v>
      </c>
      <c r="K987" s="1" t="b">
        <f t="shared" si="77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74"/>
        <v>0</v>
      </c>
      <c r="I988" s="1" t="b">
        <f t="shared" si="75"/>
        <v>0</v>
      </c>
      <c r="J988" s="1" t="b">
        <f t="shared" si="76"/>
        <v>0</v>
      </c>
      <c r="K988" s="1" t="b">
        <f t="shared" si="77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74"/>
        <v>0</v>
      </c>
      <c r="I989" s="1" t="b">
        <f t="shared" si="75"/>
        <v>0</v>
      </c>
      <c r="J989" s="1" t="b">
        <f t="shared" si="76"/>
        <v>0</v>
      </c>
      <c r="K989" s="1" t="b">
        <f t="shared" si="77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si="74"/>
        <v>0</v>
      </c>
      <c r="I990" s="1" t="b">
        <f t="shared" si="75"/>
        <v>0</v>
      </c>
      <c r="J990" s="1" t="b">
        <f t="shared" si="76"/>
        <v>0</v>
      </c>
      <c r="K990" s="1" t="b">
        <f t="shared" si="77"/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74"/>
        <v>0</v>
      </c>
      <c r="I991" s="1" t="b">
        <f t="shared" si="75"/>
        <v>0</v>
      </c>
      <c r="J991" s="1" t="b">
        <f t="shared" si="76"/>
        <v>0</v>
      </c>
      <c r="K991" s="1" t="b">
        <f t="shared" si="7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74"/>
        <v>0</v>
      </c>
      <c r="I992" s="1" t="b">
        <f t="shared" si="75"/>
        <v>0</v>
      </c>
      <c r="J992" s="1" t="b">
        <f t="shared" si="76"/>
        <v>0</v>
      </c>
      <c r="K992" s="1" t="b">
        <f t="shared" si="7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74"/>
        <v>0</v>
      </c>
      <c r="I993" s="1" t="b">
        <f t="shared" si="75"/>
        <v>0</v>
      </c>
      <c r="J993" s="1" t="b">
        <f t="shared" si="76"/>
        <v>0</v>
      </c>
      <c r="K993" s="1" t="b">
        <f t="shared" si="7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74"/>
        <v>0</v>
      </c>
      <c r="I994" s="1" t="b">
        <f t="shared" si="75"/>
        <v>0</v>
      </c>
      <c r="J994" s="1" t="b">
        <f t="shared" si="76"/>
        <v>0</v>
      </c>
      <c r="K994" s="1" t="b">
        <f t="shared" si="7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74"/>
        <v>0</v>
      </c>
      <c r="I995" s="1" t="b">
        <f t="shared" si="75"/>
        <v>0</v>
      </c>
      <c r="J995" s="1" t="b">
        <f t="shared" si="76"/>
        <v>0</v>
      </c>
      <c r="K995" s="1" t="b">
        <f t="shared" si="7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74"/>
        <v>0</v>
      </c>
      <c r="I996" s="1" t="b">
        <f t="shared" si="75"/>
        <v>0</v>
      </c>
      <c r="J996" s="1" t="b">
        <f t="shared" si="76"/>
        <v>0</v>
      </c>
      <c r="K996" s="1" t="b">
        <f t="shared" si="7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74"/>
        <v>0</v>
      </c>
      <c r="I997" s="1" t="b">
        <f t="shared" si="75"/>
        <v>0</v>
      </c>
      <c r="J997" s="1" t="b">
        <f t="shared" si="76"/>
        <v>0</v>
      </c>
      <c r="K997" s="1" t="b">
        <f t="shared" si="7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74"/>
        <v>0</v>
      </c>
      <c r="I998" s="1" t="b">
        <f t="shared" si="75"/>
        <v>0</v>
      </c>
      <c r="J998" s="1" t="b">
        <f t="shared" si="76"/>
        <v>0</v>
      </c>
      <c r="K998" s="1" t="b">
        <f t="shared" si="7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74"/>
        <v>0</v>
      </c>
      <c r="I999" s="1" t="b">
        <f t="shared" si="75"/>
        <v>0</v>
      </c>
      <c r="J999" s="1" t="b">
        <f t="shared" si="76"/>
        <v>0</v>
      </c>
      <c r="K999" s="1" t="b">
        <f t="shared" si="7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74"/>
        <v>0</v>
      </c>
      <c r="I1000" s="1" t="b">
        <f t="shared" si="75"/>
        <v>0</v>
      </c>
      <c r="J1000" s="1" t="b">
        <f t="shared" si="76"/>
        <v>0</v>
      </c>
      <c r="K1000" s="1" t="b">
        <f t="shared" si="7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74"/>
        <v>0</v>
      </c>
      <c r="I1001" s="1" t="b">
        <f t="shared" si="75"/>
        <v>0</v>
      </c>
      <c r="J1001" s="1" t="b">
        <f t="shared" si="76"/>
        <v>0</v>
      </c>
      <c r="K1001" s="1" t="b">
        <f t="shared" si="7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74"/>
        <v>0</v>
      </c>
      <c r="I1002" s="1" t="b">
        <f t="shared" si="75"/>
        <v>0</v>
      </c>
      <c r="J1002" s="1" t="b">
        <f t="shared" si="76"/>
        <v>0</v>
      </c>
      <c r="K1002" s="1" t="b">
        <f t="shared" si="7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74"/>
        <v>0</v>
      </c>
      <c r="I1003" s="1" t="b">
        <f t="shared" si="75"/>
        <v>0</v>
      </c>
      <c r="J1003" s="1" t="b">
        <f t="shared" si="76"/>
        <v>0</v>
      </c>
      <c r="K1003" s="1" t="b">
        <f t="shared" si="7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74"/>
        <v>0</v>
      </c>
      <c r="I1004" s="1" t="b">
        <f t="shared" si="75"/>
        <v>0</v>
      </c>
      <c r="J1004" s="1" t="b">
        <f t="shared" si="76"/>
        <v>0</v>
      </c>
      <c r="K1004" s="1" t="b">
        <f t="shared" si="7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74"/>
        <v>0</v>
      </c>
      <c r="I1005" s="1" t="b">
        <f t="shared" si="75"/>
        <v>0</v>
      </c>
      <c r="J1005" s="1" t="b">
        <f t="shared" si="76"/>
        <v>0</v>
      </c>
      <c r="K1005" s="1" t="b">
        <f t="shared" si="7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74"/>
        <v>0</v>
      </c>
      <c r="I1006" s="1" t="b">
        <f t="shared" si="75"/>
        <v>0</v>
      </c>
      <c r="J1006" s="1" t="b">
        <f t="shared" si="76"/>
        <v>0</v>
      </c>
      <c r="K1006" s="1" t="b">
        <f t="shared" si="7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74"/>
        <v>0</v>
      </c>
      <c r="I1007" s="1" t="b">
        <f t="shared" si="75"/>
        <v>0</v>
      </c>
      <c r="J1007" s="1" t="b">
        <f t="shared" si="76"/>
        <v>0</v>
      </c>
      <c r="K1007" s="1" t="b">
        <f t="shared" si="7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74"/>
        <v>0</v>
      </c>
      <c r="I1008" s="1" t="b">
        <f t="shared" si="75"/>
        <v>0</v>
      </c>
      <c r="J1008" s="1" t="b">
        <f t="shared" si="76"/>
        <v>0</v>
      </c>
      <c r="K1008" s="1" t="b">
        <f t="shared" si="7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74"/>
        <v>0</v>
      </c>
      <c r="I1009" s="1" t="b">
        <f t="shared" si="75"/>
        <v>0</v>
      </c>
      <c r="J1009" s="1" t="b">
        <f t="shared" si="76"/>
        <v>0</v>
      </c>
      <c r="K1009" s="1" t="b">
        <f t="shared" si="7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74"/>
        <v>0</v>
      </c>
      <c r="I1010" s="1" t="b">
        <f t="shared" si="75"/>
        <v>0</v>
      </c>
      <c r="J1010" s="1" t="b">
        <f t="shared" si="76"/>
        <v>0</v>
      </c>
      <c r="K1010" s="1" t="b">
        <f t="shared" si="7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74"/>
        <v>0</v>
      </c>
      <c r="I1011" s="1" t="b">
        <f t="shared" si="75"/>
        <v>0</v>
      </c>
      <c r="J1011" s="1" t="b">
        <f t="shared" si="76"/>
        <v>0</v>
      </c>
      <c r="K1011" s="1" t="b">
        <f t="shared" si="7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74"/>
        <v>0</v>
      </c>
      <c r="I1012" s="1" t="b">
        <f t="shared" si="75"/>
        <v>0</v>
      </c>
      <c r="J1012" s="1" t="b">
        <f t="shared" si="76"/>
        <v>0</v>
      </c>
      <c r="K1012" s="1" t="b">
        <f t="shared" si="7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74"/>
        <v>0</v>
      </c>
      <c r="I1013" s="1" t="b">
        <f t="shared" si="75"/>
        <v>0</v>
      </c>
      <c r="J1013" s="1" t="b">
        <f t="shared" si="76"/>
        <v>0</v>
      </c>
      <c r="K1013" s="1" t="b">
        <f t="shared" si="7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74"/>
        <v>0</v>
      </c>
      <c r="I1014" s="1" t="b">
        <f t="shared" si="75"/>
        <v>0</v>
      </c>
      <c r="J1014" s="1" t="b">
        <f t="shared" si="76"/>
        <v>0</v>
      </c>
      <c r="K1014" s="1" t="b">
        <f t="shared" si="7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74"/>
        <v>0</v>
      </c>
      <c r="I1015" s="1" t="b">
        <f t="shared" si="75"/>
        <v>0</v>
      </c>
      <c r="J1015" s="1" t="b">
        <f t="shared" si="76"/>
        <v>0</v>
      </c>
      <c r="K1015" s="1" t="b">
        <f t="shared" si="7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74"/>
        <v>0</v>
      </c>
      <c r="I1016" s="1" t="b">
        <f t="shared" si="75"/>
        <v>0</v>
      </c>
      <c r="J1016" s="1" t="b">
        <f t="shared" si="76"/>
        <v>0</v>
      </c>
      <c r="K1016" s="1" t="b">
        <f t="shared" si="7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74"/>
        <v>0</v>
      </c>
      <c r="I1017" s="1" t="b">
        <f t="shared" si="75"/>
        <v>0</v>
      </c>
      <c r="J1017" s="1" t="b">
        <f t="shared" si="76"/>
        <v>0</v>
      </c>
      <c r="K1017" s="1" t="b">
        <f t="shared" si="7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74"/>
        <v>0</v>
      </c>
      <c r="I1018" s="1" t="b">
        <f t="shared" si="75"/>
        <v>0</v>
      </c>
      <c r="J1018" s="1" t="b">
        <f t="shared" si="76"/>
        <v>0</v>
      </c>
      <c r="K1018" s="1" t="b">
        <f t="shared" si="7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74"/>
        <v>0</v>
      </c>
      <c r="I1019" s="1" t="b">
        <f t="shared" si="75"/>
        <v>0</v>
      </c>
      <c r="J1019" s="1" t="b">
        <f t="shared" si="76"/>
        <v>0</v>
      </c>
      <c r="K1019" s="1" t="b">
        <f t="shared" si="7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74"/>
        <v>0</v>
      </c>
      <c r="I1020" s="1" t="b">
        <f t="shared" si="75"/>
        <v>0</v>
      </c>
      <c r="J1020" s="1" t="b">
        <f t="shared" si="76"/>
        <v>0</v>
      </c>
      <c r="K1020" s="1" t="b">
        <f t="shared" si="7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74"/>
        <v>0</v>
      </c>
      <c r="I1021" s="1" t="b">
        <f t="shared" si="75"/>
        <v>0</v>
      </c>
      <c r="J1021" s="1" t="b">
        <f t="shared" si="76"/>
        <v>0</v>
      </c>
      <c r="K1021" s="1" t="b">
        <f t="shared" si="7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74"/>
        <v>0</v>
      </c>
      <c r="I1022" s="1" t="b">
        <f t="shared" si="75"/>
        <v>0</v>
      </c>
      <c r="J1022" s="1" t="b">
        <f t="shared" si="76"/>
        <v>0</v>
      </c>
      <c r="K1022" s="1" t="b">
        <f t="shared" si="7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74"/>
        <v>0</v>
      </c>
      <c r="I1023" s="1" t="b">
        <f t="shared" si="75"/>
        <v>0</v>
      </c>
      <c r="J1023" s="1" t="b">
        <f t="shared" si="76"/>
        <v>0</v>
      </c>
      <c r="K1023" s="1" t="b">
        <f t="shared" si="7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74"/>
        <v>0</v>
      </c>
      <c r="I1024" s="1" t="b">
        <f t="shared" si="75"/>
        <v>0</v>
      </c>
      <c r="J1024" s="1" t="b">
        <f t="shared" si="76"/>
        <v>0</v>
      </c>
      <c r="K1024" s="1" t="b">
        <f t="shared" si="7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74"/>
        <v>0</v>
      </c>
      <c r="I1025" s="1" t="b">
        <f t="shared" si="75"/>
        <v>0</v>
      </c>
      <c r="J1025" s="1" t="b">
        <f t="shared" si="76"/>
        <v>0</v>
      </c>
      <c r="K1025" s="1" t="b">
        <f t="shared" si="7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74"/>
        <v>0</v>
      </c>
      <c r="I1026" s="1" t="b">
        <f t="shared" si="75"/>
        <v>0</v>
      </c>
      <c r="J1026" s="1" t="b">
        <f t="shared" si="76"/>
        <v>0</v>
      </c>
      <c r="K1026" s="1" t="b">
        <f t="shared" si="7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ref="H1027:H1090" si="78">IF($A1028&lt;&gt;"",$B1028-$B1027)</f>
        <v>0</v>
      </c>
      <c r="I1027" s="1" t="b">
        <f t="shared" ref="I1027:I1090" si="79">IF($A1029&lt;&gt;"",ABS($H1028-$H1027))</f>
        <v>0</v>
      </c>
      <c r="J1027" s="1" t="b">
        <f t="shared" ref="J1027:J1090" si="80">IF($A1028&lt;&gt;"",$C1028-$C1027)</f>
        <v>0</v>
      </c>
      <c r="K1027" s="1" t="b">
        <f t="shared" ref="K1027:K1090" si="81">IF($A1029&lt;&gt;"",ABS($J1028-$J1027))</f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78"/>
        <v>0</v>
      </c>
      <c r="I1028" s="1" t="b">
        <f t="shared" si="79"/>
        <v>0</v>
      </c>
      <c r="J1028" s="1" t="b">
        <f t="shared" si="80"/>
        <v>0</v>
      </c>
      <c r="K1028" s="1" t="b">
        <f t="shared" si="81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78"/>
        <v>0</v>
      </c>
      <c r="I1029" s="1" t="b">
        <f t="shared" si="79"/>
        <v>0</v>
      </c>
      <c r="J1029" s="1" t="b">
        <f t="shared" si="80"/>
        <v>0</v>
      </c>
      <c r="K1029" s="1" t="b">
        <f t="shared" si="81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78"/>
        <v>0</v>
      </c>
      <c r="I1030" s="1" t="b">
        <f t="shared" si="79"/>
        <v>0</v>
      </c>
      <c r="J1030" s="1" t="b">
        <f t="shared" si="80"/>
        <v>0</v>
      </c>
      <c r="K1030" s="1" t="b">
        <f t="shared" si="81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78"/>
        <v>0</v>
      </c>
      <c r="I1031" s="1" t="b">
        <f t="shared" si="79"/>
        <v>0</v>
      </c>
      <c r="J1031" s="1" t="b">
        <f t="shared" si="80"/>
        <v>0</v>
      </c>
      <c r="K1031" s="1" t="b">
        <f t="shared" si="81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78"/>
        <v>0</v>
      </c>
      <c r="I1032" s="1" t="b">
        <f t="shared" si="79"/>
        <v>0</v>
      </c>
      <c r="J1032" s="1" t="b">
        <f t="shared" si="80"/>
        <v>0</v>
      </c>
      <c r="K1032" s="1" t="b">
        <f t="shared" si="81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78"/>
        <v>0</v>
      </c>
      <c r="I1033" s="1" t="b">
        <f t="shared" si="79"/>
        <v>0</v>
      </c>
      <c r="J1033" s="1" t="b">
        <f t="shared" si="80"/>
        <v>0</v>
      </c>
      <c r="K1033" s="1" t="b">
        <f t="shared" si="81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78"/>
        <v>0</v>
      </c>
      <c r="I1034" s="1" t="b">
        <f t="shared" si="79"/>
        <v>0</v>
      </c>
      <c r="J1034" s="1" t="b">
        <f t="shared" si="80"/>
        <v>0</v>
      </c>
      <c r="K1034" s="1" t="b">
        <f t="shared" si="81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78"/>
        <v>0</v>
      </c>
      <c r="I1035" s="1" t="b">
        <f t="shared" si="79"/>
        <v>0</v>
      </c>
      <c r="J1035" s="1" t="b">
        <f t="shared" si="80"/>
        <v>0</v>
      </c>
      <c r="K1035" s="1" t="b">
        <f t="shared" si="81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78"/>
        <v>0</v>
      </c>
      <c r="I1036" s="1" t="b">
        <f t="shared" si="79"/>
        <v>0</v>
      </c>
      <c r="J1036" s="1" t="b">
        <f t="shared" si="80"/>
        <v>0</v>
      </c>
      <c r="K1036" s="1" t="b">
        <f t="shared" si="81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78"/>
        <v>0</v>
      </c>
      <c r="I1037" s="1" t="b">
        <f t="shared" si="79"/>
        <v>0</v>
      </c>
      <c r="J1037" s="1" t="b">
        <f t="shared" si="80"/>
        <v>0</v>
      </c>
      <c r="K1037" s="1" t="b">
        <f t="shared" si="81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78"/>
        <v>0</v>
      </c>
      <c r="I1038" s="1" t="b">
        <f t="shared" si="79"/>
        <v>0</v>
      </c>
      <c r="J1038" s="1" t="b">
        <f t="shared" si="80"/>
        <v>0</v>
      </c>
      <c r="K1038" s="1" t="b">
        <f t="shared" si="81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78"/>
        <v>0</v>
      </c>
      <c r="I1039" s="1" t="b">
        <f t="shared" si="79"/>
        <v>0</v>
      </c>
      <c r="J1039" s="1" t="b">
        <f t="shared" si="80"/>
        <v>0</v>
      </c>
      <c r="K1039" s="1" t="b">
        <f t="shared" si="81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78"/>
        <v>0</v>
      </c>
      <c r="I1040" s="1" t="b">
        <f t="shared" si="79"/>
        <v>0</v>
      </c>
      <c r="J1040" s="1" t="b">
        <f t="shared" si="80"/>
        <v>0</v>
      </c>
      <c r="K1040" s="1" t="b">
        <f t="shared" si="81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78"/>
        <v>0</v>
      </c>
      <c r="I1041" s="1" t="b">
        <f t="shared" si="79"/>
        <v>0</v>
      </c>
      <c r="J1041" s="1" t="b">
        <f t="shared" si="80"/>
        <v>0</v>
      </c>
      <c r="K1041" s="1" t="b">
        <f t="shared" si="81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78"/>
        <v>0</v>
      </c>
      <c r="I1042" s="1" t="b">
        <f t="shared" si="79"/>
        <v>0</v>
      </c>
      <c r="J1042" s="1" t="b">
        <f t="shared" si="80"/>
        <v>0</v>
      </c>
      <c r="K1042" s="1" t="b">
        <f t="shared" si="81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78"/>
        <v>0</v>
      </c>
      <c r="I1043" s="1" t="b">
        <f t="shared" si="79"/>
        <v>0</v>
      </c>
      <c r="J1043" s="1" t="b">
        <f t="shared" si="80"/>
        <v>0</v>
      </c>
      <c r="K1043" s="1" t="b">
        <f t="shared" si="81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78"/>
        <v>0</v>
      </c>
      <c r="I1044" s="1" t="b">
        <f t="shared" si="79"/>
        <v>0</v>
      </c>
      <c r="J1044" s="1" t="b">
        <f t="shared" si="80"/>
        <v>0</v>
      </c>
      <c r="K1044" s="1" t="b">
        <f t="shared" si="81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78"/>
        <v>0</v>
      </c>
      <c r="I1045" s="1" t="b">
        <f t="shared" si="79"/>
        <v>0</v>
      </c>
      <c r="J1045" s="1" t="b">
        <f t="shared" si="80"/>
        <v>0</v>
      </c>
      <c r="K1045" s="1" t="b">
        <f t="shared" si="81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78"/>
        <v>0</v>
      </c>
      <c r="I1046" s="1" t="b">
        <f t="shared" si="79"/>
        <v>0</v>
      </c>
      <c r="J1046" s="1" t="b">
        <f t="shared" si="80"/>
        <v>0</v>
      </c>
      <c r="K1046" s="1" t="b">
        <f t="shared" si="81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78"/>
        <v>0</v>
      </c>
      <c r="I1047" s="1" t="b">
        <f t="shared" si="79"/>
        <v>0</v>
      </c>
      <c r="J1047" s="1" t="b">
        <f t="shared" si="80"/>
        <v>0</v>
      </c>
      <c r="K1047" s="1" t="b">
        <f t="shared" si="81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78"/>
        <v>0</v>
      </c>
      <c r="I1048" s="1" t="b">
        <f t="shared" si="79"/>
        <v>0</v>
      </c>
      <c r="J1048" s="1" t="b">
        <f t="shared" si="80"/>
        <v>0</v>
      </c>
      <c r="K1048" s="1" t="b">
        <f t="shared" si="81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78"/>
        <v>0</v>
      </c>
      <c r="I1049" s="1" t="b">
        <f t="shared" si="79"/>
        <v>0</v>
      </c>
      <c r="J1049" s="1" t="b">
        <f t="shared" si="80"/>
        <v>0</v>
      </c>
      <c r="K1049" s="1" t="b">
        <f t="shared" si="81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78"/>
        <v>0</v>
      </c>
      <c r="I1050" s="1" t="b">
        <f t="shared" si="79"/>
        <v>0</v>
      </c>
      <c r="J1050" s="1" t="b">
        <f t="shared" si="80"/>
        <v>0</v>
      </c>
      <c r="K1050" s="1" t="b">
        <f t="shared" si="81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78"/>
        <v>0</v>
      </c>
      <c r="I1051" s="1" t="b">
        <f t="shared" si="79"/>
        <v>0</v>
      </c>
      <c r="J1051" s="1" t="b">
        <f t="shared" si="80"/>
        <v>0</v>
      </c>
      <c r="K1051" s="1" t="b">
        <f t="shared" si="81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78"/>
        <v>0</v>
      </c>
      <c r="I1052" s="1" t="b">
        <f t="shared" si="79"/>
        <v>0</v>
      </c>
      <c r="J1052" s="1" t="b">
        <f t="shared" si="80"/>
        <v>0</v>
      </c>
      <c r="K1052" s="1" t="b">
        <f t="shared" si="81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78"/>
        <v>0</v>
      </c>
      <c r="I1053" s="1" t="b">
        <f t="shared" si="79"/>
        <v>0</v>
      </c>
      <c r="J1053" s="1" t="b">
        <f t="shared" si="80"/>
        <v>0</v>
      </c>
      <c r="K1053" s="1" t="b">
        <f t="shared" si="81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si="78"/>
        <v>0</v>
      </c>
      <c r="I1054" s="1" t="b">
        <f t="shared" si="79"/>
        <v>0</v>
      </c>
      <c r="J1054" s="1" t="b">
        <f t="shared" si="80"/>
        <v>0</v>
      </c>
      <c r="K1054" s="1" t="b">
        <f t="shared" si="81"/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78"/>
        <v>0</v>
      </c>
      <c r="I1055" s="1" t="b">
        <f t="shared" si="79"/>
        <v>0</v>
      </c>
      <c r="J1055" s="1" t="b">
        <f t="shared" si="80"/>
        <v>0</v>
      </c>
      <c r="K1055" s="1" t="b">
        <f t="shared" si="8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78"/>
        <v>0</v>
      </c>
      <c r="I1056" s="1" t="b">
        <f t="shared" si="79"/>
        <v>0</v>
      </c>
      <c r="J1056" s="1" t="b">
        <f t="shared" si="80"/>
        <v>0</v>
      </c>
      <c r="K1056" s="1" t="b">
        <f t="shared" si="8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78"/>
        <v>0</v>
      </c>
      <c r="I1057" s="1" t="b">
        <f t="shared" si="79"/>
        <v>0</v>
      </c>
      <c r="J1057" s="1" t="b">
        <f t="shared" si="80"/>
        <v>0</v>
      </c>
      <c r="K1057" s="1" t="b">
        <f t="shared" si="8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78"/>
        <v>0</v>
      </c>
      <c r="I1058" s="1" t="b">
        <f t="shared" si="79"/>
        <v>0</v>
      </c>
      <c r="J1058" s="1" t="b">
        <f t="shared" si="80"/>
        <v>0</v>
      </c>
      <c r="K1058" s="1" t="b">
        <f t="shared" si="8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78"/>
        <v>0</v>
      </c>
      <c r="I1059" s="1" t="b">
        <f t="shared" si="79"/>
        <v>0</v>
      </c>
      <c r="J1059" s="1" t="b">
        <f t="shared" si="80"/>
        <v>0</v>
      </c>
      <c r="K1059" s="1" t="b">
        <f t="shared" si="8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78"/>
        <v>0</v>
      </c>
      <c r="I1060" s="1" t="b">
        <f t="shared" si="79"/>
        <v>0</v>
      </c>
      <c r="J1060" s="1" t="b">
        <f t="shared" si="80"/>
        <v>0</v>
      </c>
      <c r="K1060" s="1" t="b">
        <f t="shared" si="8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78"/>
        <v>0</v>
      </c>
      <c r="I1061" s="1" t="b">
        <f t="shared" si="79"/>
        <v>0</v>
      </c>
      <c r="J1061" s="1" t="b">
        <f t="shared" si="80"/>
        <v>0</v>
      </c>
      <c r="K1061" s="1" t="b">
        <f t="shared" si="8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78"/>
        <v>0</v>
      </c>
      <c r="I1062" s="1" t="b">
        <f t="shared" si="79"/>
        <v>0</v>
      </c>
      <c r="J1062" s="1" t="b">
        <f t="shared" si="80"/>
        <v>0</v>
      </c>
      <c r="K1062" s="1" t="b">
        <f t="shared" si="8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78"/>
        <v>0</v>
      </c>
      <c r="I1063" s="1" t="b">
        <f t="shared" si="79"/>
        <v>0</v>
      </c>
      <c r="J1063" s="1" t="b">
        <f t="shared" si="80"/>
        <v>0</v>
      </c>
      <c r="K1063" s="1" t="b">
        <f t="shared" si="8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78"/>
        <v>0</v>
      </c>
      <c r="I1064" s="1" t="b">
        <f t="shared" si="79"/>
        <v>0</v>
      </c>
      <c r="J1064" s="1" t="b">
        <f t="shared" si="80"/>
        <v>0</v>
      </c>
      <c r="K1064" s="1" t="b">
        <f t="shared" si="8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78"/>
        <v>0</v>
      </c>
      <c r="I1065" s="1" t="b">
        <f t="shared" si="79"/>
        <v>0</v>
      </c>
      <c r="J1065" s="1" t="b">
        <f t="shared" si="80"/>
        <v>0</v>
      </c>
      <c r="K1065" s="1" t="b">
        <f t="shared" si="8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78"/>
        <v>0</v>
      </c>
      <c r="I1066" s="1" t="b">
        <f t="shared" si="79"/>
        <v>0</v>
      </c>
      <c r="J1066" s="1" t="b">
        <f t="shared" si="80"/>
        <v>0</v>
      </c>
      <c r="K1066" s="1" t="b">
        <f t="shared" si="8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78"/>
        <v>0</v>
      </c>
      <c r="I1067" s="1" t="b">
        <f t="shared" si="79"/>
        <v>0</v>
      </c>
      <c r="J1067" s="1" t="b">
        <f t="shared" si="80"/>
        <v>0</v>
      </c>
      <c r="K1067" s="1" t="b">
        <f t="shared" si="8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78"/>
        <v>0</v>
      </c>
      <c r="I1068" s="1" t="b">
        <f t="shared" si="79"/>
        <v>0</v>
      </c>
      <c r="J1068" s="1" t="b">
        <f t="shared" si="80"/>
        <v>0</v>
      </c>
      <c r="K1068" s="1" t="b">
        <f t="shared" si="8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78"/>
        <v>0</v>
      </c>
      <c r="I1069" s="1" t="b">
        <f t="shared" si="79"/>
        <v>0</v>
      </c>
      <c r="J1069" s="1" t="b">
        <f t="shared" si="80"/>
        <v>0</v>
      </c>
      <c r="K1069" s="1" t="b">
        <f t="shared" si="8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78"/>
        <v>0</v>
      </c>
      <c r="I1070" s="1" t="b">
        <f t="shared" si="79"/>
        <v>0</v>
      </c>
      <c r="J1070" s="1" t="b">
        <f t="shared" si="80"/>
        <v>0</v>
      </c>
      <c r="K1070" s="1" t="b">
        <f t="shared" si="8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78"/>
        <v>0</v>
      </c>
      <c r="I1071" s="1" t="b">
        <f t="shared" si="79"/>
        <v>0</v>
      </c>
      <c r="J1071" s="1" t="b">
        <f t="shared" si="80"/>
        <v>0</v>
      </c>
      <c r="K1071" s="1" t="b">
        <f t="shared" si="8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78"/>
        <v>0</v>
      </c>
      <c r="I1072" s="1" t="b">
        <f t="shared" si="79"/>
        <v>0</v>
      </c>
      <c r="J1072" s="1" t="b">
        <f t="shared" si="80"/>
        <v>0</v>
      </c>
      <c r="K1072" s="1" t="b">
        <f t="shared" si="8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78"/>
        <v>0</v>
      </c>
      <c r="I1073" s="1" t="b">
        <f t="shared" si="79"/>
        <v>0</v>
      </c>
      <c r="J1073" s="1" t="b">
        <f t="shared" si="80"/>
        <v>0</v>
      </c>
      <c r="K1073" s="1" t="b">
        <f t="shared" si="8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78"/>
        <v>0</v>
      </c>
      <c r="I1074" s="1" t="b">
        <f t="shared" si="79"/>
        <v>0</v>
      </c>
      <c r="J1074" s="1" t="b">
        <f t="shared" si="80"/>
        <v>0</v>
      </c>
      <c r="K1074" s="1" t="b">
        <f t="shared" si="8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78"/>
        <v>0</v>
      </c>
      <c r="I1075" s="1" t="b">
        <f t="shared" si="79"/>
        <v>0</v>
      </c>
      <c r="J1075" s="1" t="b">
        <f t="shared" si="80"/>
        <v>0</v>
      </c>
      <c r="K1075" s="1" t="b">
        <f t="shared" si="8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78"/>
        <v>0</v>
      </c>
      <c r="I1076" s="1" t="b">
        <f t="shared" si="79"/>
        <v>0</v>
      </c>
      <c r="J1076" s="1" t="b">
        <f t="shared" si="80"/>
        <v>0</v>
      </c>
      <c r="K1076" s="1" t="b">
        <f t="shared" si="8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78"/>
        <v>0</v>
      </c>
      <c r="I1077" s="1" t="b">
        <f t="shared" si="79"/>
        <v>0</v>
      </c>
      <c r="J1077" s="1" t="b">
        <f t="shared" si="80"/>
        <v>0</v>
      </c>
      <c r="K1077" s="1" t="b">
        <f t="shared" si="8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78"/>
        <v>0</v>
      </c>
      <c r="I1078" s="1" t="b">
        <f t="shared" si="79"/>
        <v>0</v>
      </c>
      <c r="J1078" s="1" t="b">
        <f t="shared" si="80"/>
        <v>0</v>
      </c>
      <c r="K1078" s="1" t="b">
        <f t="shared" si="8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78"/>
        <v>0</v>
      </c>
      <c r="I1079" s="1" t="b">
        <f t="shared" si="79"/>
        <v>0</v>
      </c>
      <c r="J1079" s="1" t="b">
        <f t="shared" si="80"/>
        <v>0</v>
      </c>
      <c r="K1079" s="1" t="b">
        <f t="shared" si="8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78"/>
        <v>0</v>
      </c>
      <c r="I1080" s="1" t="b">
        <f t="shared" si="79"/>
        <v>0</v>
      </c>
      <c r="J1080" s="1" t="b">
        <f t="shared" si="80"/>
        <v>0</v>
      </c>
      <c r="K1080" s="1" t="b">
        <f t="shared" si="8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78"/>
        <v>0</v>
      </c>
      <c r="I1081" s="1" t="b">
        <f t="shared" si="79"/>
        <v>0</v>
      </c>
      <c r="J1081" s="1" t="b">
        <f t="shared" si="80"/>
        <v>0</v>
      </c>
      <c r="K1081" s="1" t="b">
        <f t="shared" si="8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78"/>
        <v>0</v>
      </c>
      <c r="I1082" s="1" t="b">
        <f t="shared" si="79"/>
        <v>0</v>
      </c>
      <c r="J1082" s="1" t="b">
        <f t="shared" si="80"/>
        <v>0</v>
      </c>
      <c r="K1082" s="1" t="b">
        <f t="shared" si="8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78"/>
        <v>0</v>
      </c>
      <c r="I1083" s="1" t="b">
        <f t="shared" si="79"/>
        <v>0</v>
      </c>
      <c r="J1083" s="1" t="b">
        <f t="shared" si="80"/>
        <v>0</v>
      </c>
      <c r="K1083" s="1" t="b">
        <f t="shared" si="8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78"/>
        <v>0</v>
      </c>
      <c r="I1084" s="1" t="b">
        <f t="shared" si="79"/>
        <v>0</v>
      </c>
      <c r="J1084" s="1" t="b">
        <f t="shared" si="80"/>
        <v>0</v>
      </c>
      <c r="K1084" s="1" t="b">
        <f t="shared" si="8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78"/>
        <v>0</v>
      </c>
      <c r="I1085" s="1" t="b">
        <f t="shared" si="79"/>
        <v>0</v>
      </c>
      <c r="J1085" s="1" t="b">
        <f t="shared" si="80"/>
        <v>0</v>
      </c>
      <c r="K1085" s="1" t="b">
        <f t="shared" si="8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78"/>
        <v>0</v>
      </c>
      <c r="I1086" s="1" t="b">
        <f t="shared" si="79"/>
        <v>0</v>
      </c>
      <c r="J1086" s="1" t="b">
        <f t="shared" si="80"/>
        <v>0</v>
      </c>
      <c r="K1086" s="1" t="b">
        <f t="shared" si="8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78"/>
        <v>0</v>
      </c>
      <c r="I1087" s="1" t="b">
        <f t="shared" si="79"/>
        <v>0</v>
      </c>
      <c r="J1087" s="1" t="b">
        <f t="shared" si="80"/>
        <v>0</v>
      </c>
      <c r="K1087" s="1" t="b">
        <f t="shared" si="8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78"/>
        <v>0</v>
      </c>
      <c r="I1088" s="1" t="b">
        <f t="shared" si="79"/>
        <v>0</v>
      </c>
      <c r="J1088" s="1" t="b">
        <f t="shared" si="80"/>
        <v>0</v>
      </c>
      <c r="K1088" s="1" t="b">
        <f t="shared" si="8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78"/>
        <v>0</v>
      </c>
      <c r="I1089" s="1" t="b">
        <f t="shared" si="79"/>
        <v>0</v>
      </c>
      <c r="J1089" s="1" t="b">
        <f t="shared" si="80"/>
        <v>0</v>
      </c>
      <c r="K1089" s="1" t="b">
        <f t="shared" si="8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78"/>
        <v>0</v>
      </c>
      <c r="I1090" s="1" t="b">
        <f t="shared" si="79"/>
        <v>0</v>
      </c>
      <c r="J1090" s="1" t="b">
        <f t="shared" si="80"/>
        <v>0</v>
      </c>
      <c r="K1090" s="1" t="b">
        <f t="shared" si="8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ref="H1091:H1154" si="82">IF($A1092&lt;&gt;"",$B1092-$B1091)</f>
        <v>0</v>
      </c>
      <c r="I1091" s="1" t="b">
        <f t="shared" ref="I1091:I1154" si="83">IF($A1093&lt;&gt;"",ABS($H1092-$H1091))</f>
        <v>0</v>
      </c>
      <c r="J1091" s="1" t="b">
        <f t="shared" ref="J1091:J1154" si="84">IF($A1092&lt;&gt;"",$C1092-$C1091)</f>
        <v>0</v>
      </c>
      <c r="K1091" s="1" t="b">
        <f t="shared" ref="K1091:K1154" si="85">IF($A1093&lt;&gt;"",ABS($J1092-$J1091))</f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82"/>
        <v>0</v>
      </c>
      <c r="I1092" s="1" t="b">
        <f t="shared" si="83"/>
        <v>0</v>
      </c>
      <c r="J1092" s="1" t="b">
        <f t="shared" si="84"/>
        <v>0</v>
      </c>
      <c r="K1092" s="1" t="b">
        <f t="shared" si="85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82"/>
        <v>0</v>
      </c>
      <c r="I1093" s="1" t="b">
        <f t="shared" si="83"/>
        <v>0</v>
      </c>
      <c r="J1093" s="1" t="b">
        <f t="shared" si="84"/>
        <v>0</v>
      </c>
      <c r="K1093" s="1" t="b">
        <f t="shared" si="85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82"/>
        <v>0</v>
      </c>
      <c r="I1094" s="1" t="b">
        <f t="shared" si="83"/>
        <v>0</v>
      </c>
      <c r="J1094" s="1" t="b">
        <f t="shared" si="84"/>
        <v>0</v>
      </c>
      <c r="K1094" s="1" t="b">
        <f t="shared" si="85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82"/>
        <v>0</v>
      </c>
      <c r="I1095" s="1" t="b">
        <f t="shared" si="83"/>
        <v>0</v>
      </c>
      <c r="J1095" s="1" t="b">
        <f t="shared" si="84"/>
        <v>0</v>
      </c>
      <c r="K1095" s="1" t="b">
        <f t="shared" si="85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82"/>
        <v>0</v>
      </c>
      <c r="I1096" s="1" t="b">
        <f t="shared" si="83"/>
        <v>0</v>
      </c>
      <c r="J1096" s="1" t="b">
        <f t="shared" si="84"/>
        <v>0</v>
      </c>
      <c r="K1096" s="1" t="b">
        <f t="shared" si="85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82"/>
        <v>0</v>
      </c>
      <c r="I1097" s="1" t="b">
        <f t="shared" si="83"/>
        <v>0</v>
      </c>
      <c r="J1097" s="1" t="b">
        <f t="shared" si="84"/>
        <v>0</v>
      </c>
      <c r="K1097" s="1" t="b">
        <f t="shared" si="85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82"/>
        <v>0</v>
      </c>
      <c r="I1098" s="1" t="b">
        <f t="shared" si="83"/>
        <v>0</v>
      </c>
      <c r="J1098" s="1" t="b">
        <f t="shared" si="84"/>
        <v>0</v>
      </c>
      <c r="K1098" s="1" t="b">
        <f t="shared" si="85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82"/>
        <v>0</v>
      </c>
      <c r="I1099" s="1" t="b">
        <f t="shared" si="83"/>
        <v>0</v>
      </c>
      <c r="J1099" s="1" t="b">
        <f t="shared" si="84"/>
        <v>0</v>
      </c>
      <c r="K1099" s="1" t="b">
        <f t="shared" si="85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82"/>
        <v>0</v>
      </c>
      <c r="I1100" s="1" t="b">
        <f t="shared" si="83"/>
        <v>0</v>
      </c>
      <c r="J1100" s="1" t="b">
        <f t="shared" si="84"/>
        <v>0</v>
      </c>
      <c r="K1100" s="1" t="b">
        <f t="shared" si="85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82"/>
        <v>0</v>
      </c>
      <c r="I1101" s="1" t="b">
        <f t="shared" si="83"/>
        <v>0</v>
      </c>
      <c r="J1101" s="1" t="b">
        <f t="shared" si="84"/>
        <v>0</v>
      </c>
      <c r="K1101" s="1" t="b">
        <f t="shared" si="85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82"/>
        <v>0</v>
      </c>
      <c r="I1102" s="1" t="b">
        <f t="shared" si="83"/>
        <v>0</v>
      </c>
      <c r="J1102" s="1" t="b">
        <f t="shared" si="84"/>
        <v>0</v>
      </c>
      <c r="K1102" s="1" t="b">
        <f t="shared" si="85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82"/>
        <v>0</v>
      </c>
      <c r="I1103" s="1" t="b">
        <f t="shared" si="83"/>
        <v>0</v>
      </c>
      <c r="J1103" s="1" t="b">
        <f t="shared" si="84"/>
        <v>0</v>
      </c>
      <c r="K1103" s="1" t="b">
        <f t="shared" si="85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82"/>
        <v>0</v>
      </c>
      <c r="I1104" s="1" t="b">
        <f t="shared" si="83"/>
        <v>0</v>
      </c>
      <c r="J1104" s="1" t="b">
        <f t="shared" si="84"/>
        <v>0</v>
      </c>
      <c r="K1104" s="1" t="b">
        <f t="shared" si="85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82"/>
        <v>0</v>
      </c>
      <c r="I1105" s="1" t="b">
        <f t="shared" si="83"/>
        <v>0</v>
      </c>
      <c r="J1105" s="1" t="b">
        <f t="shared" si="84"/>
        <v>0</v>
      </c>
      <c r="K1105" s="1" t="b">
        <f t="shared" si="85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82"/>
        <v>0</v>
      </c>
      <c r="I1106" s="1" t="b">
        <f t="shared" si="83"/>
        <v>0</v>
      </c>
      <c r="J1106" s="1" t="b">
        <f t="shared" si="84"/>
        <v>0</v>
      </c>
      <c r="K1106" s="1" t="b">
        <f t="shared" si="85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82"/>
        <v>0</v>
      </c>
      <c r="I1107" s="1" t="b">
        <f t="shared" si="83"/>
        <v>0</v>
      </c>
      <c r="J1107" s="1" t="b">
        <f t="shared" si="84"/>
        <v>0</v>
      </c>
      <c r="K1107" s="1" t="b">
        <f t="shared" si="85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82"/>
        <v>0</v>
      </c>
      <c r="I1108" s="1" t="b">
        <f t="shared" si="83"/>
        <v>0</v>
      </c>
      <c r="J1108" s="1" t="b">
        <f t="shared" si="84"/>
        <v>0</v>
      </c>
      <c r="K1108" s="1" t="b">
        <f t="shared" si="85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82"/>
        <v>0</v>
      </c>
      <c r="I1109" s="1" t="b">
        <f t="shared" si="83"/>
        <v>0</v>
      </c>
      <c r="J1109" s="1" t="b">
        <f t="shared" si="84"/>
        <v>0</v>
      </c>
      <c r="K1109" s="1" t="b">
        <f t="shared" si="85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82"/>
        <v>0</v>
      </c>
      <c r="I1110" s="1" t="b">
        <f t="shared" si="83"/>
        <v>0</v>
      </c>
      <c r="J1110" s="1" t="b">
        <f t="shared" si="84"/>
        <v>0</v>
      </c>
      <c r="K1110" s="1" t="b">
        <f t="shared" si="85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82"/>
        <v>0</v>
      </c>
      <c r="I1111" s="1" t="b">
        <f t="shared" si="83"/>
        <v>0</v>
      </c>
      <c r="J1111" s="1" t="b">
        <f t="shared" si="84"/>
        <v>0</v>
      </c>
      <c r="K1111" s="1" t="b">
        <f t="shared" si="85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82"/>
        <v>0</v>
      </c>
      <c r="I1112" s="1" t="b">
        <f t="shared" si="83"/>
        <v>0</v>
      </c>
      <c r="J1112" s="1" t="b">
        <f t="shared" si="84"/>
        <v>0</v>
      </c>
      <c r="K1112" s="1" t="b">
        <f t="shared" si="85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82"/>
        <v>0</v>
      </c>
      <c r="I1113" s="1" t="b">
        <f t="shared" si="83"/>
        <v>0</v>
      </c>
      <c r="J1113" s="1" t="b">
        <f t="shared" si="84"/>
        <v>0</v>
      </c>
      <c r="K1113" s="1" t="b">
        <f t="shared" si="85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82"/>
        <v>0</v>
      </c>
      <c r="I1114" s="1" t="b">
        <f t="shared" si="83"/>
        <v>0</v>
      </c>
      <c r="J1114" s="1" t="b">
        <f t="shared" si="84"/>
        <v>0</v>
      </c>
      <c r="K1114" s="1" t="b">
        <f t="shared" si="85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82"/>
        <v>0</v>
      </c>
      <c r="I1115" s="1" t="b">
        <f t="shared" si="83"/>
        <v>0</v>
      </c>
      <c r="J1115" s="1" t="b">
        <f t="shared" si="84"/>
        <v>0</v>
      </c>
      <c r="K1115" s="1" t="b">
        <f t="shared" si="85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82"/>
        <v>0</v>
      </c>
      <c r="I1116" s="1" t="b">
        <f t="shared" si="83"/>
        <v>0</v>
      </c>
      <c r="J1116" s="1" t="b">
        <f t="shared" si="84"/>
        <v>0</v>
      </c>
      <c r="K1116" s="1" t="b">
        <f t="shared" si="85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82"/>
        <v>0</v>
      </c>
      <c r="I1117" s="1" t="b">
        <f t="shared" si="83"/>
        <v>0</v>
      </c>
      <c r="J1117" s="1" t="b">
        <f t="shared" si="84"/>
        <v>0</v>
      </c>
      <c r="K1117" s="1" t="b">
        <f t="shared" si="85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si="82"/>
        <v>0</v>
      </c>
      <c r="I1118" s="1" t="b">
        <f t="shared" si="83"/>
        <v>0</v>
      </c>
      <c r="J1118" s="1" t="b">
        <f t="shared" si="84"/>
        <v>0</v>
      </c>
      <c r="K1118" s="1" t="b">
        <f t="shared" si="85"/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82"/>
        <v>0</v>
      </c>
      <c r="I1119" s="1" t="b">
        <f t="shared" si="83"/>
        <v>0</v>
      </c>
      <c r="J1119" s="1" t="b">
        <f t="shared" si="84"/>
        <v>0</v>
      </c>
      <c r="K1119" s="1" t="b">
        <f t="shared" si="8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82"/>
        <v>0</v>
      </c>
      <c r="I1120" s="1" t="b">
        <f t="shared" si="83"/>
        <v>0</v>
      </c>
      <c r="J1120" s="1" t="b">
        <f t="shared" si="84"/>
        <v>0</v>
      </c>
      <c r="K1120" s="1" t="b">
        <f t="shared" si="8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82"/>
        <v>0</v>
      </c>
      <c r="I1121" s="1" t="b">
        <f t="shared" si="83"/>
        <v>0</v>
      </c>
      <c r="J1121" s="1" t="b">
        <f t="shared" si="84"/>
        <v>0</v>
      </c>
      <c r="K1121" s="1" t="b">
        <f t="shared" si="8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82"/>
        <v>0</v>
      </c>
      <c r="I1122" s="1" t="b">
        <f t="shared" si="83"/>
        <v>0</v>
      </c>
      <c r="J1122" s="1" t="b">
        <f t="shared" si="84"/>
        <v>0</v>
      </c>
      <c r="K1122" s="1" t="b">
        <f t="shared" si="8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82"/>
        <v>0</v>
      </c>
      <c r="I1123" s="1" t="b">
        <f t="shared" si="83"/>
        <v>0</v>
      </c>
      <c r="J1123" s="1" t="b">
        <f t="shared" si="84"/>
        <v>0</v>
      </c>
      <c r="K1123" s="1" t="b">
        <f t="shared" si="8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82"/>
        <v>0</v>
      </c>
      <c r="I1124" s="1" t="b">
        <f t="shared" si="83"/>
        <v>0</v>
      </c>
      <c r="J1124" s="1" t="b">
        <f t="shared" si="84"/>
        <v>0</v>
      </c>
      <c r="K1124" s="1" t="b">
        <f t="shared" si="8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82"/>
        <v>0</v>
      </c>
      <c r="I1125" s="1" t="b">
        <f t="shared" si="83"/>
        <v>0</v>
      </c>
      <c r="J1125" s="1" t="b">
        <f t="shared" si="84"/>
        <v>0</v>
      </c>
      <c r="K1125" s="1" t="b">
        <f t="shared" si="8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82"/>
        <v>0</v>
      </c>
      <c r="I1126" s="1" t="b">
        <f t="shared" si="83"/>
        <v>0</v>
      </c>
      <c r="J1126" s="1" t="b">
        <f t="shared" si="84"/>
        <v>0</v>
      </c>
      <c r="K1126" s="1" t="b">
        <f t="shared" si="8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82"/>
        <v>0</v>
      </c>
      <c r="I1127" s="1" t="b">
        <f t="shared" si="83"/>
        <v>0</v>
      </c>
      <c r="J1127" s="1" t="b">
        <f t="shared" si="84"/>
        <v>0</v>
      </c>
      <c r="K1127" s="1" t="b">
        <f t="shared" si="8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82"/>
        <v>0</v>
      </c>
      <c r="I1128" s="1" t="b">
        <f t="shared" si="83"/>
        <v>0</v>
      </c>
      <c r="J1128" s="1" t="b">
        <f t="shared" si="84"/>
        <v>0</v>
      </c>
      <c r="K1128" s="1" t="b">
        <f t="shared" si="8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82"/>
        <v>0</v>
      </c>
      <c r="I1129" s="1" t="b">
        <f t="shared" si="83"/>
        <v>0</v>
      </c>
      <c r="J1129" s="1" t="b">
        <f t="shared" si="84"/>
        <v>0</v>
      </c>
      <c r="K1129" s="1" t="b">
        <f t="shared" si="8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82"/>
        <v>0</v>
      </c>
      <c r="I1130" s="1" t="b">
        <f t="shared" si="83"/>
        <v>0</v>
      </c>
      <c r="J1130" s="1" t="b">
        <f t="shared" si="84"/>
        <v>0</v>
      </c>
      <c r="K1130" s="1" t="b">
        <f t="shared" si="8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82"/>
        <v>0</v>
      </c>
      <c r="I1131" s="1" t="b">
        <f t="shared" si="83"/>
        <v>0</v>
      </c>
      <c r="J1131" s="1" t="b">
        <f t="shared" si="84"/>
        <v>0</v>
      </c>
      <c r="K1131" s="1" t="b">
        <f t="shared" si="8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82"/>
        <v>0</v>
      </c>
      <c r="I1132" s="1" t="b">
        <f t="shared" si="83"/>
        <v>0</v>
      </c>
      <c r="J1132" s="1" t="b">
        <f t="shared" si="84"/>
        <v>0</v>
      </c>
      <c r="K1132" s="1" t="b">
        <f t="shared" si="8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82"/>
        <v>0</v>
      </c>
      <c r="I1133" s="1" t="b">
        <f t="shared" si="83"/>
        <v>0</v>
      </c>
      <c r="J1133" s="1" t="b">
        <f t="shared" si="84"/>
        <v>0</v>
      </c>
      <c r="K1133" s="1" t="b">
        <f t="shared" si="8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82"/>
        <v>0</v>
      </c>
      <c r="I1134" s="1" t="b">
        <f t="shared" si="83"/>
        <v>0</v>
      </c>
      <c r="J1134" s="1" t="b">
        <f t="shared" si="84"/>
        <v>0</v>
      </c>
      <c r="K1134" s="1" t="b">
        <f t="shared" si="8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82"/>
        <v>0</v>
      </c>
      <c r="I1135" s="1" t="b">
        <f t="shared" si="83"/>
        <v>0</v>
      </c>
      <c r="J1135" s="1" t="b">
        <f t="shared" si="84"/>
        <v>0</v>
      </c>
      <c r="K1135" s="1" t="b">
        <f t="shared" si="8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82"/>
        <v>0</v>
      </c>
      <c r="I1136" s="1" t="b">
        <f t="shared" si="83"/>
        <v>0</v>
      </c>
      <c r="J1136" s="1" t="b">
        <f t="shared" si="84"/>
        <v>0</v>
      </c>
      <c r="K1136" s="1" t="b">
        <f t="shared" si="8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82"/>
        <v>0</v>
      </c>
      <c r="I1137" s="1" t="b">
        <f t="shared" si="83"/>
        <v>0</v>
      </c>
      <c r="J1137" s="1" t="b">
        <f t="shared" si="84"/>
        <v>0</v>
      </c>
      <c r="K1137" s="1" t="b">
        <f t="shared" si="8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82"/>
        <v>0</v>
      </c>
      <c r="I1138" s="1" t="b">
        <f t="shared" si="83"/>
        <v>0</v>
      </c>
      <c r="J1138" s="1" t="b">
        <f t="shared" si="84"/>
        <v>0</v>
      </c>
      <c r="K1138" s="1" t="b">
        <f t="shared" si="8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82"/>
        <v>0</v>
      </c>
      <c r="I1139" s="1" t="b">
        <f t="shared" si="83"/>
        <v>0</v>
      </c>
      <c r="J1139" s="1" t="b">
        <f t="shared" si="84"/>
        <v>0</v>
      </c>
      <c r="K1139" s="1" t="b">
        <f t="shared" si="8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82"/>
        <v>0</v>
      </c>
      <c r="I1140" s="1" t="b">
        <f t="shared" si="83"/>
        <v>0</v>
      </c>
      <c r="J1140" s="1" t="b">
        <f t="shared" si="84"/>
        <v>0</v>
      </c>
      <c r="K1140" s="1" t="b">
        <f t="shared" si="8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82"/>
        <v>0</v>
      </c>
      <c r="I1141" s="1" t="b">
        <f t="shared" si="83"/>
        <v>0</v>
      </c>
      <c r="J1141" s="1" t="b">
        <f t="shared" si="84"/>
        <v>0</v>
      </c>
      <c r="K1141" s="1" t="b">
        <f t="shared" si="8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82"/>
        <v>0</v>
      </c>
      <c r="I1142" s="1" t="b">
        <f t="shared" si="83"/>
        <v>0</v>
      </c>
      <c r="J1142" s="1" t="b">
        <f t="shared" si="84"/>
        <v>0</v>
      </c>
      <c r="K1142" s="1" t="b">
        <f t="shared" si="8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82"/>
        <v>0</v>
      </c>
      <c r="I1143" s="1" t="b">
        <f t="shared" si="83"/>
        <v>0</v>
      </c>
      <c r="J1143" s="1" t="b">
        <f t="shared" si="84"/>
        <v>0</v>
      </c>
      <c r="K1143" s="1" t="b">
        <f t="shared" si="8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82"/>
        <v>0</v>
      </c>
      <c r="I1144" s="1" t="b">
        <f t="shared" si="83"/>
        <v>0</v>
      </c>
      <c r="J1144" s="1" t="b">
        <f t="shared" si="84"/>
        <v>0</v>
      </c>
      <c r="K1144" s="1" t="b">
        <f t="shared" si="8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82"/>
        <v>0</v>
      </c>
      <c r="I1145" s="1" t="b">
        <f t="shared" si="83"/>
        <v>0</v>
      </c>
      <c r="J1145" s="1" t="b">
        <f t="shared" si="84"/>
        <v>0</v>
      </c>
      <c r="K1145" s="1" t="b">
        <f t="shared" si="8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82"/>
        <v>0</v>
      </c>
      <c r="I1146" s="1" t="b">
        <f t="shared" si="83"/>
        <v>0</v>
      </c>
      <c r="J1146" s="1" t="b">
        <f t="shared" si="84"/>
        <v>0</v>
      </c>
      <c r="K1146" s="1" t="b">
        <f t="shared" si="8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82"/>
        <v>0</v>
      </c>
      <c r="I1147" s="1" t="b">
        <f t="shared" si="83"/>
        <v>0</v>
      </c>
      <c r="J1147" s="1" t="b">
        <f t="shared" si="84"/>
        <v>0</v>
      </c>
      <c r="K1147" s="1" t="b">
        <f t="shared" si="8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82"/>
        <v>0</v>
      </c>
      <c r="I1148" s="1" t="b">
        <f t="shared" si="83"/>
        <v>0</v>
      </c>
      <c r="J1148" s="1" t="b">
        <f t="shared" si="84"/>
        <v>0</v>
      </c>
      <c r="K1148" s="1" t="b">
        <f t="shared" si="8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82"/>
        <v>0</v>
      </c>
      <c r="I1149" s="1" t="b">
        <f t="shared" si="83"/>
        <v>0</v>
      </c>
      <c r="J1149" s="1" t="b">
        <f t="shared" si="84"/>
        <v>0</v>
      </c>
      <c r="K1149" s="1" t="b">
        <f t="shared" si="8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82"/>
        <v>0</v>
      </c>
      <c r="I1150" s="1" t="b">
        <f t="shared" si="83"/>
        <v>0</v>
      </c>
      <c r="J1150" s="1" t="b">
        <f t="shared" si="84"/>
        <v>0</v>
      </c>
      <c r="K1150" s="1" t="b">
        <f t="shared" si="8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82"/>
        <v>0</v>
      </c>
      <c r="I1151" s="1" t="b">
        <f t="shared" si="83"/>
        <v>0</v>
      </c>
      <c r="J1151" s="1" t="b">
        <f t="shared" si="84"/>
        <v>0</v>
      </c>
      <c r="K1151" s="1" t="b">
        <f t="shared" si="8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82"/>
        <v>0</v>
      </c>
      <c r="I1152" s="1" t="b">
        <f t="shared" si="83"/>
        <v>0</v>
      </c>
      <c r="J1152" s="1" t="b">
        <f t="shared" si="84"/>
        <v>0</v>
      </c>
      <c r="K1152" s="1" t="b">
        <f t="shared" si="8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82"/>
        <v>0</v>
      </c>
      <c r="I1153" s="1" t="b">
        <f t="shared" si="83"/>
        <v>0</v>
      </c>
      <c r="J1153" s="1" t="b">
        <f t="shared" si="84"/>
        <v>0</v>
      </c>
      <c r="K1153" s="1" t="b">
        <f t="shared" si="8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82"/>
        <v>0</v>
      </c>
      <c r="I1154" s="1" t="b">
        <f t="shared" si="83"/>
        <v>0</v>
      </c>
      <c r="J1154" s="1" t="b">
        <f t="shared" si="84"/>
        <v>0</v>
      </c>
      <c r="K1154" s="1" t="b">
        <f t="shared" si="8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ref="H1155:H1218" si="86">IF($A1156&lt;&gt;"",$B1156-$B1155)</f>
        <v>0</v>
      </c>
      <c r="I1155" s="1" t="b">
        <f t="shared" ref="I1155:I1218" si="87">IF($A1157&lt;&gt;"",ABS($H1156-$H1155))</f>
        <v>0</v>
      </c>
      <c r="J1155" s="1" t="b">
        <f t="shared" ref="J1155:J1218" si="88">IF($A1156&lt;&gt;"",$C1156-$C1155)</f>
        <v>0</v>
      </c>
      <c r="K1155" s="1" t="b">
        <f t="shared" ref="K1155:K1218" si="89">IF($A1157&lt;&gt;"",ABS($J1156-$J1155))</f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86"/>
        <v>0</v>
      </c>
      <c r="I1156" s="1" t="b">
        <f t="shared" si="87"/>
        <v>0</v>
      </c>
      <c r="J1156" s="1" t="b">
        <f t="shared" si="88"/>
        <v>0</v>
      </c>
      <c r="K1156" s="1" t="b">
        <f t="shared" si="89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86"/>
        <v>0</v>
      </c>
      <c r="I1157" s="1" t="b">
        <f t="shared" si="87"/>
        <v>0</v>
      </c>
      <c r="J1157" s="1" t="b">
        <f t="shared" si="88"/>
        <v>0</v>
      </c>
      <c r="K1157" s="1" t="b">
        <f t="shared" si="89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86"/>
        <v>0</v>
      </c>
      <c r="I1158" s="1" t="b">
        <f t="shared" si="87"/>
        <v>0</v>
      </c>
      <c r="J1158" s="1" t="b">
        <f t="shared" si="88"/>
        <v>0</v>
      </c>
      <c r="K1158" s="1" t="b">
        <f t="shared" si="89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86"/>
        <v>0</v>
      </c>
      <c r="I1159" s="1" t="b">
        <f t="shared" si="87"/>
        <v>0</v>
      </c>
      <c r="J1159" s="1" t="b">
        <f t="shared" si="88"/>
        <v>0</v>
      </c>
      <c r="K1159" s="1" t="b">
        <f t="shared" si="89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86"/>
        <v>0</v>
      </c>
      <c r="I1160" s="1" t="b">
        <f t="shared" si="87"/>
        <v>0</v>
      </c>
      <c r="J1160" s="1" t="b">
        <f t="shared" si="88"/>
        <v>0</v>
      </c>
      <c r="K1160" s="1" t="b">
        <f t="shared" si="89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86"/>
        <v>0</v>
      </c>
      <c r="I1161" s="1" t="b">
        <f t="shared" si="87"/>
        <v>0</v>
      </c>
      <c r="J1161" s="1" t="b">
        <f t="shared" si="88"/>
        <v>0</v>
      </c>
      <c r="K1161" s="1" t="b">
        <f t="shared" si="89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86"/>
        <v>0</v>
      </c>
      <c r="I1162" s="1" t="b">
        <f t="shared" si="87"/>
        <v>0</v>
      </c>
      <c r="J1162" s="1" t="b">
        <f t="shared" si="88"/>
        <v>0</v>
      </c>
      <c r="K1162" s="1" t="b">
        <f t="shared" si="89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86"/>
        <v>0</v>
      </c>
      <c r="I1163" s="1" t="b">
        <f t="shared" si="87"/>
        <v>0</v>
      </c>
      <c r="J1163" s="1" t="b">
        <f t="shared" si="88"/>
        <v>0</v>
      </c>
      <c r="K1163" s="1" t="b">
        <f t="shared" si="89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86"/>
        <v>0</v>
      </c>
      <c r="I1164" s="1" t="b">
        <f t="shared" si="87"/>
        <v>0</v>
      </c>
      <c r="J1164" s="1" t="b">
        <f t="shared" si="88"/>
        <v>0</v>
      </c>
      <c r="K1164" s="1" t="b">
        <f t="shared" si="89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86"/>
        <v>0</v>
      </c>
      <c r="I1165" s="1" t="b">
        <f t="shared" si="87"/>
        <v>0</v>
      </c>
      <c r="J1165" s="1" t="b">
        <f t="shared" si="88"/>
        <v>0</v>
      </c>
      <c r="K1165" s="1" t="b">
        <f t="shared" si="89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86"/>
        <v>0</v>
      </c>
      <c r="I1166" s="1" t="b">
        <f t="shared" si="87"/>
        <v>0</v>
      </c>
      <c r="J1166" s="1" t="b">
        <f t="shared" si="88"/>
        <v>0</v>
      </c>
      <c r="K1166" s="1" t="b">
        <f t="shared" si="89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86"/>
        <v>0</v>
      </c>
      <c r="I1167" s="1" t="b">
        <f t="shared" si="87"/>
        <v>0</v>
      </c>
      <c r="J1167" s="1" t="b">
        <f t="shared" si="88"/>
        <v>0</v>
      </c>
      <c r="K1167" s="1" t="b">
        <f t="shared" si="89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86"/>
        <v>0</v>
      </c>
      <c r="I1168" s="1" t="b">
        <f t="shared" si="87"/>
        <v>0</v>
      </c>
      <c r="J1168" s="1" t="b">
        <f t="shared" si="88"/>
        <v>0</v>
      </c>
      <c r="K1168" s="1" t="b">
        <f t="shared" si="89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86"/>
        <v>0</v>
      </c>
      <c r="I1169" s="1" t="b">
        <f t="shared" si="87"/>
        <v>0</v>
      </c>
      <c r="J1169" s="1" t="b">
        <f t="shared" si="88"/>
        <v>0</v>
      </c>
      <c r="K1169" s="1" t="b">
        <f t="shared" si="89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86"/>
        <v>0</v>
      </c>
      <c r="I1170" s="1" t="b">
        <f t="shared" si="87"/>
        <v>0</v>
      </c>
      <c r="J1170" s="1" t="b">
        <f t="shared" si="88"/>
        <v>0</v>
      </c>
      <c r="K1170" s="1" t="b">
        <f t="shared" si="89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86"/>
        <v>0</v>
      </c>
      <c r="I1171" s="1" t="b">
        <f t="shared" si="87"/>
        <v>0</v>
      </c>
      <c r="J1171" s="1" t="b">
        <f t="shared" si="88"/>
        <v>0</v>
      </c>
      <c r="K1171" s="1" t="b">
        <f t="shared" si="89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86"/>
        <v>0</v>
      </c>
      <c r="I1172" s="1" t="b">
        <f t="shared" si="87"/>
        <v>0</v>
      </c>
      <c r="J1172" s="1" t="b">
        <f t="shared" si="88"/>
        <v>0</v>
      </c>
      <c r="K1172" s="1" t="b">
        <f t="shared" si="89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86"/>
        <v>0</v>
      </c>
      <c r="I1173" s="1" t="b">
        <f t="shared" si="87"/>
        <v>0</v>
      </c>
      <c r="J1173" s="1" t="b">
        <f t="shared" si="88"/>
        <v>0</v>
      </c>
      <c r="K1173" s="1" t="b">
        <f t="shared" si="89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86"/>
        <v>0</v>
      </c>
      <c r="I1174" s="1" t="b">
        <f t="shared" si="87"/>
        <v>0</v>
      </c>
      <c r="J1174" s="1" t="b">
        <f t="shared" si="88"/>
        <v>0</v>
      </c>
      <c r="K1174" s="1" t="b">
        <f t="shared" si="89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86"/>
        <v>0</v>
      </c>
      <c r="I1175" s="1" t="b">
        <f t="shared" si="87"/>
        <v>0</v>
      </c>
      <c r="J1175" s="1" t="b">
        <f t="shared" si="88"/>
        <v>0</v>
      </c>
      <c r="K1175" s="1" t="b">
        <f t="shared" si="89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86"/>
        <v>0</v>
      </c>
      <c r="I1176" s="1" t="b">
        <f t="shared" si="87"/>
        <v>0</v>
      </c>
      <c r="J1176" s="1" t="b">
        <f t="shared" si="88"/>
        <v>0</v>
      </c>
      <c r="K1176" s="1" t="b">
        <f t="shared" si="89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86"/>
        <v>0</v>
      </c>
      <c r="I1177" s="1" t="b">
        <f t="shared" si="87"/>
        <v>0</v>
      </c>
      <c r="J1177" s="1" t="b">
        <f t="shared" si="88"/>
        <v>0</v>
      </c>
      <c r="K1177" s="1" t="b">
        <f t="shared" si="89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86"/>
        <v>0</v>
      </c>
      <c r="I1178" s="1" t="b">
        <f t="shared" si="87"/>
        <v>0</v>
      </c>
      <c r="J1178" s="1" t="b">
        <f t="shared" si="88"/>
        <v>0</v>
      </c>
      <c r="K1178" s="1" t="b">
        <f t="shared" si="89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86"/>
        <v>0</v>
      </c>
      <c r="I1179" s="1" t="b">
        <f t="shared" si="87"/>
        <v>0</v>
      </c>
      <c r="J1179" s="1" t="b">
        <f t="shared" si="88"/>
        <v>0</v>
      </c>
      <c r="K1179" s="1" t="b">
        <f t="shared" si="89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86"/>
        <v>0</v>
      </c>
      <c r="I1180" s="1" t="b">
        <f t="shared" si="87"/>
        <v>0</v>
      </c>
      <c r="J1180" s="1" t="b">
        <f t="shared" si="88"/>
        <v>0</v>
      </c>
      <c r="K1180" s="1" t="b">
        <f t="shared" si="89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86"/>
        <v>0</v>
      </c>
      <c r="I1181" s="1" t="b">
        <f t="shared" si="87"/>
        <v>0</v>
      </c>
      <c r="J1181" s="1" t="b">
        <f t="shared" si="88"/>
        <v>0</v>
      </c>
      <c r="K1181" s="1" t="b">
        <f t="shared" si="89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si="86"/>
        <v>0</v>
      </c>
      <c r="I1182" s="1" t="b">
        <f t="shared" si="87"/>
        <v>0</v>
      </c>
      <c r="J1182" s="1" t="b">
        <f t="shared" si="88"/>
        <v>0</v>
      </c>
      <c r="K1182" s="1" t="b">
        <f t="shared" si="89"/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86"/>
        <v>0</v>
      </c>
      <c r="I1183" s="1" t="b">
        <f t="shared" si="87"/>
        <v>0</v>
      </c>
      <c r="J1183" s="1" t="b">
        <f t="shared" si="88"/>
        <v>0</v>
      </c>
      <c r="K1183" s="1" t="b">
        <f t="shared" si="8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86"/>
        <v>0</v>
      </c>
      <c r="I1184" s="1" t="b">
        <f t="shared" si="87"/>
        <v>0</v>
      </c>
      <c r="J1184" s="1" t="b">
        <f t="shared" si="88"/>
        <v>0</v>
      </c>
      <c r="K1184" s="1" t="b">
        <f t="shared" si="8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86"/>
        <v>0</v>
      </c>
      <c r="I1185" s="1" t="b">
        <f t="shared" si="87"/>
        <v>0</v>
      </c>
      <c r="J1185" s="1" t="b">
        <f t="shared" si="88"/>
        <v>0</v>
      </c>
      <c r="K1185" s="1" t="b">
        <f t="shared" si="8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86"/>
        <v>0</v>
      </c>
      <c r="I1186" s="1" t="b">
        <f t="shared" si="87"/>
        <v>0</v>
      </c>
      <c r="J1186" s="1" t="b">
        <f t="shared" si="88"/>
        <v>0</v>
      </c>
      <c r="K1186" s="1" t="b">
        <f t="shared" si="8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86"/>
        <v>0</v>
      </c>
      <c r="I1187" s="1" t="b">
        <f t="shared" si="87"/>
        <v>0</v>
      </c>
      <c r="J1187" s="1" t="b">
        <f t="shared" si="88"/>
        <v>0</v>
      </c>
      <c r="K1187" s="1" t="b">
        <f t="shared" si="8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86"/>
        <v>0</v>
      </c>
      <c r="I1188" s="1" t="b">
        <f t="shared" si="87"/>
        <v>0</v>
      </c>
      <c r="J1188" s="1" t="b">
        <f t="shared" si="88"/>
        <v>0</v>
      </c>
      <c r="K1188" s="1" t="b">
        <f t="shared" si="8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86"/>
        <v>0</v>
      </c>
      <c r="I1189" s="1" t="b">
        <f t="shared" si="87"/>
        <v>0</v>
      </c>
      <c r="J1189" s="1" t="b">
        <f t="shared" si="88"/>
        <v>0</v>
      </c>
      <c r="K1189" s="1" t="b">
        <f t="shared" si="8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86"/>
        <v>0</v>
      </c>
      <c r="I1190" s="1" t="b">
        <f t="shared" si="87"/>
        <v>0</v>
      </c>
      <c r="J1190" s="1" t="b">
        <f t="shared" si="88"/>
        <v>0</v>
      </c>
      <c r="K1190" s="1" t="b">
        <f t="shared" si="8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86"/>
        <v>0</v>
      </c>
      <c r="I1191" s="1" t="b">
        <f t="shared" si="87"/>
        <v>0</v>
      </c>
      <c r="J1191" s="1" t="b">
        <f t="shared" si="88"/>
        <v>0</v>
      </c>
      <c r="K1191" s="1" t="b">
        <f t="shared" si="8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86"/>
        <v>0</v>
      </c>
      <c r="I1192" s="1" t="b">
        <f t="shared" si="87"/>
        <v>0</v>
      </c>
      <c r="J1192" s="1" t="b">
        <f t="shared" si="88"/>
        <v>0</v>
      </c>
      <c r="K1192" s="1" t="b">
        <f t="shared" si="8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86"/>
        <v>0</v>
      </c>
      <c r="I1193" s="1" t="b">
        <f t="shared" si="87"/>
        <v>0</v>
      </c>
      <c r="J1193" s="1" t="b">
        <f t="shared" si="88"/>
        <v>0</v>
      </c>
      <c r="K1193" s="1" t="b">
        <f t="shared" si="8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86"/>
        <v>0</v>
      </c>
      <c r="I1194" s="1" t="b">
        <f t="shared" si="87"/>
        <v>0</v>
      </c>
      <c r="J1194" s="1" t="b">
        <f t="shared" si="88"/>
        <v>0</v>
      </c>
      <c r="K1194" s="1" t="b">
        <f t="shared" si="8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86"/>
        <v>0</v>
      </c>
      <c r="I1195" s="1" t="b">
        <f t="shared" si="87"/>
        <v>0</v>
      </c>
      <c r="J1195" s="1" t="b">
        <f t="shared" si="88"/>
        <v>0</v>
      </c>
      <c r="K1195" s="1" t="b">
        <f t="shared" si="8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86"/>
        <v>0</v>
      </c>
      <c r="I1196" s="1" t="b">
        <f t="shared" si="87"/>
        <v>0</v>
      </c>
      <c r="J1196" s="1" t="b">
        <f t="shared" si="88"/>
        <v>0</v>
      </c>
      <c r="K1196" s="1" t="b">
        <f t="shared" si="8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86"/>
        <v>0</v>
      </c>
      <c r="I1197" s="1" t="b">
        <f t="shared" si="87"/>
        <v>0</v>
      </c>
      <c r="J1197" s="1" t="b">
        <f t="shared" si="88"/>
        <v>0</v>
      </c>
      <c r="K1197" s="1" t="b">
        <f t="shared" si="8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86"/>
        <v>0</v>
      </c>
      <c r="I1198" s="1" t="b">
        <f t="shared" si="87"/>
        <v>0</v>
      </c>
      <c r="J1198" s="1" t="b">
        <f t="shared" si="88"/>
        <v>0</v>
      </c>
      <c r="K1198" s="1" t="b">
        <f t="shared" si="8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86"/>
        <v>0</v>
      </c>
      <c r="I1199" s="1" t="b">
        <f t="shared" si="87"/>
        <v>0</v>
      </c>
      <c r="J1199" s="1" t="b">
        <f t="shared" si="88"/>
        <v>0</v>
      </c>
      <c r="K1199" s="1" t="b">
        <f t="shared" si="8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86"/>
        <v>0</v>
      </c>
      <c r="I1200" s="1" t="b">
        <f t="shared" si="87"/>
        <v>0</v>
      </c>
      <c r="J1200" s="1" t="b">
        <f t="shared" si="88"/>
        <v>0</v>
      </c>
      <c r="K1200" s="1" t="b">
        <f t="shared" si="8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86"/>
        <v>0</v>
      </c>
      <c r="I1201" s="1" t="b">
        <f t="shared" si="87"/>
        <v>0</v>
      </c>
      <c r="J1201" s="1" t="b">
        <f t="shared" si="88"/>
        <v>0</v>
      </c>
      <c r="K1201" s="1" t="b">
        <f t="shared" si="8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86"/>
        <v>0</v>
      </c>
      <c r="I1202" s="1" t="b">
        <f t="shared" si="87"/>
        <v>0</v>
      </c>
      <c r="J1202" s="1" t="b">
        <f t="shared" si="88"/>
        <v>0</v>
      </c>
      <c r="K1202" s="1" t="b">
        <f t="shared" si="8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86"/>
        <v>0</v>
      </c>
      <c r="I1203" s="1" t="b">
        <f t="shared" si="87"/>
        <v>0</v>
      </c>
      <c r="J1203" s="1" t="b">
        <f t="shared" si="88"/>
        <v>0</v>
      </c>
      <c r="K1203" s="1" t="b">
        <f t="shared" si="8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86"/>
        <v>0</v>
      </c>
      <c r="I1204" s="1" t="b">
        <f t="shared" si="87"/>
        <v>0</v>
      </c>
      <c r="J1204" s="1" t="b">
        <f t="shared" si="88"/>
        <v>0</v>
      </c>
      <c r="K1204" s="1" t="b">
        <f t="shared" si="8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86"/>
        <v>0</v>
      </c>
      <c r="I1205" s="1" t="b">
        <f t="shared" si="87"/>
        <v>0</v>
      </c>
      <c r="J1205" s="1" t="b">
        <f t="shared" si="88"/>
        <v>0</v>
      </c>
      <c r="K1205" s="1" t="b">
        <f t="shared" si="8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86"/>
        <v>0</v>
      </c>
      <c r="I1206" s="1" t="b">
        <f t="shared" si="87"/>
        <v>0</v>
      </c>
      <c r="J1206" s="1" t="b">
        <f t="shared" si="88"/>
        <v>0</v>
      </c>
      <c r="K1206" s="1" t="b">
        <f t="shared" si="8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86"/>
        <v>0</v>
      </c>
      <c r="I1207" s="1" t="b">
        <f t="shared" si="87"/>
        <v>0</v>
      </c>
      <c r="J1207" s="1" t="b">
        <f t="shared" si="88"/>
        <v>0</v>
      </c>
      <c r="K1207" s="1" t="b">
        <f t="shared" si="8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86"/>
        <v>0</v>
      </c>
      <c r="I1208" s="1" t="b">
        <f t="shared" si="87"/>
        <v>0</v>
      </c>
      <c r="J1208" s="1" t="b">
        <f t="shared" si="88"/>
        <v>0</v>
      </c>
      <c r="K1208" s="1" t="b">
        <f t="shared" si="8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86"/>
        <v>0</v>
      </c>
      <c r="I1209" s="1" t="b">
        <f t="shared" si="87"/>
        <v>0</v>
      </c>
      <c r="J1209" s="1" t="b">
        <f t="shared" si="88"/>
        <v>0</v>
      </c>
      <c r="K1209" s="1" t="b">
        <f t="shared" si="8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86"/>
        <v>0</v>
      </c>
      <c r="I1210" s="1" t="b">
        <f t="shared" si="87"/>
        <v>0</v>
      </c>
      <c r="J1210" s="1" t="b">
        <f t="shared" si="88"/>
        <v>0</v>
      </c>
      <c r="K1210" s="1" t="b">
        <f t="shared" si="8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86"/>
        <v>0</v>
      </c>
      <c r="I1211" s="1" t="b">
        <f t="shared" si="87"/>
        <v>0</v>
      </c>
      <c r="J1211" s="1" t="b">
        <f t="shared" si="88"/>
        <v>0</v>
      </c>
      <c r="K1211" s="1" t="b">
        <f t="shared" si="8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86"/>
        <v>0</v>
      </c>
      <c r="I1212" s="1" t="b">
        <f t="shared" si="87"/>
        <v>0</v>
      </c>
      <c r="J1212" s="1" t="b">
        <f t="shared" si="88"/>
        <v>0</v>
      </c>
      <c r="K1212" s="1" t="b">
        <f t="shared" si="8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86"/>
        <v>0</v>
      </c>
      <c r="I1213" s="1" t="b">
        <f t="shared" si="87"/>
        <v>0</v>
      </c>
      <c r="J1213" s="1" t="b">
        <f t="shared" si="88"/>
        <v>0</v>
      </c>
      <c r="K1213" s="1" t="b">
        <f t="shared" si="8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86"/>
        <v>0</v>
      </c>
      <c r="I1214" s="1" t="b">
        <f t="shared" si="87"/>
        <v>0</v>
      </c>
      <c r="J1214" s="1" t="b">
        <f t="shared" si="88"/>
        <v>0</v>
      </c>
      <c r="K1214" s="1" t="b">
        <f t="shared" si="8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86"/>
        <v>0</v>
      </c>
      <c r="I1215" s="1" t="b">
        <f t="shared" si="87"/>
        <v>0</v>
      </c>
      <c r="J1215" s="1" t="b">
        <f t="shared" si="88"/>
        <v>0</v>
      </c>
      <c r="K1215" s="1" t="b">
        <f t="shared" si="8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86"/>
        <v>0</v>
      </c>
      <c r="I1216" s="1" t="b">
        <f t="shared" si="87"/>
        <v>0</v>
      </c>
      <c r="J1216" s="1" t="b">
        <f t="shared" si="88"/>
        <v>0</v>
      </c>
      <c r="K1216" s="1" t="b">
        <f t="shared" si="8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86"/>
        <v>0</v>
      </c>
      <c r="I1217" s="1" t="b">
        <f t="shared" si="87"/>
        <v>0</v>
      </c>
      <c r="J1217" s="1" t="b">
        <f t="shared" si="88"/>
        <v>0</v>
      </c>
      <c r="K1217" s="1" t="b">
        <f t="shared" si="8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86"/>
        <v>0</v>
      </c>
      <c r="I1218" s="1" t="b">
        <f t="shared" si="87"/>
        <v>0</v>
      </c>
      <c r="J1218" s="1" t="b">
        <f t="shared" si="88"/>
        <v>0</v>
      </c>
      <c r="K1218" s="1" t="b">
        <f t="shared" si="8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ref="H1219:H1282" si="90">IF($A1220&lt;&gt;"",$B1220-$B1219)</f>
        <v>0</v>
      </c>
      <c r="I1219" s="1" t="b">
        <f t="shared" ref="I1219:I1282" si="91">IF($A1221&lt;&gt;"",ABS($H1220-$H1219))</f>
        <v>0</v>
      </c>
      <c r="J1219" s="1" t="b">
        <f t="shared" ref="J1219:J1282" si="92">IF($A1220&lt;&gt;"",$C1220-$C1219)</f>
        <v>0</v>
      </c>
      <c r="K1219" s="1" t="b">
        <f t="shared" ref="K1219:K1282" si="93">IF($A1221&lt;&gt;"",ABS($J1220-$J1219))</f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90"/>
        <v>0</v>
      </c>
      <c r="I1220" s="1" t="b">
        <f t="shared" si="91"/>
        <v>0</v>
      </c>
      <c r="J1220" s="1" t="b">
        <f t="shared" si="92"/>
        <v>0</v>
      </c>
      <c r="K1220" s="1" t="b">
        <f t="shared" si="93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90"/>
        <v>0</v>
      </c>
      <c r="I1221" s="1" t="b">
        <f t="shared" si="91"/>
        <v>0</v>
      </c>
      <c r="J1221" s="1" t="b">
        <f t="shared" si="92"/>
        <v>0</v>
      </c>
      <c r="K1221" s="1" t="b">
        <f t="shared" si="93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90"/>
        <v>0</v>
      </c>
      <c r="I1222" s="1" t="b">
        <f t="shared" si="91"/>
        <v>0</v>
      </c>
      <c r="J1222" s="1" t="b">
        <f t="shared" si="92"/>
        <v>0</v>
      </c>
      <c r="K1222" s="1" t="b">
        <f t="shared" si="93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90"/>
        <v>0</v>
      </c>
      <c r="I1223" s="1" t="b">
        <f t="shared" si="91"/>
        <v>0</v>
      </c>
      <c r="J1223" s="1" t="b">
        <f t="shared" si="92"/>
        <v>0</v>
      </c>
      <c r="K1223" s="1" t="b">
        <f t="shared" si="93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90"/>
        <v>0</v>
      </c>
      <c r="I1224" s="1" t="b">
        <f t="shared" si="91"/>
        <v>0</v>
      </c>
      <c r="J1224" s="1" t="b">
        <f t="shared" si="92"/>
        <v>0</v>
      </c>
      <c r="K1224" s="1" t="b">
        <f t="shared" si="93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90"/>
        <v>0</v>
      </c>
      <c r="I1225" s="1" t="b">
        <f t="shared" si="91"/>
        <v>0</v>
      </c>
      <c r="J1225" s="1" t="b">
        <f t="shared" si="92"/>
        <v>0</v>
      </c>
      <c r="K1225" s="1" t="b">
        <f t="shared" si="93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90"/>
        <v>0</v>
      </c>
      <c r="I1226" s="1" t="b">
        <f t="shared" si="91"/>
        <v>0</v>
      </c>
      <c r="J1226" s="1" t="b">
        <f t="shared" si="92"/>
        <v>0</v>
      </c>
      <c r="K1226" s="1" t="b">
        <f t="shared" si="93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90"/>
        <v>0</v>
      </c>
      <c r="I1227" s="1" t="b">
        <f t="shared" si="91"/>
        <v>0</v>
      </c>
      <c r="J1227" s="1" t="b">
        <f t="shared" si="92"/>
        <v>0</v>
      </c>
      <c r="K1227" s="1" t="b">
        <f t="shared" si="93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90"/>
        <v>0</v>
      </c>
      <c r="I1228" s="1" t="b">
        <f t="shared" si="91"/>
        <v>0</v>
      </c>
      <c r="J1228" s="1" t="b">
        <f t="shared" si="92"/>
        <v>0</v>
      </c>
      <c r="K1228" s="1" t="b">
        <f t="shared" si="93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90"/>
        <v>0</v>
      </c>
      <c r="I1229" s="1" t="b">
        <f t="shared" si="91"/>
        <v>0</v>
      </c>
      <c r="J1229" s="1" t="b">
        <f t="shared" si="92"/>
        <v>0</v>
      </c>
      <c r="K1229" s="1" t="b">
        <f t="shared" si="93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90"/>
        <v>0</v>
      </c>
      <c r="I1230" s="1" t="b">
        <f t="shared" si="91"/>
        <v>0</v>
      </c>
      <c r="J1230" s="1" t="b">
        <f t="shared" si="92"/>
        <v>0</v>
      </c>
      <c r="K1230" s="1" t="b">
        <f t="shared" si="93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90"/>
        <v>0</v>
      </c>
      <c r="I1231" s="1" t="b">
        <f t="shared" si="91"/>
        <v>0</v>
      </c>
      <c r="J1231" s="1" t="b">
        <f t="shared" si="92"/>
        <v>0</v>
      </c>
      <c r="K1231" s="1" t="b">
        <f t="shared" si="93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90"/>
        <v>0</v>
      </c>
      <c r="I1232" s="1" t="b">
        <f t="shared" si="91"/>
        <v>0</v>
      </c>
      <c r="J1232" s="1" t="b">
        <f t="shared" si="92"/>
        <v>0</v>
      </c>
      <c r="K1232" s="1" t="b">
        <f t="shared" si="93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90"/>
        <v>0</v>
      </c>
      <c r="I1233" s="1" t="b">
        <f t="shared" si="91"/>
        <v>0</v>
      </c>
      <c r="J1233" s="1" t="b">
        <f t="shared" si="92"/>
        <v>0</v>
      </c>
      <c r="K1233" s="1" t="b">
        <f t="shared" si="93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90"/>
        <v>0</v>
      </c>
      <c r="I1234" s="1" t="b">
        <f t="shared" si="91"/>
        <v>0</v>
      </c>
      <c r="J1234" s="1" t="b">
        <f t="shared" si="92"/>
        <v>0</v>
      </c>
      <c r="K1234" s="1" t="b">
        <f t="shared" si="93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90"/>
        <v>0</v>
      </c>
      <c r="I1235" s="1" t="b">
        <f t="shared" si="91"/>
        <v>0</v>
      </c>
      <c r="J1235" s="1" t="b">
        <f t="shared" si="92"/>
        <v>0</v>
      </c>
      <c r="K1235" s="1" t="b">
        <f t="shared" si="93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90"/>
        <v>0</v>
      </c>
      <c r="I1236" s="1" t="b">
        <f t="shared" si="91"/>
        <v>0</v>
      </c>
      <c r="J1236" s="1" t="b">
        <f t="shared" si="92"/>
        <v>0</v>
      </c>
      <c r="K1236" s="1" t="b">
        <f t="shared" si="93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90"/>
        <v>0</v>
      </c>
      <c r="I1237" s="1" t="b">
        <f t="shared" si="91"/>
        <v>0</v>
      </c>
      <c r="J1237" s="1" t="b">
        <f t="shared" si="92"/>
        <v>0</v>
      </c>
      <c r="K1237" s="1" t="b">
        <f t="shared" si="93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90"/>
        <v>0</v>
      </c>
      <c r="I1238" s="1" t="b">
        <f t="shared" si="91"/>
        <v>0</v>
      </c>
      <c r="J1238" s="1" t="b">
        <f t="shared" si="92"/>
        <v>0</v>
      </c>
      <c r="K1238" s="1" t="b">
        <f t="shared" si="93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90"/>
        <v>0</v>
      </c>
      <c r="I1239" s="1" t="b">
        <f t="shared" si="91"/>
        <v>0</v>
      </c>
      <c r="J1239" s="1" t="b">
        <f t="shared" si="92"/>
        <v>0</v>
      </c>
      <c r="K1239" s="1" t="b">
        <f t="shared" si="93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90"/>
        <v>0</v>
      </c>
      <c r="I1240" s="1" t="b">
        <f t="shared" si="91"/>
        <v>0</v>
      </c>
      <c r="J1240" s="1" t="b">
        <f t="shared" si="92"/>
        <v>0</v>
      </c>
      <c r="K1240" s="1" t="b">
        <f t="shared" si="93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90"/>
        <v>0</v>
      </c>
      <c r="I1241" s="1" t="b">
        <f t="shared" si="91"/>
        <v>0</v>
      </c>
      <c r="J1241" s="1" t="b">
        <f t="shared" si="92"/>
        <v>0</v>
      </c>
      <c r="K1241" s="1" t="b">
        <f t="shared" si="93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90"/>
        <v>0</v>
      </c>
      <c r="I1242" s="1" t="b">
        <f t="shared" si="91"/>
        <v>0</v>
      </c>
      <c r="J1242" s="1" t="b">
        <f t="shared" si="92"/>
        <v>0</v>
      </c>
      <c r="K1242" s="1" t="b">
        <f t="shared" si="93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90"/>
        <v>0</v>
      </c>
      <c r="I1243" s="1" t="b">
        <f t="shared" si="91"/>
        <v>0</v>
      </c>
      <c r="J1243" s="1" t="b">
        <f t="shared" si="92"/>
        <v>0</v>
      </c>
      <c r="K1243" s="1" t="b">
        <f t="shared" si="93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90"/>
        <v>0</v>
      </c>
      <c r="I1244" s="1" t="b">
        <f t="shared" si="91"/>
        <v>0</v>
      </c>
      <c r="J1244" s="1" t="b">
        <f t="shared" si="92"/>
        <v>0</v>
      </c>
      <c r="K1244" s="1" t="b">
        <f t="shared" si="93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90"/>
        <v>0</v>
      </c>
      <c r="I1245" s="1" t="b">
        <f t="shared" si="91"/>
        <v>0</v>
      </c>
      <c r="J1245" s="1" t="b">
        <f t="shared" si="92"/>
        <v>0</v>
      </c>
      <c r="K1245" s="1" t="b">
        <f t="shared" si="93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si="90"/>
        <v>0</v>
      </c>
      <c r="I1246" s="1" t="b">
        <f t="shared" si="91"/>
        <v>0</v>
      </c>
      <c r="J1246" s="1" t="b">
        <f t="shared" si="92"/>
        <v>0</v>
      </c>
      <c r="K1246" s="1" t="b">
        <f t="shared" si="93"/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90"/>
        <v>0</v>
      </c>
      <c r="I1247" s="1" t="b">
        <f t="shared" si="91"/>
        <v>0</v>
      </c>
      <c r="J1247" s="1" t="b">
        <f t="shared" si="92"/>
        <v>0</v>
      </c>
      <c r="K1247" s="1" t="b">
        <f t="shared" si="9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90"/>
        <v>0</v>
      </c>
      <c r="I1248" s="1" t="b">
        <f t="shared" si="91"/>
        <v>0</v>
      </c>
      <c r="J1248" s="1" t="b">
        <f t="shared" si="92"/>
        <v>0</v>
      </c>
      <c r="K1248" s="1" t="b">
        <f t="shared" si="9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90"/>
        <v>0</v>
      </c>
      <c r="I1249" s="1" t="b">
        <f t="shared" si="91"/>
        <v>0</v>
      </c>
      <c r="J1249" s="1" t="b">
        <f t="shared" si="92"/>
        <v>0</v>
      </c>
      <c r="K1249" s="1" t="b">
        <f t="shared" si="9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90"/>
        <v>0</v>
      </c>
      <c r="I1250" s="1" t="b">
        <f t="shared" si="91"/>
        <v>0</v>
      </c>
      <c r="J1250" s="1" t="b">
        <f t="shared" si="92"/>
        <v>0</v>
      </c>
      <c r="K1250" s="1" t="b">
        <f t="shared" si="9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90"/>
        <v>0</v>
      </c>
      <c r="I1251" s="1" t="b">
        <f t="shared" si="91"/>
        <v>0</v>
      </c>
      <c r="J1251" s="1" t="b">
        <f t="shared" si="92"/>
        <v>0</v>
      </c>
      <c r="K1251" s="1" t="b">
        <f t="shared" si="9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90"/>
        <v>0</v>
      </c>
      <c r="I1252" s="1" t="b">
        <f t="shared" si="91"/>
        <v>0</v>
      </c>
      <c r="J1252" s="1" t="b">
        <f t="shared" si="92"/>
        <v>0</v>
      </c>
      <c r="K1252" s="1" t="b">
        <f t="shared" si="9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90"/>
        <v>0</v>
      </c>
      <c r="I1253" s="1" t="b">
        <f t="shared" si="91"/>
        <v>0</v>
      </c>
      <c r="J1253" s="1" t="b">
        <f t="shared" si="92"/>
        <v>0</v>
      </c>
      <c r="K1253" s="1" t="b">
        <f t="shared" si="9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90"/>
        <v>0</v>
      </c>
      <c r="I1254" s="1" t="b">
        <f t="shared" si="91"/>
        <v>0</v>
      </c>
      <c r="J1254" s="1" t="b">
        <f t="shared" si="92"/>
        <v>0</v>
      </c>
      <c r="K1254" s="1" t="b">
        <f t="shared" si="9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90"/>
        <v>0</v>
      </c>
      <c r="I1255" s="1" t="b">
        <f t="shared" si="91"/>
        <v>0</v>
      </c>
      <c r="J1255" s="1" t="b">
        <f t="shared" si="92"/>
        <v>0</v>
      </c>
      <c r="K1255" s="1" t="b">
        <f t="shared" si="9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90"/>
        <v>0</v>
      </c>
      <c r="I1256" s="1" t="b">
        <f t="shared" si="91"/>
        <v>0</v>
      </c>
      <c r="J1256" s="1" t="b">
        <f t="shared" si="92"/>
        <v>0</v>
      </c>
      <c r="K1256" s="1" t="b">
        <f t="shared" si="9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90"/>
        <v>0</v>
      </c>
      <c r="I1257" s="1" t="b">
        <f t="shared" si="91"/>
        <v>0</v>
      </c>
      <c r="J1257" s="1" t="b">
        <f t="shared" si="92"/>
        <v>0</v>
      </c>
      <c r="K1257" s="1" t="b">
        <f t="shared" si="9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90"/>
        <v>0</v>
      </c>
      <c r="I1258" s="1" t="b">
        <f t="shared" si="91"/>
        <v>0</v>
      </c>
      <c r="J1258" s="1" t="b">
        <f t="shared" si="92"/>
        <v>0</v>
      </c>
      <c r="K1258" s="1" t="b">
        <f t="shared" si="9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90"/>
        <v>0</v>
      </c>
      <c r="I1259" s="1" t="b">
        <f t="shared" si="91"/>
        <v>0</v>
      </c>
      <c r="J1259" s="1" t="b">
        <f t="shared" si="92"/>
        <v>0</v>
      </c>
      <c r="K1259" s="1" t="b">
        <f t="shared" si="9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90"/>
        <v>0</v>
      </c>
      <c r="I1260" s="1" t="b">
        <f t="shared" si="91"/>
        <v>0</v>
      </c>
      <c r="J1260" s="1" t="b">
        <f t="shared" si="92"/>
        <v>0</v>
      </c>
      <c r="K1260" s="1" t="b">
        <f t="shared" si="9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90"/>
        <v>0</v>
      </c>
      <c r="I1261" s="1" t="b">
        <f t="shared" si="91"/>
        <v>0</v>
      </c>
      <c r="J1261" s="1" t="b">
        <f t="shared" si="92"/>
        <v>0</v>
      </c>
      <c r="K1261" s="1" t="b">
        <f t="shared" si="9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90"/>
        <v>0</v>
      </c>
      <c r="I1262" s="1" t="b">
        <f t="shared" si="91"/>
        <v>0</v>
      </c>
      <c r="J1262" s="1" t="b">
        <f t="shared" si="92"/>
        <v>0</v>
      </c>
      <c r="K1262" s="1" t="b">
        <f t="shared" si="9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90"/>
        <v>0</v>
      </c>
      <c r="I1263" s="1" t="b">
        <f t="shared" si="91"/>
        <v>0</v>
      </c>
      <c r="J1263" s="1" t="b">
        <f t="shared" si="92"/>
        <v>0</v>
      </c>
      <c r="K1263" s="1" t="b">
        <f t="shared" si="9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90"/>
        <v>0</v>
      </c>
      <c r="I1264" s="1" t="b">
        <f t="shared" si="91"/>
        <v>0</v>
      </c>
      <c r="J1264" s="1" t="b">
        <f t="shared" si="92"/>
        <v>0</v>
      </c>
      <c r="K1264" s="1" t="b">
        <f t="shared" si="9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90"/>
        <v>0</v>
      </c>
      <c r="I1265" s="1" t="b">
        <f t="shared" si="91"/>
        <v>0</v>
      </c>
      <c r="J1265" s="1" t="b">
        <f t="shared" si="92"/>
        <v>0</v>
      </c>
      <c r="K1265" s="1" t="b">
        <f t="shared" si="9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90"/>
        <v>0</v>
      </c>
      <c r="I1266" s="1" t="b">
        <f t="shared" si="91"/>
        <v>0</v>
      </c>
      <c r="J1266" s="1" t="b">
        <f t="shared" si="92"/>
        <v>0</v>
      </c>
      <c r="K1266" s="1" t="b">
        <f t="shared" si="9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90"/>
        <v>0</v>
      </c>
      <c r="I1267" s="1" t="b">
        <f t="shared" si="91"/>
        <v>0</v>
      </c>
      <c r="J1267" s="1" t="b">
        <f t="shared" si="92"/>
        <v>0</v>
      </c>
      <c r="K1267" s="1" t="b">
        <f t="shared" si="9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90"/>
        <v>0</v>
      </c>
      <c r="I1268" s="1" t="b">
        <f t="shared" si="91"/>
        <v>0</v>
      </c>
      <c r="J1268" s="1" t="b">
        <f t="shared" si="92"/>
        <v>0</v>
      </c>
      <c r="K1268" s="1" t="b">
        <f t="shared" si="9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90"/>
        <v>0</v>
      </c>
      <c r="I1269" s="1" t="b">
        <f t="shared" si="91"/>
        <v>0</v>
      </c>
      <c r="J1269" s="1" t="b">
        <f t="shared" si="92"/>
        <v>0</v>
      </c>
      <c r="K1269" s="1" t="b">
        <f t="shared" si="9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90"/>
        <v>0</v>
      </c>
      <c r="I1270" s="1" t="b">
        <f t="shared" si="91"/>
        <v>0</v>
      </c>
      <c r="J1270" s="1" t="b">
        <f t="shared" si="92"/>
        <v>0</v>
      </c>
      <c r="K1270" s="1" t="b">
        <f t="shared" si="9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90"/>
        <v>0</v>
      </c>
      <c r="I1271" s="1" t="b">
        <f t="shared" si="91"/>
        <v>0</v>
      </c>
      <c r="J1271" s="1" t="b">
        <f t="shared" si="92"/>
        <v>0</v>
      </c>
      <c r="K1271" s="1" t="b">
        <f t="shared" si="9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90"/>
        <v>0</v>
      </c>
      <c r="I1272" s="1" t="b">
        <f t="shared" si="91"/>
        <v>0</v>
      </c>
      <c r="J1272" s="1" t="b">
        <f t="shared" si="92"/>
        <v>0</v>
      </c>
      <c r="K1272" s="1" t="b">
        <f t="shared" si="9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90"/>
        <v>0</v>
      </c>
      <c r="I1273" s="1" t="b">
        <f t="shared" si="91"/>
        <v>0</v>
      </c>
      <c r="J1273" s="1" t="b">
        <f t="shared" si="92"/>
        <v>0</v>
      </c>
      <c r="K1273" s="1" t="b">
        <f t="shared" si="9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90"/>
        <v>0</v>
      </c>
      <c r="I1274" s="1" t="b">
        <f t="shared" si="91"/>
        <v>0</v>
      </c>
      <c r="J1274" s="1" t="b">
        <f t="shared" si="92"/>
        <v>0</v>
      </c>
      <c r="K1274" s="1" t="b">
        <f t="shared" si="9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90"/>
        <v>0</v>
      </c>
      <c r="I1275" s="1" t="b">
        <f t="shared" si="91"/>
        <v>0</v>
      </c>
      <c r="J1275" s="1" t="b">
        <f t="shared" si="92"/>
        <v>0</v>
      </c>
      <c r="K1275" s="1" t="b">
        <f t="shared" si="9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90"/>
        <v>0</v>
      </c>
      <c r="I1276" s="1" t="b">
        <f t="shared" si="91"/>
        <v>0</v>
      </c>
      <c r="J1276" s="1" t="b">
        <f t="shared" si="92"/>
        <v>0</v>
      </c>
      <c r="K1276" s="1" t="b">
        <f t="shared" si="9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90"/>
        <v>0</v>
      </c>
      <c r="I1277" s="1" t="b">
        <f t="shared" si="91"/>
        <v>0</v>
      </c>
      <c r="J1277" s="1" t="b">
        <f t="shared" si="92"/>
        <v>0</v>
      </c>
      <c r="K1277" s="1" t="b">
        <f t="shared" si="9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90"/>
        <v>0</v>
      </c>
      <c r="I1278" s="1" t="b">
        <f t="shared" si="91"/>
        <v>0</v>
      </c>
      <c r="J1278" s="1" t="b">
        <f t="shared" si="92"/>
        <v>0</v>
      </c>
      <c r="K1278" s="1" t="b">
        <f t="shared" si="9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90"/>
        <v>0</v>
      </c>
      <c r="I1279" s="1" t="b">
        <f t="shared" si="91"/>
        <v>0</v>
      </c>
      <c r="J1279" s="1" t="b">
        <f t="shared" si="92"/>
        <v>0</v>
      </c>
      <c r="K1279" s="1" t="b">
        <f t="shared" si="9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90"/>
        <v>0</v>
      </c>
      <c r="I1280" s="1" t="b">
        <f t="shared" si="91"/>
        <v>0</v>
      </c>
      <c r="J1280" s="1" t="b">
        <f t="shared" si="92"/>
        <v>0</v>
      </c>
      <c r="K1280" s="1" t="b">
        <f t="shared" si="9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90"/>
        <v>0</v>
      </c>
      <c r="I1281" s="1" t="b">
        <f t="shared" si="91"/>
        <v>0</v>
      </c>
      <c r="J1281" s="1" t="b">
        <f t="shared" si="92"/>
        <v>0</v>
      </c>
      <c r="K1281" s="1" t="b">
        <f t="shared" si="9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90"/>
        <v>0</v>
      </c>
      <c r="I1282" s="1" t="b">
        <f t="shared" si="91"/>
        <v>0</v>
      </c>
      <c r="J1282" s="1" t="b">
        <f t="shared" si="92"/>
        <v>0</v>
      </c>
      <c r="K1282" s="1" t="b">
        <f t="shared" si="9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ref="H1283:H1346" si="94">IF($A1284&lt;&gt;"",$B1284-$B1283)</f>
        <v>0</v>
      </c>
      <c r="I1283" s="1" t="b">
        <f t="shared" ref="I1283:I1346" si="95">IF($A1285&lt;&gt;"",ABS($H1284-$H1283))</f>
        <v>0</v>
      </c>
      <c r="J1283" s="1" t="b">
        <f t="shared" ref="J1283:J1346" si="96">IF($A1284&lt;&gt;"",$C1284-$C1283)</f>
        <v>0</v>
      </c>
      <c r="K1283" s="1" t="b">
        <f t="shared" ref="K1283:K1346" si="97">IF($A1285&lt;&gt;"",ABS($J1284-$J1283))</f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94"/>
        <v>0</v>
      </c>
      <c r="I1284" s="1" t="b">
        <f t="shared" si="95"/>
        <v>0</v>
      </c>
      <c r="J1284" s="1" t="b">
        <f t="shared" si="96"/>
        <v>0</v>
      </c>
      <c r="K1284" s="1" t="b">
        <f t="shared" si="97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94"/>
        <v>0</v>
      </c>
      <c r="I1285" s="1" t="b">
        <f t="shared" si="95"/>
        <v>0</v>
      </c>
      <c r="J1285" s="1" t="b">
        <f t="shared" si="96"/>
        <v>0</v>
      </c>
      <c r="K1285" s="1" t="b">
        <f t="shared" si="97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94"/>
        <v>0</v>
      </c>
      <c r="I1286" s="1" t="b">
        <f t="shared" si="95"/>
        <v>0</v>
      </c>
      <c r="J1286" s="1" t="b">
        <f t="shared" si="96"/>
        <v>0</v>
      </c>
      <c r="K1286" s="1" t="b">
        <f t="shared" si="97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94"/>
        <v>0</v>
      </c>
      <c r="I1287" s="1" t="b">
        <f t="shared" si="95"/>
        <v>0</v>
      </c>
      <c r="J1287" s="1" t="b">
        <f t="shared" si="96"/>
        <v>0</v>
      </c>
      <c r="K1287" s="1" t="b">
        <f t="shared" si="97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94"/>
        <v>0</v>
      </c>
      <c r="I1288" s="1" t="b">
        <f t="shared" si="95"/>
        <v>0</v>
      </c>
      <c r="J1288" s="1" t="b">
        <f t="shared" si="96"/>
        <v>0</v>
      </c>
      <c r="K1288" s="1" t="b">
        <f t="shared" si="97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94"/>
        <v>0</v>
      </c>
      <c r="I1289" s="1" t="b">
        <f t="shared" si="95"/>
        <v>0</v>
      </c>
      <c r="J1289" s="1" t="b">
        <f t="shared" si="96"/>
        <v>0</v>
      </c>
      <c r="K1289" s="1" t="b">
        <f t="shared" si="97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94"/>
        <v>0</v>
      </c>
      <c r="I1290" s="1" t="b">
        <f t="shared" si="95"/>
        <v>0</v>
      </c>
      <c r="J1290" s="1" t="b">
        <f t="shared" si="96"/>
        <v>0</v>
      </c>
      <c r="K1290" s="1" t="b">
        <f t="shared" si="97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94"/>
        <v>0</v>
      </c>
      <c r="I1291" s="1" t="b">
        <f t="shared" si="95"/>
        <v>0</v>
      </c>
      <c r="J1291" s="1" t="b">
        <f t="shared" si="96"/>
        <v>0</v>
      </c>
      <c r="K1291" s="1" t="b">
        <f t="shared" si="97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94"/>
        <v>0</v>
      </c>
      <c r="I1292" s="1" t="b">
        <f t="shared" si="95"/>
        <v>0</v>
      </c>
      <c r="J1292" s="1" t="b">
        <f t="shared" si="96"/>
        <v>0</v>
      </c>
      <c r="K1292" s="1" t="b">
        <f t="shared" si="97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94"/>
        <v>0</v>
      </c>
      <c r="I1293" s="1" t="b">
        <f t="shared" si="95"/>
        <v>0</v>
      </c>
      <c r="J1293" s="1" t="b">
        <f t="shared" si="96"/>
        <v>0</v>
      </c>
      <c r="K1293" s="1" t="b">
        <f t="shared" si="97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94"/>
        <v>0</v>
      </c>
      <c r="I1294" s="1" t="b">
        <f t="shared" si="95"/>
        <v>0</v>
      </c>
      <c r="J1294" s="1" t="b">
        <f t="shared" si="96"/>
        <v>0</v>
      </c>
      <c r="K1294" s="1" t="b">
        <f t="shared" si="97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94"/>
        <v>0</v>
      </c>
      <c r="I1295" s="1" t="b">
        <f t="shared" si="95"/>
        <v>0</v>
      </c>
      <c r="J1295" s="1" t="b">
        <f t="shared" si="96"/>
        <v>0</v>
      </c>
      <c r="K1295" s="1" t="b">
        <f t="shared" si="97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94"/>
        <v>0</v>
      </c>
      <c r="I1296" s="1" t="b">
        <f t="shared" si="95"/>
        <v>0</v>
      </c>
      <c r="J1296" s="1" t="b">
        <f t="shared" si="96"/>
        <v>0</v>
      </c>
      <c r="K1296" s="1" t="b">
        <f t="shared" si="97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94"/>
        <v>0</v>
      </c>
      <c r="I1297" s="1" t="b">
        <f t="shared" si="95"/>
        <v>0</v>
      </c>
      <c r="J1297" s="1" t="b">
        <f t="shared" si="96"/>
        <v>0</v>
      </c>
      <c r="K1297" s="1" t="b">
        <f t="shared" si="97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94"/>
        <v>0</v>
      </c>
      <c r="I1298" s="1" t="b">
        <f t="shared" si="95"/>
        <v>0</v>
      </c>
      <c r="J1298" s="1" t="b">
        <f t="shared" si="96"/>
        <v>0</v>
      </c>
      <c r="K1298" s="1" t="b">
        <f t="shared" si="97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94"/>
        <v>0</v>
      </c>
      <c r="I1299" s="1" t="b">
        <f t="shared" si="95"/>
        <v>0</v>
      </c>
      <c r="J1299" s="1" t="b">
        <f t="shared" si="96"/>
        <v>0</v>
      </c>
      <c r="K1299" s="1" t="b">
        <f t="shared" si="97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94"/>
        <v>0</v>
      </c>
      <c r="I1300" s="1" t="b">
        <f t="shared" si="95"/>
        <v>0</v>
      </c>
      <c r="J1300" s="1" t="b">
        <f t="shared" si="96"/>
        <v>0</v>
      </c>
      <c r="K1300" s="1" t="b">
        <f t="shared" si="97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94"/>
        <v>0</v>
      </c>
      <c r="I1301" s="1" t="b">
        <f t="shared" si="95"/>
        <v>0</v>
      </c>
      <c r="J1301" s="1" t="b">
        <f t="shared" si="96"/>
        <v>0</v>
      </c>
      <c r="K1301" s="1" t="b">
        <f t="shared" si="97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94"/>
        <v>0</v>
      </c>
      <c r="I1302" s="1" t="b">
        <f t="shared" si="95"/>
        <v>0</v>
      </c>
      <c r="J1302" s="1" t="b">
        <f t="shared" si="96"/>
        <v>0</v>
      </c>
      <c r="K1302" s="1" t="b">
        <f t="shared" si="97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94"/>
        <v>0</v>
      </c>
      <c r="I1303" s="1" t="b">
        <f t="shared" si="95"/>
        <v>0</v>
      </c>
      <c r="J1303" s="1" t="b">
        <f t="shared" si="96"/>
        <v>0</v>
      </c>
      <c r="K1303" s="1" t="b">
        <f t="shared" si="97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94"/>
        <v>0</v>
      </c>
      <c r="I1304" s="1" t="b">
        <f t="shared" si="95"/>
        <v>0</v>
      </c>
      <c r="J1304" s="1" t="b">
        <f t="shared" si="96"/>
        <v>0</v>
      </c>
      <c r="K1304" s="1" t="b">
        <f t="shared" si="97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94"/>
        <v>0</v>
      </c>
      <c r="I1305" s="1" t="b">
        <f t="shared" si="95"/>
        <v>0</v>
      </c>
      <c r="J1305" s="1" t="b">
        <f t="shared" si="96"/>
        <v>0</v>
      </c>
      <c r="K1305" s="1" t="b">
        <f t="shared" si="97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94"/>
        <v>0</v>
      </c>
      <c r="I1306" s="1" t="b">
        <f t="shared" si="95"/>
        <v>0</v>
      </c>
      <c r="J1306" s="1" t="b">
        <f t="shared" si="96"/>
        <v>0</v>
      </c>
      <c r="K1306" s="1" t="b">
        <f t="shared" si="97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94"/>
        <v>0</v>
      </c>
      <c r="I1307" s="1" t="b">
        <f t="shared" si="95"/>
        <v>0</v>
      </c>
      <c r="J1307" s="1" t="b">
        <f t="shared" si="96"/>
        <v>0</v>
      </c>
      <c r="K1307" s="1" t="b">
        <f t="shared" si="97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94"/>
        <v>0</v>
      </c>
      <c r="I1308" s="1" t="b">
        <f t="shared" si="95"/>
        <v>0</v>
      </c>
      <c r="J1308" s="1" t="b">
        <f t="shared" si="96"/>
        <v>0</v>
      </c>
      <c r="K1308" s="1" t="b">
        <f t="shared" si="97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94"/>
        <v>0</v>
      </c>
      <c r="I1309" s="1" t="b">
        <f t="shared" si="95"/>
        <v>0</v>
      </c>
      <c r="J1309" s="1" t="b">
        <f t="shared" si="96"/>
        <v>0</v>
      </c>
      <c r="K1309" s="1" t="b">
        <f t="shared" si="97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si="94"/>
        <v>0</v>
      </c>
      <c r="I1310" s="1" t="b">
        <f t="shared" si="95"/>
        <v>0</v>
      </c>
      <c r="J1310" s="1" t="b">
        <f t="shared" si="96"/>
        <v>0</v>
      </c>
      <c r="K1310" s="1" t="b">
        <f t="shared" si="97"/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94"/>
        <v>0</v>
      </c>
      <c r="I1311" s="1" t="b">
        <f t="shared" si="95"/>
        <v>0</v>
      </c>
      <c r="J1311" s="1" t="b">
        <f t="shared" si="96"/>
        <v>0</v>
      </c>
      <c r="K1311" s="1" t="b">
        <f t="shared" si="9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94"/>
        <v>0</v>
      </c>
      <c r="I1312" s="1" t="b">
        <f t="shared" si="95"/>
        <v>0</v>
      </c>
      <c r="J1312" s="1" t="b">
        <f t="shared" si="96"/>
        <v>0</v>
      </c>
      <c r="K1312" s="1" t="b">
        <f t="shared" si="9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94"/>
        <v>0</v>
      </c>
      <c r="I1313" s="1" t="b">
        <f t="shared" si="95"/>
        <v>0</v>
      </c>
      <c r="J1313" s="1" t="b">
        <f t="shared" si="96"/>
        <v>0</v>
      </c>
      <c r="K1313" s="1" t="b">
        <f t="shared" si="9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94"/>
        <v>0</v>
      </c>
      <c r="I1314" s="1" t="b">
        <f t="shared" si="95"/>
        <v>0</v>
      </c>
      <c r="J1314" s="1" t="b">
        <f t="shared" si="96"/>
        <v>0</v>
      </c>
      <c r="K1314" s="1" t="b">
        <f t="shared" si="9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94"/>
        <v>0</v>
      </c>
      <c r="I1315" s="1" t="b">
        <f t="shared" si="95"/>
        <v>0</v>
      </c>
      <c r="J1315" s="1" t="b">
        <f t="shared" si="96"/>
        <v>0</v>
      </c>
      <c r="K1315" s="1" t="b">
        <f t="shared" si="9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94"/>
        <v>0</v>
      </c>
      <c r="I1316" s="1" t="b">
        <f t="shared" si="95"/>
        <v>0</v>
      </c>
      <c r="J1316" s="1" t="b">
        <f t="shared" si="96"/>
        <v>0</v>
      </c>
      <c r="K1316" s="1" t="b">
        <f t="shared" si="9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94"/>
        <v>0</v>
      </c>
      <c r="I1317" s="1" t="b">
        <f t="shared" si="95"/>
        <v>0</v>
      </c>
      <c r="J1317" s="1" t="b">
        <f t="shared" si="96"/>
        <v>0</v>
      </c>
      <c r="K1317" s="1" t="b">
        <f t="shared" si="9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94"/>
        <v>0</v>
      </c>
      <c r="I1318" s="1" t="b">
        <f t="shared" si="95"/>
        <v>0</v>
      </c>
      <c r="J1318" s="1" t="b">
        <f t="shared" si="96"/>
        <v>0</v>
      </c>
      <c r="K1318" s="1" t="b">
        <f t="shared" si="9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94"/>
        <v>0</v>
      </c>
      <c r="I1319" s="1" t="b">
        <f t="shared" si="95"/>
        <v>0</v>
      </c>
      <c r="J1319" s="1" t="b">
        <f t="shared" si="96"/>
        <v>0</v>
      </c>
      <c r="K1319" s="1" t="b">
        <f t="shared" si="9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94"/>
        <v>0</v>
      </c>
      <c r="I1320" s="1" t="b">
        <f t="shared" si="95"/>
        <v>0</v>
      </c>
      <c r="J1320" s="1" t="b">
        <f t="shared" si="96"/>
        <v>0</v>
      </c>
      <c r="K1320" s="1" t="b">
        <f t="shared" si="9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94"/>
        <v>0</v>
      </c>
      <c r="I1321" s="1" t="b">
        <f t="shared" si="95"/>
        <v>0</v>
      </c>
      <c r="J1321" s="1" t="b">
        <f t="shared" si="96"/>
        <v>0</v>
      </c>
      <c r="K1321" s="1" t="b">
        <f t="shared" si="9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94"/>
        <v>0</v>
      </c>
      <c r="I1322" s="1" t="b">
        <f t="shared" si="95"/>
        <v>0</v>
      </c>
      <c r="J1322" s="1" t="b">
        <f t="shared" si="96"/>
        <v>0</v>
      </c>
      <c r="K1322" s="1" t="b">
        <f t="shared" si="9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94"/>
        <v>0</v>
      </c>
      <c r="I1323" s="1" t="b">
        <f t="shared" si="95"/>
        <v>0</v>
      </c>
      <c r="J1323" s="1" t="b">
        <f t="shared" si="96"/>
        <v>0</v>
      </c>
      <c r="K1323" s="1" t="b">
        <f t="shared" si="9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94"/>
        <v>0</v>
      </c>
      <c r="I1324" s="1" t="b">
        <f t="shared" si="95"/>
        <v>0</v>
      </c>
      <c r="J1324" s="1" t="b">
        <f t="shared" si="96"/>
        <v>0</v>
      </c>
      <c r="K1324" s="1" t="b">
        <f t="shared" si="9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94"/>
        <v>0</v>
      </c>
      <c r="I1325" s="1" t="b">
        <f t="shared" si="95"/>
        <v>0</v>
      </c>
      <c r="J1325" s="1" t="b">
        <f t="shared" si="96"/>
        <v>0</v>
      </c>
      <c r="K1325" s="1" t="b">
        <f t="shared" si="9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94"/>
        <v>0</v>
      </c>
      <c r="I1326" s="1" t="b">
        <f t="shared" si="95"/>
        <v>0</v>
      </c>
      <c r="J1326" s="1" t="b">
        <f t="shared" si="96"/>
        <v>0</v>
      </c>
      <c r="K1326" s="1" t="b">
        <f t="shared" si="9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94"/>
        <v>0</v>
      </c>
      <c r="I1327" s="1" t="b">
        <f t="shared" si="95"/>
        <v>0</v>
      </c>
      <c r="J1327" s="1" t="b">
        <f t="shared" si="96"/>
        <v>0</v>
      </c>
      <c r="K1327" s="1" t="b">
        <f t="shared" si="9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94"/>
        <v>0</v>
      </c>
      <c r="I1328" s="1" t="b">
        <f t="shared" si="95"/>
        <v>0</v>
      </c>
      <c r="J1328" s="1" t="b">
        <f t="shared" si="96"/>
        <v>0</v>
      </c>
      <c r="K1328" s="1" t="b">
        <f t="shared" si="9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94"/>
        <v>0</v>
      </c>
      <c r="I1329" s="1" t="b">
        <f t="shared" si="95"/>
        <v>0</v>
      </c>
      <c r="J1329" s="1" t="b">
        <f t="shared" si="96"/>
        <v>0</v>
      </c>
      <c r="K1329" s="1" t="b">
        <f t="shared" si="9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94"/>
        <v>0</v>
      </c>
      <c r="I1330" s="1" t="b">
        <f t="shared" si="95"/>
        <v>0</v>
      </c>
      <c r="J1330" s="1" t="b">
        <f t="shared" si="96"/>
        <v>0</v>
      </c>
      <c r="K1330" s="1" t="b">
        <f t="shared" si="9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94"/>
        <v>0</v>
      </c>
      <c r="I1331" s="1" t="b">
        <f t="shared" si="95"/>
        <v>0</v>
      </c>
      <c r="J1331" s="1" t="b">
        <f t="shared" si="96"/>
        <v>0</v>
      </c>
      <c r="K1331" s="1" t="b">
        <f t="shared" si="9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94"/>
        <v>0</v>
      </c>
      <c r="I1332" s="1" t="b">
        <f t="shared" si="95"/>
        <v>0</v>
      </c>
      <c r="J1332" s="1" t="b">
        <f t="shared" si="96"/>
        <v>0</v>
      </c>
      <c r="K1332" s="1" t="b">
        <f t="shared" si="9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94"/>
        <v>0</v>
      </c>
      <c r="I1333" s="1" t="b">
        <f t="shared" si="95"/>
        <v>0</v>
      </c>
      <c r="J1333" s="1" t="b">
        <f t="shared" si="96"/>
        <v>0</v>
      </c>
      <c r="K1333" s="1" t="b">
        <f t="shared" si="9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94"/>
        <v>0</v>
      </c>
      <c r="I1334" s="1" t="b">
        <f t="shared" si="95"/>
        <v>0</v>
      </c>
      <c r="J1334" s="1" t="b">
        <f t="shared" si="96"/>
        <v>0</v>
      </c>
      <c r="K1334" s="1" t="b">
        <f t="shared" si="9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D1" sqref="D1:G1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78" t="s">
        <v>98</v>
      </c>
      <c r="E1" s="79"/>
      <c r="F1" s="79"/>
      <c r="G1" s="80"/>
      <c r="J1" s="49"/>
      <c r="L1" s="49"/>
      <c r="M1" s="49"/>
      <c r="N1" s="50"/>
    </row>
    <row r="2" spans="1:14" ht="15.65" thickBot="1">
      <c r="N2" s="50"/>
    </row>
    <row r="3" spans="1:14">
      <c r="D3" s="42"/>
      <c r="E3" s="43"/>
      <c r="F3" s="44" t="s">
        <v>99</v>
      </c>
      <c r="G3" s="40">
        <v>198</v>
      </c>
    </row>
    <row r="4" spans="1:14">
      <c r="D4" s="45"/>
      <c r="F4" s="2" t="s">
        <v>100</v>
      </c>
      <c r="G4" s="41">
        <v>341</v>
      </c>
    </row>
    <row r="5" spans="1:14">
      <c r="D5" s="45"/>
      <c r="F5" s="2" t="s">
        <v>103</v>
      </c>
      <c r="G5" s="51">
        <v>8.6498477134936403E-5</v>
      </c>
    </row>
    <row r="6" spans="1:14">
      <c r="D6" s="45"/>
      <c r="F6" s="2" t="s">
        <v>101</v>
      </c>
      <c r="G6" s="52">
        <v>1.0331063230404429</v>
      </c>
    </row>
    <row r="7" spans="1:14" ht="15.65" thickBot="1">
      <c r="D7" s="46"/>
      <c r="E7" s="47"/>
      <c r="F7" s="48" t="s">
        <v>102</v>
      </c>
      <c r="G7" s="53">
        <v>4.535873464546647E-3</v>
      </c>
    </row>
    <row r="10" spans="1:14">
      <c r="A10" s="54" t="s">
        <v>126</v>
      </c>
    </row>
    <row r="12" spans="1:14">
      <c r="B12" s="2" t="s">
        <v>127</v>
      </c>
      <c r="C12" s="3">
        <v>341</v>
      </c>
    </row>
    <row r="13" spans="1:14">
      <c r="B13" s="2" t="s">
        <v>128</v>
      </c>
      <c r="C13" s="3">
        <f>'Input data'!$F$25</f>
        <v>393</v>
      </c>
    </row>
    <row r="14" spans="1:14">
      <c r="B14" s="9" t="s">
        <v>129</v>
      </c>
      <c r="C14" s="55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61">
        <f>Regression!G6</f>
        <v>1.0331063230404429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62">
        <f>Regression!G7</f>
        <v>4.535873464546647E-3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198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341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64">
        <f>$D$3*'Input data'!$F$16/'Input data'!$F$15</f>
        <v>120.83481157038965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63">
        <f>$D$4*'Input data'!$F$16</f>
        <v>0.24135291987383417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65">
        <f>$D$9-'Input data'!$F$1*$D$8+'Input data'!$F$2</f>
        <v>1.8117603810473042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 t="b">
        <f>IF(AND('Input data'!$A12&gt;=$D$5,'Input data'!$A12&lt;=$D$6),'Input data'!$R12)</f>
        <v>0</v>
      </c>
      <c r="L12" s="8" t="b">
        <f>IF(AND('Input data'!$A12&gt;=$D$5,'Input data'!$A12&lt;=$D$6),'Input data'!$S12)</f>
        <v>0</v>
      </c>
      <c r="M12" s="8" t="b">
        <f>IF(AND('Input data'!$A12&gt;=$D$5,'Input data'!$A12&lt;=$D$6),$L12-($D$3*$K12+$D$4))</f>
        <v>0</v>
      </c>
    </row>
    <row r="13" spans="1:13">
      <c r="A13" s="8">
        <v>0</v>
      </c>
      <c r="B13" s="8">
        <f>$D$4</f>
        <v>4.535873464546647E-3</v>
      </c>
      <c r="C13" s="9"/>
      <c r="K13" s="8" t="b">
        <f>IF(AND('Input data'!$A13&gt;=$D$5,'Input data'!$A13&lt;=$D$6),'Input data'!$R13)</f>
        <v>0</v>
      </c>
      <c r="L13" s="8" t="b">
        <f>IF(AND('Input data'!$A13&gt;=$D$5,'Input data'!$A13&lt;=$D$6),'Input data'!$S13)</f>
        <v>0</v>
      </c>
      <c r="M13" s="8" t="b">
        <f>IF(AND('Input data'!$A13&gt;=$D$5,'Input data'!$A13&lt;=$D$6),$L13-($D$3*$K13+$D$4))</f>
        <v>0</v>
      </c>
    </row>
    <row r="14" spans="1:13">
      <c r="A14" s="8">
        <v>1</v>
      </c>
      <c r="B14" s="8">
        <f>$D$3+$D$4</f>
        <v>1.0376421965049896</v>
      </c>
      <c r="K14" s="8" t="b">
        <f>IF(AND('Input data'!$A14&gt;=$D$5,'Input data'!$A14&lt;=$D$6),'Input data'!$R14)</f>
        <v>0</v>
      </c>
      <c r="L14" s="8" t="b">
        <f>IF(AND('Input data'!$A14&gt;=$D$5,'Input data'!$A14&lt;=$D$6),'Input data'!$S14)</f>
        <v>0</v>
      </c>
      <c r="M14" s="8" t="b">
        <f>IF(AND('Input data'!$A14&gt;=$D$5,'Input data'!$A14&lt;=$D$6),$L14-($D$3*$K14+$D$4))</f>
        <v>0</v>
      </c>
    </row>
    <row r="15" spans="1:13">
      <c r="K15" s="8" t="b">
        <f>IF(AND('Input data'!$A15&gt;=$D$5,'Input data'!$A15&lt;=$D$6),'Input data'!$R15)</f>
        <v>0</v>
      </c>
      <c r="L15" s="8" t="b">
        <f>IF(AND('Input data'!$A15&gt;=$D$5,'Input data'!$A15&lt;=$D$6),'Input data'!$S15)</f>
        <v>0</v>
      </c>
      <c r="M15" s="8" t="b">
        <f>IF(AND('Input data'!$A15&gt;=$D$5,'Input data'!$A15&lt;=$D$6),$L15-($D$3*$K15+$D$4))</f>
        <v>0</v>
      </c>
    </row>
    <row r="16" spans="1:13">
      <c r="A16" s="8">
        <v>0</v>
      </c>
      <c r="B16" s="8">
        <f>$D$10</f>
        <v>1.8117603810473042</v>
      </c>
      <c r="K16" s="8" t="b">
        <f>IF(AND('Input data'!$A16&gt;=$D$5,'Input data'!$A16&lt;=$D$6),'Input data'!$R16)</f>
        <v>0</v>
      </c>
      <c r="L16" s="8" t="b">
        <f>IF(AND('Input data'!$A16&gt;=$D$5,'Input data'!$A16&lt;=$D$6),'Input data'!$S16)</f>
        <v>0</v>
      </c>
      <c r="M16" s="8" t="b">
        <f>IF(AND('Input data'!$A16&gt;=$D$5,'Input data'!$A16&lt;=$D$6),$L16-($D$3*$K16+$D$4))</f>
        <v>0</v>
      </c>
    </row>
    <row r="17" spans="1:13">
      <c r="A17" s="8">
        <f>($B$17-$D$10)/$D$8</f>
        <v>0.23327912918978866</v>
      </c>
      <c r="B17" s="60">
        <v>30</v>
      </c>
      <c r="K17" s="8" t="b">
        <f>IF(AND('Input data'!$A17&gt;=$D$5,'Input data'!$A17&lt;=$D$6),'Input data'!$R17)</f>
        <v>0</v>
      </c>
      <c r="L17" s="8" t="b">
        <f>IF(AND('Input data'!$A17&gt;=$D$5,'Input data'!$A17&lt;=$D$6),'Input data'!$S17)</f>
        <v>0</v>
      </c>
      <c r="M17" s="8" t="b">
        <f>IF(AND('Input data'!$A17&gt;=$D$5,'Input data'!$A17&lt;=$D$6),$L17-($D$3*$K17+$D$4))</f>
        <v>0</v>
      </c>
    </row>
    <row r="18" spans="1:13">
      <c r="K18" s="8" t="b">
        <f>IF(AND('Input data'!$A18&gt;=$D$5,'Input data'!$A18&lt;=$D$6),'Input data'!$R18)</f>
        <v>0</v>
      </c>
      <c r="L18" s="8" t="b">
        <f>IF(AND('Input data'!$A18&gt;=$D$5,'Input data'!$A18&lt;=$D$6),'Input data'!$S18)</f>
        <v>0</v>
      </c>
      <c r="M18" s="8" t="b">
        <f>IF(AND('Input data'!$A18&gt;=$D$5,'Input data'!$A18&lt;=$D$6),$L18-($D$3*$K18+$D$4))</f>
        <v>0</v>
      </c>
    </row>
    <row r="19" spans="1:13">
      <c r="B19" s="18" t="s">
        <v>22</v>
      </c>
      <c r="C19" s="8">
        <f>MIN(L:L)</f>
        <v>0.28827960262959079</v>
      </c>
      <c r="K19" s="8" t="b">
        <f>IF(AND('Input data'!$A19&gt;=$D$5,'Input data'!$A19&lt;=$D$6),'Input data'!$R19)</f>
        <v>0</v>
      </c>
      <c r="L19" s="8" t="b">
        <f>IF(AND('Input data'!$A19&gt;=$D$5,'Input data'!$A19&lt;=$D$6),'Input data'!$S19)</f>
        <v>0</v>
      </c>
      <c r="M19" s="8" t="b">
        <f>IF(AND('Input data'!$A19&gt;=$D$5,'Input data'!$A19&lt;=$D$6),$L19-($D$3*$K19+$D$4))</f>
        <v>0</v>
      </c>
    </row>
    <row r="20" spans="1:13">
      <c r="B20" s="18" t="s">
        <v>23</v>
      </c>
      <c r="C20" s="8">
        <f>MAX(L:L)</f>
        <v>0.78300801732011771</v>
      </c>
      <c r="K20" s="8" t="b">
        <f>IF(AND('Input data'!$A20&gt;=$D$5,'Input data'!$A20&lt;=$D$6),'Input data'!$R20)</f>
        <v>0</v>
      </c>
      <c r="L20" s="8" t="b">
        <f>IF(AND('Input data'!$A20&gt;=$D$5,'Input data'!$A20&lt;=$D$6),'Input data'!$S20)</f>
        <v>0</v>
      </c>
      <c r="M20" s="8" t="b">
        <f>IF(AND('Input data'!$A20&gt;=$D$5,'Input data'!$A20&lt;=$D$6),$L20-($D$3*$K20+$D$4))</f>
        <v>0</v>
      </c>
    </row>
    <row r="21" spans="1:13">
      <c r="B21" s="18" t="s">
        <v>21</v>
      </c>
      <c r="C21" s="66">
        <f>IF($C$19*'Input data'!$F$16+'Input data'!$F$2&lt;0,0,$C$19*'Input data'!$F$16+'Input data'!$F$2)</f>
        <v>16.980999999999998</v>
      </c>
      <c r="K21" s="8" t="b">
        <f>IF(AND('Input data'!$A21&gt;=$D$5,'Input data'!$A21&lt;=$D$6),'Input data'!$R21)</f>
        <v>0</v>
      </c>
      <c r="L21" s="8" t="b">
        <f>IF(AND('Input data'!$A21&gt;=$D$5,'Input data'!$A21&lt;=$D$6),'Input data'!$S21)</f>
        <v>0</v>
      </c>
      <c r="M21" s="8" t="b">
        <f>IF(AND('Input data'!$A21&gt;=$D$5,'Input data'!$A21&lt;=$D$6),$L21-($D$3*$K21+$D$4))</f>
        <v>0</v>
      </c>
    </row>
    <row r="22" spans="1:13">
      <c r="B22" s="18" t="s">
        <v>51</v>
      </c>
      <c r="C22" s="67">
        <f>$C$20*'Input data'!$F$16+'Input data'!$F$2</f>
        <v>43.305399999999999</v>
      </c>
      <c r="K22" s="8" t="b">
        <f>IF(AND('Input data'!$A22&gt;=$D$5,'Input data'!$A22&lt;=$D$6),'Input data'!$R22)</f>
        <v>0</v>
      </c>
      <c r="L22" s="8" t="b">
        <f>IF(AND('Input data'!$A22&gt;=$D$5,'Input data'!$A22&lt;=$D$6),'Input data'!$S22)</f>
        <v>0</v>
      </c>
      <c r="M22" s="8" t="b">
        <f>IF(AND('Input data'!$A22&gt;=$D$5,'Input data'!$A22&lt;=$D$6),$L22-($D$3*$K22+$D$4))</f>
        <v>0</v>
      </c>
    </row>
    <row r="23" spans="1:13">
      <c r="K23" s="8" t="b">
        <f>IF(AND('Input data'!$A23&gt;=$D$5,'Input data'!$A23&lt;=$D$6),'Input data'!$R23)</f>
        <v>0</v>
      </c>
      <c r="L23" s="8" t="b">
        <f>IF(AND('Input data'!$A23&gt;=$D$5,'Input data'!$A23&lt;=$D$6),'Input data'!$S23)</f>
        <v>0</v>
      </c>
      <c r="M23" s="8" t="b">
        <f>IF(AND('Input data'!$A23&gt;=$D$5,'Input data'!$A23&lt;=$D$6),$L23-($D$3*$K23+$D$4))</f>
        <v>0</v>
      </c>
    </row>
    <row r="24" spans="1:13">
      <c r="K24" s="8" t="b">
        <f>IF(AND('Input data'!$A24&gt;=$D$5,'Input data'!$A24&lt;=$D$6),'Input data'!$R24)</f>
        <v>0</v>
      </c>
      <c r="L24" s="8" t="b">
        <f>IF(AND('Input data'!$A24&gt;=$D$5,'Input data'!$A24&lt;=$D$6),'Input data'!$S24)</f>
        <v>0</v>
      </c>
      <c r="M24" s="8" t="b">
        <f>IF(AND('Input data'!$A24&gt;=$D$5,'Input data'!$A24&lt;=$D$6),$L24-($D$3*$K24+$D$4))</f>
        <v>0</v>
      </c>
    </row>
    <row r="25" spans="1:13">
      <c r="A25" s="8">
        <v>0</v>
      </c>
      <c r="B25" s="8">
        <f>$C$21</f>
        <v>16.980999999999998</v>
      </c>
      <c r="C25" s="8">
        <f>$C$22</f>
        <v>43.305399999999999</v>
      </c>
      <c r="K25" s="8" t="b">
        <f>IF(AND('Input data'!$A25&gt;=$D$5,'Input data'!$A25&lt;=$D$6),'Input data'!$R25)</f>
        <v>0</v>
      </c>
      <c r="L25" s="8" t="b">
        <f>IF(AND('Input data'!$A25&gt;=$D$5,'Input data'!$A25&lt;=$D$6),'Input data'!$S25)</f>
        <v>0</v>
      </c>
      <c r="M25" s="8" t="b">
        <f>IF(AND('Input data'!$A25&gt;=$D$5,'Input data'!$A25&lt;=$D$6),$L25-($D$3*$K25+$D$4))</f>
        <v>0</v>
      </c>
    </row>
    <row r="26" spans="1:13">
      <c r="A26" s="8">
        <f>MAX('Input data'!B:B)</f>
        <v>13.979559999999999</v>
      </c>
      <c r="B26" s="8">
        <f>$C$21</f>
        <v>16.980999999999998</v>
      </c>
      <c r="C26" s="8">
        <f>$C$22</f>
        <v>43.305399999999999</v>
      </c>
      <c r="K26" s="8" t="b">
        <f>IF(AND('Input data'!$A26&gt;=$D$5,'Input data'!$A26&lt;=$D$6),'Input data'!$R26)</f>
        <v>0</v>
      </c>
      <c r="L26" s="8" t="b">
        <f>IF(AND('Input data'!$A26&gt;=$D$5,'Input data'!$A26&lt;=$D$6),'Input data'!$S26)</f>
        <v>0</v>
      </c>
      <c r="M26" s="8" t="b">
        <f>IF(AND('Input data'!$A26&gt;=$D$5,'Input data'!$A26&lt;=$D$6),$L26-($D$3*$K26+$D$4))</f>
        <v>0</v>
      </c>
    </row>
    <row r="27" spans="1:13">
      <c r="K27" s="8" t="b">
        <f>IF(AND('Input data'!$A27&gt;=$D$5,'Input data'!$A27&lt;=$D$6),'Input data'!$R27)</f>
        <v>0</v>
      </c>
      <c r="L27" s="8" t="b">
        <f>IF(AND('Input data'!$A27&gt;=$D$5,'Input data'!$A27&lt;=$D$6),'Input data'!$S27)</f>
        <v>0</v>
      </c>
      <c r="M27" s="8" t="b">
        <f>IF(AND('Input data'!$A27&gt;=$D$5,'Input data'!$A27&lt;=$D$6),$L27-($D$3*$K27+$D$4))</f>
        <v>0</v>
      </c>
    </row>
    <row r="28" spans="1:13">
      <c r="K28" s="8" t="b">
        <f>IF(AND('Input data'!$A28&gt;=$D$5,'Input data'!$A28&lt;=$D$6),'Input data'!$R28)</f>
        <v>0</v>
      </c>
      <c r="L28" s="8" t="b">
        <f>IF(AND('Input data'!$A28&gt;=$D$5,'Input data'!$A28&lt;=$D$6),'Input data'!$S28)</f>
        <v>0</v>
      </c>
      <c r="M28" s="8" t="b">
        <f>IF(AND('Input data'!$A28&gt;=$D$5,'Input data'!$A28&lt;=$D$6),$L28-($D$3*$K28+$D$4))</f>
        <v>0</v>
      </c>
    </row>
    <row r="29" spans="1:13">
      <c r="K29" s="8" t="b">
        <f>IF(AND('Input data'!$A29&gt;=$D$5,'Input data'!$A29&lt;=$D$6),'Input data'!$R29)</f>
        <v>0</v>
      </c>
      <c r="L29" s="8" t="b">
        <f>IF(AND('Input data'!$A29&gt;=$D$5,'Input data'!$A29&lt;=$D$6),'Input data'!$S29)</f>
        <v>0</v>
      </c>
      <c r="M29" s="8" t="b">
        <f>IF(AND('Input data'!$A29&gt;=$D$5,'Input data'!$A29&lt;=$D$6),$L29-($D$3*$K29+$D$4))</f>
        <v>0</v>
      </c>
    </row>
    <row r="30" spans="1:13">
      <c r="K30" s="8" t="b">
        <f>IF(AND('Input data'!$A30&gt;=$D$5,'Input data'!$A30&lt;=$D$6),'Input data'!$R30)</f>
        <v>0</v>
      </c>
      <c r="L30" s="8" t="b">
        <f>IF(AND('Input data'!$A30&gt;=$D$5,'Input data'!$A30&lt;=$D$6),'Input data'!$S30)</f>
        <v>0</v>
      </c>
      <c r="M30" s="8" t="b">
        <f>IF(AND('Input data'!$A30&gt;=$D$5,'Input data'!$A30&lt;=$D$6),$L30-($D$3*$K30+$D$4))</f>
        <v>0</v>
      </c>
    </row>
    <row r="31" spans="1:13">
      <c r="K31" s="8" t="b">
        <f>IF(AND('Input data'!$A31&gt;=$D$5,'Input data'!$A31&lt;=$D$6),'Input data'!$R31)</f>
        <v>0</v>
      </c>
      <c r="L31" s="8" t="b">
        <f>IF(AND('Input data'!$A31&gt;=$D$5,'Input data'!$A31&lt;=$D$6),'Input data'!$S31)</f>
        <v>0</v>
      </c>
      <c r="M31" s="8" t="b">
        <f>IF(AND('Input data'!$A31&gt;=$D$5,'Input data'!$A31&lt;=$D$6),$L31-($D$3*$K31+$D$4))</f>
        <v>0</v>
      </c>
    </row>
    <row r="32" spans="1:13">
      <c r="K32" s="8" t="b">
        <f>IF(AND('Input data'!$A32&gt;=$D$5,'Input data'!$A32&lt;=$D$6),'Input data'!$R32)</f>
        <v>0</v>
      </c>
      <c r="L32" s="8" t="b">
        <f>IF(AND('Input data'!$A32&gt;=$D$5,'Input data'!$A32&lt;=$D$6),'Input data'!$S32)</f>
        <v>0</v>
      </c>
      <c r="M32" s="8" t="b">
        <f>IF(AND('Input data'!$A32&gt;=$D$5,'Input data'!$A32&lt;=$D$6),$L32-($D$3*$K32+$D$4))</f>
        <v>0</v>
      </c>
    </row>
    <row r="33" spans="11:13">
      <c r="K33" s="8" t="b">
        <f>IF(AND('Input data'!$A33&gt;=$D$5,'Input data'!$A33&lt;=$D$6),'Input data'!$R33)</f>
        <v>0</v>
      </c>
      <c r="L33" s="8" t="b">
        <f>IF(AND('Input data'!$A33&gt;=$D$5,'Input data'!$A33&lt;=$D$6),'Input data'!$S33)</f>
        <v>0</v>
      </c>
      <c r="M33" s="8" t="b">
        <f>IF(AND('Input data'!$A33&gt;=$D$5,'Input data'!$A33&lt;=$D$6),$L33-($D$3*$K33+$D$4))</f>
        <v>0</v>
      </c>
    </row>
    <row r="34" spans="11:13">
      <c r="K34" s="8" t="b">
        <f>IF(AND('Input data'!$A34&gt;=$D$5,'Input data'!$A34&lt;=$D$6),'Input data'!$R34)</f>
        <v>0</v>
      </c>
      <c r="L34" s="8" t="b">
        <f>IF(AND('Input data'!$A34&gt;=$D$5,'Input data'!$A34&lt;=$D$6),'Input data'!$S34)</f>
        <v>0</v>
      </c>
      <c r="M34" s="8" t="b">
        <f>IF(AND('Input data'!$A34&gt;=$D$5,'Input data'!$A34&lt;=$D$6),$L34-($D$3*$K34+$D$4))</f>
        <v>0</v>
      </c>
    </row>
    <row r="35" spans="11:13">
      <c r="K35" s="8" t="b">
        <f>IF(AND('Input data'!$A35&gt;=$D$5,'Input data'!$A35&lt;=$D$6),'Input data'!$R35)</f>
        <v>0</v>
      </c>
      <c r="L35" s="8" t="b">
        <f>IF(AND('Input data'!$A35&gt;=$D$5,'Input data'!$A35&lt;=$D$6),'Input data'!$S35)</f>
        <v>0</v>
      </c>
      <c r="M35" s="8" t="b">
        <f>IF(AND('Input data'!$A35&gt;=$D$5,'Input data'!$A35&lt;=$D$6),$L35-($D$3*$K35+$D$4))</f>
        <v>0</v>
      </c>
    </row>
    <row r="36" spans="11:13">
      <c r="K36" s="8" t="b">
        <f>IF(AND('Input data'!$A36&gt;=$D$5,'Input data'!$A36&lt;=$D$6),'Input data'!$R36)</f>
        <v>0</v>
      </c>
      <c r="L36" s="8" t="b">
        <f>IF(AND('Input data'!$A36&gt;=$D$5,'Input data'!$A36&lt;=$D$6),'Input data'!$S36)</f>
        <v>0</v>
      </c>
      <c r="M36" s="8" t="b">
        <f>IF(AND('Input data'!$A36&gt;=$D$5,'Input data'!$A36&lt;=$D$6),$L36-($D$3*$K36+$D$4))</f>
        <v>0</v>
      </c>
    </row>
    <row r="37" spans="11:13">
      <c r="K37" s="8" t="b">
        <f>IF(AND('Input data'!$A37&gt;=$D$5,'Input data'!$A37&lt;=$D$6),'Input data'!$R37)</f>
        <v>0</v>
      </c>
      <c r="L37" s="8" t="b">
        <f>IF(AND('Input data'!$A37&gt;=$D$5,'Input data'!$A37&lt;=$D$6),'Input data'!$S37)</f>
        <v>0</v>
      </c>
      <c r="M37" s="8" t="b">
        <f>IF(AND('Input data'!$A37&gt;=$D$5,'Input data'!$A37&lt;=$D$6),$L37-($D$3*$K37+$D$4))</f>
        <v>0</v>
      </c>
    </row>
    <row r="38" spans="11:13">
      <c r="K38" s="8" t="b">
        <f>IF(AND('Input data'!$A38&gt;=$D$5,'Input data'!$A38&lt;=$D$6),'Input data'!$R38)</f>
        <v>0</v>
      </c>
      <c r="L38" s="8" t="b">
        <f>IF(AND('Input data'!$A38&gt;=$D$5,'Input data'!$A38&lt;=$D$6),'Input data'!$S38)</f>
        <v>0</v>
      </c>
      <c r="M38" s="8" t="b">
        <f>IF(AND('Input data'!$A38&gt;=$D$5,'Input data'!$A38&lt;=$D$6),$L38-($D$3*$K38+$D$4))</f>
        <v>0</v>
      </c>
    </row>
    <row r="39" spans="11:13">
      <c r="K39" s="8" t="b">
        <f>IF(AND('Input data'!$A39&gt;=$D$5,'Input data'!$A39&lt;=$D$6),'Input data'!$R39)</f>
        <v>0</v>
      </c>
      <c r="L39" s="8" t="b">
        <f>IF(AND('Input data'!$A39&gt;=$D$5,'Input data'!$A39&lt;=$D$6),'Input data'!$S39)</f>
        <v>0</v>
      </c>
      <c r="M39" s="8" t="b">
        <f>IF(AND('Input data'!$A39&gt;=$D$5,'Input data'!$A39&lt;=$D$6),$L39-($D$3*$K39+$D$4))</f>
        <v>0</v>
      </c>
    </row>
    <row r="40" spans="11:13">
      <c r="K40" s="8" t="b">
        <f>IF(AND('Input data'!$A40&gt;=$D$5,'Input data'!$A40&lt;=$D$6),'Input data'!$R40)</f>
        <v>0</v>
      </c>
      <c r="L40" s="8" t="b">
        <f>IF(AND('Input data'!$A40&gt;=$D$5,'Input data'!$A40&lt;=$D$6),'Input data'!$S40)</f>
        <v>0</v>
      </c>
      <c r="M40" s="8" t="b">
        <f>IF(AND('Input data'!$A40&gt;=$D$5,'Input data'!$A40&lt;=$D$6),$L40-($D$3*$K40+$D$4))</f>
        <v>0</v>
      </c>
    </row>
    <row r="41" spans="11:13">
      <c r="K41" s="8" t="b">
        <f>IF(AND('Input data'!$A41&gt;=$D$5,'Input data'!$A41&lt;=$D$6),'Input data'!$R41)</f>
        <v>0</v>
      </c>
      <c r="L41" s="8" t="b">
        <f>IF(AND('Input data'!$A41&gt;=$D$5,'Input data'!$A41&lt;=$D$6),'Input data'!$S41)</f>
        <v>0</v>
      </c>
      <c r="M41" s="8" t="b">
        <f>IF(AND('Input data'!$A41&gt;=$D$5,'Input data'!$A41&lt;=$D$6),$L41-($D$3*$K41+$D$4))</f>
        <v>0</v>
      </c>
    </row>
    <row r="42" spans="11:13">
      <c r="K42" s="8" t="b">
        <f>IF(AND('Input data'!$A42&gt;=$D$5,'Input data'!$A42&lt;=$D$6),'Input data'!$R42)</f>
        <v>0</v>
      </c>
      <c r="L42" s="8" t="b">
        <f>IF(AND('Input data'!$A42&gt;=$D$5,'Input data'!$A42&lt;=$D$6),'Input data'!$S42)</f>
        <v>0</v>
      </c>
      <c r="M42" s="8" t="b">
        <f>IF(AND('Input data'!$A42&gt;=$D$5,'Input data'!$A42&lt;=$D$6),$L42-($D$3*$K42+$D$4))</f>
        <v>0</v>
      </c>
    </row>
    <row r="43" spans="11:13">
      <c r="K43" s="8" t="b">
        <f>IF(AND('Input data'!$A43&gt;=$D$5,'Input data'!$A43&lt;=$D$6),'Input data'!$R43)</f>
        <v>0</v>
      </c>
      <c r="L43" s="8" t="b">
        <f>IF(AND('Input data'!$A43&gt;=$D$5,'Input data'!$A43&lt;=$D$6),'Input data'!$S43)</f>
        <v>0</v>
      </c>
      <c r="M43" s="8" t="b">
        <f>IF(AND('Input data'!$A43&gt;=$D$5,'Input data'!$A43&lt;=$D$6),$L43-($D$3*$K43+$D$4))</f>
        <v>0</v>
      </c>
    </row>
    <row r="44" spans="11:13">
      <c r="K44" s="8" t="b">
        <f>IF(AND('Input data'!$A44&gt;=$D$5,'Input data'!$A44&lt;=$D$6),'Input data'!$R44)</f>
        <v>0</v>
      </c>
      <c r="L44" s="8" t="b">
        <f>IF(AND('Input data'!$A44&gt;=$D$5,'Input data'!$A44&lt;=$D$6),'Input data'!$S44)</f>
        <v>0</v>
      </c>
      <c r="M44" s="8" t="b">
        <f>IF(AND('Input data'!$A44&gt;=$D$5,'Input data'!$A44&lt;=$D$6),$L44-($D$3*$K44+$D$4))</f>
        <v>0</v>
      </c>
    </row>
    <row r="45" spans="11:13">
      <c r="K45" s="8" t="b">
        <f>IF(AND('Input data'!$A45&gt;=$D$5,'Input data'!$A45&lt;=$D$6),'Input data'!$R45)</f>
        <v>0</v>
      </c>
      <c r="L45" s="8" t="b">
        <f>IF(AND('Input data'!$A45&gt;=$D$5,'Input data'!$A45&lt;=$D$6),'Input data'!$S45)</f>
        <v>0</v>
      </c>
      <c r="M45" s="8" t="b">
        <f>IF(AND('Input data'!$A45&gt;=$D$5,'Input data'!$A45&lt;=$D$6),$L45-($D$3*$K45+$D$4))</f>
        <v>0</v>
      </c>
    </row>
    <row r="46" spans="11:13">
      <c r="K46" s="8" t="b">
        <f>IF(AND('Input data'!$A46&gt;=$D$5,'Input data'!$A46&lt;=$D$6),'Input data'!$R46)</f>
        <v>0</v>
      </c>
      <c r="L46" s="8" t="b">
        <f>IF(AND('Input data'!$A46&gt;=$D$5,'Input data'!$A46&lt;=$D$6),'Input data'!$S46)</f>
        <v>0</v>
      </c>
      <c r="M46" s="8" t="b">
        <f>IF(AND('Input data'!$A46&gt;=$D$5,'Input data'!$A46&lt;=$D$6),$L46-($D$3*$K46+$D$4))</f>
        <v>0</v>
      </c>
    </row>
    <row r="47" spans="11:13">
      <c r="K47" s="8" t="b">
        <f>IF(AND('Input data'!$A47&gt;=$D$5,'Input data'!$A47&lt;=$D$6),'Input data'!$R47)</f>
        <v>0</v>
      </c>
      <c r="L47" s="8" t="b">
        <f>IF(AND('Input data'!$A47&gt;=$D$5,'Input data'!$A47&lt;=$D$6),'Input data'!$S47)</f>
        <v>0</v>
      </c>
      <c r="M47" s="8" t="b">
        <f>IF(AND('Input data'!$A47&gt;=$D$5,'Input data'!$A47&lt;=$D$6),$L47-($D$3*$K47+$D$4))</f>
        <v>0</v>
      </c>
    </row>
    <row r="48" spans="11:13">
      <c r="K48" s="8" t="b">
        <f>IF(AND('Input data'!$A48&gt;=$D$5,'Input data'!$A48&lt;=$D$6),'Input data'!$R48)</f>
        <v>0</v>
      </c>
      <c r="L48" s="8" t="b">
        <f>IF(AND('Input data'!$A48&gt;=$D$5,'Input data'!$A48&lt;=$D$6),'Input data'!$S48)</f>
        <v>0</v>
      </c>
      <c r="M48" s="8" t="b">
        <f>IF(AND('Input data'!$A48&gt;=$D$5,'Input data'!$A48&lt;=$D$6),$L48-($D$3*$K48+$D$4))</f>
        <v>0</v>
      </c>
    </row>
    <row r="49" spans="11:13">
      <c r="K49" s="8" t="b">
        <f>IF(AND('Input data'!$A49&gt;=$D$5,'Input data'!$A49&lt;=$D$6),'Input data'!$R49)</f>
        <v>0</v>
      </c>
      <c r="L49" s="8" t="b">
        <f>IF(AND('Input data'!$A49&gt;=$D$5,'Input data'!$A49&lt;=$D$6),'Input data'!$S49)</f>
        <v>0</v>
      </c>
      <c r="M49" s="8" t="b">
        <f>IF(AND('Input data'!$A49&gt;=$D$5,'Input data'!$A49&lt;=$D$6),$L49-($D$3*$K49+$D$4))</f>
        <v>0</v>
      </c>
    </row>
    <row r="50" spans="11:13">
      <c r="K50" s="8" t="b">
        <f>IF(AND('Input data'!$A50&gt;=$D$5,'Input data'!$A50&lt;=$D$6),'Input data'!$R50)</f>
        <v>0</v>
      </c>
      <c r="L50" s="8" t="b">
        <f>IF(AND('Input data'!$A50&gt;=$D$5,'Input data'!$A50&lt;=$D$6),'Input data'!$S50)</f>
        <v>0</v>
      </c>
      <c r="M50" s="8" t="b">
        <f>IF(AND('Input data'!$A50&gt;=$D$5,'Input data'!$A50&lt;=$D$6),$L50-($D$3*$K50+$D$4))</f>
        <v>0</v>
      </c>
    </row>
    <row r="51" spans="11:13">
      <c r="K51" s="8" t="b">
        <f>IF(AND('Input data'!$A51&gt;=$D$5,'Input data'!$A51&lt;=$D$6),'Input data'!$R51)</f>
        <v>0</v>
      </c>
      <c r="L51" s="8" t="b">
        <f>IF(AND('Input data'!$A51&gt;=$D$5,'Input data'!$A51&lt;=$D$6),'Input data'!$S51)</f>
        <v>0</v>
      </c>
      <c r="M51" s="8" t="b">
        <f>IF(AND('Input data'!$A51&gt;=$D$5,'Input data'!$A51&lt;=$D$6),$L51-($D$3*$K51+$D$4))</f>
        <v>0</v>
      </c>
    </row>
    <row r="52" spans="11:13">
      <c r="K52" s="8" t="b">
        <f>IF(AND('Input data'!$A52&gt;=$D$5,'Input data'!$A52&lt;=$D$6),'Input data'!$R52)</f>
        <v>0</v>
      </c>
      <c r="L52" s="8" t="b">
        <f>IF(AND('Input data'!$A52&gt;=$D$5,'Input data'!$A52&lt;=$D$6),'Input data'!$S52)</f>
        <v>0</v>
      </c>
      <c r="M52" s="8" t="b">
        <f>IF(AND('Input data'!$A52&gt;=$D$5,'Input data'!$A52&lt;=$D$6),$L52-($D$3*$K52+$D$4))</f>
        <v>0</v>
      </c>
    </row>
    <row r="53" spans="11:13">
      <c r="K53" s="8" t="b">
        <f>IF(AND('Input data'!$A53&gt;=$D$5,'Input data'!$A53&lt;=$D$6),'Input data'!$R53)</f>
        <v>0</v>
      </c>
      <c r="L53" s="8" t="b">
        <f>IF(AND('Input data'!$A53&gt;=$D$5,'Input data'!$A53&lt;=$D$6),'Input data'!$S53)</f>
        <v>0</v>
      </c>
      <c r="M53" s="8" t="b">
        <f>IF(AND('Input data'!$A53&gt;=$D$5,'Input data'!$A53&lt;=$D$6),$L53-($D$3*$K53+$D$4))</f>
        <v>0</v>
      </c>
    </row>
    <row r="54" spans="11:13">
      <c r="K54" s="8" t="b">
        <f>IF(AND('Input data'!$A54&gt;=$D$5,'Input data'!$A54&lt;=$D$6),'Input data'!$R54)</f>
        <v>0</v>
      </c>
      <c r="L54" s="8" t="b">
        <f>IF(AND('Input data'!$A54&gt;=$D$5,'Input data'!$A54&lt;=$D$6),'Input data'!$S54)</f>
        <v>0</v>
      </c>
      <c r="M54" s="8" t="b">
        <f>IF(AND('Input data'!$A54&gt;=$D$5,'Input data'!$A54&lt;=$D$6),$L54-($D$3*$K54+$D$4))</f>
        <v>0</v>
      </c>
    </row>
    <row r="55" spans="11:13">
      <c r="K55" s="8" t="b">
        <f>IF(AND('Input data'!$A55&gt;=$D$5,'Input data'!$A55&lt;=$D$6),'Input data'!$R55)</f>
        <v>0</v>
      </c>
      <c r="L55" s="8" t="b">
        <f>IF(AND('Input data'!$A55&gt;=$D$5,'Input data'!$A55&lt;=$D$6),'Input data'!$S55)</f>
        <v>0</v>
      </c>
      <c r="M55" s="8" t="b">
        <f>IF(AND('Input data'!$A55&gt;=$D$5,'Input data'!$A55&lt;=$D$6),$L55-($D$3*$K55+$D$4))</f>
        <v>0</v>
      </c>
    </row>
    <row r="56" spans="11:13">
      <c r="K56" s="8" t="b">
        <f>IF(AND('Input data'!$A56&gt;=$D$5,'Input data'!$A56&lt;=$D$6),'Input data'!$R56)</f>
        <v>0</v>
      </c>
      <c r="L56" s="8" t="b">
        <f>IF(AND('Input data'!$A56&gt;=$D$5,'Input data'!$A56&lt;=$D$6),'Input data'!$S56)</f>
        <v>0</v>
      </c>
      <c r="M56" s="8" t="b">
        <f>IF(AND('Input data'!$A56&gt;=$D$5,'Input data'!$A56&lt;=$D$6),$L56-($D$3*$K56+$D$4))</f>
        <v>0</v>
      </c>
    </row>
    <row r="57" spans="11:13">
      <c r="K57" s="8" t="b">
        <f>IF(AND('Input data'!$A57&gt;=$D$5,'Input data'!$A57&lt;=$D$6),'Input data'!$R57)</f>
        <v>0</v>
      </c>
      <c r="L57" s="8" t="b">
        <f>IF(AND('Input data'!$A57&gt;=$D$5,'Input data'!$A57&lt;=$D$6),'Input data'!$S57)</f>
        <v>0</v>
      </c>
      <c r="M57" s="8" t="b">
        <f>IF(AND('Input data'!$A57&gt;=$D$5,'Input data'!$A57&lt;=$D$6),$L57-($D$3*$K57+$D$4))</f>
        <v>0</v>
      </c>
    </row>
    <row r="58" spans="11:13">
      <c r="K58" s="8" t="b">
        <f>IF(AND('Input data'!$A58&gt;=$D$5,'Input data'!$A58&lt;=$D$6),'Input data'!$R58)</f>
        <v>0</v>
      </c>
      <c r="L58" s="8" t="b">
        <f>IF(AND('Input data'!$A58&gt;=$D$5,'Input data'!$A58&lt;=$D$6),'Input data'!$S58)</f>
        <v>0</v>
      </c>
      <c r="M58" s="8" t="b">
        <f>IF(AND('Input data'!$A58&gt;=$D$5,'Input data'!$A58&lt;=$D$6),$L58-($D$3*$K58+$D$4))</f>
        <v>0</v>
      </c>
    </row>
    <row r="59" spans="11:13">
      <c r="K59" s="8" t="b">
        <f>IF(AND('Input data'!$A59&gt;=$D$5,'Input data'!$A59&lt;=$D$6),'Input data'!$R59)</f>
        <v>0</v>
      </c>
      <c r="L59" s="8" t="b">
        <f>IF(AND('Input data'!$A59&gt;=$D$5,'Input data'!$A59&lt;=$D$6),'Input data'!$S59)</f>
        <v>0</v>
      </c>
      <c r="M59" s="8" t="b">
        <f>IF(AND('Input data'!$A59&gt;=$D$5,'Input data'!$A59&lt;=$D$6),$L59-($D$3*$K59+$D$4))</f>
        <v>0</v>
      </c>
    </row>
    <row r="60" spans="11:13">
      <c r="K60" s="8" t="b">
        <f>IF(AND('Input data'!$A60&gt;=$D$5,'Input data'!$A60&lt;=$D$6),'Input data'!$R60)</f>
        <v>0</v>
      </c>
      <c r="L60" s="8" t="b">
        <f>IF(AND('Input data'!$A60&gt;=$D$5,'Input data'!$A60&lt;=$D$6),'Input data'!$S60)</f>
        <v>0</v>
      </c>
      <c r="M60" s="8" t="b">
        <f>IF(AND('Input data'!$A60&gt;=$D$5,'Input data'!$A60&lt;=$D$6),$L60-($D$3*$K60+$D$4))</f>
        <v>0</v>
      </c>
    </row>
    <row r="61" spans="11:13">
      <c r="K61" s="8" t="b">
        <f>IF(AND('Input data'!$A61&gt;=$D$5,'Input data'!$A61&lt;=$D$6),'Input data'!$R61)</f>
        <v>0</v>
      </c>
      <c r="L61" s="8" t="b">
        <f>IF(AND('Input data'!$A61&gt;=$D$5,'Input data'!$A61&lt;=$D$6),'Input data'!$S61)</f>
        <v>0</v>
      </c>
      <c r="M61" s="8" t="b">
        <f>IF(AND('Input data'!$A61&gt;=$D$5,'Input data'!$A61&lt;=$D$6),$L61-($D$3*$K61+$D$4))</f>
        <v>0</v>
      </c>
    </row>
    <row r="62" spans="11:13">
      <c r="K62" s="8" t="b">
        <f>IF(AND('Input data'!$A62&gt;=$D$5,'Input data'!$A62&lt;=$D$6),'Input data'!$R62)</f>
        <v>0</v>
      </c>
      <c r="L62" s="8" t="b">
        <f>IF(AND('Input data'!$A62&gt;=$D$5,'Input data'!$A62&lt;=$D$6),'Input data'!$S62)</f>
        <v>0</v>
      </c>
      <c r="M62" s="8" t="b">
        <f>IF(AND('Input data'!$A62&gt;=$D$5,'Input data'!$A62&lt;=$D$6),$L62-($D$3*$K62+$D$4))</f>
        <v>0</v>
      </c>
    </row>
    <row r="63" spans="11:13">
      <c r="K63" s="8" t="b">
        <f>IF(AND('Input data'!$A63&gt;=$D$5,'Input data'!$A63&lt;=$D$6),'Input data'!$R63)</f>
        <v>0</v>
      </c>
      <c r="L63" s="8" t="b">
        <f>IF(AND('Input data'!$A63&gt;=$D$5,'Input data'!$A63&lt;=$D$6),'Input data'!$S63)</f>
        <v>0</v>
      </c>
      <c r="M63" s="8" t="b">
        <f>IF(AND('Input data'!$A63&gt;=$D$5,'Input data'!$A63&lt;=$D$6),$L63-($D$3*$K63+$D$4))</f>
        <v>0</v>
      </c>
    </row>
    <row r="64" spans="11:13">
      <c r="K64" s="8" t="b">
        <f>IF(AND('Input data'!$A64&gt;=$D$5,'Input data'!$A64&lt;=$D$6),'Input data'!$R64)</f>
        <v>0</v>
      </c>
      <c r="L64" s="8" t="b">
        <f>IF(AND('Input data'!$A64&gt;=$D$5,'Input data'!$A64&lt;=$D$6),'Input data'!$S64)</f>
        <v>0</v>
      </c>
      <c r="M64" s="8" t="b">
        <f>IF(AND('Input data'!$A64&gt;=$D$5,'Input data'!$A64&lt;=$D$6),$L64-($D$3*$K64+$D$4))</f>
        <v>0</v>
      </c>
    </row>
    <row r="65" spans="11:13">
      <c r="K65" s="8" t="b">
        <f>IF(AND('Input data'!$A65&gt;=$D$5,'Input data'!$A65&lt;=$D$6),'Input data'!$R65)</f>
        <v>0</v>
      </c>
      <c r="L65" s="8" t="b">
        <f>IF(AND('Input data'!$A65&gt;=$D$5,'Input data'!$A65&lt;=$D$6),'Input data'!$S65)</f>
        <v>0</v>
      </c>
      <c r="M65" s="8" t="b">
        <f>IF(AND('Input data'!$A65&gt;=$D$5,'Input data'!$A65&lt;=$D$6),$L65-($D$3*$K65+$D$4))</f>
        <v>0</v>
      </c>
    </row>
    <row r="66" spans="11:13">
      <c r="K66" s="8" t="b">
        <f>IF(AND('Input data'!$A66&gt;=$D$5,'Input data'!$A66&lt;=$D$6),'Input data'!$R66)</f>
        <v>0</v>
      </c>
      <c r="L66" s="8" t="b">
        <f>IF(AND('Input data'!$A66&gt;=$D$5,'Input data'!$A66&lt;=$D$6),'Input data'!$S66)</f>
        <v>0</v>
      </c>
      <c r="M66" s="8" t="b">
        <f>IF(AND('Input data'!$A66&gt;=$D$5,'Input data'!$A66&lt;=$D$6),$L66-($D$3*$K66+$D$4))</f>
        <v>0</v>
      </c>
    </row>
    <row r="67" spans="11:13">
      <c r="K67" s="8" t="b">
        <f>IF(AND('Input data'!$A67&gt;=$D$5,'Input data'!$A67&lt;=$D$6),'Input data'!$R67)</f>
        <v>0</v>
      </c>
      <c r="L67" s="8" t="b">
        <f>IF(AND('Input data'!$A67&gt;=$D$5,'Input data'!$A67&lt;=$D$6),'Input data'!$S67)</f>
        <v>0</v>
      </c>
      <c r="M67" s="8" t="b">
        <f>IF(AND('Input data'!$A67&gt;=$D$5,'Input data'!$A67&lt;=$D$6),$L67-($D$3*$K67+$D$4))</f>
        <v>0</v>
      </c>
    </row>
    <row r="68" spans="11:13">
      <c r="K68" s="8" t="b">
        <f>IF(AND('Input data'!$A68&gt;=$D$5,'Input data'!$A68&lt;=$D$6),'Input data'!$R68)</f>
        <v>0</v>
      </c>
      <c r="L68" s="8" t="b">
        <f>IF(AND('Input data'!$A68&gt;=$D$5,'Input data'!$A68&lt;=$D$6),'Input data'!$S68)</f>
        <v>0</v>
      </c>
      <c r="M68" s="8" t="b">
        <f>IF(AND('Input data'!$A68&gt;=$D$5,'Input data'!$A68&lt;=$D$6),$L68-($D$3*$K68+$D$4))</f>
        <v>0</v>
      </c>
    </row>
    <row r="69" spans="11:13">
      <c r="K69" s="8" t="b">
        <f>IF(AND('Input data'!$A69&gt;=$D$5,'Input data'!$A69&lt;=$D$6),'Input data'!$R69)</f>
        <v>0</v>
      </c>
      <c r="L69" s="8" t="b">
        <f>IF(AND('Input data'!$A69&gt;=$D$5,'Input data'!$A69&lt;=$D$6),'Input data'!$S69)</f>
        <v>0</v>
      </c>
      <c r="M69" s="8" t="b">
        <f>IF(AND('Input data'!$A69&gt;=$D$5,'Input data'!$A69&lt;=$D$6),$L69-($D$3*$K69+$D$4))</f>
        <v>0</v>
      </c>
    </row>
    <row r="70" spans="11:13">
      <c r="K70" s="8" t="b">
        <f>IF(AND('Input data'!$A70&gt;=$D$5,'Input data'!$A70&lt;=$D$6),'Input data'!$R70)</f>
        <v>0</v>
      </c>
      <c r="L70" s="8" t="b">
        <f>IF(AND('Input data'!$A70&gt;=$D$5,'Input data'!$A70&lt;=$D$6),'Input data'!$S70)</f>
        <v>0</v>
      </c>
      <c r="M70" s="8" t="b">
        <f>IF(AND('Input data'!$A70&gt;=$D$5,'Input data'!$A70&lt;=$D$6),$L70-($D$3*$K70+$D$4))</f>
        <v>0</v>
      </c>
    </row>
    <row r="71" spans="11:13">
      <c r="K71" s="8" t="b">
        <f>IF(AND('Input data'!$A71&gt;=$D$5,'Input data'!$A71&lt;=$D$6),'Input data'!$R71)</f>
        <v>0</v>
      </c>
      <c r="L71" s="8" t="b">
        <f>IF(AND('Input data'!$A71&gt;=$D$5,'Input data'!$A71&lt;=$D$6),'Input data'!$S71)</f>
        <v>0</v>
      </c>
      <c r="M71" s="8" t="b">
        <f>IF(AND('Input data'!$A71&gt;=$D$5,'Input data'!$A71&lt;=$D$6),$L71-($D$3*$K71+$D$4))</f>
        <v>0</v>
      </c>
    </row>
    <row r="72" spans="11:13">
      <c r="K72" s="8" t="b">
        <f>IF(AND('Input data'!$A72&gt;=$D$5,'Input data'!$A72&lt;=$D$6),'Input data'!$R72)</f>
        <v>0</v>
      </c>
      <c r="L72" s="8" t="b">
        <f>IF(AND('Input data'!$A72&gt;=$D$5,'Input data'!$A72&lt;=$D$6),'Input data'!$S72)</f>
        <v>0</v>
      </c>
      <c r="M72" s="8" t="b">
        <f>IF(AND('Input data'!$A72&gt;=$D$5,'Input data'!$A72&lt;=$D$6),$L72-($D$3*$K72+$D$4))</f>
        <v>0</v>
      </c>
    </row>
    <row r="73" spans="11:13">
      <c r="K73" s="8" t="b">
        <f>IF(AND('Input data'!$A73&gt;=$D$5,'Input data'!$A73&lt;=$D$6),'Input data'!$R73)</f>
        <v>0</v>
      </c>
      <c r="L73" s="8" t="b">
        <f>IF(AND('Input data'!$A73&gt;=$D$5,'Input data'!$A73&lt;=$D$6),'Input data'!$S73)</f>
        <v>0</v>
      </c>
      <c r="M73" s="8" t="b">
        <f>IF(AND('Input data'!$A73&gt;=$D$5,'Input data'!$A73&lt;=$D$6),$L73-($D$3*$K73+$D$4))</f>
        <v>0</v>
      </c>
    </row>
    <row r="74" spans="11:13">
      <c r="K74" s="8" t="b">
        <f>IF(AND('Input data'!$A74&gt;=$D$5,'Input data'!$A74&lt;=$D$6),'Input data'!$R74)</f>
        <v>0</v>
      </c>
      <c r="L74" s="8" t="b">
        <f>IF(AND('Input data'!$A74&gt;=$D$5,'Input data'!$A74&lt;=$D$6),'Input data'!$S74)</f>
        <v>0</v>
      </c>
      <c r="M74" s="8" t="b">
        <f>IF(AND('Input data'!$A74&gt;=$D$5,'Input data'!$A74&lt;=$D$6),$L74-($D$3*$K74+$D$4))</f>
        <v>0</v>
      </c>
    </row>
    <row r="75" spans="11:13">
      <c r="K75" s="8" t="b">
        <f>IF(AND('Input data'!$A75&gt;=$D$5,'Input data'!$A75&lt;=$D$6),'Input data'!$R75)</f>
        <v>0</v>
      </c>
      <c r="L75" s="8" t="b">
        <f>IF(AND('Input data'!$A75&gt;=$D$5,'Input data'!$A75&lt;=$D$6),'Input data'!$S75)</f>
        <v>0</v>
      </c>
      <c r="M75" s="8" t="b">
        <f>IF(AND('Input data'!$A75&gt;=$D$5,'Input data'!$A75&lt;=$D$6),$L75-($D$3*$K75+$D$4))</f>
        <v>0</v>
      </c>
    </row>
    <row r="76" spans="11:13">
      <c r="K76" s="8" t="b">
        <f>IF(AND('Input data'!$A76&gt;=$D$5,'Input data'!$A76&lt;=$D$6),'Input data'!$R76)</f>
        <v>0</v>
      </c>
      <c r="L76" s="8" t="b">
        <f>IF(AND('Input data'!$A76&gt;=$D$5,'Input data'!$A76&lt;=$D$6),'Input data'!$S76)</f>
        <v>0</v>
      </c>
      <c r="M76" s="8" t="b">
        <f>IF(AND('Input data'!$A76&gt;=$D$5,'Input data'!$A76&lt;=$D$6),$L76-($D$3*$K76+$D$4))</f>
        <v>0</v>
      </c>
    </row>
    <row r="77" spans="11:13">
      <c r="K77" s="8" t="b">
        <f>IF(AND('Input data'!$A77&gt;=$D$5,'Input data'!$A77&lt;=$D$6),'Input data'!$R77)</f>
        <v>0</v>
      </c>
      <c r="L77" s="8" t="b">
        <f>IF(AND('Input data'!$A77&gt;=$D$5,'Input data'!$A77&lt;=$D$6),'Input data'!$S77)</f>
        <v>0</v>
      </c>
      <c r="M77" s="8" t="b">
        <f>IF(AND('Input data'!$A77&gt;=$D$5,'Input data'!$A77&lt;=$D$6),$L77-($D$3*$K77+$D$4))</f>
        <v>0</v>
      </c>
    </row>
    <row r="78" spans="11:13">
      <c r="K78" s="8" t="b">
        <f>IF(AND('Input data'!$A78&gt;=$D$5,'Input data'!$A78&lt;=$D$6),'Input data'!$R78)</f>
        <v>0</v>
      </c>
      <c r="L78" s="8" t="b">
        <f>IF(AND('Input data'!$A78&gt;=$D$5,'Input data'!$A78&lt;=$D$6),'Input data'!$S78)</f>
        <v>0</v>
      </c>
      <c r="M78" s="8" t="b">
        <f>IF(AND('Input data'!$A78&gt;=$D$5,'Input data'!$A78&lt;=$D$6),$L78-($D$3*$K78+$D$4))</f>
        <v>0</v>
      </c>
    </row>
    <row r="79" spans="11:13">
      <c r="K79" s="8" t="b">
        <f>IF(AND('Input data'!$A79&gt;=$D$5,'Input data'!$A79&lt;=$D$6),'Input data'!$R79)</f>
        <v>0</v>
      </c>
      <c r="L79" s="8" t="b">
        <f>IF(AND('Input data'!$A79&gt;=$D$5,'Input data'!$A79&lt;=$D$6),'Input data'!$S79)</f>
        <v>0</v>
      </c>
      <c r="M79" s="8" t="b">
        <f>IF(AND('Input data'!$A79&gt;=$D$5,'Input data'!$A79&lt;=$D$6),$L79-($D$3*$K79+$D$4))</f>
        <v>0</v>
      </c>
    </row>
    <row r="80" spans="11:13">
      <c r="K80" s="8" t="b">
        <f>IF(AND('Input data'!$A80&gt;=$D$5,'Input data'!$A80&lt;=$D$6),'Input data'!$R80)</f>
        <v>0</v>
      </c>
      <c r="L80" s="8" t="b">
        <f>IF(AND('Input data'!$A80&gt;=$D$5,'Input data'!$A80&lt;=$D$6),'Input data'!$S80)</f>
        <v>0</v>
      </c>
      <c r="M80" s="8" t="b">
        <f>IF(AND('Input data'!$A80&gt;=$D$5,'Input data'!$A80&lt;=$D$6),$L80-($D$3*$K80+$D$4))</f>
        <v>0</v>
      </c>
    </row>
    <row r="81" spans="11:13">
      <c r="K81" s="8" t="b">
        <f>IF(AND('Input data'!$A81&gt;=$D$5,'Input data'!$A81&lt;=$D$6),'Input data'!$R81)</f>
        <v>0</v>
      </c>
      <c r="L81" s="8" t="b">
        <f>IF(AND('Input data'!$A81&gt;=$D$5,'Input data'!$A81&lt;=$D$6),'Input data'!$S81)</f>
        <v>0</v>
      </c>
      <c r="M81" s="8" t="b">
        <f>IF(AND('Input data'!$A81&gt;=$D$5,'Input data'!$A81&lt;=$D$6),$L81-($D$3*$K81+$D$4))</f>
        <v>0</v>
      </c>
    </row>
    <row r="82" spans="11:13">
      <c r="K82" s="8" t="b">
        <f>IF(AND('Input data'!$A82&gt;=$D$5,'Input data'!$A82&lt;=$D$6),'Input data'!$R82)</f>
        <v>0</v>
      </c>
      <c r="L82" s="8" t="b">
        <f>IF(AND('Input data'!$A82&gt;=$D$5,'Input data'!$A82&lt;=$D$6),'Input data'!$S82)</f>
        <v>0</v>
      </c>
      <c r="M82" s="8" t="b">
        <f>IF(AND('Input data'!$A82&gt;=$D$5,'Input data'!$A82&lt;=$D$6),$L82-($D$3*$K82+$D$4))</f>
        <v>0</v>
      </c>
    </row>
    <row r="83" spans="11:13">
      <c r="K83" s="8" t="b">
        <f>IF(AND('Input data'!$A83&gt;=$D$5,'Input data'!$A83&lt;=$D$6),'Input data'!$R83)</f>
        <v>0</v>
      </c>
      <c r="L83" s="8" t="b">
        <f>IF(AND('Input data'!$A83&gt;=$D$5,'Input data'!$A83&lt;=$D$6),'Input data'!$S83)</f>
        <v>0</v>
      </c>
      <c r="M83" s="8" t="b">
        <f>IF(AND('Input data'!$A83&gt;=$D$5,'Input data'!$A83&lt;=$D$6),$L83-($D$3*$K83+$D$4))</f>
        <v>0</v>
      </c>
    </row>
    <row r="84" spans="11:13">
      <c r="K84" s="8" t="b">
        <f>IF(AND('Input data'!$A84&gt;=$D$5,'Input data'!$A84&lt;=$D$6),'Input data'!$R84)</f>
        <v>0</v>
      </c>
      <c r="L84" s="8" t="b">
        <f>IF(AND('Input data'!$A84&gt;=$D$5,'Input data'!$A84&lt;=$D$6),'Input data'!$S84)</f>
        <v>0</v>
      </c>
      <c r="M84" s="8" t="b">
        <f>IF(AND('Input data'!$A84&gt;=$D$5,'Input data'!$A84&lt;=$D$6),$L84-($D$3*$K84+$D$4))</f>
        <v>0</v>
      </c>
    </row>
    <row r="85" spans="11:13">
      <c r="K85" s="8" t="b">
        <f>IF(AND('Input data'!$A85&gt;=$D$5,'Input data'!$A85&lt;=$D$6),'Input data'!$R85)</f>
        <v>0</v>
      </c>
      <c r="L85" s="8" t="b">
        <f>IF(AND('Input data'!$A85&gt;=$D$5,'Input data'!$A85&lt;=$D$6),'Input data'!$S85)</f>
        <v>0</v>
      </c>
      <c r="M85" s="8" t="b">
        <f>IF(AND('Input data'!$A85&gt;=$D$5,'Input data'!$A85&lt;=$D$6),$L85-($D$3*$K85+$D$4))</f>
        <v>0</v>
      </c>
    </row>
    <row r="86" spans="11:13">
      <c r="K86" s="8" t="b">
        <f>IF(AND('Input data'!$A86&gt;=$D$5,'Input data'!$A86&lt;=$D$6),'Input data'!$R86)</f>
        <v>0</v>
      </c>
      <c r="L86" s="8" t="b">
        <f>IF(AND('Input data'!$A86&gt;=$D$5,'Input data'!$A86&lt;=$D$6),'Input data'!$S86)</f>
        <v>0</v>
      </c>
      <c r="M86" s="8" t="b">
        <f>IF(AND('Input data'!$A86&gt;=$D$5,'Input data'!$A86&lt;=$D$6),$L86-($D$3*$K86+$D$4))</f>
        <v>0</v>
      </c>
    </row>
    <row r="87" spans="11:13">
      <c r="K87" s="8" t="b">
        <f>IF(AND('Input data'!$A87&gt;=$D$5,'Input data'!$A87&lt;=$D$6),'Input data'!$R87)</f>
        <v>0</v>
      </c>
      <c r="L87" s="8" t="b">
        <f>IF(AND('Input data'!$A87&gt;=$D$5,'Input data'!$A87&lt;=$D$6),'Input data'!$S87)</f>
        <v>0</v>
      </c>
      <c r="M87" s="8" t="b">
        <f>IF(AND('Input data'!$A87&gt;=$D$5,'Input data'!$A87&lt;=$D$6),$L87-($D$3*$K87+$D$4))</f>
        <v>0</v>
      </c>
    </row>
    <row r="88" spans="11:13">
      <c r="K88" s="8" t="b">
        <f>IF(AND('Input data'!$A88&gt;=$D$5,'Input data'!$A88&lt;=$D$6),'Input data'!$R88)</f>
        <v>0</v>
      </c>
      <c r="L88" s="8" t="b">
        <f>IF(AND('Input data'!$A88&gt;=$D$5,'Input data'!$A88&lt;=$D$6),'Input data'!$S88)</f>
        <v>0</v>
      </c>
      <c r="M88" s="8" t="b">
        <f>IF(AND('Input data'!$A88&gt;=$D$5,'Input data'!$A88&lt;=$D$6),$L88-($D$3*$K88+$D$4))</f>
        <v>0</v>
      </c>
    </row>
    <row r="89" spans="11:13">
      <c r="K89" s="8" t="b">
        <f>IF(AND('Input data'!$A89&gt;=$D$5,'Input data'!$A89&lt;=$D$6),'Input data'!$R89)</f>
        <v>0</v>
      </c>
      <c r="L89" s="8" t="b">
        <f>IF(AND('Input data'!$A89&gt;=$D$5,'Input data'!$A89&lt;=$D$6),'Input data'!$S89)</f>
        <v>0</v>
      </c>
      <c r="M89" s="8" t="b">
        <f>IF(AND('Input data'!$A89&gt;=$D$5,'Input data'!$A89&lt;=$D$6),$L89-($D$3*$K89+$D$4))</f>
        <v>0</v>
      </c>
    </row>
    <row r="90" spans="11:13">
      <c r="K90" s="8" t="b">
        <f>IF(AND('Input data'!$A90&gt;=$D$5,'Input data'!$A90&lt;=$D$6),'Input data'!$R90)</f>
        <v>0</v>
      </c>
      <c r="L90" s="8" t="b">
        <f>IF(AND('Input data'!$A90&gt;=$D$5,'Input data'!$A90&lt;=$D$6),'Input data'!$S90)</f>
        <v>0</v>
      </c>
      <c r="M90" s="8" t="b">
        <f>IF(AND('Input data'!$A90&gt;=$D$5,'Input data'!$A90&lt;=$D$6),$L90-($D$3*$K90+$D$4))</f>
        <v>0</v>
      </c>
    </row>
    <row r="91" spans="11:13">
      <c r="K91" s="8" t="b">
        <f>IF(AND('Input data'!$A91&gt;=$D$5,'Input data'!$A91&lt;=$D$6),'Input data'!$R91)</f>
        <v>0</v>
      </c>
      <c r="L91" s="8" t="b">
        <f>IF(AND('Input data'!$A91&gt;=$D$5,'Input data'!$A91&lt;=$D$6),'Input data'!$S91)</f>
        <v>0</v>
      </c>
      <c r="M91" s="8" t="b">
        <f>IF(AND('Input data'!$A91&gt;=$D$5,'Input data'!$A91&lt;=$D$6),$L91-($D$3*$K91+$D$4))</f>
        <v>0</v>
      </c>
    </row>
    <row r="92" spans="11:13">
      <c r="K92" s="8" t="b">
        <f>IF(AND('Input data'!$A92&gt;=$D$5,'Input data'!$A92&lt;=$D$6),'Input data'!$R92)</f>
        <v>0</v>
      </c>
      <c r="L92" s="8" t="b">
        <f>IF(AND('Input data'!$A92&gt;=$D$5,'Input data'!$A92&lt;=$D$6),'Input data'!$S92)</f>
        <v>0</v>
      </c>
      <c r="M92" s="8" t="b">
        <f>IF(AND('Input data'!$A92&gt;=$D$5,'Input data'!$A92&lt;=$D$6),$L92-($D$3*$K92+$D$4))</f>
        <v>0</v>
      </c>
    </row>
    <row r="93" spans="11:13">
      <c r="K93" s="8" t="b">
        <f>IF(AND('Input data'!$A93&gt;=$D$5,'Input data'!$A93&lt;=$D$6),'Input data'!$R93)</f>
        <v>0</v>
      </c>
      <c r="L93" s="8" t="b">
        <f>IF(AND('Input data'!$A93&gt;=$D$5,'Input data'!$A93&lt;=$D$6),'Input data'!$S93)</f>
        <v>0</v>
      </c>
      <c r="M93" s="8" t="b">
        <f>IF(AND('Input data'!$A93&gt;=$D$5,'Input data'!$A93&lt;=$D$6),$L93-($D$3*$K93+$D$4))</f>
        <v>0</v>
      </c>
    </row>
    <row r="94" spans="11:13">
      <c r="K94" s="8" t="b">
        <f>IF(AND('Input data'!$A94&gt;=$D$5,'Input data'!$A94&lt;=$D$6),'Input data'!$R94)</f>
        <v>0</v>
      </c>
      <c r="L94" s="8" t="b">
        <f>IF(AND('Input data'!$A94&gt;=$D$5,'Input data'!$A94&lt;=$D$6),'Input data'!$S94)</f>
        <v>0</v>
      </c>
      <c r="M94" s="8" t="b">
        <f>IF(AND('Input data'!$A94&gt;=$D$5,'Input data'!$A94&lt;=$D$6),$L94-($D$3*$K94+$D$4))</f>
        <v>0</v>
      </c>
    </row>
    <row r="95" spans="11:13">
      <c r="K95" s="8" t="b">
        <f>IF(AND('Input data'!$A95&gt;=$D$5,'Input data'!$A95&lt;=$D$6),'Input data'!$R95)</f>
        <v>0</v>
      </c>
      <c r="L95" s="8" t="b">
        <f>IF(AND('Input data'!$A95&gt;=$D$5,'Input data'!$A95&lt;=$D$6),'Input data'!$S95)</f>
        <v>0</v>
      </c>
      <c r="M95" s="8" t="b">
        <f>IF(AND('Input data'!$A95&gt;=$D$5,'Input data'!$A95&lt;=$D$6),$L95-($D$3*$K95+$D$4))</f>
        <v>0</v>
      </c>
    </row>
    <row r="96" spans="11:13">
      <c r="K96" s="8" t="b">
        <f>IF(AND('Input data'!$A96&gt;=$D$5,'Input data'!$A96&lt;=$D$6),'Input data'!$R96)</f>
        <v>0</v>
      </c>
      <c r="L96" s="8" t="b">
        <f>IF(AND('Input data'!$A96&gt;=$D$5,'Input data'!$A96&lt;=$D$6),'Input data'!$S96)</f>
        <v>0</v>
      </c>
      <c r="M96" s="8" t="b">
        <f>IF(AND('Input data'!$A96&gt;=$D$5,'Input data'!$A96&lt;=$D$6),$L96-($D$3*$K96+$D$4))</f>
        <v>0</v>
      </c>
    </row>
    <row r="97" spans="11:13">
      <c r="K97" s="8" t="b">
        <f>IF(AND('Input data'!$A97&gt;=$D$5,'Input data'!$A97&lt;=$D$6),'Input data'!$R97)</f>
        <v>0</v>
      </c>
      <c r="L97" s="8" t="b">
        <f>IF(AND('Input data'!$A97&gt;=$D$5,'Input data'!$A97&lt;=$D$6),'Input data'!$S97)</f>
        <v>0</v>
      </c>
      <c r="M97" s="8" t="b">
        <f>IF(AND('Input data'!$A97&gt;=$D$5,'Input data'!$A97&lt;=$D$6),$L97-($D$3*$K97+$D$4))</f>
        <v>0</v>
      </c>
    </row>
    <row r="98" spans="11:13">
      <c r="K98" s="8" t="b">
        <f>IF(AND('Input data'!$A98&gt;=$D$5,'Input data'!$A98&lt;=$D$6),'Input data'!$R98)</f>
        <v>0</v>
      </c>
      <c r="L98" s="8" t="b">
        <f>IF(AND('Input data'!$A98&gt;=$D$5,'Input data'!$A98&lt;=$D$6),'Input data'!$S98)</f>
        <v>0</v>
      </c>
      <c r="M98" s="8" t="b">
        <f>IF(AND('Input data'!$A98&gt;=$D$5,'Input data'!$A98&lt;=$D$6),$L98-($D$3*$K98+$D$4))</f>
        <v>0</v>
      </c>
    </row>
    <row r="99" spans="11:13">
      <c r="K99" s="8" t="b">
        <f>IF(AND('Input data'!$A99&gt;=$D$5,'Input data'!$A99&lt;=$D$6),'Input data'!$R99)</f>
        <v>0</v>
      </c>
      <c r="L99" s="8" t="b">
        <f>IF(AND('Input data'!$A99&gt;=$D$5,'Input data'!$A99&lt;=$D$6),'Input data'!$S99)</f>
        <v>0</v>
      </c>
      <c r="M99" s="8" t="b">
        <f>IF(AND('Input data'!$A99&gt;=$D$5,'Input data'!$A99&lt;=$D$6),$L99-($D$3*$K99+$D$4))</f>
        <v>0</v>
      </c>
    </row>
    <row r="100" spans="11:13">
      <c r="K100" s="8" t="b">
        <f>IF(AND('Input data'!$A100&gt;=$D$5,'Input data'!$A100&lt;=$D$6),'Input data'!$R100)</f>
        <v>0</v>
      </c>
      <c r="L100" s="8" t="b">
        <f>IF(AND('Input data'!$A100&gt;=$D$5,'Input data'!$A100&lt;=$D$6),'Input data'!$S100)</f>
        <v>0</v>
      </c>
      <c r="M100" s="8" t="b">
        <f>IF(AND('Input data'!$A100&gt;=$D$5,'Input data'!$A100&lt;=$D$6),$L100-($D$3*$K100+$D$4))</f>
        <v>0</v>
      </c>
    </row>
    <row r="101" spans="11:13">
      <c r="K101" s="8" t="b">
        <f>IF(AND('Input data'!$A101&gt;=$D$5,'Input data'!$A101&lt;=$D$6),'Input data'!$R101)</f>
        <v>0</v>
      </c>
      <c r="L101" s="8" t="b">
        <f>IF(AND('Input data'!$A101&gt;=$D$5,'Input data'!$A101&lt;=$D$6),'Input data'!$S101)</f>
        <v>0</v>
      </c>
      <c r="M101" s="8" t="b">
        <f>IF(AND('Input data'!$A101&gt;=$D$5,'Input data'!$A101&lt;=$D$6),$L101-($D$3*$K101+$D$4))</f>
        <v>0</v>
      </c>
    </row>
    <row r="102" spans="11:13">
      <c r="K102" s="8" t="b">
        <f>IF(AND('Input data'!$A102&gt;=$D$5,'Input data'!$A102&lt;=$D$6),'Input data'!$R102)</f>
        <v>0</v>
      </c>
      <c r="L102" s="8" t="b">
        <f>IF(AND('Input data'!$A102&gt;=$D$5,'Input data'!$A102&lt;=$D$6),'Input data'!$S102)</f>
        <v>0</v>
      </c>
      <c r="M102" s="8" t="b">
        <f>IF(AND('Input data'!$A102&gt;=$D$5,'Input data'!$A102&lt;=$D$6),$L102-($D$3*$K102+$D$4))</f>
        <v>0</v>
      </c>
    </row>
    <row r="103" spans="11:13">
      <c r="K103" s="8" t="b">
        <f>IF(AND('Input data'!$A103&gt;=$D$5,'Input data'!$A103&lt;=$D$6),'Input data'!$R103)</f>
        <v>0</v>
      </c>
      <c r="L103" s="8" t="b">
        <f>IF(AND('Input data'!$A103&gt;=$D$5,'Input data'!$A103&lt;=$D$6),'Input data'!$S103)</f>
        <v>0</v>
      </c>
      <c r="M103" s="8" t="b">
        <f>IF(AND('Input data'!$A103&gt;=$D$5,'Input data'!$A103&lt;=$D$6),$L103-($D$3*$K103+$D$4))</f>
        <v>0</v>
      </c>
    </row>
    <row r="104" spans="11:13">
      <c r="K104" s="8" t="b">
        <f>IF(AND('Input data'!$A104&gt;=$D$5,'Input data'!$A104&lt;=$D$6),'Input data'!$R104)</f>
        <v>0</v>
      </c>
      <c r="L104" s="8" t="b">
        <f>IF(AND('Input data'!$A104&gt;=$D$5,'Input data'!$A104&lt;=$D$6),'Input data'!$S104)</f>
        <v>0</v>
      </c>
      <c r="M104" s="8" t="b">
        <f>IF(AND('Input data'!$A104&gt;=$D$5,'Input data'!$A104&lt;=$D$6),$L104-($D$3*$K104+$D$4))</f>
        <v>0</v>
      </c>
    </row>
    <row r="105" spans="11:13">
      <c r="K105" s="8" t="b">
        <f>IF(AND('Input data'!$A105&gt;=$D$5,'Input data'!$A105&lt;=$D$6),'Input data'!$R105)</f>
        <v>0</v>
      </c>
      <c r="L105" s="8" t="b">
        <f>IF(AND('Input data'!$A105&gt;=$D$5,'Input data'!$A105&lt;=$D$6),'Input data'!$S105)</f>
        <v>0</v>
      </c>
      <c r="M105" s="8" t="b">
        <f>IF(AND('Input data'!$A105&gt;=$D$5,'Input data'!$A105&lt;=$D$6),$L105-($D$3*$K105+$D$4))</f>
        <v>0</v>
      </c>
    </row>
    <row r="106" spans="11:13">
      <c r="K106" s="8" t="b">
        <f>IF(AND('Input data'!$A106&gt;=$D$5,'Input data'!$A106&lt;=$D$6),'Input data'!$R106)</f>
        <v>0</v>
      </c>
      <c r="L106" s="8" t="b">
        <f>IF(AND('Input data'!$A106&gt;=$D$5,'Input data'!$A106&lt;=$D$6),'Input data'!$S106)</f>
        <v>0</v>
      </c>
      <c r="M106" s="8" t="b">
        <f>IF(AND('Input data'!$A106&gt;=$D$5,'Input data'!$A106&lt;=$D$6),$L106-($D$3*$K106+$D$4))</f>
        <v>0</v>
      </c>
    </row>
    <row r="107" spans="11:13">
      <c r="K107" s="8" t="b">
        <f>IF(AND('Input data'!$A107&gt;=$D$5,'Input data'!$A107&lt;=$D$6),'Input data'!$R107)</f>
        <v>0</v>
      </c>
      <c r="L107" s="8" t="b">
        <f>IF(AND('Input data'!$A107&gt;=$D$5,'Input data'!$A107&lt;=$D$6),'Input data'!$S107)</f>
        <v>0</v>
      </c>
      <c r="M107" s="8" t="b">
        <f>IF(AND('Input data'!$A107&gt;=$D$5,'Input data'!$A107&lt;=$D$6),$L107-($D$3*$K107+$D$4))</f>
        <v>0</v>
      </c>
    </row>
    <row r="108" spans="11:13">
      <c r="K108" s="8" t="b">
        <f>IF(AND('Input data'!$A108&gt;=$D$5,'Input data'!$A108&lt;=$D$6),'Input data'!$R108)</f>
        <v>0</v>
      </c>
      <c r="L108" s="8" t="b">
        <f>IF(AND('Input data'!$A108&gt;=$D$5,'Input data'!$A108&lt;=$D$6),'Input data'!$S108)</f>
        <v>0</v>
      </c>
      <c r="M108" s="8" t="b">
        <f>IF(AND('Input data'!$A108&gt;=$D$5,'Input data'!$A108&lt;=$D$6),$L108-($D$3*$K108+$D$4))</f>
        <v>0</v>
      </c>
    </row>
    <row r="109" spans="11:13">
      <c r="K109" s="8" t="b">
        <f>IF(AND('Input data'!$A109&gt;=$D$5,'Input data'!$A109&lt;=$D$6),'Input data'!$R109)</f>
        <v>0</v>
      </c>
      <c r="L109" s="8" t="b">
        <f>IF(AND('Input data'!$A109&gt;=$D$5,'Input data'!$A109&lt;=$D$6),'Input data'!$S109)</f>
        <v>0</v>
      </c>
      <c r="M109" s="8" t="b">
        <f>IF(AND('Input data'!$A109&gt;=$D$5,'Input data'!$A109&lt;=$D$6),$L109-($D$3*$K109+$D$4))</f>
        <v>0</v>
      </c>
    </row>
    <row r="110" spans="11:13">
      <c r="K110" s="8" t="b">
        <f>IF(AND('Input data'!$A110&gt;=$D$5,'Input data'!$A110&lt;=$D$6),'Input data'!$R110)</f>
        <v>0</v>
      </c>
      <c r="L110" s="8" t="b">
        <f>IF(AND('Input data'!$A110&gt;=$D$5,'Input data'!$A110&lt;=$D$6),'Input data'!$S110)</f>
        <v>0</v>
      </c>
      <c r="M110" s="8" t="b">
        <f>IF(AND('Input data'!$A110&gt;=$D$5,'Input data'!$A110&lt;=$D$6),$L110-($D$3*$K110+$D$4))</f>
        <v>0</v>
      </c>
    </row>
    <row r="111" spans="11:13">
      <c r="K111" s="8" t="b">
        <f>IF(AND('Input data'!$A111&gt;=$D$5,'Input data'!$A111&lt;=$D$6),'Input data'!$R111)</f>
        <v>0</v>
      </c>
      <c r="L111" s="8" t="b">
        <f>IF(AND('Input data'!$A111&gt;=$D$5,'Input data'!$A111&lt;=$D$6),'Input data'!$S111)</f>
        <v>0</v>
      </c>
      <c r="M111" s="8" t="b">
        <f>IF(AND('Input data'!$A111&gt;=$D$5,'Input data'!$A111&lt;=$D$6),$L111-($D$3*$K111+$D$4))</f>
        <v>0</v>
      </c>
    </row>
    <row r="112" spans="11:13">
      <c r="K112" s="8" t="b">
        <f>IF(AND('Input data'!$A112&gt;=$D$5,'Input data'!$A112&lt;=$D$6),'Input data'!$R112)</f>
        <v>0</v>
      </c>
      <c r="L112" s="8" t="b">
        <f>IF(AND('Input data'!$A112&gt;=$D$5,'Input data'!$A112&lt;=$D$6),'Input data'!$S112)</f>
        <v>0</v>
      </c>
      <c r="M112" s="8" t="b">
        <f>IF(AND('Input data'!$A112&gt;=$D$5,'Input data'!$A112&lt;=$D$6),$L112-($D$3*$K112+$D$4))</f>
        <v>0</v>
      </c>
    </row>
    <row r="113" spans="11:13">
      <c r="K113" s="8" t="b">
        <f>IF(AND('Input data'!$A113&gt;=$D$5,'Input data'!$A113&lt;=$D$6),'Input data'!$R113)</f>
        <v>0</v>
      </c>
      <c r="L113" s="8" t="b">
        <f>IF(AND('Input data'!$A113&gt;=$D$5,'Input data'!$A113&lt;=$D$6),'Input data'!$S113)</f>
        <v>0</v>
      </c>
      <c r="M113" s="8" t="b">
        <f>IF(AND('Input data'!$A113&gt;=$D$5,'Input data'!$A113&lt;=$D$6),$L113-($D$3*$K113+$D$4))</f>
        <v>0</v>
      </c>
    </row>
    <row r="114" spans="11:13">
      <c r="K114" s="8" t="b">
        <f>IF(AND('Input data'!$A114&gt;=$D$5,'Input data'!$A114&lt;=$D$6),'Input data'!$R114)</f>
        <v>0</v>
      </c>
      <c r="L114" s="8" t="b">
        <f>IF(AND('Input data'!$A114&gt;=$D$5,'Input data'!$A114&lt;=$D$6),'Input data'!$S114)</f>
        <v>0</v>
      </c>
      <c r="M114" s="8" t="b">
        <f>IF(AND('Input data'!$A114&gt;=$D$5,'Input data'!$A114&lt;=$D$6),$L114-($D$3*$K114+$D$4))</f>
        <v>0</v>
      </c>
    </row>
    <row r="115" spans="11:13">
      <c r="K115" s="8" t="b">
        <f>IF(AND('Input data'!$A115&gt;=$D$5,'Input data'!$A115&lt;=$D$6),'Input data'!$R115)</f>
        <v>0</v>
      </c>
      <c r="L115" s="8" t="b">
        <f>IF(AND('Input data'!$A115&gt;=$D$5,'Input data'!$A115&lt;=$D$6),'Input data'!$S115)</f>
        <v>0</v>
      </c>
      <c r="M115" s="8" t="b">
        <f>IF(AND('Input data'!$A115&gt;=$D$5,'Input data'!$A115&lt;=$D$6),$L115-($D$3*$K115+$D$4))</f>
        <v>0</v>
      </c>
    </row>
    <row r="116" spans="11:13">
      <c r="K116" s="8" t="b">
        <f>IF(AND('Input data'!$A116&gt;=$D$5,'Input data'!$A116&lt;=$D$6),'Input data'!$R116)</f>
        <v>0</v>
      </c>
      <c r="L116" s="8" t="b">
        <f>IF(AND('Input data'!$A116&gt;=$D$5,'Input data'!$A116&lt;=$D$6),'Input data'!$S116)</f>
        <v>0</v>
      </c>
      <c r="M116" s="8" t="b">
        <f>IF(AND('Input data'!$A116&gt;=$D$5,'Input data'!$A116&lt;=$D$6),$L116-($D$3*$K116+$D$4))</f>
        <v>0</v>
      </c>
    </row>
    <row r="117" spans="11:13">
      <c r="K117" s="8" t="b">
        <f>IF(AND('Input data'!$A117&gt;=$D$5,'Input data'!$A117&lt;=$D$6),'Input data'!$R117)</f>
        <v>0</v>
      </c>
      <c r="L117" s="8" t="b">
        <f>IF(AND('Input data'!$A117&gt;=$D$5,'Input data'!$A117&lt;=$D$6),'Input data'!$S117)</f>
        <v>0</v>
      </c>
      <c r="M117" s="8" t="b">
        <f>IF(AND('Input data'!$A117&gt;=$D$5,'Input data'!$A117&lt;=$D$6),$L117-($D$3*$K117+$D$4))</f>
        <v>0</v>
      </c>
    </row>
    <row r="118" spans="11:13">
      <c r="K118" s="8" t="b">
        <f>IF(AND('Input data'!$A118&gt;=$D$5,'Input data'!$A118&lt;=$D$6),'Input data'!$R118)</f>
        <v>0</v>
      </c>
      <c r="L118" s="8" t="b">
        <f>IF(AND('Input data'!$A118&gt;=$D$5,'Input data'!$A118&lt;=$D$6),'Input data'!$S118)</f>
        <v>0</v>
      </c>
      <c r="M118" s="8" t="b">
        <f>IF(AND('Input data'!$A118&gt;=$D$5,'Input data'!$A118&lt;=$D$6),$L118-($D$3*$K118+$D$4))</f>
        <v>0</v>
      </c>
    </row>
    <row r="119" spans="11:13">
      <c r="K119" s="8" t="b">
        <f>IF(AND('Input data'!$A119&gt;=$D$5,'Input data'!$A119&lt;=$D$6),'Input data'!$R119)</f>
        <v>0</v>
      </c>
      <c r="L119" s="8" t="b">
        <f>IF(AND('Input data'!$A119&gt;=$D$5,'Input data'!$A119&lt;=$D$6),'Input data'!$S119)</f>
        <v>0</v>
      </c>
      <c r="M119" s="8" t="b">
        <f>IF(AND('Input data'!$A119&gt;=$D$5,'Input data'!$A119&lt;=$D$6),$L119-($D$3*$K119+$D$4))</f>
        <v>0</v>
      </c>
    </row>
    <row r="120" spans="11:13">
      <c r="K120" s="8" t="b">
        <f>IF(AND('Input data'!$A120&gt;=$D$5,'Input data'!$A120&lt;=$D$6),'Input data'!$R120)</f>
        <v>0</v>
      </c>
      <c r="L120" s="8" t="b">
        <f>IF(AND('Input data'!$A120&gt;=$D$5,'Input data'!$A120&lt;=$D$6),'Input data'!$S120)</f>
        <v>0</v>
      </c>
      <c r="M120" s="8" t="b">
        <f>IF(AND('Input data'!$A120&gt;=$D$5,'Input data'!$A120&lt;=$D$6),$L120-($D$3*$K120+$D$4))</f>
        <v>0</v>
      </c>
    </row>
    <row r="121" spans="11:13">
      <c r="K121" s="8" t="b">
        <f>IF(AND('Input data'!$A121&gt;=$D$5,'Input data'!$A121&lt;=$D$6),'Input data'!$R121)</f>
        <v>0</v>
      </c>
      <c r="L121" s="8" t="b">
        <f>IF(AND('Input data'!$A121&gt;=$D$5,'Input data'!$A121&lt;=$D$6),'Input data'!$S121)</f>
        <v>0</v>
      </c>
      <c r="M121" s="8" t="b">
        <f>IF(AND('Input data'!$A121&gt;=$D$5,'Input data'!$A121&lt;=$D$6),$L121-($D$3*$K121+$D$4))</f>
        <v>0</v>
      </c>
    </row>
    <row r="122" spans="11:13">
      <c r="K122" s="8" t="b">
        <f>IF(AND('Input data'!$A122&gt;=$D$5,'Input data'!$A122&lt;=$D$6),'Input data'!$R122)</f>
        <v>0</v>
      </c>
      <c r="L122" s="8" t="b">
        <f>IF(AND('Input data'!$A122&gt;=$D$5,'Input data'!$A122&lt;=$D$6),'Input data'!$S122)</f>
        <v>0</v>
      </c>
      <c r="M122" s="8" t="b">
        <f>IF(AND('Input data'!$A122&gt;=$D$5,'Input data'!$A122&lt;=$D$6),$L122-($D$3*$K122+$D$4))</f>
        <v>0</v>
      </c>
    </row>
    <row r="123" spans="11:13">
      <c r="K123" s="8" t="b">
        <f>IF(AND('Input data'!$A123&gt;=$D$5,'Input data'!$A123&lt;=$D$6),'Input data'!$R123)</f>
        <v>0</v>
      </c>
      <c r="L123" s="8" t="b">
        <f>IF(AND('Input data'!$A123&gt;=$D$5,'Input data'!$A123&lt;=$D$6),'Input data'!$S123)</f>
        <v>0</v>
      </c>
      <c r="M123" s="8" t="b">
        <f>IF(AND('Input data'!$A123&gt;=$D$5,'Input data'!$A123&lt;=$D$6),$L123-($D$3*$K123+$D$4))</f>
        <v>0</v>
      </c>
    </row>
    <row r="124" spans="11:13">
      <c r="K124" s="8" t="b">
        <f>IF(AND('Input data'!$A124&gt;=$D$5,'Input data'!$A124&lt;=$D$6),'Input data'!$R124)</f>
        <v>0</v>
      </c>
      <c r="L124" s="8" t="b">
        <f>IF(AND('Input data'!$A124&gt;=$D$5,'Input data'!$A124&lt;=$D$6),'Input data'!$S124)</f>
        <v>0</v>
      </c>
      <c r="M124" s="8" t="b">
        <f>IF(AND('Input data'!$A124&gt;=$D$5,'Input data'!$A124&lt;=$D$6),$L124-($D$3*$K124+$D$4))</f>
        <v>0</v>
      </c>
    </row>
    <row r="125" spans="11:13">
      <c r="K125" s="8" t="b">
        <f>IF(AND('Input data'!$A125&gt;=$D$5,'Input data'!$A125&lt;=$D$6),'Input data'!$R125)</f>
        <v>0</v>
      </c>
      <c r="L125" s="8" t="b">
        <f>IF(AND('Input data'!$A125&gt;=$D$5,'Input data'!$A125&lt;=$D$6),'Input data'!$S125)</f>
        <v>0</v>
      </c>
      <c r="M125" s="8" t="b">
        <f>IF(AND('Input data'!$A125&gt;=$D$5,'Input data'!$A125&lt;=$D$6),$L125-($D$3*$K125+$D$4))</f>
        <v>0</v>
      </c>
    </row>
    <row r="126" spans="11:13">
      <c r="K126" s="8" t="b">
        <f>IF(AND('Input data'!$A126&gt;=$D$5,'Input data'!$A126&lt;=$D$6),'Input data'!$R126)</f>
        <v>0</v>
      </c>
      <c r="L126" s="8" t="b">
        <f>IF(AND('Input data'!$A126&gt;=$D$5,'Input data'!$A126&lt;=$D$6),'Input data'!$S126)</f>
        <v>0</v>
      </c>
      <c r="M126" s="8" t="b">
        <f>IF(AND('Input data'!$A126&gt;=$D$5,'Input data'!$A126&lt;=$D$6),$L126-($D$3*$K126+$D$4))</f>
        <v>0</v>
      </c>
    </row>
    <row r="127" spans="11:13">
      <c r="K127" s="8" t="b">
        <f>IF(AND('Input data'!$A127&gt;=$D$5,'Input data'!$A127&lt;=$D$6),'Input data'!$R127)</f>
        <v>0</v>
      </c>
      <c r="L127" s="8" t="b">
        <f>IF(AND('Input data'!$A127&gt;=$D$5,'Input data'!$A127&lt;=$D$6),'Input data'!$S127)</f>
        <v>0</v>
      </c>
      <c r="M127" s="8" t="b">
        <f>IF(AND('Input data'!$A127&gt;=$D$5,'Input data'!$A127&lt;=$D$6),$L127-($D$3*$K127+$D$4))</f>
        <v>0</v>
      </c>
    </row>
    <row r="128" spans="11:13">
      <c r="K128" s="8" t="b">
        <f>IF(AND('Input data'!$A128&gt;=$D$5,'Input data'!$A128&lt;=$D$6),'Input data'!$R128)</f>
        <v>0</v>
      </c>
      <c r="L128" s="8" t="b">
        <f>IF(AND('Input data'!$A128&gt;=$D$5,'Input data'!$A128&lt;=$D$6),'Input data'!$S128)</f>
        <v>0</v>
      </c>
      <c r="M128" s="8" t="b">
        <f>IF(AND('Input data'!$A128&gt;=$D$5,'Input data'!$A128&lt;=$D$6),$L128-($D$3*$K128+$D$4))</f>
        <v>0</v>
      </c>
    </row>
    <row r="129" spans="11:13">
      <c r="K129" s="8" t="b">
        <f>IF(AND('Input data'!$A129&gt;=$D$5,'Input data'!$A129&lt;=$D$6),'Input data'!$R129)</f>
        <v>0</v>
      </c>
      <c r="L129" s="8" t="b">
        <f>IF(AND('Input data'!$A129&gt;=$D$5,'Input data'!$A129&lt;=$D$6),'Input data'!$S129)</f>
        <v>0</v>
      </c>
      <c r="M129" s="8" t="b">
        <f>IF(AND('Input data'!$A129&gt;=$D$5,'Input data'!$A129&lt;=$D$6),$L129-($D$3*$K129+$D$4))</f>
        <v>0</v>
      </c>
    </row>
    <row r="130" spans="11:13">
      <c r="K130" s="8" t="b">
        <f>IF(AND('Input data'!$A130&gt;=$D$5,'Input data'!$A130&lt;=$D$6),'Input data'!$R130)</f>
        <v>0</v>
      </c>
      <c r="L130" s="8" t="b">
        <f>IF(AND('Input data'!$A130&gt;=$D$5,'Input data'!$A130&lt;=$D$6),'Input data'!$S130)</f>
        <v>0</v>
      </c>
      <c r="M130" s="8" t="b">
        <f>IF(AND('Input data'!$A130&gt;=$D$5,'Input data'!$A130&lt;=$D$6),$L130-($D$3*$K130+$D$4))</f>
        <v>0</v>
      </c>
    </row>
    <row r="131" spans="11:13">
      <c r="K131" s="8" t="b">
        <f>IF(AND('Input data'!$A131&gt;=$D$5,'Input data'!$A131&lt;=$D$6),'Input data'!$R131)</f>
        <v>0</v>
      </c>
      <c r="L131" s="8" t="b">
        <f>IF(AND('Input data'!$A131&gt;=$D$5,'Input data'!$A131&lt;=$D$6),'Input data'!$S131)</f>
        <v>0</v>
      </c>
      <c r="M131" s="8" t="b">
        <f>IF(AND('Input data'!$A131&gt;=$D$5,'Input data'!$A131&lt;=$D$6),$L131-($D$3*$K131+$D$4))</f>
        <v>0</v>
      </c>
    </row>
    <row r="132" spans="11:13">
      <c r="K132" s="8" t="b">
        <f>IF(AND('Input data'!$A132&gt;=$D$5,'Input data'!$A132&lt;=$D$6),'Input data'!$R132)</f>
        <v>0</v>
      </c>
      <c r="L132" s="8" t="b">
        <f>IF(AND('Input data'!$A132&gt;=$D$5,'Input data'!$A132&lt;=$D$6),'Input data'!$S132)</f>
        <v>0</v>
      </c>
      <c r="M132" s="8" t="b">
        <f>IF(AND('Input data'!$A132&gt;=$D$5,'Input data'!$A132&lt;=$D$6),$L132-($D$3*$K132+$D$4))</f>
        <v>0</v>
      </c>
    </row>
    <row r="133" spans="11:13">
      <c r="K133" s="8" t="b">
        <f>IF(AND('Input data'!$A133&gt;=$D$5,'Input data'!$A133&lt;=$D$6),'Input data'!$R133)</f>
        <v>0</v>
      </c>
      <c r="L133" s="8" t="b">
        <f>IF(AND('Input data'!$A133&gt;=$D$5,'Input data'!$A133&lt;=$D$6),'Input data'!$S133)</f>
        <v>0</v>
      </c>
      <c r="M133" s="8" t="b">
        <f>IF(AND('Input data'!$A133&gt;=$D$5,'Input data'!$A133&lt;=$D$6),$L133-($D$3*$K133+$D$4))</f>
        <v>0</v>
      </c>
    </row>
    <row r="134" spans="11:13">
      <c r="K134" s="8" t="b">
        <f>IF(AND('Input data'!$A134&gt;=$D$5,'Input data'!$A134&lt;=$D$6),'Input data'!$R134)</f>
        <v>0</v>
      </c>
      <c r="L134" s="8" t="b">
        <f>IF(AND('Input data'!$A134&gt;=$D$5,'Input data'!$A134&lt;=$D$6),'Input data'!$S134)</f>
        <v>0</v>
      </c>
      <c r="M134" s="8" t="b">
        <f>IF(AND('Input data'!$A134&gt;=$D$5,'Input data'!$A134&lt;=$D$6),$L134-($D$3*$K134+$D$4))</f>
        <v>0</v>
      </c>
    </row>
    <row r="135" spans="11:13">
      <c r="K135" s="8" t="b">
        <f>IF(AND('Input data'!$A135&gt;=$D$5,'Input data'!$A135&lt;=$D$6),'Input data'!$R135)</f>
        <v>0</v>
      </c>
      <c r="L135" s="8" t="b">
        <f>IF(AND('Input data'!$A135&gt;=$D$5,'Input data'!$A135&lt;=$D$6),'Input data'!$S135)</f>
        <v>0</v>
      </c>
      <c r="M135" s="8" t="b">
        <f>IF(AND('Input data'!$A135&gt;=$D$5,'Input data'!$A135&lt;=$D$6),$L135-($D$3*$K135+$D$4))</f>
        <v>0</v>
      </c>
    </row>
    <row r="136" spans="11:13">
      <c r="K136" s="8" t="b">
        <f>IF(AND('Input data'!$A136&gt;=$D$5,'Input data'!$A136&lt;=$D$6),'Input data'!$R136)</f>
        <v>0</v>
      </c>
      <c r="L136" s="8" t="b">
        <f>IF(AND('Input data'!$A136&gt;=$D$5,'Input data'!$A136&lt;=$D$6),'Input data'!$S136)</f>
        <v>0</v>
      </c>
      <c r="M136" s="8" t="b">
        <f>IF(AND('Input data'!$A136&gt;=$D$5,'Input data'!$A136&lt;=$D$6),$L136-($D$3*$K136+$D$4))</f>
        <v>0</v>
      </c>
    </row>
    <row r="137" spans="11:13">
      <c r="K137" s="8" t="b">
        <f>IF(AND('Input data'!$A137&gt;=$D$5,'Input data'!$A137&lt;=$D$6),'Input data'!$R137)</f>
        <v>0</v>
      </c>
      <c r="L137" s="8" t="b">
        <f>IF(AND('Input data'!$A137&gt;=$D$5,'Input data'!$A137&lt;=$D$6),'Input data'!$S137)</f>
        <v>0</v>
      </c>
      <c r="M137" s="8" t="b">
        <f>IF(AND('Input data'!$A137&gt;=$D$5,'Input data'!$A137&lt;=$D$6),$L137-($D$3*$K137+$D$4))</f>
        <v>0</v>
      </c>
    </row>
    <row r="138" spans="11:13">
      <c r="K138" s="8" t="b">
        <f>IF(AND('Input data'!$A138&gt;=$D$5,'Input data'!$A138&lt;=$D$6),'Input data'!$R138)</f>
        <v>0</v>
      </c>
      <c r="L138" s="8" t="b">
        <f>IF(AND('Input data'!$A138&gt;=$D$5,'Input data'!$A138&lt;=$D$6),'Input data'!$S138)</f>
        <v>0</v>
      </c>
      <c r="M138" s="8" t="b">
        <f>IF(AND('Input data'!$A138&gt;=$D$5,'Input data'!$A138&lt;=$D$6),$L138-($D$3*$K138+$D$4))</f>
        <v>0</v>
      </c>
    </row>
    <row r="139" spans="11:13">
      <c r="K139" s="8" t="b">
        <f>IF(AND('Input data'!$A139&gt;=$D$5,'Input data'!$A139&lt;=$D$6),'Input data'!$R139)</f>
        <v>0</v>
      </c>
      <c r="L139" s="8" t="b">
        <f>IF(AND('Input data'!$A139&gt;=$D$5,'Input data'!$A139&lt;=$D$6),'Input data'!$S139)</f>
        <v>0</v>
      </c>
      <c r="M139" s="8" t="b">
        <f>IF(AND('Input data'!$A139&gt;=$D$5,'Input data'!$A139&lt;=$D$6),$L139-($D$3*$K139+$D$4))</f>
        <v>0</v>
      </c>
    </row>
    <row r="140" spans="11:13">
      <c r="K140" s="8" t="b">
        <f>IF(AND('Input data'!$A140&gt;=$D$5,'Input data'!$A140&lt;=$D$6),'Input data'!$R140)</f>
        <v>0</v>
      </c>
      <c r="L140" s="8" t="b">
        <f>IF(AND('Input data'!$A140&gt;=$D$5,'Input data'!$A140&lt;=$D$6),'Input data'!$S140)</f>
        <v>0</v>
      </c>
      <c r="M140" s="8" t="b">
        <f>IF(AND('Input data'!$A140&gt;=$D$5,'Input data'!$A140&lt;=$D$6),$L140-($D$3*$K140+$D$4))</f>
        <v>0</v>
      </c>
    </row>
    <row r="141" spans="11:13">
      <c r="K141" s="8" t="b">
        <f>IF(AND('Input data'!$A141&gt;=$D$5,'Input data'!$A141&lt;=$D$6),'Input data'!$R141)</f>
        <v>0</v>
      </c>
      <c r="L141" s="8" t="b">
        <f>IF(AND('Input data'!$A141&gt;=$D$5,'Input data'!$A141&lt;=$D$6),'Input data'!$S141)</f>
        <v>0</v>
      </c>
      <c r="M141" s="8" t="b">
        <f>IF(AND('Input data'!$A141&gt;=$D$5,'Input data'!$A141&lt;=$D$6),$L141-($D$3*$K141+$D$4))</f>
        <v>0</v>
      </c>
    </row>
    <row r="142" spans="11:13">
      <c r="K142" s="8" t="b">
        <f>IF(AND('Input data'!$A142&gt;=$D$5,'Input data'!$A142&lt;=$D$6),'Input data'!$R142)</f>
        <v>0</v>
      </c>
      <c r="L142" s="8" t="b">
        <f>IF(AND('Input data'!$A142&gt;=$D$5,'Input data'!$A142&lt;=$D$6),'Input data'!$S142)</f>
        <v>0</v>
      </c>
      <c r="M142" s="8" t="b">
        <f>IF(AND('Input data'!$A142&gt;=$D$5,'Input data'!$A142&lt;=$D$6),$L142-($D$3*$K142+$D$4))</f>
        <v>0</v>
      </c>
    </row>
    <row r="143" spans="11:13">
      <c r="K143" s="8" t="b">
        <f>IF(AND('Input data'!$A143&gt;=$D$5,'Input data'!$A143&lt;=$D$6),'Input data'!$R143)</f>
        <v>0</v>
      </c>
      <c r="L143" s="8" t="b">
        <f>IF(AND('Input data'!$A143&gt;=$D$5,'Input data'!$A143&lt;=$D$6),'Input data'!$S143)</f>
        <v>0</v>
      </c>
      <c r="M143" s="8" t="b">
        <f>IF(AND('Input data'!$A143&gt;=$D$5,'Input data'!$A143&lt;=$D$6),$L143-($D$3*$K143+$D$4))</f>
        <v>0</v>
      </c>
    </row>
    <row r="144" spans="11:13">
      <c r="K144" s="8" t="b">
        <f>IF(AND('Input data'!$A144&gt;=$D$5,'Input data'!$A144&lt;=$D$6),'Input data'!$R144)</f>
        <v>0</v>
      </c>
      <c r="L144" s="8" t="b">
        <f>IF(AND('Input data'!$A144&gt;=$D$5,'Input data'!$A144&lt;=$D$6),'Input data'!$S144)</f>
        <v>0</v>
      </c>
      <c r="M144" s="8" t="b">
        <f>IF(AND('Input data'!$A144&gt;=$D$5,'Input data'!$A144&lt;=$D$6),$L144-($D$3*$K144+$D$4))</f>
        <v>0</v>
      </c>
    </row>
    <row r="145" spans="11:13">
      <c r="K145" s="8" t="b">
        <f>IF(AND('Input data'!$A145&gt;=$D$5,'Input data'!$A145&lt;=$D$6),'Input data'!$R145)</f>
        <v>0</v>
      </c>
      <c r="L145" s="8" t="b">
        <f>IF(AND('Input data'!$A145&gt;=$D$5,'Input data'!$A145&lt;=$D$6),'Input data'!$S145)</f>
        <v>0</v>
      </c>
      <c r="M145" s="8" t="b">
        <f>IF(AND('Input data'!$A145&gt;=$D$5,'Input data'!$A145&lt;=$D$6),$L145-($D$3*$K145+$D$4))</f>
        <v>0</v>
      </c>
    </row>
    <row r="146" spans="11:13">
      <c r="K146" s="8" t="b">
        <f>IF(AND('Input data'!$A146&gt;=$D$5,'Input data'!$A146&lt;=$D$6),'Input data'!$R146)</f>
        <v>0</v>
      </c>
      <c r="L146" s="8" t="b">
        <f>IF(AND('Input data'!$A146&gt;=$D$5,'Input data'!$A146&lt;=$D$6),'Input data'!$S146)</f>
        <v>0</v>
      </c>
      <c r="M146" s="8" t="b">
        <f>IF(AND('Input data'!$A146&gt;=$D$5,'Input data'!$A146&lt;=$D$6),$L146-($D$3*$K146+$D$4))</f>
        <v>0</v>
      </c>
    </row>
    <row r="147" spans="11:13">
      <c r="K147" s="8" t="b">
        <f>IF(AND('Input data'!$A147&gt;=$D$5,'Input data'!$A147&lt;=$D$6),'Input data'!$R147)</f>
        <v>0</v>
      </c>
      <c r="L147" s="8" t="b">
        <f>IF(AND('Input data'!$A147&gt;=$D$5,'Input data'!$A147&lt;=$D$6),'Input data'!$S147)</f>
        <v>0</v>
      </c>
      <c r="M147" s="8" t="b">
        <f>IF(AND('Input data'!$A147&gt;=$D$5,'Input data'!$A147&lt;=$D$6),$L147-($D$3*$K147+$D$4))</f>
        <v>0</v>
      </c>
    </row>
    <row r="148" spans="11:13">
      <c r="K148" s="8" t="b">
        <f>IF(AND('Input data'!$A148&gt;=$D$5,'Input data'!$A148&lt;=$D$6),'Input data'!$R148)</f>
        <v>0</v>
      </c>
      <c r="L148" s="8" t="b">
        <f>IF(AND('Input data'!$A148&gt;=$D$5,'Input data'!$A148&lt;=$D$6),'Input data'!$S148)</f>
        <v>0</v>
      </c>
      <c r="M148" s="8" t="b">
        <f>IF(AND('Input data'!$A148&gt;=$D$5,'Input data'!$A148&lt;=$D$6),$L148-($D$3*$K148+$D$4))</f>
        <v>0</v>
      </c>
    </row>
    <row r="149" spans="11:13">
      <c r="K149" s="8" t="b">
        <f>IF(AND('Input data'!$A149&gt;=$D$5,'Input data'!$A149&lt;=$D$6),'Input data'!$R149)</f>
        <v>0</v>
      </c>
      <c r="L149" s="8" t="b">
        <f>IF(AND('Input data'!$A149&gt;=$D$5,'Input data'!$A149&lt;=$D$6),'Input data'!$S149)</f>
        <v>0</v>
      </c>
      <c r="M149" s="8" t="b">
        <f>IF(AND('Input data'!$A149&gt;=$D$5,'Input data'!$A149&lt;=$D$6),$L149-($D$3*$K149+$D$4))</f>
        <v>0</v>
      </c>
    </row>
    <row r="150" spans="11:13">
      <c r="K150" s="8" t="b">
        <f>IF(AND('Input data'!$A150&gt;=$D$5,'Input data'!$A150&lt;=$D$6),'Input data'!$R150)</f>
        <v>0</v>
      </c>
      <c r="L150" s="8" t="b">
        <f>IF(AND('Input data'!$A150&gt;=$D$5,'Input data'!$A150&lt;=$D$6),'Input data'!$S150)</f>
        <v>0</v>
      </c>
      <c r="M150" s="8" t="b">
        <f>IF(AND('Input data'!$A150&gt;=$D$5,'Input data'!$A150&lt;=$D$6),$L150-($D$3*$K150+$D$4))</f>
        <v>0</v>
      </c>
    </row>
    <row r="151" spans="11:13">
      <c r="K151" s="8" t="b">
        <f>IF(AND('Input data'!$A151&gt;=$D$5,'Input data'!$A151&lt;=$D$6),'Input data'!$R151)</f>
        <v>0</v>
      </c>
      <c r="L151" s="8" t="b">
        <f>IF(AND('Input data'!$A151&gt;=$D$5,'Input data'!$A151&lt;=$D$6),'Input data'!$S151)</f>
        <v>0</v>
      </c>
      <c r="M151" s="8" t="b">
        <f>IF(AND('Input data'!$A151&gt;=$D$5,'Input data'!$A151&lt;=$D$6),$L151-($D$3*$K151+$D$4))</f>
        <v>0</v>
      </c>
    </row>
    <row r="152" spans="11:13">
      <c r="K152" s="8" t="b">
        <f>IF(AND('Input data'!$A152&gt;=$D$5,'Input data'!$A152&lt;=$D$6),'Input data'!$R152)</f>
        <v>0</v>
      </c>
      <c r="L152" s="8" t="b">
        <f>IF(AND('Input data'!$A152&gt;=$D$5,'Input data'!$A152&lt;=$D$6),'Input data'!$S152)</f>
        <v>0</v>
      </c>
      <c r="M152" s="8" t="b">
        <f>IF(AND('Input data'!$A152&gt;=$D$5,'Input data'!$A152&lt;=$D$6),$L152-($D$3*$K152+$D$4))</f>
        <v>0</v>
      </c>
    </row>
    <row r="153" spans="11:13">
      <c r="K153" s="8" t="b">
        <f>IF(AND('Input data'!$A153&gt;=$D$5,'Input data'!$A153&lt;=$D$6),'Input data'!$R153)</f>
        <v>0</v>
      </c>
      <c r="L153" s="8" t="b">
        <f>IF(AND('Input data'!$A153&gt;=$D$5,'Input data'!$A153&lt;=$D$6),'Input data'!$S153)</f>
        <v>0</v>
      </c>
      <c r="M153" s="8" t="b">
        <f>IF(AND('Input data'!$A153&gt;=$D$5,'Input data'!$A153&lt;=$D$6),$L153-($D$3*$K153+$D$4))</f>
        <v>0</v>
      </c>
    </row>
    <row r="154" spans="11:13">
      <c r="K154" s="8" t="b">
        <f>IF(AND('Input data'!$A154&gt;=$D$5,'Input data'!$A154&lt;=$D$6),'Input data'!$R154)</f>
        <v>0</v>
      </c>
      <c r="L154" s="8" t="b">
        <f>IF(AND('Input data'!$A154&gt;=$D$5,'Input data'!$A154&lt;=$D$6),'Input data'!$S154)</f>
        <v>0</v>
      </c>
      <c r="M154" s="8" t="b">
        <f>IF(AND('Input data'!$A154&gt;=$D$5,'Input data'!$A154&lt;=$D$6),$L154-($D$3*$K154+$D$4))</f>
        <v>0</v>
      </c>
    </row>
    <row r="155" spans="11:13">
      <c r="K155" s="8" t="b">
        <f>IF(AND('Input data'!$A155&gt;=$D$5,'Input data'!$A155&lt;=$D$6),'Input data'!$R155)</f>
        <v>0</v>
      </c>
      <c r="L155" s="8" t="b">
        <f>IF(AND('Input data'!$A155&gt;=$D$5,'Input data'!$A155&lt;=$D$6),'Input data'!$S155)</f>
        <v>0</v>
      </c>
      <c r="M155" s="8" t="b">
        <f>IF(AND('Input data'!$A155&gt;=$D$5,'Input data'!$A155&lt;=$D$6),$L155-($D$3*$K155+$D$4))</f>
        <v>0</v>
      </c>
    </row>
    <row r="156" spans="11:13">
      <c r="K156" s="8" t="b">
        <f>IF(AND('Input data'!$A156&gt;=$D$5,'Input data'!$A156&lt;=$D$6),'Input data'!$R156)</f>
        <v>0</v>
      </c>
      <c r="L156" s="8" t="b">
        <f>IF(AND('Input data'!$A156&gt;=$D$5,'Input data'!$A156&lt;=$D$6),'Input data'!$S156)</f>
        <v>0</v>
      </c>
      <c r="M156" s="8" t="b">
        <f>IF(AND('Input data'!$A156&gt;=$D$5,'Input data'!$A156&lt;=$D$6),$L156-($D$3*$K156+$D$4))</f>
        <v>0</v>
      </c>
    </row>
    <row r="157" spans="11:13">
      <c r="K157" s="8" t="b">
        <f>IF(AND('Input data'!$A157&gt;=$D$5,'Input data'!$A157&lt;=$D$6),'Input data'!$R157)</f>
        <v>0</v>
      </c>
      <c r="L157" s="8" t="b">
        <f>IF(AND('Input data'!$A157&gt;=$D$5,'Input data'!$A157&lt;=$D$6),'Input data'!$S157)</f>
        <v>0</v>
      </c>
      <c r="M157" s="8" t="b">
        <f>IF(AND('Input data'!$A157&gt;=$D$5,'Input data'!$A157&lt;=$D$6),$L157-($D$3*$K157+$D$4))</f>
        <v>0</v>
      </c>
    </row>
    <row r="158" spans="11:13">
      <c r="K158" s="8" t="b">
        <f>IF(AND('Input data'!$A158&gt;=$D$5,'Input data'!$A158&lt;=$D$6),'Input data'!$R158)</f>
        <v>0</v>
      </c>
      <c r="L158" s="8" t="b">
        <f>IF(AND('Input data'!$A158&gt;=$D$5,'Input data'!$A158&lt;=$D$6),'Input data'!$S158)</f>
        <v>0</v>
      </c>
      <c r="M158" s="8" t="b">
        <f>IF(AND('Input data'!$A158&gt;=$D$5,'Input data'!$A158&lt;=$D$6),$L158-($D$3*$K158+$D$4))</f>
        <v>0</v>
      </c>
    </row>
    <row r="159" spans="11:13">
      <c r="K159" s="8" t="b">
        <f>IF(AND('Input data'!$A159&gt;=$D$5,'Input data'!$A159&lt;=$D$6),'Input data'!$R159)</f>
        <v>0</v>
      </c>
      <c r="L159" s="8" t="b">
        <f>IF(AND('Input data'!$A159&gt;=$D$5,'Input data'!$A159&lt;=$D$6),'Input data'!$S159)</f>
        <v>0</v>
      </c>
      <c r="M159" s="8" t="b">
        <f>IF(AND('Input data'!$A159&gt;=$D$5,'Input data'!$A159&lt;=$D$6),$L159-($D$3*$K159+$D$4))</f>
        <v>0</v>
      </c>
    </row>
    <row r="160" spans="11:13">
      <c r="K160" s="8" t="b">
        <f>IF(AND('Input data'!$A160&gt;=$D$5,'Input data'!$A160&lt;=$D$6),'Input data'!$R160)</f>
        <v>0</v>
      </c>
      <c r="L160" s="8" t="b">
        <f>IF(AND('Input data'!$A160&gt;=$D$5,'Input data'!$A160&lt;=$D$6),'Input data'!$S160)</f>
        <v>0</v>
      </c>
      <c r="M160" s="8" t="b">
        <f>IF(AND('Input data'!$A160&gt;=$D$5,'Input data'!$A160&lt;=$D$6),$L160-($D$3*$K160+$D$4))</f>
        <v>0</v>
      </c>
    </row>
    <row r="161" spans="11:13">
      <c r="K161" s="8" t="b">
        <f>IF(AND('Input data'!$A161&gt;=$D$5,'Input data'!$A161&lt;=$D$6),'Input data'!$R161)</f>
        <v>0</v>
      </c>
      <c r="L161" s="8" t="b">
        <f>IF(AND('Input data'!$A161&gt;=$D$5,'Input data'!$A161&lt;=$D$6),'Input data'!$S161)</f>
        <v>0</v>
      </c>
      <c r="M161" s="8" t="b">
        <f>IF(AND('Input data'!$A161&gt;=$D$5,'Input data'!$A161&lt;=$D$6),$L161-($D$3*$K161+$D$4))</f>
        <v>0</v>
      </c>
    </row>
    <row r="162" spans="11:13">
      <c r="K162" s="8" t="b">
        <f>IF(AND('Input data'!$A162&gt;=$D$5,'Input data'!$A162&lt;=$D$6),'Input data'!$R162)</f>
        <v>0</v>
      </c>
      <c r="L162" s="8" t="b">
        <f>IF(AND('Input data'!$A162&gt;=$D$5,'Input data'!$A162&lt;=$D$6),'Input data'!$S162)</f>
        <v>0</v>
      </c>
      <c r="M162" s="8" t="b">
        <f>IF(AND('Input data'!$A162&gt;=$D$5,'Input data'!$A162&lt;=$D$6),$L162-($D$3*$K162+$D$4))</f>
        <v>0</v>
      </c>
    </row>
    <row r="163" spans="11:13">
      <c r="K163" s="8" t="b">
        <f>IF(AND('Input data'!$A163&gt;=$D$5,'Input data'!$A163&lt;=$D$6),'Input data'!$R163)</f>
        <v>0</v>
      </c>
      <c r="L163" s="8" t="b">
        <f>IF(AND('Input data'!$A163&gt;=$D$5,'Input data'!$A163&lt;=$D$6),'Input data'!$S163)</f>
        <v>0</v>
      </c>
      <c r="M163" s="8" t="b">
        <f>IF(AND('Input data'!$A163&gt;=$D$5,'Input data'!$A163&lt;=$D$6),$L163-($D$3*$K163+$D$4))</f>
        <v>0</v>
      </c>
    </row>
    <row r="164" spans="11:13">
      <c r="K164" s="8" t="b">
        <f>IF(AND('Input data'!$A164&gt;=$D$5,'Input data'!$A164&lt;=$D$6),'Input data'!$R164)</f>
        <v>0</v>
      </c>
      <c r="L164" s="8" t="b">
        <f>IF(AND('Input data'!$A164&gt;=$D$5,'Input data'!$A164&lt;=$D$6),'Input data'!$S164)</f>
        <v>0</v>
      </c>
      <c r="M164" s="8" t="b">
        <f>IF(AND('Input data'!$A164&gt;=$D$5,'Input data'!$A164&lt;=$D$6),$L164-($D$3*$K164+$D$4))</f>
        <v>0</v>
      </c>
    </row>
    <row r="165" spans="11:13">
      <c r="K165" s="8" t="b">
        <f>IF(AND('Input data'!$A165&gt;=$D$5,'Input data'!$A165&lt;=$D$6),'Input data'!$R165)</f>
        <v>0</v>
      </c>
      <c r="L165" s="8" t="b">
        <f>IF(AND('Input data'!$A165&gt;=$D$5,'Input data'!$A165&lt;=$D$6),'Input data'!$S165)</f>
        <v>0</v>
      </c>
      <c r="M165" s="8" t="b">
        <f>IF(AND('Input data'!$A165&gt;=$D$5,'Input data'!$A165&lt;=$D$6),$L165-($D$3*$K165+$D$4))</f>
        <v>0</v>
      </c>
    </row>
    <row r="166" spans="11:13">
      <c r="K166" s="8" t="b">
        <f>IF(AND('Input data'!$A166&gt;=$D$5,'Input data'!$A166&lt;=$D$6),'Input data'!$R166)</f>
        <v>0</v>
      </c>
      <c r="L166" s="8" t="b">
        <f>IF(AND('Input data'!$A166&gt;=$D$5,'Input data'!$A166&lt;=$D$6),'Input data'!$S166)</f>
        <v>0</v>
      </c>
      <c r="M166" s="8" t="b">
        <f>IF(AND('Input data'!$A166&gt;=$D$5,'Input data'!$A166&lt;=$D$6),$L166-($D$3*$K166+$D$4))</f>
        <v>0</v>
      </c>
    </row>
    <row r="167" spans="11:13">
      <c r="K167" s="8" t="b">
        <f>IF(AND('Input data'!$A167&gt;=$D$5,'Input data'!$A167&lt;=$D$6),'Input data'!$R167)</f>
        <v>0</v>
      </c>
      <c r="L167" s="8" t="b">
        <f>IF(AND('Input data'!$A167&gt;=$D$5,'Input data'!$A167&lt;=$D$6),'Input data'!$S167)</f>
        <v>0</v>
      </c>
      <c r="M167" s="8" t="b">
        <f>IF(AND('Input data'!$A167&gt;=$D$5,'Input data'!$A167&lt;=$D$6),$L167-($D$3*$K167+$D$4))</f>
        <v>0</v>
      </c>
    </row>
    <row r="168" spans="11:13">
      <c r="K168" s="8" t="b">
        <f>IF(AND('Input data'!$A168&gt;=$D$5,'Input data'!$A168&lt;=$D$6),'Input data'!$R168)</f>
        <v>0</v>
      </c>
      <c r="L168" s="8" t="b">
        <f>IF(AND('Input data'!$A168&gt;=$D$5,'Input data'!$A168&lt;=$D$6),'Input data'!$S168)</f>
        <v>0</v>
      </c>
      <c r="M168" s="8" t="b">
        <f>IF(AND('Input data'!$A168&gt;=$D$5,'Input data'!$A168&lt;=$D$6),$L168-($D$3*$K168+$D$4))</f>
        <v>0</v>
      </c>
    </row>
    <row r="169" spans="11:13">
      <c r="K169" s="8" t="b">
        <f>IF(AND('Input data'!$A169&gt;=$D$5,'Input data'!$A169&lt;=$D$6),'Input data'!$R169)</f>
        <v>0</v>
      </c>
      <c r="L169" s="8" t="b">
        <f>IF(AND('Input data'!$A169&gt;=$D$5,'Input data'!$A169&lt;=$D$6),'Input data'!$S169)</f>
        <v>0</v>
      </c>
      <c r="M169" s="8" t="b">
        <f>IF(AND('Input data'!$A169&gt;=$D$5,'Input data'!$A169&lt;=$D$6),$L169-($D$3*$K169+$D$4))</f>
        <v>0</v>
      </c>
    </row>
    <row r="170" spans="11:13">
      <c r="K170" s="8" t="b">
        <f>IF(AND('Input data'!$A170&gt;=$D$5,'Input data'!$A170&lt;=$D$6),'Input data'!$R170)</f>
        <v>0</v>
      </c>
      <c r="L170" s="8" t="b">
        <f>IF(AND('Input data'!$A170&gt;=$D$5,'Input data'!$A170&lt;=$D$6),'Input data'!$S170)</f>
        <v>0</v>
      </c>
      <c r="M170" s="8" t="b">
        <f>IF(AND('Input data'!$A170&gt;=$D$5,'Input data'!$A170&lt;=$D$6),$L170-($D$3*$K170+$D$4))</f>
        <v>0</v>
      </c>
    </row>
    <row r="171" spans="11:13">
      <c r="K171" s="8" t="b">
        <f>IF(AND('Input data'!$A171&gt;=$D$5,'Input data'!$A171&lt;=$D$6),'Input data'!$R171)</f>
        <v>0</v>
      </c>
      <c r="L171" s="8" t="b">
        <f>IF(AND('Input data'!$A171&gt;=$D$5,'Input data'!$A171&lt;=$D$6),'Input data'!$S171)</f>
        <v>0</v>
      </c>
      <c r="M171" s="8" t="b">
        <f>IF(AND('Input data'!$A171&gt;=$D$5,'Input data'!$A171&lt;=$D$6),$L171-($D$3*$K171+$D$4))</f>
        <v>0</v>
      </c>
    </row>
    <row r="172" spans="11:13">
      <c r="K172" s="8" t="b">
        <f>IF(AND('Input data'!$A172&gt;=$D$5,'Input data'!$A172&lt;=$D$6),'Input data'!$R172)</f>
        <v>0</v>
      </c>
      <c r="L172" s="8" t="b">
        <f>IF(AND('Input data'!$A172&gt;=$D$5,'Input data'!$A172&lt;=$D$6),'Input data'!$S172)</f>
        <v>0</v>
      </c>
      <c r="M172" s="8" t="b">
        <f>IF(AND('Input data'!$A172&gt;=$D$5,'Input data'!$A172&lt;=$D$6),$L172-($D$3*$K172+$D$4))</f>
        <v>0</v>
      </c>
    </row>
    <row r="173" spans="11:13">
      <c r="K173" s="8" t="b">
        <f>IF(AND('Input data'!$A173&gt;=$D$5,'Input data'!$A173&lt;=$D$6),'Input data'!$R173)</f>
        <v>0</v>
      </c>
      <c r="L173" s="8" t="b">
        <f>IF(AND('Input data'!$A173&gt;=$D$5,'Input data'!$A173&lt;=$D$6),'Input data'!$S173)</f>
        <v>0</v>
      </c>
      <c r="M173" s="8" t="b">
        <f>IF(AND('Input data'!$A173&gt;=$D$5,'Input data'!$A173&lt;=$D$6),$L173-($D$3*$K173+$D$4))</f>
        <v>0</v>
      </c>
    </row>
    <row r="174" spans="11:13">
      <c r="K174" s="8" t="b">
        <f>IF(AND('Input data'!$A174&gt;=$D$5,'Input data'!$A174&lt;=$D$6),'Input data'!$R174)</f>
        <v>0</v>
      </c>
      <c r="L174" s="8" t="b">
        <f>IF(AND('Input data'!$A174&gt;=$D$5,'Input data'!$A174&lt;=$D$6),'Input data'!$S174)</f>
        <v>0</v>
      </c>
      <c r="M174" s="8" t="b">
        <f>IF(AND('Input data'!$A174&gt;=$D$5,'Input data'!$A174&lt;=$D$6),$L174-($D$3*$K174+$D$4))</f>
        <v>0</v>
      </c>
    </row>
    <row r="175" spans="11:13">
      <c r="K175" s="8" t="b">
        <f>IF(AND('Input data'!$A175&gt;=$D$5,'Input data'!$A175&lt;=$D$6),'Input data'!$R175)</f>
        <v>0</v>
      </c>
      <c r="L175" s="8" t="b">
        <f>IF(AND('Input data'!$A175&gt;=$D$5,'Input data'!$A175&lt;=$D$6),'Input data'!$S175)</f>
        <v>0</v>
      </c>
      <c r="M175" s="8" t="b">
        <f>IF(AND('Input data'!$A175&gt;=$D$5,'Input data'!$A175&lt;=$D$6),$L175-($D$3*$K175+$D$4))</f>
        <v>0</v>
      </c>
    </row>
    <row r="176" spans="11:13">
      <c r="K176" s="8" t="b">
        <f>IF(AND('Input data'!$A176&gt;=$D$5,'Input data'!$A176&lt;=$D$6),'Input data'!$R176)</f>
        <v>0</v>
      </c>
      <c r="L176" s="8" t="b">
        <f>IF(AND('Input data'!$A176&gt;=$D$5,'Input data'!$A176&lt;=$D$6),'Input data'!$S176)</f>
        <v>0</v>
      </c>
      <c r="M176" s="8" t="b">
        <f>IF(AND('Input data'!$A176&gt;=$D$5,'Input data'!$A176&lt;=$D$6),$L176-($D$3*$K176+$D$4))</f>
        <v>0</v>
      </c>
    </row>
    <row r="177" spans="11:13">
      <c r="K177" s="8" t="b">
        <f>IF(AND('Input data'!$A177&gt;=$D$5,'Input data'!$A177&lt;=$D$6),'Input data'!$R177)</f>
        <v>0</v>
      </c>
      <c r="L177" s="8" t="b">
        <f>IF(AND('Input data'!$A177&gt;=$D$5,'Input data'!$A177&lt;=$D$6),'Input data'!$S177)</f>
        <v>0</v>
      </c>
      <c r="M177" s="8" t="b">
        <f>IF(AND('Input data'!$A177&gt;=$D$5,'Input data'!$A177&lt;=$D$6),$L177-($D$3*$K177+$D$4))</f>
        <v>0</v>
      </c>
    </row>
    <row r="178" spans="11:13">
      <c r="K178" s="8" t="b">
        <f>IF(AND('Input data'!$A178&gt;=$D$5,'Input data'!$A178&lt;=$D$6),'Input data'!$R178)</f>
        <v>0</v>
      </c>
      <c r="L178" s="8" t="b">
        <f>IF(AND('Input data'!$A178&gt;=$D$5,'Input data'!$A178&lt;=$D$6),'Input data'!$S178)</f>
        <v>0</v>
      </c>
      <c r="M178" s="8" t="b">
        <f>IF(AND('Input data'!$A178&gt;=$D$5,'Input data'!$A178&lt;=$D$6),$L178-($D$3*$K178+$D$4))</f>
        <v>0</v>
      </c>
    </row>
    <row r="179" spans="11:13">
      <c r="K179" s="8" t="b">
        <f>IF(AND('Input data'!$A179&gt;=$D$5,'Input data'!$A179&lt;=$D$6),'Input data'!$R179)</f>
        <v>0</v>
      </c>
      <c r="L179" s="8" t="b">
        <f>IF(AND('Input data'!$A179&gt;=$D$5,'Input data'!$A179&lt;=$D$6),'Input data'!$S179)</f>
        <v>0</v>
      </c>
      <c r="M179" s="8" t="b">
        <f>IF(AND('Input data'!$A179&gt;=$D$5,'Input data'!$A179&lt;=$D$6),$L179-($D$3*$K179+$D$4))</f>
        <v>0</v>
      </c>
    </row>
    <row r="180" spans="11:13">
      <c r="K180" s="8" t="b">
        <f>IF(AND('Input data'!$A180&gt;=$D$5,'Input data'!$A180&lt;=$D$6),'Input data'!$R180)</f>
        <v>0</v>
      </c>
      <c r="L180" s="8" t="b">
        <f>IF(AND('Input data'!$A180&gt;=$D$5,'Input data'!$A180&lt;=$D$6),'Input data'!$S180)</f>
        <v>0</v>
      </c>
      <c r="M180" s="8" t="b">
        <f>IF(AND('Input data'!$A180&gt;=$D$5,'Input data'!$A180&lt;=$D$6),$L180-($D$3*$K180+$D$4))</f>
        <v>0</v>
      </c>
    </row>
    <row r="181" spans="11:13">
      <c r="K181" s="8" t="b">
        <f>IF(AND('Input data'!$A181&gt;=$D$5,'Input data'!$A181&lt;=$D$6),'Input data'!$R181)</f>
        <v>0</v>
      </c>
      <c r="L181" s="8" t="b">
        <f>IF(AND('Input data'!$A181&gt;=$D$5,'Input data'!$A181&lt;=$D$6),'Input data'!$S181)</f>
        <v>0</v>
      </c>
      <c r="M181" s="8" t="b">
        <f>IF(AND('Input data'!$A181&gt;=$D$5,'Input data'!$A181&lt;=$D$6),$L181-($D$3*$K181+$D$4))</f>
        <v>0</v>
      </c>
    </row>
    <row r="182" spans="11:13">
      <c r="K182" s="8" t="b">
        <f>IF(AND('Input data'!$A182&gt;=$D$5,'Input data'!$A182&lt;=$D$6),'Input data'!$R182)</f>
        <v>0</v>
      </c>
      <c r="L182" s="8" t="b">
        <f>IF(AND('Input data'!$A182&gt;=$D$5,'Input data'!$A182&lt;=$D$6),'Input data'!$S182)</f>
        <v>0</v>
      </c>
      <c r="M182" s="8" t="b">
        <f>IF(AND('Input data'!$A182&gt;=$D$5,'Input data'!$A182&lt;=$D$6),$L182-($D$3*$K182+$D$4))</f>
        <v>0</v>
      </c>
    </row>
    <row r="183" spans="11:13">
      <c r="K183" s="8" t="b">
        <f>IF(AND('Input data'!$A183&gt;=$D$5,'Input data'!$A183&lt;=$D$6),'Input data'!$R183)</f>
        <v>0</v>
      </c>
      <c r="L183" s="8" t="b">
        <f>IF(AND('Input data'!$A183&gt;=$D$5,'Input data'!$A183&lt;=$D$6),'Input data'!$S183)</f>
        <v>0</v>
      </c>
      <c r="M183" s="8" t="b">
        <f>IF(AND('Input data'!$A183&gt;=$D$5,'Input data'!$A183&lt;=$D$6),$L183-($D$3*$K183+$D$4))</f>
        <v>0</v>
      </c>
    </row>
    <row r="184" spans="11:13">
      <c r="K184" s="8" t="b">
        <f>IF(AND('Input data'!$A184&gt;=$D$5,'Input data'!$A184&lt;=$D$6),'Input data'!$R184)</f>
        <v>0</v>
      </c>
      <c r="L184" s="8" t="b">
        <f>IF(AND('Input data'!$A184&gt;=$D$5,'Input data'!$A184&lt;=$D$6),'Input data'!$S184)</f>
        <v>0</v>
      </c>
      <c r="M184" s="8" t="b">
        <f>IF(AND('Input data'!$A184&gt;=$D$5,'Input data'!$A184&lt;=$D$6),$L184-($D$3*$K184+$D$4))</f>
        <v>0</v>
      </c>
    </row>
    <row r="185" spans="11:13">
      <c r="K185" s="8" t="b">
        <f>IF(AND('Input data'!$A185&gt;=$D$5,'Input data'!$A185&lt;=$D$6),'Input data'!$R185)</f>
        <v>0</v>
      </c>
      <c r="L185" s="8" t="b">
        <f>IF(AND('Input data'!$A185&gt;=$D$5,'Input data'!$A185&lt;=$D$6),'Input data'!$S185)</f>
        <v>0</v>
      </c>
      <c r="M185" s="8" t="b">
        <f>IF(AND('Input data'!$A185&gt;=$D$5,'Input data'!$A185&lt;=$D$6),$L185-($D$3*$K185+$D$4))</f>
        <v>0</v>
      </c>
    </row>
    <row r="186" spans="11:13">
      <c r="K186" s="8" t="b">
        <f>IF(AND('Input data'!$A186&gt;=$D$5,'Input data'!$A186&lt;=$D$6),'Input data'!$R186)</f>
        <v>0</v>
      </c>
      <c r="L186" s="8" t="b">
        <f>IF(AND('Input data'!$A186&gt;=$D$5,'Input data'!$A186&lt;=$D$6),'Input data'!$S186)</f>
        <v>0</v>
      </c>
      <c r="M186" s="8" t="b">
        <f>IF(AND('Input data'!$A186&gt;=$D$5,'Input data'!$A186&lt;=$D$6),$L186-($D$3*$K186+$D$4))</f>
        <v>0</v>
      </c>
    </row>
    <row r="187" spans="11:13">
      <c r="K187" s="8" t="b">
        <f>IF(AND('Input data'!$A187&gt;=$D$5,'Input data'!$A187&lt;=$D$6),'Input data'!$R187)</f>
        <v>0</v>
      </c>
      <c r="L187" s="8" t="b">
        <f>IF(AND('Input data'!$A187&gt;=$D$5,'Input data'!$A187&lt;=$D$6),'Input data'!$S187)</f>
        <v>0</v>
      </c>
      <c r="M187" s="8" t="b">
        <f>IF(AND('Input data'!$A187&gt;=$D$5,'Input data'!$A187&lt;=$D$6),$L187-($D$3*$K187+$D$4))</f>
        <v>0</v>
      </c>
    </row>
    <row r="188" spans="11:13">
      <c r="K188" s="8" t="b">
        <f>IF(AND('Input data'!$A188&gt;=$D$5,'Input data'!$A188&lt;=$D$6),'Input data'!$R188)</f>
        <v>0</v>
      </c>
      <c r="L188" s="8" t="b">
        <f>IF(AND('Input data'!$A188&gt;=$D$5,'Input data'!$A188&lt;=$D$6),'Input data'!$S188)</f>
        <v>0</v>
      </c>
      <c r="M188" s="8" t="b">
        <f>IF(AND('Input data'!$A188&gt;=$D$5,'Input data'!$A188&lt;=$D$6),$L188-($D$3*$K188+$D$4))</f>
        <v>0</v>
      </c>
    </row>
    <row r="189" spans="11:13">
      <c r="K189" s="8" t="b">
        <f>IF(AND('Input data'!$A189&gt;=$D$5,'Input data'!$A189&lt;=$D$6),'Input data'!$R189)</f>
        <v>0</v>
      </c>
      <c r="L189" s="8" t="b">
        <f>IF(AND('Input data'!$A189&gt;=$D$5,'Input data'!$A189&lt;=$D$6),'Input data'!$S189)</f>
        <v>0</v>
      </c>
      <c r="M189" s="8" t="b">
        <f>IF(AND('Input data'!$A189&gt;=$D$5,'Input data'!$A189&lt;=$D$6),$L189-($D$3*$K189+$D$4))</f>
        <v>0</v>
      </c>
    </row>
    <row r="190" spans="11:13">
      <c r="K190" s="8" t="b">
        <f>IF(AND('Input data'!$A190&gt;=$D$5,'Input data'!$A190&lt;=$D$6),'Input data'!$R190)</f>
        <v>0</v>
      </c>
      <c r="L190" s="8" t="b">
        <f>IF(AND('Input data'!$A190&gt;=$D$5,'Input data'!$A190&lt;=$D$6),'Input data'!$S190)</f>
        <v>0</v>
      </c>
      <c r="M190" s="8" t="b">
        <f>IF(AND('Input data'!$A190&gt;=$D$5,'Input data'!$A190&lt;=$D$6),$L190-($D$3*$K190+$D$4))</f>
        <v>0</v>
      </c>
    </row>
    <row r="191" spans="11:13">
      <c r="K191" s="8" t="b">
        <f>IF(AND('Input data'!$A191&gt;=$D$5,'Input data'!$A191&lt;=$D$6),'Input data'!$R191)</f>
        <v>0</v>
      </c>
      <c r="L191" s="8" t="b">
        <f>IF(AND('Input data'!$A191&gt;=$D$5,'Input data'!$A191&lt;=$D$6),'Input data'!$S191)</f>
        <v>0</v>
      </c>
      <c r="M191" s="8" t="b">
        <f>IF(AND('Input data'!$A191&gt;=$D$5,'Input data'!$A191&lt;=$D$6),$L191-($D$3*$K191+$D$4))</f>
        <v>0</v>
      </c>
    </row>
    <row r="192" spans="11:13">
      <c r="K192" s="8" t="b">
        <f>IF(AND('Input data'!$A192&gt;=$D$5,'Input data'!$A192&lt;=$D$6),'Input data'!$R192)</f>
        <v>0</v>
      </c>
      <c r="L192" s="8" t="b">
        <f>IF(AND('Input data'!$A192&gt;=$D$5,'Input data'!$A192&lt;=$D$6),'Input data'!$S192)</f>
        <v>0</v>
      </c>
      <c r="M192" s="8" t="b">
        <f>IF(AND('Input data'!$A192&gt;=$D$5,'Input data'!$A192&lt;=$D$6),$L192-($D$3*$K192+$D$4))</f>
        <v>0</v>
      </c>
    </row>
    <row r="193" spans="11:13">
      <c r="K193" s="8" t="b">
        <f>IF(AND('Input data'!$A193&gt;=$D$5,'Input data'!$A193&lt;=$D$6),'Input data'!$R193)</f>
        <v>0</v>
      </c>
      <c r="L193" s="8" t="b">
        <f>IF(AND('Input data'!$A193&gt;=$D$5,'Input data'!$A193&lt;=$D$6),'Input data'!$S193)</f>
        <v>0</v>
      </c>
      <c r="M193" s="8" t="b">
        <f>IF(AND('Input data'!$A193&gt;=$D$5,'Input data'!$A193&lt;=$D$6),$L193-($D$3*$K193+$D$4))</f>
        <v>0</v>
      </c>
    </row>
    <row r="194" spans="11:13">
      <c r="K194" s="8" t="b">
        <f>IF(AND('Input data'!$A194&gt;=$D$5,'Input data'!$A194&lt;=$D$6),'Input data'!$R194)</f>
        <v>0</v>
      </c>
      <c r="L194" s="8" t="b">
        <f>IF(AND('Input data'!$A194&gt;=$D$5,'Input data'!$A194&lt;=$D$6),'Input data'!$S194)</f>
        <v>0</v>
      </c>
      <c r="M194" s="8" t="b">
        <f>IF(AND('Input data'!$A194&gt;=$D$5,'Input data'!$A194&lt;=$D$6),$L194-($D$3*$K194+$D$4))</f>
        <v>0</v>
      </c>
    </row>
    <row r="195" spans="11:13">
      <c r="K195" s="8" t="b">
        <f>IF(AND('Input data'!$A195&gt;=$D$5,'Input data'!$A195&lt;=$D$6),'Input data'!$R195)</f>
        <v>0</v>
      </c>
      <c r="L195" s="8" t="b">
        <f>IF(AND('Input data'!$A195&gt;=$D$5,'Input data'!$A195&lt;=$D$6),'Input data'!$S195)</f>
        <v>0</v>
      </c>
      <c r="M195" s="8" t="b">
        <f>IF(AND('Input data'!$A195&gt;=$D$5,'Input data'!$A195&lt;=$D$6),$L195-($D$3*$K195+$D$4))</f>
        <v>0</v>
      </c>
    </row>
    <row r="196" spans="11:13">
      <c r="K196" s="8" t="b">
        <f>IF(AND('Input data'!$A196&gt;=$D$5,'Input data'!$A196&lt;=$D$6),'Input data'!$R196)</f>
        <v>0</v>
      </c>
      <c r="L196" s="8" t="b">
        <f>IF(AND('Input data'!$A196&gt;=$D$5,'Input data'!$A196&lt;=$D$6),'Input data'!$S196)</f>
        <v>0</v>
      </c>
      <c r="M196" s="8" t="b">
        <f>IF(AND('Input data'!$A196&gt;=$D$5,'Input data'!$A196&lt;=$D$6),$L196-($D$3*$K196+$D$4))</f>
        <v>0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>
        <f>IF(AND('Input data'!$A199&gt;=$D$5,'Input data'!$A199&lt;=$D$6),'Input data'!$R199)</f>
        <v>0.27456971402193747</v>
      </c>
      <c r="L199" s="8">
        <f>IF(AND('Input data'!$A199&gt;=$D$5,'Input data'!$A199&lt;=$D$6),'Input data'!$S199)</f>
        <v>0.28827960262959079</v>
      </c>
      <c r="M199" s="8">
        <f>IF(AND('Input data'!$A199&gt;=$D$5,'Input data'!$A199&lt;=$D$6),$L199-($D$3*$K199+$D$4))</f>
        <v>8.4021493574393258E-5</v>
      </c>
    </row>
    <row r="200" spans="11:13">
      <c r="K200" s="8">
        <f>IF(AND('Input data'!$A200&gt;=$D$5,'Input data'!$A200&lt;=$D$6),'Input data'!$R200)</f>
        <v>0.2764161519354626</v>
      </c>
      <c r="L200" s="8">
        <f>IF(AND('Input data'!$A200&gt;=$D$5,'Input data'!$A200&lt;=$D$6),'Input data'!$S200)</f>
        <v>0.28830403421926032</v>
      </c>
      <c r="M200" s="8">
        <f>IF(AND('Input data'!$A200&gt;=$D$5,'Input data'!$A200&lt;=$D$6),$L200-($D$3*$K200+$D$4))</f>
        <v>-1.7991136003204788E-3</v>
      </c>
    </row>
    <row r="201" spans="11:13">
      <c r="K201" s="8">
        <f>IF(AND('Input data'!$A201&gt;=$D$5,'Input data'!$A201&lt;=$D$6),'Input data'!$R201)</f>
        <v>0.27802079440793087</v>
      </c>
      <c r="L201" s="8">
        <f>IF(AND('Input data'!$A201&gt;=$D$5,'Input data'!$A201&lt;=$D$6),'Input data'!$S201)</f>
        <v>0.29077538348199017</v>
      </c>
      <c r="M201" s="8">
        <f>IF(AND('Input data'!$A201&gt;=$D$5,'Input data'!$A201&lt;=$D$6),$L201-($D$3*$K201+$D$4))</f>
        <v>-9.8553062211687026E-4</v>
      </c>
    </row>
    <row r="202" spans="11:13">
      <c r="K202" s="8">
        <f>IF(AND('Input data'!$A202&gt;=$D$5,'Input data'!$A202&lt;=$D$6),'Input data'!$R202)</f>
        <v>0.28032884179983736</v>
      </c>
      <c r="L202" s="8">
        <f>IF(AND('Input data'!$A202&gt;=$D$5,'Input data'!$A202&lt;=$D$6),'Input data'!$S202)</f>
        <v>0.29354554987990933</v>
      </c>
      <c r="M202" s="8">
        <f>IF(AND('Input data'!$A202&gt;=$D$5,'Input data'!$A202&lt;=$D$6),$L202-($D$3*$K202+$D$4))</f>
        <v>-5.9982257865331956E-4</v>
      </c>
    </row>
    <row r="203" spans="11:13">
      <c r="K203" s="8">
        <f>IF(AND('Input data'!$A203&gt;=$D$5,'Input data'!$A203&lt;=$D$6),'Input data'!$R203)</f>
        <v>0.28136196777526212</v>
      </c>
      <c r="L203" s="8">
        <f>IF(AND('Input data'!$A203&gt;=$D$5,'Input data'!$A203&lt;=$D$6),'Input data'!$S203)</f>
        <v>0.2931302128555266</v>
      </c>
      <c r="M203" s="8">
        <f>IF(AND('Input data'!$A203&gt;=$D$5,'Input data'!$A203&lt;=$D$6),$L203-($D$3*$K203+$D$4))</f>
        <v>-2.082488580744668E-3</v>
      </c>
    </row>
    <row r="204" spans="11:13">
      <c r="K204" s="8">
        <f>IF(AND('Input data'!$A204&gt;=$D$5,'Input data'!$A204&lt;=$D$6),'Input data'!$R204)</f>
        <v>0.28360407095597123</v>
      </c>
      <c r="L204" s="8">
        <f>IF(AND('Input data'!$A204&gt;=$D$5,'Input data'!$A204&lt;=$D$6),'Input data'!$S204)</f>
        <v>0.29782671613123901</v>
      </c>
      <c r="M204" s="8">
        <f>IF(AND('Input data'!$A204&gt;=$D$5,'Input data'!$A204&lt;=$D$6),$L204-($D$3*$K204+$D$4))</f>
        <v>2.9768372206806504E-4</v>
      </c>
    </row>
    <row r="205" spans="11:13">
      <c r="K205" s="8">
        <f>IF(AND('Input data'!$A205&gt;=$D$5,'Input data'!$A205&lt;=$D$6),'Input data'!$R205)</f>
        <v>0.28509880640977731</v>
      </c>
      <c r="L205" s="8">
        <f>IF(AND('Input data'!$A205&gt;=$D$5,'Input data'!$A205&lt;=$D$6),'Input data'!$S205)</f>
        <v>0.29861792376592278</v>
      </c>
      <c r="M205" s="8">
        <f>IF(AND('Input data'!$A205&gt;=$D$5,'Input data'!$A205&lt;=$D$6),$L205-($D$3*$K205+$D$4))</f>
        <v>-4.5532929184793902E-4</v>
      </c>
    </row>
    <row r="206" spans="11:13">
      <c r="K206" s="8">
        <f>IF(AND('Input data'!$A206&gt;=$D$5,'Input data'!$A206&lt;=$D$6),'Input data'!$R206)</f>
        <v>0.28764864924274064</v>
      </c>
      <c r="L206" s="8">
        <f>IF(AND('Input data'!$A206&gt;=$D$5,'Input data'!$A206&lt;=$D$6),'Input data'!$S206)</f>
        <v>0.3004390168728317</v>
      </c>
      <c r="M206" s="8">
        <f>IF(AND('Input data'!$A206&gt;=$D$5,'Input data'!$A206&lt;=$D$6),$L206-($D$3*$K206+$D$4))</f>
        <v>-1.2684949384328403E-3</v>
      </c>
    </row>
    <row r="207" spans="11:13">
      <c r="K207" s="8">
        <f>IF(AND('Input data'!$A207&gt;=$D$5,'Input data'!$A207&lt;=$D$6),'Input data'!$R207)</f>
        <v>0.28848394258457344</v>
      </c>
      <c r="L207" s="8">
        <f>IF(AND('Input data'!$A207&gt;=$D$5,'Input data'!$A207&lt;=$D$6),'Input data'!$S207)</f>
        <v>0.30375043694958448</v>
      </c>
      <c r="M207" s="8">
        <f>IF(AND('Input data'!$A207&gt;=$D$5,'Input data'!$A207&lt;=$D$6),$L207-($D$3*$K207+$D$4))</f>
        <v>1.1799783052789392E-3</v>
      </c>
    </row>
    <row r="208" spans="11:13">
      <c r="K208" s="8">
        <f>IF(AND('Input data'!$A208&gt;=$D$5,'Input data'!$A208&lt;=$D$6),'Input data'!$R208)</f>
        <v>0.29081397138021237</v>
      </c>
      <c r="L208" s="8">
        <f>IF(AND('Input data'!$A208&gt;=$D$5,'Input data'!$A208&lt;=$D$6),'Input data'!$S208)</f>
        <v>0.30324301162567796</v>
      </c>
      <c r="M208" s="8">
        <f>IF(AND('Input data'!$A208&gt;=$D$5,'Input data'!$A208&lt;=$D$6),$L208-($D$3*$K208+$D$4))</f>
        <v>-1.734614500268461E-3</v>
      </c>
    </row>
    <row r="209" spans="11:13">
      <c r="K209" s="8">
        <f>IF(AND('Input data'!$A209&gt;=$D$5,'Input data'!$A209&lt;=$D$6),'Input data'!$R209)</f>
        <v>0.29277031631239969</v>
      </c>
      <c r="L209" s="8">
        <f>IF(AND('Input data'!$A209&gt;=$D$5,'Input data'!$A209&lt;=$D$6),'Input data'!$S209)</f>
        <v>0.30831162680558843</v>
      </c>
      <c r="M209" s="8">
        <f>IF(AND('Input data'!$A209&gt;=$D$5,'Input data'!$A209&lt;=$D$6),$L209-($D$3*$K209+$D$4))</f>
        <v>1.3128883601511432E-3</v>
      </c>
    </row>
    <row r="210" spans="11:13">
      <c r="K210" s="8">
        <f>IF(AND('Input data'!$A210&gt;=$D$5,'Input data'!$A210&lt;=$D$6),'Input data'!$R210)</f>
        <v>0.29499043808937636</v>
      </c>
      <c r="L210" s="8">
        <f>IF(AND('Input data'!$A210&gt;=$D$5,'Input data'!$A210&lt;=$D$6),'Input data'!$S210)</f>
        <v>0.30857849493890221</v>
      </c>
      <c r="M210" s="8">
        <f>IF(AND('Input data'!$A210&gt;=$D$5,'Input data'!$A210&lt;=$D$6),$L210-($D$3*$K210+$D$4))</f>
        <v>-7.1386535224948755E-4</v>
      </c>
    </row>
    <row r="211" spans="11:13">
      <c r="K211" s="8">
        <f>IF(AND('Input data'!$A211&gt;=$D$5,'Input data'!$A211&lt;=$D$6),'Input data'!$R211)</f>
        <v>0.29683687600290154</v>
      </c>
      <c r="L211" s="8">
        <f>IF(AND('Input data'!$A211&gt;=$D$5,'Input data'!$A211&lt;=$D$6),'Input data'!$S211)</f>
        <v>0.31169070359219542</v>
      </c>
      <c r="M211" s="8">
        <f>IF(AND('Input data'!$A211&gt;=$D$5,'Input data'!$A211&lt;=$D$6),$L211-($D$3*$K211+$D$4))</f>
        <v>4.9077661747926049E-4</v>
      </c>
    </row>
    <row r="212" spans="11:13">
      <c r="K212" s="8">
        <f>IF(AND('Input data'!$A212&gt;=$D$5,'Input data'!$A212&lt;=$D$6),'Input data'!$R212)</f>
        <v>0.29852944409029958</v>
      </c>
      <c r="L212" s="8">
        <f>IF(AND('Input data'!$A212&gt;=$D$5,'Input data'!$A212&lt;=$D$6),'Input data'!$S212)</f>
        <v>0.31542121939943391</v>
      </c>
      <c r="M212" s="8">
        <f>IF(AND('Input data'!$A212&gt;=$D$5,'Input data'!$A212&lt;=$D$6),$L212-($D$3*$K212+$D$4))</f>
        <v>2.4726896314503644E-3</v>
      </c>
    </row>
    <row r="213" spans="11:13">
      <c r="K213" s="8">
        <f>IF(AND('Input data'!$A213&gt;=$D$5,'Input data'!$A213&lt;=$D$6),'Input data'!$R213)</f>
        <v>0.30020003077396523</v>
      </c>
      <c r="L213" s="8">
        <f>IF(AND('Input data'!$A213&gt;=$D$5,'Input data'!$A213&lt;=$D$6),'Input data'!$S213)</f>
        <v>0.31500024431589668</v>
      </c>
      <c r="M213" s="8">
        <f>IF(AND('Input data'!$A213&gt;=$D$5,'Input data'!$A213&lt;=$D$6),$L213-($D$3*$K213+$D$4))</f>
        <v>3.2582088183102931E-4</v>
      </c>
    </row>
    <row r="214" spans="11:13">
      <c r="K214" s="8">
        <f>IF(AND('Input data'!$A214&gt;=$D$5,'Input data'!$A214&lt;=$D$6),'Input data'!$R214)</f>
        <v>0.30244213395467434</v>
      </c>
      <c r="L214" s="8">
        <f>IF(AND('Input data'!$A214&gt;=$D$5,'Input data'!$A214&lt;=$D$6),'Input data'!$S214)</f>
        <v>0.32001999631646799</v>
      </c>
      <c r="M214" s="8">
        <f>IF(AND('Input data'!$A214&gt;=$D$5,'Input data'!$A214&lt;=$D$6),$L214-($D$3*$K214+$D$4))</f>
        <v>3.0292419095026557E-3</v>
      </c>
    </row>
    <row r="215" spans="11:13">
      <c r="K215" s="8">
        <f>IF(AND('Input data'!$A215&gt;=$D$5,'Input data'!$A215&lt;=$D$6),'Input data'!$R215)</f>
        <v>0.30602510276306238</v>
      </c>
      <c r="L215" s="8">
        <f>IF(AND('Input data'!$A215&gt;=$D$5,'Input data'!$A215&lt;=$D$6),'Input data'!$S215)</f>
        <v>0.32094651737086027</v>
      </c>
      <c r="M215" s="8">
        <f>IF(AND('Input data'!$A215&gt;=$D$5,'Input data'!$A215&lt;=$D$6),$L215-($D$3*$K215+$D$4))</f>
        <v>2.5417523269255504E-4</v>
      </c>
    </row>
    <row r="216" spans="11:13">
      <c r="K216" s="8">
        <f>IF(AND('Input data'!$A216&gt;=$D$5,'Input data'!$A216&lt;=$D$6),'Input data'!$R216)</f>
        <v>0.30883872244081506</v>
      </c>
      <c r="L216" s="8">
        <f>IF(AND('Input data'!$A216&gt;=$D$5,'Input data'!$A216&lt;=$D$6),'Input data'!$S216)</f>
        <v>0.32388958424951797</v>
      </c>
      <c r="M216" s="8">
        <f>IF(AND('Input data'!$A216&gt;=$D$5,'Input data'!$A216&lt;=$D$6),$L216-($D$3*$K216+$D$4))</f>
        <v>2.9047383163294249E-4</v>
      </c>
    </row>
    <row r="217" spans="11:13">
      <c r="K217" s="8">
        <f>IF(AND('Input data'!$A217&gt;=$D$5,'Input data'!$A217&lt;=$D$6),'Input data'!$R217)</f>
        <v>0.31046534631701583</v>
      </c>
      <c r="L217" s="8">
        <f>IF(AND('Input data'!$A217&gt;=$D$5,'Input data'!$A217&lt;=$D$6),'Input data'!$S217)</f>
        <v>0.32746035504737847</v>
      </c>
      <c r="M217" s="8">
        <f>IF(AND('Input data'!$A217&gt;=$D$5,'Input data'!$A217&lt;=$D$6),$L217-($D$3*$K217+$D$4))</f>
        <v>2.1807692177818749E-3</v>
      </c>
    </row>
    <row r="218" spans="11:13">
      <c r="K218" s="8">
        <f>IF(AND('Input data'!$A218&gt;=$D$5,'Input data'!$A218&lt;=$D$6),'Input data'!$R218)</f>
        <v>0.31321302178357113</v>
      </c>
      <c r="L218" s="8">
        <f>IF(AND('Input data'!$A218&gt;=$D$5,'Input data'!$A218&lt;=$D$6),'Input data'!$S218)</f>
        <v>0.32717093467744662</v>
      </c>
      <c r="M218" s="8">
        <f>IF(AND('Input data'!$A218&gt;=$D$5,'Input data'!$A218&lt;=$D$6),$L218-($D$3*$K218+$D$4))</f>
        <v>-9.4729205031135466E-4</v>
      </c>
    </row>
    <row r="219" spans="11:13">
      <c r="K219" s="8">
        <f>IF(AND('Input data'!$A219&gt;=$D$5,'Input data'!$A219&lt;=$D$6),'Input data'!$R219)</f>
        <v>0.31712571164794578</v>
      </c>
      <c r="L219" s="8">
        <f>IF(AND('Input data'!$A219&gt;=$D$5,'Input data'!$A219&lt;=$D$6),'Input data'!$S219)</f>
        <v>0.3333051430375607</v>
      </c>
      <c r="M219" s="8">
        <f>IF(AND('Input data'!$A219&gt;=$D$5,'Input data'!$A219&lt;=$D$6),$L219-($D$3*$K219+$D$4))</f>
        <v>1.1446916708210408E-3</v>
      </c>
    </row>
    <row r="220" spans="11:13">
      <c r="K220" s="8">
        <f>IF(AND('Input data'!$A220&gt;=$D$5,'Input data'!$A220&lt;=$D$6),'Input data'!$R220)</f>
        <v>0.31938979623238739</v>
      </c>
      <c r="L220" s="8">
        <f>IF(AND('Input data'!$A220&gt;=$D$5,'Input data'!$A220&lt;=$D$6),'Input data'!$S220)</f>
        <v>0.33431999368537374</v>
      </c>
      <c r="M220" s="8">
        <f>IF(AND('Input data'!$A220&gt;=$D$5,'Input data'!$A220&lt;=$D$6),$L220-($D$3*$K220+$D$4))</f>
        <v>-1.7949778145093243E-4</v>
      </c>
    </row>
    <row r="221" spans="11:13">
      <c r="K221" s="8">
        <f>IF(AND('Input data'!$A221&gt;=$D$5,'Input data'!$A221&lt;=$D$6),'Input data'!$R221)</f>
        <v>0.32171982502802626</v>
      </c>
      <c r="L221" s="8">
        <f>IF(AND('Input data'!$A221&gt;=$D$5,'Input data'!$A221&lt;=$D$6),'Input data'!$S221)</f>
        <v>0.3370638491405718</v>
      </c>
      <c r="M221" s="8">
        <f>IF(AND('Input data'!$A221&gt;=$D$5,'Input data'!$A221&lt;=$D$6),$L221-($D$3*$K221+$D$4))</f>
        <v>1.5719019210630458E-4</v>
      </c>
    </row>
    <row r="222" spans="11:13">
      <c r="K222" s="8">
        <f>IF(AND('Input data'!$A222&gt;=$D$5,'Input data'!$A222&lt;=$D$6),'Input data'!$R222)</f>
        <v>0.32477524014683579</v>
      </c>
      <c r="L222" s="8">
        <f>IF(AND('Input data'!$A222&gt;=$D$5,'Input data'!$A222&lt;=$D$6),'Input data'!$S222)</f>
        <v>0.34092028160226123</v>
      </c>
      <c r="M222" s="8">
        <f>IF(AND('Input data'!$A222&gt;=$D$5,'Input data'!$A222&lt;=$D$6),$L222-($D$3*$K222+$D$4))</f>
        <v>8.5705397504021175E-4</v>
      </c>
    </row>
    <row r="223" spans="11:13">
      <c r="K223" s="8">
        <f>IF(AND('Input data'!$A223&gt;=$D$5,'Input data'!$A223&lt;=$D$6),'Input data'!$R223)</f>
        <v>0.32719319455740442</v>
      </c>
      <c r="L223" s="8">
        <f>IF(AND('Input data'!$A223&gt;=$D$5,'Input data'!$A223&lt;=$D$6),'Input data'!$S223)</f>
        <v>0.34185432006885952</v>
      </c>
      <c r="M223" s="8">
        <f>IF(AND('Input data'!$A223&gt;=$D$5,'Input data'!$A223&lt;=$D$6),$L223-($D$3*$K223+$D$4))</f>
        <v>-7.0691154874347184E-4</v>
      </c>
    </row>
    <row r="224" spans="11:13">
      <c r="K224" s="8">
        <f>IF(AND('Input data'!$A224&gt;=$D$5,'Input data'!$A224&lt;=$D$6),'Input data'!$R224)</f>
        <v>0.32989690721649484</v>
      </c>
      <c r="L224" s="8">
        <f>IF(AND('Input data'!$A224&gt;=$D$5,'Input data'!$A224&lt;=$D$6),'Input data'!$S224)</f>
        <v>0.34718980338208377</v>
      </c>
      <c r="M224" s="8">
        <f>IF(AND('Input data'!$A224&gt;=$D$5,'Input data'!$A224&lt;=$D$6),$L224-($D$3*$K224+$D$4))</f>
        <v>1.8353491206899997E-3</v>
      </c>
    </row>
    <row r="225" spans="11:13">
      <c r="K225" s="8">
        <f>IF(AND('Input data'!$A225&gt;=$D$5,'Input data'!$A225&lt;=$D$6),'Input data'!$R225)</f>
        <v>0.33260061987558526</v>
      </c>
      <c r="L225" s="8">
        <f>IF(AND('Input data'!$A225&gt;=$D$5,'Input data'!$A225&lt;=$D$6),'Input data'!$S225)</f>
        <v>0.34831741521298704</v>
      </c>
      <c r="M225" s="8">
        <f>IF(AND('Input data'!$A225&gt;=$D$5,'Input data'!$A225&lt;=$D$6),$L225-($D$3*$K225+$D$4))</f>
        <v>1.6973830780242505E-4</v>
      </c>
    </row>
    <row r="226" spans="11:13">
      <c r="K226" s="8">
        <f>IF(AND('Input data'!$A226&gt;=$D$5,'Input data'!$A226&lt;=$D$6),'Input data'!$R226)</f>
        <v>0.33552414657200008</v>
      </c>
      <c r="L226" s="8">
        <f>IF(AND('Input data'!$A226&gt;=$D$5,'Input data'!$A226&lt;=$D$6),'Input data'!$S226)</f>
        <v>0.35123041244282066</v>
      </c>
      <c r="M226" s="8">
        <f>IF(AND('Input data'!$A226&gt;=$D$5,'Input data'!$A226&lt;=$D$6),$L226-($D$3*$K226+$D$4))</f>
        <v>6.2421621992381215E-5</v>
      </c>
    </row>
    <row r="227" spans="11:13">
      <c r="K227" s="8">
        <f>IF(AND('Input data'!$A227&gt;=$D$5,'Input data'!$A227&lt;=$D$6),'Input data'!$R227)</f>
        <v>0.3391730595915855</v>
      </c>
      <c r="L227" s="8">
        <f>IF(AND('Input data'!$A227&gt;=$D$5,'Input data'!$A227&lt;=$D$6),'Input data'!$S227)</f>
        <v>0.35623700897203148</v>
      </c>
      <c r="M227" s="8">
        <f>IF(AND('Input data'!$A227&gt;=$D$5,'Input data'!$A227&lt;=$D$6),$L227-($D$3*$K227+$D$4))</f>
        <v>1.2993030384448878E-3</v>
      </c>
    </row>
    <row r="228" spans="11:13">
      <c r="K228" s="8">
        <f>IF(AND('Input data'!$A228&gt;=$D$5,'Input data'!$A228&lt;=$D$6),'Input data'!$R228)</f>
        <v>0.34227243751785985</v>
      </c>
      <c r="L228" s="8">
        <f>IF(AND('Input data'!$A228&gt;=$D$5,'Input data'!$A228&lt;=$D$6),'Input data'!$S228)</f>
        <v>0.35621257738236189</v>
      </c>
      <c r="M228" s="8">
        <f>IF(AND('Input data'!$A228&gt;=$D$5,'Input data'!$A228&lt;=$D$6),$L228-($D$3*$K228+$D$4))</f>
        <v>-1.9271154843507055E-3</v>
      </c>
    </row>
    <row r="229" spans="11:13">
      <c r="K229" s="8">
        <f>IF(AND('Input data'!$A229&gt;=$D$5,'Input data'!$A229&lt;=$D$6),'Input data'!$R229)</f>
        <v>0.3445585035060339</v>
      </c>
      <c r="L229" s="8">
        <f>IF(AND('Input data'!$A229&gt;=$D$5,'Input data'!$A229&lt;=$D$6),'Input data'!$S229)</f>
        <v>0.36162511417069787</v>
      </c>
      <c r="M229" s="8">
        <f>IF(AND('Input data'!$A229&gt;=$D$5,'Input data'!$A229&lt;=$D$6),$L229-($D$3*$K229+$D$4))</f>
        <v>1.1236720767149877E-3</v>
      </c>
    </row>
    <row r="230" spans="11:13">
      <c r="K230" s="8">
        <f>IF(AND('Input data'!$A230&gt;=$D$5,'Input data'!$A230&lt;=$D$6),'Input data'!$R230)</f>
        <v>0.34803156529575979</v>
      </c>
      <c r="L230" s="8">
        <f>IF(AND('Input data'!$A230&gt;=$D$5,'Input data'!$A230&lt;=$D$6),'Input data'!$S230)</f>
        <v>0.36272453570582863</v>
      </c>
      <c r="M230" s="8">
        <f>IF(AND('Input data'!$A230&gt;=$D$5,'Input data'!$A230&lt;=$D$6),$L230-($D$3*$K230+$D$4))</f>
        <v>-1.3649484834302172E-3</v>
      </c>
    </row>
    <row r="231" spans="11:13">
      <c r="K231" s="8">
        <f>IF(AND('Input data'!$A231&gt;=$D$5,'Input data'!$A231&lt;=$D$6),'Input data'!$R231)</f>
        <v>0.35069131514738527</v>
      </c>
      <c r="L231" s="8">
        <f>IF(AND('Input data'!$A231&gt;=$D$5,'Input data'!$A231&lt;=$D$6),'Input data'!$S231)</f>
        <v>0.36646256892527318</v>
      </c>
      <c r="M231" s="8">
        <f>IF(AND('Input data'!$A231&gt;=$D$5,'Input data'!$A231&lt;=$D$6),$L231-($D$3*$K231+$D$4))</f>
        <v>-3.7471965340585278E-4</v>
      </c>
    </row>
    <row r="232" spans="11:13">
      <c r="K232" s="8">
        <f>IF(AND('Input data'!$A232&gt;=$D$5,'Input data'!$A232&lt;=$D$6),'Input data'!$R232)</f>
        <v>0.35427428395577337</v>
      </c>
      <c r="L232" s="8">
        <f>IF(AND('Input data'!$A232&gt;=$D$5,'Input data'!$A232&lt;=$D$6),'Input data'!$S232)</f>
        <v>0.37028705238508697</v>
      </c>
      <c r="M232" s="8">
        <f>IF(AND('Input data'!$A232&gt;=$D$5,'Input data'!$A232&lt;=$D$6),$L232-($D$3*$K232+$D$4))</f>
        <v>-2.5182392479450311E-4</v>
      </c>
    </row>
    <row r="233" spans="11:13">
      <c r="K233" s="8">
        <f>IF(AND('Input data'!$A233&gt;=$D$5,'Input data'!$A233&lt;=$D$6),'Input data'!$R233)</f>
        <v>0.35691205240366647</v>
      </c>
      <c r="L233" s="8">
        <f>IF(AND('Input data'!$A233&gt;=$D$5,'Input data'!$A233&lt;=$D$6),'Input data'!$S233)</f>
        <v>0.37085649635969314</v>
      </c>
      <c r="M233" s="8">
        <f>IF(AND('Input data'!$A233&gt;=$D$5,'Input data'!$A233&lt;=$D$6),$L233-($D$3*$K233+$D$4))</f>
        <v>-2.4074752124232379E-3</v>
      </c>
    </row>
    <row r="234" spans="11:13">
      <c r="K234" s="8">
        <f>IF(AND('Input data'!$A234&gt;=$D$5,'Input data'!$A234&lt;=$D$6),'Input data'!$R234)</f>
        <v>0.35913217418064319</v>
      </c>
      <c r="L234" s="8">
        <f>IF(AND('Input data'!$A234&gt;=$D$5,'Input data'!$A234&lt;=$D$6),'Input data'!$S234)</f>
        <v>0.37640622592078904</v>
      </c>
      <c r="M234" s="8">
        <f>IF(AND('Input data'!$A234&gt;=$D$5,'Input data'!$A234&lt;=$D$6),$L234-($D$3*$K234+$D$4))</f>
        <v>8.4863250295819093E-4</v>
      </c>
    </row>
    <row r="235" spans="11:13">
      <c r="K235" s="8">
        <f>IF(AND('Input data'!$A235&gt;=$D$5,'Input data'!$A235&lt;=$D$6),'Input data'!$R235)</f>
        <v>0.36218758929945266</v>
      </c>
      <c r="L235" s="8">
        <f>IF(AND('Input data'!$A235&gt;=$D$5,'Input data'!$A235&lt;=$D$6),'Input data'!$S235)</f>
        <v>0.37777815364838807</v>
      </c>
      <c r="M235" s="8">
        <f>IF(AND('Input data'!$A235&gt;=$D$5,'Input data'!$A235&lt;=$D$6),$L235-($D$3*$K235+$D$4))</f>
        <v>-9.3600844819818896E-4</v>
      </c>
    </row>
    <row r="236" spans="11:13">
      <c r="K236" s="8">
        <f>IF(AND('Input data'!$A236&gt;=$D$5,'Input data'!$A236&lt;=$D$6),'Input data'!$R236)</f>
        <v>0.36588046512650296</v>
      </c>
      <c r="L236" s="8">
        <f>IF(AND('Input data'!$A236&gt;=$D$5,'Input data'!$A236&lt;=$D$6),'Input data'!$S236)</f>
        <v>0.38141846050915434</v>
      </c>
      <c r="M236" s="8">
        <f>IF(AND('Input data'!$A236&gt;=$D$5,'Input data'!$A236&lt;=$D$6),$L236-($D$3*$K236+$D$4))</f>
        <v>-1.1108349545607688E-3</v>
      </c>
    </row>
    <row r="237" spans="11:13">
      <c r="K237" s="8">
        <f>IF(AND('Input data'!$A237&gt;=$D$5,'Input data'!$A237&lt;=$D$6),'Input data'!$R237)</f>
        <v>0.36886993603411511</v>
      </c>
      <c r="L237" s="8">
        <f>IF(AND('Input data'!$A237&gt;=$D$5,'Input data'!$A237&lt;=$D$6),'Input data'!$S237)</f>
        <v>0.38503433578025098</v>
      </c>
      <c r="M237" s="8">
        <f>IF(AND('Input data'!$A237&gt;=$D$5,'Input data'!$A237&lt;=$D$6),$L237-($D$3*$K237+$D$4))</f>
        <v>-5.8340098066372859E-4</v>
      </c>
    </row>
    <row r="238" spans="11:13">
      <c r="K238" s="8">
        <f>IF(AND('Input data'!$A238&gt;=$D$5,'Input data'!$A238&lt;=$D$6),'Input data'!$R238)</f>
        <v>0.37179346273052993</v>
      </c>
      <c r="L238" s="8">
        <f>IF(AND('Input data'!$A238&gt;=$D$5,'Input data'!$A238&lt;=$D$6),'Input data'!$S238)</f>
        <v>0.3858518543576559</v>
      </c>
      <c r="M238" s="8">
        <f>IF(AND('Input data'!$A238&gt;=$D$5,'Input data'!$A238&lt;=$D$6),$L238-($D$3*$K238+$D$4))</f>
        <v>-2.7861963189024785E-3</v>
      </c>
    </row>
    <row r="239" spans="11:13">
      <c r="K239" s="8">
        <f>IF(AND('Input data'!$A239&gt;=$D$5,'Input data'!$A239&lt;=$D$6),'Input data'!$R239)</f>
        <v>0.37388169608511196</v>
      </c>
      <c r="L239" s="8">
        <f>IF(AND('Input data'!$A239&gt;=$D$5,'Input data'!$A239&lt;=$D$6),'Input data'!$S239)</f>
        <v>0.39146360256945145</v>
      </c>
      <c r="M239" s="8">
        <f>IF(AND('Input data'!$A239&gt;=$D$5,'Input data'!$A239&lt;=$D$6),$L239-($D$3*$K239+$D$4))</f>
        <v>6.6818481029040644E-4</v>
      </c>
    </row>
    <row r="240" spans="11:13">
      <c r="K240" s="8">
        <f>IF(AND('Input data'!$A240&gt;=$D$5,'Input data'!$A240&lt;=$D$6),'Input data'!$R240)</f>
        <v>0.3768931483964566</v>
      </c>
      <c r="L240" s="8">
        <f>IF(AND('Input data'!$A240&gt;=$D$5,'Input data'!$A240&lt;=$D$6),'Input data'!$S240)</f>
        <v>0.39238072685858616</v>
      </c>
      <c r="M240" s="8">
        <f>IF(AND('Input data'!$A240&gt;=$D$5,'Input data'!$A240&lt;=$D$6),$L240-($D$3*$K240+$D$4))</f>
        <v>-1.5258413249597536E-3</v>
      </c>
    </row>
    <row r="241" spans="11:13">
      <c r="K241" s="8">
        <f>IF(AND('Input data'!$A241&gt;=$D$5,'Input data'!$A241&lt;=$D$6),'Input data'!$R241)</f>
        <v>0.38019035895632297</v>
      </c>
      <c r="L241" s="8">
        <f>IF(AND('Input data'!$A241&gt;=$D$5,'Input data'!$A241&lt;=$D$6),'Input data'!$S241)</f>
        <v>0.39612063943108222</v>
      </c>
      <c r="M241" s="8">
        <f>IF(AND('Input data'!$A241&gt;=$D$5,'Input data'!$A241&lt;=$D$6),$L241-($D$3*$K241+$D$4))</f>
        <v>-1.1922978302573717E-3</v>
      </c>
    </row>
    <row r="242" spans="11:13">
      <c r="K242" s="8">
        <f>IF(AND('Input data'!$A242&gt;=$D$5,'Input data'!$A242&lt;=$D$6),'Input data'!$R242)</f>
        <v>0.3832018112676675</v>
      </c>
      <c r="L242" s="8">
        <f>IF(AND('Input data'!$A242&gt;=$D$5,'Input data'!$A242&lt;=$D$6),'Input data'!$S242)</f>
        <v>0.40044503080259652</v>
      </c>
      <c r="M242" s="8">
        <f>IF(AND('Input data'!$A242&gt;=$D$5,'Input data'!$A242&lt;=$D$6),$L242-($D$3*$K242+$D$4))</f>
        <v>2.0943116872118583E-5</v>
      </c>
    </row>
    <row r="243" spans="11:13">
      <c r="K243" s="8">
        <f>IF(AND('Input data'!$A243&gt;=$D$5,'Input data'!$A243&lt;=$D$6),'Input data'!$R243)</f>
        <v>0.3857296726968984</v>
      </c>
      <c r="L243" s="8">
        <f>IF(AND('Input data'!$A243&gt;=$D$5,'Input data'!$A243&lt;=$D$6),'Input data'!$S243)</f>
        <v>0.40072505440727085</v>
      </c>
      <c r="M243" s="8">
        <f>IF(AND('Input data'!$A243&gt;=$D$5,'Input data'!$A243&lt;=$D$6),$L243-($D$3*$K243+$D$4))</f>
        <v>-2.3105829047620485E-3</v>
      </c>
    </row>
    <row r="244" spans="11:13">
      <c r="K244" s="8">
        <f>IF(AND('Input data'!$A244&gt;=$D$5,'Input data'!$A244&lt;=$D$6),'Input data'!$R244)</f>
        <v>0.38836744114479149</v>
      </c>
      <c r="L244" s="8">
        <f>IF(AND('Input data'!$A244&gt;=$D$5,'Input data'!$A244&lt;=$D$6),'Input data'!$S244)</f>
        <v>0.4064100973880751</v>
      </c>
      <c r="M244" s="8">
        <f>IF(AND('Input data'!$A244&gt;=$D$5,'Input data'!$A244&lt;=$D$6),$L244-($D$3*$K244+$D$4))</f>
        <v>6.4936481380728495E-4</v>
      </c>
    </row>
    <row r="245" spans="11:13">
      <c r="K245" s="8">
        <f>IF(AND('Input data'!$A245&gt;=$D$5,'Input data'!$A245&lt;=$D$6),'Input data'!$R245)</f>
        <v>0.39087332117028994</v>
      </c>
      <c r="L245" s="8">
        <f>IF(AND('Input data'!$A245&gt;=$D$5,'Input data'!$A245&lt;=$D$6),'Input data'!$S245)</f>
        <v>0.40773128258328351</v>
      </c>
      <c r="M245" s="8">
        <f>IF(AND('Input data'!$A245&gt;=$D$5,'Input data'!$A245&lt;=$D$6),$L245-($D$3*$K245+$D$4))</f>
        <v>-6.1829049010747594E-4</v>
      </c>
    </row>
    <row r="246" spans="11:13">
      <c r="K246" s="8">
        <f>IF(AND('Input data'!$A246&gt;=$D$5,'Input data'!$A246&lt;=$D$6),'Input data'!$R246)</f>
        <v>0.39498384366825662</v>
      </c>
      <c r="L246" s="8">
        <f>IF(AND('Input data'!$A246&gt;=$D$5,'Input data'!$A246&lt;=$D$6),'Input data'!$S246)</f>
        <v>0.41137534815015275</v>
      </c>
      <c r="M246" s="8">
        <f>IF(AND('Input data'!$A246&gt;=$D$5,'Input data'!$A246&lt;=$D$6),$L246-($D$3*$K246+$D$4))</f>
        <v>-1.2208317068876373E-3</v>
      </c>
    </row>
    <row r="247" spans="11:13">
      <c r="K247" s="8">
        <f>IF(AND('Input data'!$A247&gt;=$D$5,'Input data'!$A247&lt;=$D$6),'Input data'!$R247)</f>
        <v>0.39847888686171495</v>
      </c>
      <c r="L247" s="8">
        <f>IF(AND('Input data'!$A247&gt;=$D$5,'Input data'!$A247&lt;=$D$6),'Input data'!$S247)</f>
        <v>0.41482959905882</v>
      </c>
      <c r="M247" s="8">
        <f>IF(AND('Input data'!$A247&gt;=$D$5,'Input data'!$A247&lt;=$D$6),$L247-($D$3*$K247+$D$4))</f>
        <v>-1.377332020681632E-3</v>
      </c>
    </row>
    <row r="248" spans="11:13">
      <c r="K248" s="8">
        <f>IF(AND('Input data'!$A248&gt;=$D$5,'Input data'!$A248&lt;=$D$6),'Input data'!$R248)</f>
        <v>0.40047919460136722</v>
      </c>
      <c r="L248" s="8">
        <f>IF(AND('Input data'!$A248&gt;=$D$5,'Input data'!$A248&lt;=$D$6),'Input data'!$S248)</f>
        <v>0.41585008776578747</v>
      </c>
      <c r="M248" s="8">
        <f>IF(AND('Input data'!$A248&gt;=$D$5,'Input data'!$A248&lt;=$D$6),$L248-($D$3*$K248+$D$4))</f>
        <v>-2.4233738875756861E-3</v>
      </c>
    </row>
    <row r="249" spans="11:13">
      <c r="K249" s="8">
        <f>IF(AND('Input data'!$A249&gt;=$D$5,'Input data'!$A249&lt;=$D$6),'Input data'!$R249)</f>
        <v>0.40353460972017674</v>
      </c>
      <c r="L249" s="8">
        <f>IF(AND('Input data'!$A249&gt;=$D$5,'Input data'!$A249&lt;=$D$6),'Input data'!$S249)</f>
        <v>0.42182079241042064</v>
      </c>
      <c r="M249" s="8">
        <f>IF(AND('Input data'!$A249&gt;=$D$5,'Input data'!$A249&lt;=$D$6),$L249-($D$3*$K249+$D$4))</f>
        <v>3.9076207830202048E-4</v>
      </c>
    </row>
    <row r="250" spans="11:13">
      <c r="K250" s="8">
        <f>IF(AND('Input data'!$A250&gt;=$D$5,'Input data'!$A250&lt;=$D$6),'Input data'!$R250)</f>
        <v>0.40661200624271865</v>
      </c>
      <c r="L250" s="8">
        <f>IF(AND('Input data'!$A250&gt;=$D$5,'Input data'!$A250&lt;=$D$6),'Input data'!$S250)</f>
        <v>0.42292961071080892</v>
      </c>
      <c r="M250" s="8">
        <f>IF(AND('Input data'!$A250&gt;=$D$5,'Input data'!$A250&lt;=$D$6),$L250-($D$3*$K250+$D$4))</f>
        <v>-1.6796974272503817E-3</v>
      </c>
    </row>
    <row r="251" spans="11:13">
      <c r="K251" s="8">
        <f>IF(AND('Input data'!$A251&gt;=$D$5,'Input data'!$A251&lt;=$D$6),'Input data'!$R251)</f>
        <v>0.40977732838019038</v>
      </c>
      <c r="L251" s="8">
        <f>IF(AND('Input data'!$A251&gt;=$D$5,'Input data'!$A251&lt;=$D$6),'Input data'!$S251)</f>
        <v>0.42749455927291591</v>
      </c>
      <c r="M251" s="8">
        <f>IF(AND('Input data'!$A251&gt;=$D$5,'Input data'!$A251&lt;=$D$6),$L251-($D$3*$K251+$D$4))</f>
        <v>-3.8486317982533436E-4</v>
      </c>
    </row>
    <row r="252" spans="11:13">
      <c r="K252" s="8">
        <f>IF(AND('Input data'!$A252&gt;=$D$5,'Input data'!$A252&lt;=$D$6),'Input data'!$R252)</f>
        <v>0.41261292946167538</v>
      </c>
      <c r="L252" s="8">
        <f>IF(AND('Input data'!$A252&gt;=$D$5,'Input data'!$A252&lt;=$D$6),'Input data'!$S252)</f>
        <v>0.43119312607827881</v>
      </c>
      <c r="M252" s="8">
        <f>IF(AND('Input data'!$A252&gt;=$D$5,'Input data'!$A252&lt;=$D$6),$L252-($D$3*$K252+$D$4))</f>
        <v>3.8422621863504203E-4</v>
      </c>
    </row>
    <row r="253" spans="11:13">
      <c r="K253" s="8">
        <f>IF(AND('Input data'!$A253&gt;=$D$5,'Input data'!$A253&lt;=$D$6),'Input data'!$R253)</f>
        <v>0.41547051194689288</v>
      </c>
      <c r="L253" s="8">
        <f>IF(AND('Input data'!$A253&gt;=$D$5,'Input data'!$A253&lt;=$D$6),'Input data'!$S253)</f>
        <v>0.4323169792030791</v>
      </c>
      <c r="M253" s="8">
        <f>IF(AND('Input data'!$A253&gt;=$D$5,'Input data'!$A253&lt;=$D$6),$L253-($D$3*$K253+$D$4))</f>
        <v>-1.4441071906524661E-3</v>
      </c>
    </row>
    <row r="254" spans="11:13">
      <c r="K254" s="8">
        <f>IF(AND('Input data'!$A254&gt;=$D$5,'Input data'!$A254&lt;=$D$6),'Input data'!$R254)</f>
        <v>0.41938320181126765</v>
      </c>
      <c r="L254" s="8">
        <f>IF(AND('Input data'!$A254&gt;=$D$5,'Input data'!$A254&lt;=$D$6),'Input data'!$S254)</f>
        <v>0.43820875101954904</v>
      </c>
      <c r="M254" s="8">
        <f>IF(AND('Input data'!$A254&gt;=$D$5,'Input data'!$A254&lt;=$D$6),$L254-($D$3*$K254+$D$4))</f>
        <v>4.0543998683567617E-4</v>
      </c>
    </row>
    <row r="255" spans="11:13">
      <c r="K255" s="8">
        <f>IF(AND('Input data'!$A255&gt;=$D$5,'Input data'!$A255&lt;=$D$6),'Input data'!$R255)</f>
        <v>0.4217571934143714</v>
      </c>
      <c r="L255" s="8">
        <f>IF(AND('Input data'!$A255&gt;=$D$5,'Input data'!$A255&lt;=$D$6),'Input data'!$S255)</f>
        <v>0.43932320737909181</v>
      </c>
      <c r="M255" s="8">
        <f>IF(AND('Input data'!$A255&gt;=$D$5,'Input data'!$A255&lt;=$D$6),$L255-($D$3*$K255+$D$4))</f>
        <v>-9.3268938963297909E-4</v>
      </c>
    </row>
    <row r="256" spans="11:13">
      <c r="K256" s="8">
        <f>IF(AND('Input data'!$A256&gt;=$D$5,'Input data'!$A256&lt;=$D$6),'Input data'!$R256)</f>
        <v>0.42474666432198355</v>
      </c>
      <c r="L256" s="8">
        <f>IF(AND('Input data'!$A256&gt;=$D$5,'Input data'!$A256&lt;=$D$6),'Input data'!$S256)</f>
        <v>0.44286578788117975</v>
      </c>
      <c r="M256" s="8">
        <f>IF(AND('Input data'!$A256&gt;=$D$5,'Input data'!$A256&lt;=$D$6),$L256-($D$3*$K256+$D$4))</f>
        <v>-4.78550184744575E-4</v>
      </c>
    </row>
    <row r="257" spans="11:13">
      <c r="K257" s="8">
        <f>IF(AND('Input data'!$A257&gt;=$D$5,'Input data'!$A257&lt;=$D$6),'Input data'!$R257)</f>
        <v>0.42665904644670605</v>
      </c>
      <c r="L257" s="8">
        <f>IF(AND('Input data'!$A257&gt;=$D$5,'Input data'!$A257&lt;=$D$6),'Input data'!$S257)</f>
        <v>0.44618660472319005</v>
      </c>
      <c r="M257" s="8">
        <f>IF(AND('Input data'!$A257&gt;=$D$5,'Input data'!$A257&lt;=$D$6),$L257-($D$3*$K257+$D$4))</f>
        <v>8.6657259214534266E-4</v>
      </c>
    </row>
    <row r="258" spans="11:13">
      <c r="K258" s="8">
        <f>IF(AND('Input data'!$A258&gt;=$D$5,'Input data'!$A258&lt;=$D$6),'Input data'!$R258)</f>
        <v>0.42936275910579652</v>
      </c>
      <c r="L258" s="8">
        <f>IF(AND('Input data'!$A258&gt;=$D$5,'Input data'!$A258&lt;=$D$6),'Input data'!$S258)</f>
        <v>0.44769948392965203</v>
      </c>
      <c r="M258" s="8">
        <f>IF(AND('Input data'!$A258&gt;=$D$5,'Input data'!$A258&lt;=$D$6),$L258-($D$3*$K258+$D$4))</f>
        <v>-4.1377084518351426E-4</v>
      </c>
    </row>
    <row r="259" spans="11:13">
      <c r="K259" s="8">
        <f>IF(AND('Input data'!$A259&gt;=$D$5,'Input data'!$A259&lt;=$D$6),'Input data'!$R259)</f>
        <v>0.4327478952805926</v>
      </c>
      <c r="L259" s="8">
        <f>IF(AND('Input data'!$A259&gt;=$D$5,'Input data'!$A259&lt;=$D$6),'Input data'!$S259)</f>
        <v>0.4536964995170063</v>
      </c>
      <c r="M259" s="8">
        <f>IF(AND('Input data'!$A259&gt;=$D$5,'Input data'!$A259&lt;=$D$6),$L259-($D$3*$K259+$D$4))</f>
        <v>2.0860391556359881E-3</v>
      </c>
    </row>
    <row r="260" spans="11:13">
      <c r="K260" s="8">
        <f>IF(AND('Input data'!$A260&gt;=$D$5,'Input data'!$A260&lt;=$D$6),'Input data'!$R260)</f>
        <v>0.43663860374123487</v>
      </c>
      <c r="L260" s="8">
        <f>IF(AND('Input data'!$A260&gt;=$D$5,'Input data'!$A260&lt;=$D$6),'Input data'!$S260)</f>
        <v>0.45532401925961002</v>
      </c>
      <c r="M260" s="8">
        <f>IF(AND('Input data'!$A260&gt;=$D$5,'Input data'!$A260&lt;=$D$6),$L260-($D$3*$K260+$D$4))</f>
        <v>-3.0595661355675707E-4</v>
      </c>
    </row>
    <row r="261" spans="11:13">
      <c r="K261" s="8">
        <f>IF(AND('Input data'!$A261&gt;=$D$5,'Input data'!$A261&lt;=$D$6),'Input data'!$R261)</f>
        <v>0.43980392587870659</v>
      </c>
      <c r="L261" s="8">
        <f>IF(AND('Input data'!$A261&gt;=$D$5,'Input data'!$A261&lt;=$D$6),'Input data'!$S261)</f>
        <v>0.45907708730346664</v>
      </c>
      <c r="M261" s="8">
        <f>IF(AND('Input data'!$A261&gt;=$D$5,'Input data'!$A261&lt;=$D$6),$L261-($D$3*$K261+$D$4))</f>
        <v>1.769971156179162E-4</v>
      </c>
    </row>
    <row r="262" spans="11:13">
      <c r="K262" s="8">
        <f>IF(AND('Input data'!$A262&gt;=$D$5,'Input data'!$A262&lt;=$D$6),'Input data'!$R262)</f>
        <v>0.44362869012815159</v>
      </c>
      <c r="L262" s="8">
        <f>IF(AND('Input data'!$A262&gt;=$D$5,'Input data'!$A262&lt;=$D$6),'Input data'!$S262)</f>
        <v>0.46395964653127808</v>
      </c>
      <c r="M262" s="8">
        <f>IF(AND('Input data'!$A262&gt;=$D$5,'Input data'!$A262&lt;=$D$6),$L262-($D$3*$K262+$D$4))</f>
        <v>1.1081682131887094E-3</v>
      </c>
    </row>
    <row r="263" spans="11:13">
      <c r="K263" s="8">
        <f>IF(AND('Input data'!$A263&gt;=$D$5,'Input data'!$A263&lt;=$D$6),'Input data'!$R263)</f>
        <v>0.44718967753280719</v>
      </c>
      <c r="L263" s="8">
        <f>IF(AND('Input data'!$A263&gt;=$D$5,'Input data'!$A263&lt;=$D$6),'Input data'!$S263)</f>
        <v>0.46501208424012114</v>
      </c>
      <c r="M263" s="8">
        <f>IF(AND('Input data'!$A263&gt;=$D$5,'Input data'!$A263&lt;=$D$6),$L263-($D$3*$K263+$D$4))</f>
        <v>-1.5182726819853443E-3</v>
      </c>
    </row>
    <row r="264" spans="11:13">
      <c r="K264" s="8">
        <f>IF(AND('Input data'!$A264&gt;=$D$5,'Input data'!$A264&lt;=$D$6),'Input data'!$R264)</f>
        <v>0.44976150176950297</v>
      </c>
      <c r="L264" s="8">
        <f>IF(AND('Input data'!$A264&gt;=$D$5,'Input data'!$A264&lt;=$D$6),'Input data'!$S264)</f>
        <v>0.47101849659273287</v>
      </c>
      <c r="M264" s="8">
        <f>IF(AND('Input data'!$A264&gt;=$D$5,'Input data'!$A264&lt;=$D$6),$L264-($D$3*$K264+$D$4))</f>
        <v>1.8311717899473501E-3</v>
      </c>
    </row>
    <row r="265" spans="11:13">
      <c r="K265" s="8">
        <f>IF(AND('Input data'!$A265&gt;=$D$5,'Input data'!$A265&lt;=$D$6),'Input data'!$R265)</f>
        <v>0.45472929901303499</v>
      </c>
      <c r="L265" s="8">
        <f>IF(AND('Input data'!$A265&gt;=$D$5,'Input data'!$A265&lt;=$D$6),'Input data'!$S265)</f>
        <v>0.47351427744513225</v>
      </c>
      <c r="M265" s="8">
        <f>IF(AND('Input data'!$A265&gt;=$D$5,'Input data'!$A265&lt;=$D$6),$L265-($D$3*$K265+$D$4))</f>
        <v>-8.0531010152906646E-4</v>
      </c>
    </row>
    <row r="266" spans="11:13">
      <c r="K266" s="8">
        <f>IF(AND('Input data'!$A266&gt;=$D$5,'Input data'!$A266&lt;=$D$6),'Input data'!$R266)</f>
        <v>0.45820236080276083</v>
      </c>
      <c r="L266" s="8">
        <f>IF(AND('Input data'!$A266&gt;=$D$5,'Input data'!$A266&lt;=$D$6),'Input data'!$S266)</f>
        <v>0.47732936413968852</v>
      </c>
      <c r="M266" s="8">
        <f>IF(AND('Input data'!$A266&gt;=$D$5,'Input data'!$A266&lt;=$D$6),$L266-($D$3*$K266+$D$4))</f>
        <v>-5.7826550224876483E-4</v>
      </c>
    </row>
    <row r="267" spans="11:13">
      <c r="K267" s="8">
        <f>IF(AND('Input data'!$A267&gt;=$D$5,'Input data'!$A267&lt;=$D$6),'Input data'!$R267)</f>
        <v>0.46180731101488143</v>
      </c>
      <c r="L267" s="8">
        <f>IF(AND('Input data'!$A267&gt;=$D$5,'Input data'!$A267&lt;=$D$6),'Input data'!$S267)</f>
        <v>0.48223071689801505</v>
      </c>
      <c r="M267" s="8">
        <f>IF(AND('Input data'!$A267&gt;=$D$5,'Input data'!$A267&lt;=$D$6),$L267-($D$3*$K267+$D$4))</f>
        <v>5.9879039769000775E-4</v>
      </c>
    </row>
    <row r="268" spans="11:13">
      <c r="K268" s="8">
        <f>IF(AND('Input data'!$A268&gt;=$D$5,'Input data'!$A268&lt;=$D$6),'Input data'!$R268)</f>
        <v>0.4650825401710153</v>
      </c>
      <c r="L268" s="8">
        <f>IF(AND('Input data'!$A268&gt;=$D$5,'Input data'!$A268&lt;=$D$6),'Input data'!$S268)</f>
        <v>0.48373231998616795</v>
      </c>
      <c r="M268" s="8">
        <f>IF(AND('Input data'!$A268&gt;=$D$5,'Input data'!$A268&lt;=$D$6),$L268-($D$3*$K268+$D$4))</f>
        <v>-1.283266464765398E-3</v>
      </c>
    </row>
    <row r="269" spans="11:13">
      <c r="K269" s="8">
        <f>IF(AND('Input data'!$A269&gt;=$D$5,'Input data'!$A269&lt;=$D$6),'Input data'!$R269)</f>
        <v>0.46877541599806566</v>
      </c>
      <c r="L269" s="8">
        <f>IF(AND('Input data'!$A269&gt;=$D$5,'Input data'!$A269&lt;=$D$6),'Input data'!$S269)</f>
        <v>0.48944931196884778</v>
      </c>
      <c r="M269" s="8">
        <f>IF(AND('Input data'!$A269&gt;=$D$5,'Input data'!$A269&lt;=$D$6),$L269-($D$3*$K269+$D$4))</f>
        <v>6.185921507855241E-4</v>
      </c>
    </row>
    <row r="270" spans="11:13">
      <c r="K270" s="8">
        <f>IF(AND('Input data'!$A270&gt;=$D$5,'Input data'!$A270&lt;=$D$6),'Input data'!$R270)</f>
        <v>0.47187479392434001</v>
      </c>
      <c r="L270" s="8">
        <f>IF(AND('Input data'!$A270&gt;=$D$5,'Input data'!$A270&lt;=$D$6),'Input data'!$S270)</f>
        <v>0.49090768993681611</v>
      </c>
      <c r="M270" s="8">
        <f>IF(AND('Input data'!$A270&gt;=$D$5,'Input data'!$A270&lt;=$D$6),$L270-($D$3*$K270+$D$4))</f>
        <v>-1.1250168143721595E-3</v>
      </c>
    </row>
    <row r="271" spans="11:13">
      <c r="K271" s="8">
        <f>IF(AND('Input data'!$A271&gt;=$D$5,'Input data'!$A271&lt;=$D$6),'Input data'!$R271)</f>
        <v>0.47453454377596549</v>
      </c>
      <c r="L271" s="8">
        <f>IF(AND('Input data'!$A271&gt;=$D$5,'Input data'!$A271&lt;=$D$6),'Input data'!$S271)</f>
        <v>0.49447846073467666</v>
      </c>
      <c r="M271" s="8">
        <f>IF(AND('Input data'!$A271&gt;=$D$5,'Input data'!$A271&lt;=$D$6),$L271-($D$3*$K271+$D$4))</f>
        <v>-3.0205040593178634E-4</v>
      </c>
    </row>
    <row r="272" spans="11:13">
      <c r="K272" s="8">
        <f>IF(AND('Input data'!$A272&gt;=$D$5,'Input data'!$A272&lt;=$D$6),'Input data'!$R272)</f>
        <v>0.47820543819928341</v>
      </c>
      <c r="L272" s="8">
        <f>IF(AND('Input data'!$A272&gt;=$D$5,'Input data'!$A272&lt;=$D$6),'Input data'!$S272)</f>
        <v>0.49995113682066084</v>
      </c>
      <c r="M272" s="8">
        <f>IF(AND('Input data'!$A272&gt;=$D$5,'Input data'!$A272&lt;=$D$6),$L272-($D$3*$K272+$D$4))</f>
        <v>1.3782014401087506E-3</v>
      </c>
    </row>
    <row r="273" spans="11:13">
      <c r="K273" s="8">
        <f>IF(AND('Input data'!$A273&gt;=$D$5,'Input data'!$A273&lt;=$D$6),'Input data'!$R273)</f>
        <v>0.48218407227485549</v>
      </c>
      <c r="L273" s="8">
        <f>IF(AND('Input data'!$A273&gt;=$D$5,'Input data'!$A273&lt;=$D$6),'Input data'!$S273)</f>
        <v>0.50077429345722024</v>
      </c>
      <c r="M273" s="8">
        <f>IF(AND('Input data'!$A273&gt;=$D$5,'Input data'!$A273&lt;=$D$6),$L273-($D$3*$K273+$D$4))</f>
        <v>-1.9089939438695636E-3</v>
      </c>
    </row>
    <row r="274" spans="11:13">
      <c r="K274" s="8">
        <f>IF(AND('Input data'!$A274&gt;=$D$5,'Input data'!$A274&lt;=$D$6),'Input data'!$R274)</f>
        <v>0.48449211966676192</v>
      </c>
      <c r="L274" s="8">
        <f>IF(AND('Input data'!$A274&gt;=$D$5,'Input data'!$A274&lt;=$D$6),'Input data'!$S274)</f>
        <v>0.50672244586523529</v>
      </c>
      <c r="M274" s="8">
        <f>IF(AND('Input data'!$A274&gt;=$D$5,'Input data'!$A274&lt;=$D$6),$L274-($D$3*$K274+$D$4))</f>
        <v>1.6547001096899328E-3</v>
      </c>
    </row>
    <row r="275" spans="11:13">
      <c r="K275" s="8">
        <f>IF(AND('Input data'!$A275&gt;=$D$5,'Input data'!$A275&lt;=$D$6),'Input data'!$R275)</f>
        <v>0.48961378673642098</v>
      </c>
      <c r="L275" s="8">
        <f>IF(AND('Input data'!$A275&gt;=$D$5,'Input data'!$A275&lt;=$D$6),'Input data'!$S275)</f>
        <v>0.50875590586696429</v>
      </c>
      <c r="M275" s="8">
        <f>IF(AND('Input data'!$A275&gt;=$D$5,'Input data'!$A275&lt;=$D$6),$L275-($D$3*$K275+$D$4))</f>
        <v>-1.603066522753771E-3</v>
      </c>
    </row>
    <row r="276" spans="11:13">
      <c r="K276" s="8">
        <f>IF(AND('Input data'!$A276&gt;=$D$5,'Input data'!$A276&lt;=$D$6),'Input data'!$R276)</f>
        <v>0.4925373134328358</v>
      </c>
      <c r="L276" s="8">
        <f>IF(AND('Input data'!$A276&gt;=$D$5,'Input data'!$A276&lt;=$D$6),'Input data'!$S276)</f>
        <v>0.51363094768256978</v>
      </c>
      <c r="M276" s="8">
        <f>IF(AND('Input data'!$A276&gt;=$D$5,'Input data'!$A276&lt;=$D$6),$L276-($D$3*$K276+$D$4))</f>
        <v>2.5166137720800119E-4</v>
      </c>
    </row>
    <row r="277" spans="11:13">
      <c r="K277" s="8">
        <f>IF(AND('Input data'!$A277&gt;=$D$5,'Input data'!$A277&lt;=$D$6),'Input data'!$R277)</f>
        <v>0.49669179873826741</v>
      </c>
      <c r="L277" s="8">
        <f>IF(AND('Input data'!$A277&gt;=$D$5,'Input data'!$A277&lt;=$D$6),'Input data'!$S277)</f>
        <v>0.51852290367563869</v>
      </c>
      <c r="M277" s="8">
        <f>IF(AND('Input data'!$A277&gt;=$D$5,'Input data'!$A277&lt;=$D$6),$L277-($D$3*$K277+$D$4))</f>
        <v>8.5159233225684527E-4</v>
      </c>
    </row>
    <row r="278" spans="11:13">
      <c r="K278" s="8">
        <f>IF(AND('Input data'!$A278&gt;=$D$5,'Input data'!$A278&lt;=$D$6),'Input data'!$R278)</f>
        <v>0.50165959598179943</v>
      </c>
      <c r="L278" s="8">
        <f>IF(AND('Input data'!$A278&gt;=$D$5,'Input data'!$A278&lt;=$D$6),'Input data'!$S278)</f>
        <v>0.52030640972151743</v>
      </c>
      <c r="M278" s="8">
        <f>IF(AND('Input data'!$A278&gt;=$D$5,'Input data'!$A278&lt;=$D$6),$L278-($D$3*$K278+$D$4))</f>
        <v>-2.4971643657402121E-3</v>
      </c>
    </row>
    <row r="279" spans="11:13">
      <c r="K279" s="8">
        <f>IF(AND('Input data'!$A279&gt;=$D$5,'Input data'!$A279&lt;=$D$6),'Input data'!$R279)</f>
        <v>0.50522058338645504</v>
      </c>
      <c r="L279" s="8">
        <f>IF(AND('Input data'!$A279&gt;=$D$5,'Input data'!$A279&lt;=$D$6),'Input data'!$S279)</f>
        <v>0.52622073377460543</v>
      </c>
      <c r="M279" s="8">
        <f>IF(AND('Input data'!$A279&gt;=$D$5,'Input data'!$A279&lt;=$D$6),$L279-($D$3*$K279+$D$4))</f>
        <v>-2.6171891666926239E-4</v>
      </c>
    </row>
    <row r="280" spans="11:13">
      <c r="K280" s="8">
        <f>IF(AND('Input data'!$A280&gt;=$D$5,'Input data'!$A280&lt;=$D$6),'Input data'!$R280)</f>
        <v>0.50702305849251539</v>
      </c>
      <c r="L280" s="8">
        <f>IF(AND('Input data'!$A280&gt;=$D$5,'Input data'!$A280&lt;=$D$6),'Input data'!$S280)</f>
        <v>0.5285755631481418</v>
      </c>
      <c r="M280" s="8">
        <f>IF(AND('Input data'!$A280&gt;=$D$5,'Input data'!$A280&lt;=$D$6),$L280-($D$3*$K280+$D$4))</f>
        <v>2.3096202767314278E-4</v>
      </c>
    </row>
    <row r="281" spans="11:13">
      <c r="K281" s="8">
        <f>IF(AND('Input data'!$A281&gt;=$D$5,'Input data'!$A281&lt;=$D$6),'Input data'!$R281)</f>
        <v>0.51047413887850879</v>
      </c>
      <c r="L281" s="8">
        <f>IF(AND('Input data'!$A281&gt;=$D$5,'Input data'!$A281&lt;=$D$6),'Input data'!$S281)</f>
        <v>0.5324677033178099</v>
      </c>
      <c r="M281" s="8">
        <f>IF(AND('Input data'!$A281&gt;=$D$5,'Input data'!$A281&lt;=$D$6),$L281-($D$3*$K281+$D$4))</f>
        <v>5.5776922925065975E-4</v>
      </c>
    </row>
    <row r="282" spans="11:13">
      <c r="K282" s="8">
        <f>IF(AND('Input data'!$A282&gt;=$D$5,'Input data'!$A282&lt;=$D$6),'Input data'!$R282)</f>
        <v>0.51458466137647552</v>
      </c>
      <c r="L282" s="8">
        <f>IF(AND('Input data'!$A282&gt;=$D$5,'Input data'!$A282&lt;=$D$6),'Input data'!$S282)</f>
        <v>0.53689921781326</v>
      </c>
      <c r="M282" s="8">
        <f>IF(AND('Input data'!$A282&gt;=$D$5,'Input data'!$A282&lt;=$D$6),$L282-($D$3*$K282+$D$4))</f>
        <v>7.4267694105134563E-4</v>
      </c>
    </row>
    <row r="283" spans="11:13">
      <c r="K283" s="8">
        <f>IF(AND('Input data'!$A283&gt;=$D$5,'Input data'!$A283&lt;=$D$6),'Input data'!$R283)</f>
        <v>0.5182995186072582</v>
      </c>
      <c r="L283" s="8">
        <f>IF(AND('Input data'!$A283&gt;=$D$5,'Input data'!$A283&lt;=$D$6),'Input data'!$S283)</f>
        <v>0.53888381463564983</v>
      </c>
      <c r="M283" s="8">
        <f>IF(AND('Input data'!$A283&gt;=$D$5,'Input data'!$A283&lt;=$D$6),$L283-($D$3*$K283+$D$4))</f>
        <v>-1.1105687308730072E-3</v>
      </c>
    </row>
    <row r="284" spans="11:13">
      <c r="K284" s="8">
        <f>IF(AND('Input data'!$A284&gt;=$D$5,'Input data'!$A284&lt;=$D$6),'Input data'!$R284)</f>
        <v>0.52117908249620826</v>
      </c>
      <c r="L284" s="8">
        <f>IF(AND('Input data'!$A284&gt;=$D$5,'Input data'!$A284&lt;=$D$6),'Input data'!$S284)</f>
        <v>0.54509131776477271</v>
      </c>
      <c r="M284" s="8">
        <f>IF(AND('Input data'!$A284&gt;=$D$5,'Input data'!$A284&lt;=$D$6),$L284-($D$3*$K284+$D$4))</f>
        <v>2.1220387369766947E-3</v>
      </c>
    </row>
    <row r="285" spans="11:13">
      <c r="K285" s="8">
        <f>IF(AND('Input data'!$A285&gt;=$D$5,'Input data'!$A285&lt;=$D$6),'Input data'!$R285)</f>
        <v>0.5254654562240344</v>
      </c>
      <c r="L285" s="8">
        <f>IF(AND('Input data'!$A285&gt;=$D$5,'Input data'!$A285&lt;=$D$6),'Input data'!$S285)</f>
        <v>0.54720183124161337</v>
      </c>
      <c r="M285" s="8">
        <f>IF(AND('Input data'!$A285&gt;=$D$5,'Input data'!$A285&lt;=$D$6),$L285-($D$3*$K285+$D$4))</f>
        <v>-1.9572758731423168E-4</v>
      </c>
    </row>
    <row r="286" spans="11:13">
      <c r="K286" s="8">
        <f>IF(AND('Input data'!$A286&gt;=$D$5,'Input data'!$A286&lt;=$D$6),'Input data'!$R286)</f>
        <v>0.52748774536741916</v>
      </c>
      <c r="L286" s="8">
        <f>IF(AND('Input data'!$A286&gt;=$D$5,'Input data'!$A286&lt;=$D$6),'Input data'!$S286)</f>
        <v>0.5512743893042259</v>
      </c>
      <c r="M286" s="8">
        <f>IF(AND('Input data'!$A286&gt;=$D$5,'Input data'!$A286&lt;=$D$6),$L286-($D$3*$K286+$D$4))</f>
        <v>1.7875907742513908E-3</v>
      </c>
    </row>
    <row r="287" spans="11:13">
      <c r="K287" s="8">
        <f>IF(AND('Input data'!$A287&gt;=$D$5,'Input data'!$A287&lt;=$D$6),'Input data'!$R287)</f>
        <v>0.53190600751764006</v>
      </c>
      <c r="L287" s="8">
        <f>IF(AND('Input data'!$A287&gt;=$D$5,'Input data'!$A287&lt;=$D$6),'Input data'!$S287)</f>
        <v>0.55635052189634238</v>
      </c>
      <c r="M287" s="8">
        <f>IF(AND('Input data'!$A287&gt;=$D$5,'Input data'!$A287&lt;=$D$6),$L287-($D$3*$K287+$D$4))</f>
        <v>2.29918880212443E-3</v>
      </c>
    </row>
    <row r="288" spans="11:13">
      <c r="K288" s="8">
        <f>IF(AND('Input data'!$A288&gt;=$D$5,'Input data'!$A288&lt;=$D$6),'Input data'!$R288)</f>
        <v>0.5358626601894797</v>
      </c>
      <c r="L288" s="8">
        <f>IF(AND('Input data'!$A288&gt;=$D$5,'Input data'!$A288&lt;=$D$6),'Input data'!$S288)</f>
        <v>0.55835391224924735</v>
      </c>
      <c r="M288" s="8">
        <f>IF(AND('Input data'!$A288&gt;=$D$5,'Input data'!$A288&lt;=$D$6),$L288-($D$3*$K288+$D$4))</f>
        <v>2.149362616770123E-4</v>
      </c>
    </row>
    <row r="289" spans="11:13">
      <c r="K289" s="8">
        <f>IF(AND('Input data'!$A289&gt;=$D$5,'Input data'!$A289&lt;=$D$6),'Input data'!$R289)</f>
        <v>0.53964346163145982</v>
      </c>
      <c r="L289" s="8">
        <f>IF(AND('Input data'!$A289&gt;=$D$5,'Input data'!$A289&lt;=$D$6),'Input data'!$S289)</f>
        <v>0.56486211186661106</v>
      </c>
      <c r="M289" s="8">
        <f>IF(AND('Input data'!$A289&gt;=$D$5,'Input data'!$A289&lt;=$D$6),$L289-($D$3*$K289+$D$4))</f>
        <v>2.8171660031706125E-3</v>
      </c>
    </row>
    <row r="290" spans="11:13">
      <c r="K290" s="8">
        <f>IF(AND('Input data'!$A290&gt;=$D$5,'Input data'!$A290&lt;=$D$6),'Input data'!$R290)</f>
        <v>0.54377596553315888</v>
      </c>
      <c r="L290" s="8">
        <f>IF(AND('Input data'!$A290&gt;=$D$5,'Input data'!$A290&lt;=$D$6),'Input data'!$S290)</f>
        <v>0.56690120992749449</v>
      </c>
      <c r="M290" s="8">
        <f>IF(AND('Input data'!$A290&gt;=$D$5,'Input data'!$A290&lt;=$D$6),$L290-($D$3*$K290+$D$4))</f>
        <v>5.8694815321946869E-4</v>
      </c>
    </row>
    <row r="291" spans="11:13">
      <c r="K291" s="8">
        <f>IF(AND('Input data'!$A291&gt;=$D$5,'Input data'!$A291&lt;=$D$6),'Input data'!$R291)</f>
        <v>0.54744685995647679</v>
      </c>
      <c r="L291" s="8">
        <f>IF(AND('Input data'!$A291&gt;=$D$5,'Input data'!$A291&lt;=$D$6),'Input data'!$S291)</f>
        <v>0.57163905897034006</v>
      </c>
      <c r="M291" s="8">
        <f>IF(AND('Input data'!$A291&gt;=$D$5,'Input data'!$A291&lt;=$D$6),$L291-($D$3*$K291+$D$4))</f>
        <v>1.5323729561214083E-3</v>
      </c>
    </row>
    <row r="292" spans="11:13">
      <c r="K292" s="8">
        <f>IF(AND('Input data'!$A292&gt;=$D$5,'Input data'!$A292&lt;=$D$6),'Input data'!$R292)</f>
        <v>0.55010660980810244</v>
      </c>
      <c r="L292" s="8">
        <f>IF(AND('Input data'!$A292&gt;=$D$5,'Input data'!$A292&lt;=$D$6),'Input data'!$S292)</f>
        <v>0.57566087450056191</v>
      </c>
      <c r="M292" s="8">
        <f>IF(AND('Input data'!$A292&gt;=$D$5,'Input data'!$A292&lt;=$D$6),$L292-($D$3*$K292+$D$4))</f>
        <v>2.8063840969229092E-3</v>
      </c>
    </row>
    <row r="293" spans="11:13">
      <c r="K293" s="8">
        <f>IF(AND('Input data'!$A293&gt;=$D$5,'Input data'!$A293&lt;=$D$6),'Input data'!$R293)</f>
        <v>0.55386542984635001</v>
      </c>
      <c r="L293" s="8">
        <f>IF(AND('Input data'!$A293&gt;=$D$5,'Input data'!$A293&lt;=$D$6),'Input data'!$S293)</f>
        <v>0.57764547132295185</v>
      </c>
      <c r="M293" s="8">
        <f>IF(AND('Input data'!$A293&gt;=$D$5,'Input data'!$A293&lt;=$D$6),$L293-($D$3*$K293+$D$4))</f>
        <v>9.0772017062812349E-4</v>
      </c>
    </row>
    <row r="294" spans="11:13">
      <c r="K294" s="8">
        <f>IF(AND('Input data'!$A294&gt;=$D$5,'Input data'!$A294&lt;=$D$6),'Input data'!$R294)</f>
        <v>0.55848152463016287</v>
      </c>
      <c r="L294" s="8">
        <f>IF(AND('Input data'!$A294&gt;=$D$5,'Input data'!$A294&lt;=$D$6),'Input data'!$S294)</f>
        <v>0.58430965724359052</v>
      </c>
      <c r="M294" s="8">
        <f>IF(AND('Input data'!$A294&gt;=$D$5,'Input data'!$A294&lt;=$D$6),$L294-($D$3*$K294+$D$4))</f>
        <v>2.8029893823557916E-3</v>
      </c>
    </row>
    <row r="295" spans="11:13">
      <c r="K295" s="8">
        <f>IF(AND('Input data'!$A295&gt;=$D$5,'Input data'!$A295&lt;=$D$6),'Input data'!$R295)</f>
        <v>0.56208647484228336</v>
      </c>
      <c r="L295" s="8">
        <f>IF(AND('Input data'!$A295&gt;=$D$5,'Input data'!$A295&lt;=$D$6),'Input data'!$S295)</f>
        <v>0.58632432371480436</v>
      </c>
      <c r="M295" s="8">
        <f>IF(AND('Input data'!$A295&gt;=$D$5,'Input data'!$A295&lt;=$D$6),$L295-($D$3*$K295+$D$4))</f>
        <v>1.0933589951819256E-3</v>
      </c>
    </row>
    <row r="296" spans="11:13">
      <c r="K296" s="8">
        <f>IF(AND('Input data'!$A296&gt;=$D$5,'Input data'!$A296&lt;=$D$6),'Input data'!$R296)</f>
        <v>0.56599916470665812</v>
      </c>
      <c r="L296" s="8">
        <f>IF(AND('Input data'!$A296&gt;=$D$5,'Input data'!$A296&lt;=$D$6),'Input data'!$S296)</f>
        <v>0.59072200985532741</v>
      </c>
      <c r="M296" s="8">
        <f>IF(AND('Input data'!$A296&gt;=$D$5,'Input data'!$A296&lt;=$D$6),$L296-($D$3*$K296+$D$4))</f>
        <v>1.4488204967231244E-3</v>
      </c>
    </row>
    <row r="297" spans="11:13">
      <c r="K297" s="8">
        <f>IF(AND('Input data'!$A297&gt;=$D$5,'Input data'!$A297&lt;=$D$6),'Input data'!$R297)</f>
        <v>0.57019761281955472</v>
      </c>
      <c r="L297" s="8">
        <f>IF(AND('Input data'!$A297&gt;=$D$5,'Input data'!$A297&lt;=$D$6),'Input data'!$S297)</f>
        <v>0.59541099571883371</v>
      </c>
      <c r="M297" s="8">
        <f>IF(AND('Input data'!$A297&gt;=$D$5,'Input data'!$A297&lt;=$D$6),$L297-($D$3*$K297+$D$4))</f>
        <v>1.8003630678388172E-3</v>
      </c>
    </row>
    <row r="298" spans="11:13">
      <c r="K298" s="8">
        <f>IF(AND('Input data'!$A298&gt;=$D$5,'Input data'!$A298&lt;=$D$6),'Input data'!$R298)</f>
        <v>0.57505550304442443</v>
      </c>
      <c r="L298" s="8">
        <f>IF(AND('Input data'!$A298&gt;=$D$5,'Input data'!$A298&lt;=$D$6),'Input data'!$S298)</f>
        <v>0.59712496570180684</v>
      </c>
      <c r="M298" s="8">
        <f>IF(AND('Input data'!$A298&gt;=$D$5,'Input data'!$A298&lt;=$D$6),$L298-($D$3*$K298+$D$4))</f>
        <v>-1.5043840571373757E-3</v>
      </c>
    </row>
    <row r="299" spans="11:13">
      <c r="K299" s="8">
        <f>IF(AND('Input data'!$A299&gt;=$D$5,'Input data'!$A299&lt;=$D$6),'Input data'!$R299)</f>
        <v>0.57703382938034431</v>
      </c>
      <c r="L299" s="8">
        <f>IF(AND('Input data'!$A299&gt;=$D$5,'Input data'!$A299&lt;=$D$6),'Input data'!$S299)</f>
        <v>0.60300358204691618</v>
      </c>
      <c r="M299" s="8">
        <f>IF(AND('Input data'!$A299&gt;=$D$5,'Input data'!$A299&lt;=$D$6),$L299-($D$3*$K299+$D$4))</f>
        <v>2.3304108412957047E-3</v>
      </c>
    </row>
    <row r="300" spans="11:13">
      <c r="K300" s="8">
        <f>IF(AND('Input data'!$A300&gt;=$D$5,'Input data'!$A300&lt;=$D$6),'Input data'!$R300)</f>
        <v>0.58129822170443812</v>
      </c>
      <c r="L300" s="8">
        <f>IF(AND('Input data'!$A300&gt;=$D$5,'Input data'!$A300&lt;=$D$6),'Input data'!$S300)</f>
        <v>0.60576998973873231</v>
      </c>
      <c r="M300" s="8">
        <f>IF(AND('Input data'!$A300&gt;=$D$5,'Input data'!$A300&lt;=$D$6),$L300-($D$3*$K300+$D$4))</f>
        <v>6.9124785916541143E-4</v>
      </c>
    </row>
    <row r="301" spans="11:13">
      <c r="K301" s="8">
        <f>IF(AND('Input data'!$A301&gt;=$D$5,'Input data'!$A301&lt;=$D$6),'Input data'!$R301)</f>
        <v>0.58525487437627777</v>
      </c>
      <c r="L301" s="8">
        <f>IF(AND('Input data'!$A301&gt;=$D$5,'Input data'!$A301&lt;=$D$6),'Input data'!$S301)</f>
        <v>0.60984066844829332</v>
      </c>
      <c r="M301" s="8">
        <f>IF(AND('Input data'!$A301&gt;=$D$5,'Input data'!$A301&lt;=$D$6),$L301-($D$3*$K301+$D$4))</f>
        <v>6.7428367537403222E-4</v>
      </c>
    </row>
    <row r="302" spans="11:13">
      <c r="K302" s="8">
        <f>IF(AND('Input data'!$A302&gt;=$D$5,'Input data'!$A302&lt;=$D$6),'Input data'!$R302)</f>
        <v>0.58853010353241164</v>
      </c>
      <c r="L302" s="8">
        <f>IF(AND('Input data'!$A302&gt;=$D$5,'Input data'!$A302&lt;=$D$6),'Input data'!$S302)</f>
        <v>0.61401659092873873</v>
      </c>
      <c r="M302" s="8">
        <f>IF(AND('Input data'!$A302&gt;=$D$5,'Input data'!$A302&lt;=$D$6),$L302-($D$3*$K302+$D$4))</f>
        <v>1.4665462052111389E-3</v>
      </c>
    </row>
    <row r="303" spans="11:13">
      <c r="K303" s="8">
        <f>IF(AND('Input data'!$A303&gt;=$D$5,'Input data'!$A303&lt;=$D$6),'Input data'!$R303)</f>
        <v>0.59226694216692677</v>
      </c>
      <c r="L303" s="8">
        <f>IF(AND('Input data'!$A303&gt;=$D$5,'Input data'!$A303&lt;=$D$6),'Input data'!$S303)</f>
        <v>0.61547308954365554</v>
      </c>
      <c r="M303" s="8">
        <f>IF(AND('Input data'!$A303&gt;=$D$5,'Input data'!$A303&lt;=$D$6),$L303-($D$3*$K303+$D$4))</f>
        <v>-9.3750680137150155E-4</v>
      </c>
    </row>
    <row r="304" spans="11:13">
      <c r="K304" s="8">
        <f>IF(AND('Input data'!$A304&gt;=$D$5,'Input data'!$A304&lt;=$D$6),'Input data'!$R304)</f>
        <v>0.59611368782010432</v>
      </c>
      <c r="L304" s="8">
        <f>IF(AND('Input data'!$A304&gt;=$D$5,'Input data'!$A304&lt;=$D$6),'Input data'!$S304)</f>
        <v>0.6222857443553631</v>
      </c>
      <c r="M304" s="8">
        <f>IF(AND('Input data'!$A304&gt;=$D$5,'Input data'!$A304&lt;=$D$6),$L304-($D$3*$K304+$D$4))</f>
        <v>1.9010507529100273E-3</v>
      </c>
    </row>
    <row r="305" spans="11:13">
      <c r="K305" s="8">
        <f>IF(AND('Input data'!$A305&gt;=$D$5,'Input data'!$A305&lt;=$D$6),'Input data'!$R305)</f>
        <v>0.59901523311278659</v>
      </c>
      <c r="L305" s="8">
        <f>IF(AND('Input data'!$A305&gt;=$D$5,'Input data'!$A305&lt;=$D$6),'Input data'!$S305)</f>
        <v>0.62415382128855967</v>
      </c>
      <c r="M305" s="8">
        <f>IF(AND('Input data'!$A305&gt;=$D$5,'Input data'!$A305&lt;=$D$6),$L305-($D$3*$K305+$D$4))</f>
        <v>7.7152289764825799E-4</v>
      </c>
    </row>
    <row r="306" spans="11:13">
      <c r="K306" s="8">
        <f>IF(AND('Input data'!$A306&gt;=$D$5,'Input data'!$A306&lt;=$D$6),'Input data'!$R306)</f>
        <v>0.6041369001824457</v>
      </c>
      <c r="L306" s="8">
        <f>IF(AND('Input data'!$A306&gt;=$D$5,'Input data'!$A306&lt;=$D$6),'Input data'!$S306)</f>
        <v>0.62881837556239639</v>
      </c>
      <c r="M306" s="8">
        <f>IF(AND('Input data'!$A306&gt;=$D$5,'Input data'!$A306&lt;=$D$6),$L306-($D$3*$K306+$D$4))</f>
        <v>1.448505373121689E-4</v>
      </c>
    </row>
    <row r="307" spans="11:13">
      <c r="K307" s="8">
        <f>IF(AND('Input data'!$A307&gt;=$D$5,'Input data'!$A307&lt;=$D$6),'Input data'!$R307)</f>
        <v>0.60844525531400451</v>
      </c>
      <c r="L307" s="8">
        <f>IF(AND('Input data'!$A307&gt;=$D$5,'Input data'!$A307&lt;=$D$6),'Input data'!$S307)</f>
        <v>0.63443012377419195</v>
      </c>
      <c r="M307" s="8">
        <f>IF(AND('Input data'!$A307&gt;=$D$5,'Input data'!$A307&lt;=$D$6),$L307-($D$3*$K307+$D$4))</f>
        <v>1.305609820790643E-3</v>
      </c>
    </row>
    <row r="308" spans="11:13">
      <c r="K308" s="8">
        <f>IF(AND('Input data'!$A308&gt;=$D$5,'Input data'!$A308&lt;=$D$6),'Input data'!$R308)</f>
        <v>0.61202822412239244</v>
      </c>
      <c r="L308" s="8">
        <f>IF(AND('Input data'!$A308&gt;=$D$5,'Input data'!$A308&lt;=$D$6),'Input data'!$S308)</f>
        <v>0.63575882638160641</v>
      </c>
      <c r="M308" s="8">
        <f>IF(AND('Input data'!$A308&gt;=$D$5,'Input data'!$A308&lt;=$D$6),$L308-($D$3*$K308+$D$4))</f>
        <v>-1.0672753029972171E-3</v>
      </c>
    </row>
    <row r="309" spans="11:13">
      <c r="K309" s="8">
        <f>IF(AND('Input data'!$A309&gt;=$D$5,'Input data'!$A309&lt;=$D$6),'Input data'!$R309)</f>
        <v>0.61613874662035917</v>
      </c>
      <c r="L309" s="8">
        <f>IF(AND('Input data'!$A309&gt;=$D$5,'Input data'!$A309&lt;=$D$6),'Input data'!$S309)</f>
        <v>0.64274438167405246</v>
      </c>
      <c r="M309" s="8">
        <f>IF(AND('Input data'!$A309&gt;=$D$5,'Input data'!$A309&lt;=$D$6),$L309-($D$3*$K309+$D$4))</f>
        <v>1.6716732057994177E-3</v>
      </c>
    </row>
    <row r="310" spans="11:13">
      <c r="K310" s="8">
        <f>IF(AND('Input data'!$A310&gt;=$D$5,'Input data'!$A310&lt;=$D$6),'Input data'!$R310)</f>
        <v>0.61983162244740952</v>
      </c>
      <c r="L310" s="8">
        <f>IF(AND('Input data'!$A310&gt;=$D$5,'Input data'!$A310&lt;=$D$6),'Input data'!$S310)</f>
        <v>0.64493194862600489</v>
      </c>
      <c r="M310" s="8">
        <f>IF(AND('Input data'!$A310&gt;=$D$5,'Input data'!$A310&lt;=$D$6),$L310-($D$3*$K310+$D$4))</f>
        <v>4.4106790622944203E-5</v>
      </c>
    </row>
    <row r="311" spans="11:13">
      <c r="K311" s="8">
        <f>IF(AND('Input data'!$A311&gt;=$D$5,'Input data'!$A311&lt;=$D$6),'Input data'!$R311)</f>
        <v>0.62403007056030602</v>
      </c>
      <c r="L311" s="8">
        <f>IF(AND('Input data'!$A311&gt;=$D$5,'Input data'!$A311&lt;=$D$6),'Input data'!$S311)</f>
        <v>0.64949501783506047</v>
      </c>
      <c r="M311" s="8">
        <f>IF(AND('Input data'!$A311&gt;=$D$5,'Input data'!$A311&lt;=$D$6),$L311-($D$3*$K311+$D$4))</f>
        <v>2.6973270728791743E-4</v>
      </c>
    </row>
    <row r="312" spans="11:13">
      <c r="K312" s="8">
        <f>IF(AND('Input data'!$A312&gt;=$D$5,'Input data'!$A312&lt;=$D$6),'Input data'!$R312)</f>
        <v>0.62690963444925596</v>
      </c>
      <c r="L312" s="8">
        <f>IF(AND('Input data'!$A312&gt;=$D$5,'Input data'!$A312&lt;=$D$6),'Input data'!$S312)</f>
        <v>0.65423850493706048</v>
      </c>
      <c r="M312" s="8">
        <f>IF(AND('Input data'!$A312&gt;=$D$5,'Input data'!$A312&lt;=$D$6),$L312-($D$3*$K312+$D$4))</f>
        <v>2.0383241480148584E-3</v>
      </c>
    </row>
    <row r="313" spans="11:13">
      <c r="K313" s="8">
        <f>IF(AND('Input data'!$A313&gt;=$D$5,'Input data'!$A313&lt;=$D$6),'Input data'!$R313)</f>
        <v>0.63121798958081465</v>
      </c>
      <c r="L313" s="8">
        <f>IF(AND('Input data'!$A313&gt;=$D$5,'Input data'!$A313&lt;=$D$6),'Input data'!$S313)</f>
        <v>0.6563020345876136</v>
      </c>
      <c r="M313" s="8">
        <f>IF(AND('Input data'!$A313&gt;=$D$5,'Input data'!$A313&lt;=$D$6),$L313-($D$3*$K313+$D$4))</f>
        <v>-3.4913512974910077E-4</v>
      </c>
    </row>
    <row r="314" spans="11:13">
      <c r="K314" s="8">
        <f>IF(AND('Input data'!$A314&gt;=$D$5,'Input data'!$A314&lt;=$D$6),'Input data'!$R314)</f>
        <v>0.63517464225265419</v>
      </c>
      <c r="L314" s="8">
        <f>IF(AND('Input data'!$A314&gt;=$D$5,'Input data'!$A314&lt;=$D$6),'Input data'!$S314)</f>
        <v>0.66328383117395662</v>
      </c>
      <c r="M314" s="8">
        <f>IF(AND('Input data'!$A314&gt;=$D$5,'Input data'!$A314&lt;=$D$6),$L314-($D$3*$K314+$D$4))</f>
        <v>2.54501856324163E-3</v>
      </c>
    </row>
    <row r="315" spans="11:13">
      <c r="K315" s="8">
        <f>IF(AND('Input data'!$A315&gt;=$D$5,'Input data'!$A315&lt;=$D$6),'Input data'!$R315)</f>
        <v>0.6395929044028752</v>
      </c>
      <c r="L315" s="8">
        <f>IF(AND('Input data'!$A315&gt;=$D$5,'Input data'!$A315&lt;=$D$6),'Input data'!$S315)</f>
        <v>0.66563490184139018</v>
      </c>
      <c r="M315" s="8">
        <f>IF(AND('Input data'!$A315&gt;=$D$5,'Input data'!$A315&lt;=$D$6),$L315-($D$3*$K315+$D$4))</f>
        <v>3.3155466643164377E-4</v>
      </c>
    </row>
    <row r="316" spans="11:13">
      <c r="K316" s="8">
        <f>IF(AND('Input data'!$A316&gt;=$D$5,'Input data'!$A316&lt;=$D$6),'Input data'!$R316)</f>
        <v>0.6448244784911964</v>
      </c>
      <c r="L316" s="8">
        <f>IF(AND('Input data'!$A316&gt;=$D$5,'Input data'!$A316&lt;=$D$6),'Input data'!$S316)</f>
        <v>0.6712015455799496</v>
      </c>
      <c r="M316" s="8">
        <f>IF(AND('Input data'!$A316&gt;=$D$5,'Input data'!$A316&lt;=$D$6),$L316-($D$3*$K316+$D$4))</f>
        <v>4.9342613489189446E-4</v>
      </c>
    </row>
    <row r="317" spans="11:13">
      <c r="K317" s="8">
        <f>IF(AND('Input data'!$A317&gt;=$D$5,'Input data'!$A317&lt;=$D$6),'Input data'!$R317)</f>
        <v>0.6491328336227552</v>
      </c>
      <c r="L317" s="8">
        <f>IF(AND('Input data'!$A317&gt;=$D$5,'Input data'!$A317&lt;=$D$6),'Input data'!$S317)</f>
        <v>0.67600329262654624</v>
      </c>
      <c r="M317" s="8">
        <f>IF(AND('Input data'!$A317&gt;=$D$5,'Input data'!$A317&lt;=$D$6),$L317-($D$3*$K317+$D$4))</f>
        <v>8.4418425317134282E-4</v>
      </c>
    </row>
    <row r="318" spans="11:13">
      <c r="K318" s="8">
        <f>IF(AND('Input data'!$A318&gt;=$D$5,'Input data'!$A318&lt;=$D$6),'Input data'!$R318)</f>
        <v>0.65370496559910329</v>
      </c>
      <c r="L318" s="8">
        <f>IF(AND('Input data'!$A318&gt;=$D$5,'Input data'!$A318&lt;=$D$6),'Input data'!$S318)</f>
        <v>0.67864942172306597</v>
      </c>
      <c r="M318" s="8">
        <f>IF(AND('Input data'!$A318&gt;=$D$5,'Input data'!$A318&lt;=$D$6),$L318-($D$3*$K318+$D$4))</f>
        <v>-1.233185104849488E-3</v>
      </c>
    </row>
    <row r="319" spans="11:13">
      <c r="K319" s="8">
        <f>IF(AND('Input data'!$A319&gt;=$D$5,'Input data'!$A319&lt;=$D$6),'Input data'!$R319)</f>
        <v>0.65755171125228062</v>
      </c>
      <c r="L319" s="8">
        <f>IF(AND('Input data'!$A319&gt;=$D$5,'Input data'!$A319&lt;=$D$6),'Input data'!$S319)</f>
        <v>0.6853605914699924</v>
      </c>
      <c r="M319" s="8">
        <f>IF(AND('Input data'!$A319&gt;=$D$5,'Input data'!$A319&lt;=$D$6),$L319-($D$3*$K319+$D$4))</f>
        <v>1.5038873846511258E-3</v>
      </c>
    </row>
    <row r="320" spans="11:13">
      <c r="K320" s="8">
        <f>IF(AND('Input data'!$A320&gt;=$D$5,'Input data'!$A320&lt;=$D$6),'Input data'!$R320)</f>
        <v>0.66087090321587938</v>
      </c>
      <c r="L320" s="8">
        <f>IF(AND('Input data'!$A320&gt;=$D$5,'Input data'!$A320&lt;=$D$6),'Input data'!$S320)</f>
        <v>0.68705576792245038</v>
      </c>
      <c r="M320" s="8">
        <f>IF(AND('Input data'!$A320&gt;=$D$5,'Input data'!$A320&lt;=$D$6),$L320-($D$3*$K320+$D$4))</f>
        <v>-2.300143678698463E-4</v>
      </c>
    </row>
    <row r="321" spans="11:13">
      <c r="K321" s="8">
        <f>IF(AND('Input data'!$A321&gt;=$D$5,'Input data'!$A321&lt;=$D$6),'Input data'!$R321)</f>
        <v>0.66434396500560522</v>
      </c>
      <c r="L321" s="8">
        <f>IF(AND('Input data'!$A321&gt;=$D$5,'Input data'!$A321&lt;=$D$6),'Input data'!$S321)</f>
        <v>0.69222398881409064</v>
      </c>
      <c r="M321" s="8">
        <f>IF(AND('Input data'!$A321&gt;=$D$5,'Input data'!$A321&lt;=$D$6),$L321-($D$3*$K321+$D$4))</f>
        <v>1.3501644284944492E-3</v>
      </c>
    </row>
    <row r="322" spans="11:13">
      <c r="K322" s="8">
        <f>IF(AND('Input data'!$A322&gt;=$D$5,'Input data'!$A322&lt;=$D$6),'Input data'!$R322)</f>
        <v>0.66970742751632117</v>
      </c>
      <c r="L322" s="8">
        <f>IF(AND('Input data'!$A322&gt;=$D$5,'Input data'!$A322&lt;=$D$6),'Input data'!$S322)</f>
        <v>0.69714225574988065</v>
      </c>
      <c r="M322" s="8">
        <f>IF(AND('Input data'!$A322&gt;=$D$5,'Input data'!$A322&lt;=$D$6),$L322-($D$3*$K322+$D$4))</f>
        <v>7.274043310734335E-4</v>
      </c>
    </row>
    <row r="323" spans="11:13">
      <c r="K323" s="8">
        <f>IF(AND('Input data'!$A323&gt;=$D$5,'Input data'!$A323&lt;=$D$6),'Input data'!$R323)</f>
        <v>0.67388389422548522</v>
      </c>
      <c r="L323" s="8">
        <f>IF(AND('Input data'!$A323&gt;=$D$5,'Input data'!$A323&lt;=$D$6),'Input data'!$S323)</f>
        <v>0.69916068092719752</v>
      </c>
      <c r="M323" s="8">
        <f>IF(AND('Input data'!$A323&gt;=$D$5,'Input data'!$A323&lt;=$D$6),$L323-($D$3*$K323+$D$4))</f>
        <v>-1.5689046568149179E-3</v>
      </c>
    </row>
    <row r="324" spans="11:13">
      <c r="K324" s="8">
        <f>IF(AND('Input data'!$A324&gt;=$D$5,'Input data'!$A324&lt;=$D$6),'Input data'!$R324)</f>
        <v>0.67790649110852219</v>
      </c>
      <c r="L324" s="8">
        <f>IF(AND('Input data'!$A324&gt;=$D$5,'Input data'!$A324&lt;=$D$6),'Input data'!$S324)</f>
        <v>0.70601656085908981</v>
      </c>
      <c r="M324" s="8">
        <f>IF(AND('Input data'!$A324&gt;=$D$5,'Input data'!$A324&lt;=$D$6),$L324-($D$3*$K324+$D$4))</f>
        <v>1.1312050001690555E-3</v>
      </c>
    </row>
    <row r="325" spans="11:13">
      <c r="K325" s="8">
        <f>IF(AND('Input data'!$A325&gt;=$D$5,'Input data'!$A325&lt;=$D$6),'Input data'!$R325)</f>
        <v>0.6820609764139538</v>
      </c>
      <c r="L325" s="8">
        <f>IF(AND('Input data'!$A325&gt;=$D$5,'Input data'!$A325&lt;=$D$6),'Input data'!$S325)</f>
        <v>0.7080763318035399</v>
      </c>
      <c r="M325" s="8">
        <f>IF(AND('Input data'!$A325&gt;=$D$5,'Input data'!$A325&lt;=$D$6),$L325-($D$3*$K325+$D$4))</f>
        <v>-1.1010490934008077E-3</v>
      </c>
    </row>
    <row r="326" spans="11:13">
      <c r="K326" s="8">
        <f>IF(AND('Input data'!$A326&gt;=$D$5,'Input data'!$A326&lt;=$D$6),'Input data'!$R326)</f>
        <v>0.68522629855142547</v>
      </c>
      <c r="L326" s="8">
        <f>IF(AND('Input data'!$A326&gt;=$D$5,'Input data'!$A326&lt;=$D$6),'Input data'!$S326)</f>
        <v>0.71305473803697805</v>
      </c>
      <c r="M326" s="8">
        <f>IF(AND('Input data'!$A326&gt;=$D$5,'Input data'!$A326&lt;=$D$6),$L326-($D$3*$K326+$D$4))</f>
        <v>6.0724282535540297E-4</v>
      </c>
    </row>
    <row r="327" spans="11:13">
      <c r="K327" s="8">
        <f>IF(AND('Input data'!$A327&gt;=$D$5,'Input data'!$A327&lt;=$D$6),'Input data'!$R327)</f>
        <v>0.69142505440397428</v>
      </c>
      <c r="L327" s="8">
        <f>IF(AND('Input data'!$A327&gt;=$D$5,'Input data'!$A327&lt;=$D$6),'Input data'!$S327)</f>
        <v>0.71831880593424524</v>
      </c>
      <c r="M327" s="8">
        <f>IF(AND('Input data'!$A327&gt;=$D$5,'Input data'!$A327&lt;=$D$6),$L327-($D$3*$K327+$D$4))</f>
        <v>-5.3266314362943046E-4</v>
      </c>
    </row>
    <row r="328" spans="11:13">
      <c r="K328" s="8">
        <f>IF(AND('Input data'!$A328&gt;=$D$5,'Input data'!$A328&lt;=$D$6),'Input data'!$R328)</f>
        <v>0.69551359549820857</v>
      </c>
      <c r="L328" s="8">
        <f>IF(AND('Input data'!$A328&gt;=$D$5,'Input data'!$A328&lt;=$D$6),'Input data'!$S328)</f>
        <v>0.72097996985517698</v>
      </c>
      <c r="M328" s="8">
        <f>IF(AND('Input data'!$A328&gt;=$D$5,'Input data'!$A328&lt;=$D$6),$L328-($D$3*$K328+$D$4))</f>
        <v>-2.095396879161826E-3</v>
      </c>
    </row>
    <row r="329" spans="11:13">
      <c r="K329" s="8">
        <f>IF(AND('Input data'!$A329&gt;=$D$5,'Input data'!$A329&lt;=$D$6),'Input data'!$R329)</f>
        <v>0.69990987624469703</v>
      </c>
      <c r="L329" s="8">
        <f>IF(AND('Input data'!$A329&gt;=$D$5,'Input data'!$A329&lt;=$D$6),'Input data'!$S329)</f>
        <v>0.72800875026780787</v>
      </c>
      <c r="M329" s="8">
        <f>IF(AND('Input data'!$A329&gt;=$D$5,'Input data'!$A329&lt;=$D$6),$L329-($D$3*$K329+$D$4))</f>
        <v>3.9155809641078232E-4</v>
      </c>
    </row>
    <row r="330" spans="11:13">
      <c r="K330" s="8">
        <f>IF(AND('Input data'!$A330&gt;=$D$5,'Input data'!$A330&lt;=$D$6),'Input data'!$R330)</f>
        <v>0.70467984085463709</v>
      </c>
      <c r="L330" s="8">
        <f>IF(AND('Input data'!$A330&gt;=$D$5,'Input data'!$A330&lt;=$D$6),'Input data'!$S330)</f>
        <v>0.73033914805167466</v>
      </c>
      <c r="M330" s="8">
        <f>IF(AND('Input data'!$A330&gt;=$D$5,'Input data'!$A330&lt;=$D$6),$L330-($D$3*$K330+$D$4))</f>
        <v>-2.205924718930552E-3</v>
      </c>
    </row>
    <row r="331" spans="11:13">
      <c r="K331" s="8">
        <f>IF(AND('Input data'!$A331&gt;=$D$5,'Input data'!$A331&lt;=$D$6),'Input data'!$R331)</f>
        <v>0.70731760930253007</v>
      </c>
      <c r="L331" s="8">
        <f>IF(AND('Input data'!$A331&gt;=$D$5,'Input data'!$A331&lt;=$D$6),'Input data'!$S331)</f>
        <v>0.73512022221470485</v>
      </c>
      <c r="M331" s="8">
        <f>IF(AND('Input data'!$A331&gt;=$D$5,'Input data'!$A331&lt;=$D$6),$L331-($D$3*$K331+$D$4))</f>
        <v>-1.4994581813521091E-4</v>
      </c>
    </row>
    <row r="332" spans="11:13">
      <c r="K332" s="8">
        <f>IF(AND('Input data'!$A332&gt;=$D$5,'Input data'!$A332&lt;=$D$6),'Input data'!$R332)</f>
        <v>0.71076868968852358</v>
      </c>
      <c r="L332" s="8">
        <f>IF(AND('Input data'!$A332&gt;=$D$5,'Input data'!$A332&lt;=$D$6),'Input data'!$S332)</f>
        <v>0.73956113347541241</v>
      </c>
      <c r="M332" s="8">
        <f>IF(AND('Input data'!$A332&gt;=$D$5,'Input data'!$A332&lt;=$D$6),$L332-($D$3*$K332+$D$4))</f>
        <v>7.2563247448154122E-4</v>
      </c>
    </row>
    <row r="333" spans="11:13">
      <c r="K333" s="8">
        <f>IF(AND('Input data'!$A333&gt;=$D$5,'Input data'!$A333&lt;=$D$6),'Input data'!$R333)</f>
        <v>0.71600026377684478</v>
      </c>
      <c r="L333" s="8">
        <f>IF(AND('Input data'!$A333&gt;=$D$5,'Input data'!$A333&lt;=$D$6),'Input data'!$S333)</f>
        <v>0.7422542463982198</v>
      </c>
      <c r="M333" s="8">
        <f>IF(AND('Input data'!$A333&gt;=$D$5,'Input data'!$A333&lt;=$D$6),$L333-($D$3*$K333+$D$4))</f>
        <v>-1.9860268728102426E-3</v>
      </c>
    </row>
    <row r="334" spans="11:13">
      <c r="K334" s="8">
        <f>IF(AND('Input data'!$A334&gt;=$D$5,'Input data'!$A334&lt;=$D$6),'Input data'!$R334)</f>
        <v>0.7215615589211527</v>
      </c>
      <c r="L334" s="8">
        <f>IF(AND('Input data'!$A334&gt;=$D$5,'Input data'!$A334&lt;=$D$6),'Input data'!$S334)</f>
        <v>0.74936383899206538</v>
      </c>
      <c r="M334" s="8">
        <f>IF(AND('Input data'!$A334&gt;=$D$5,'Input data'!$A334&lt;=$D$6),$L334-($D$3*$K334+$D$4))</f>
        <v>-6.2184345684324072E-4</v>
      </c>
    </row>
    <row r="335" spans="11:13">
      <c r="K335" s="8">
        <f>IF(AND('Input data'!$A335&gt;=$D$5,'Input data'!$A335&lt;=$D$6),'Input data'!$R335)</f>
        <v>0.72496867649968133</v>
      </c>
      <c r="L335" s="8">
        <f>IF(AND('Input data'!$A335&gt;=$D$5,'Input data'!$A335&lt;=$D$6),'Input data'!$S335)</f>
        <v>0.75174309995527144</v>
      </c>
      <c r="M335" s="8">
        <f>IF(AND('Input data'!$A335&gt;=$D$5,'Input data'!$A335&lt;=$D$6),$L335-($D$3*$K335+$D$4))</f>
        <v>-1.7624972073573275E-3</v>
      </c>
    </row>
    <row r="336" spans="11:13">
      <c r="K336" s="8">
        <f>IF(AND('Input data'!$A336&gt;=$D$5,'Input data'!$A336&lt;=$D$6),'Input data'!$R336)</f>
        <v>0.72932099443870491</v>
      </c>
      <c r="L336" s="8">
        <f>IF(AND('Input data'!$A336&gt;=$D$5,'Input data'!$A336&lt;=$D$6),'Input data'!$S336)</f>
        <v>0.75646591417370479</v>
      </c>
      <c r="M336" s="8">
        <f>IF(AND('Input data'!$A336&gt;=$D$5,'Input data'!$A336&lt;=$D$6),$L336-($D$3*$K336+$D$4))</f>
        <v>-1.5360901716116038E-3</v>
      </c>
    </row>
    <row r="337" spans="11:13">
      <c r="K337" s="8">
        <f>IF(AND('Input data'!$A337&gt;=$D$5,'Input data'!$A337&lt;=$D$6),'Input data'!$R337)</f>
        <v>0.73292594465082539</v>
      </c>
      <c r="L337" s="8">
        <f>IF(AND('Input data'!$A337&gt;=$D$5,'Input data'!$A337&lt;=$D$6),'Input data'!$S337)</f>
        <v>0.7612094012757048</v>
      </c>
      <c r="M337" s="8">
        <f>IF(AND('Input data'!$A337&gt;=$D$5,'Input data'!$A337&lt;=$D$6),$L337-($D$3*$K337+$D$4))</f>
        <v>-5.1689992799930362E-4</v>
      </c>
    </row>
    <row r="338" spans="11:13">
      <c r="K338" s="8">
        <f>IF(AND('Input data'!$A338&gt;=$D$5,'Input data'!$A338&lt;=$D$6),'Input data'!$R338)</f>
        <v>0.73828940716154134</v>
      </c>
      <c r="L338" s="8">
        <f>IF(AND('Input data'!$A338&gt;=$D$5,'Input data'!$A338&lt;=$D$6),'Input data'!$S338)</f>
        <v>0.7639833263797271</v>
      </c>
      <c r="M338" s="8">
        <f>IF(AND('Input data'!$A338&gt;=$D$5,'Input data'!$A338&lt;=$D$6),$L338-($D$3*$K338+$D$4))</f>
        <v>-3.2840018571880236E-3</v>
      </c>
    </row>
    <row r="339" spans="11:13">
      <c r="K339" s="8">
        <f>IF(AND('Input data'!$A339&gt;=$D$5,'Input data'!$A339&lt;=$D$6),'Input data'!$R339)</f>
        <v>0.7411689710504914</v>
      </c>
      <c r="L339" s="8">
        <f>IF(AND('Input data'!$A339&gt;=$D$5,'Input data'!$A339&lt;=$D$6),'Input data'!$S339)</f>
        <v>0.77032238422245525</v>
      </c>
      <c r="M339" s="8">
        <f>IF(AND('Input data'!$A339&gt;=$D$5,'Input data'!$A339&lt;=$D$6),$L339-($D$3*$K339+$D$4))</f>
        <v>8.0160324266942418E-5</v>
      </c>
    </row>
    <row r="340" spans="11:13">
      <c r="K340" s="8">
        <f>IF(AND('Input data'!$A340&gt;=$D$5,'Input data'!$A340&lt;=$D$6),'Input data'!$R340)</f>
        <v>0.74648847075374236</v>
      </c>
      <c r="L340" s="8">
        <f>IF(AND('Input data'!$A340&gt;=$D$5,'Input data'!$A340&lt;=$D$6),'Input data'!$S340)</f>
        <v>0.77305496355934422</v>
      </c>
      <c r="M340" s="8">
        <f>IF(AND('Input data'!$A340&gt;=$D$5,'Input data'!$A340&lt;=$D$6),$L340-($D$3*$K340+$D$4))</f>
        <v>-2.6828691176844499E-3</v>
      </c>
    </row>
    <row r="341" spans="11:13">
      <c r="K341" s="8">
        <f>IF(AND('Input data'!$A341&gt;=$D$5,'Input data'!$A341&lt;=$D$6),'Input data'!$R341)</f>
        <v>0.75013738377332773</v>
      </c>
      <c r="L341" s="8">
        <f>IF(AND('Input data'!$A341&gt;=$D$5,'Input data'!$A341&lt;=$D$6),'Input data'!$S341)</f>
        <v>0.77795443696461919</v>
      </c>
      <c r="M341" s="8">
        <f>IF(AND('Input data'!$A341&gt;=$D$5,'Input data'!$A341&lt;=$D$6),$L341-($D$3*$K341+$D$4))</f>
        <v>-1.5531108251676251E-3</v>
      </c>
    </row>
    <row r="342" spans="11:13">
      <c r="K342" s="8">
        <f>IF(AND('Input data'!$A342&gt;=$D$5,'Input data'!$A342&lt;=$D$6),'Input data'!$R342)</f>
        <v>0.75499527399819755</v>
      </c>
      <c r="L342" s="8">
        <f>IF(AND('Input data'!$A342&gt;=$D$5,'Input data'!$A342&lt;=$D$6),'Input data'!$S342)</f>
        <v>0.78300801732011771</v>
      </c>
      <c r="M342" s="8">
        <f>IF(AND('Input data'!$A342&gt;=$D$5,'Input data'!$A342&lt;=$D$6),$L342-($D$3*$K342+$D$4))</f>
        <v>-1.5182475776185367E-3</v>
      </c>
    </row>
    <row r="343" spans="11:13">
      <c r="K343" s="8" t="b">
        <f>IF(AND('Input data'!$A343&gt;=$D$5,'Input data'!$A343&lt;=$D$6),'Input data'!$R343)</f>
        <v>0</v>
      </c>
      <c r="L343" s="8" t="b">
        <f>IF(AND('Input data'!$A343&gt;=$D$5,'Input data'!$A343&lt;=$D$6),'Input data'!$S343)</f>
        <v>0</v>
      </c>
      <c r="M343" s="8" t="b">
        <f>IF(AND('Input data'!$A343&gt;=$D$5,'Input data'!$A343&lt;=$D$6),$L343-($D$3*$K343+$D$4))</f>
        <v>0</v>
      </c>
    </row>
    <row r="344" spans="11:13">
      <c r="K344" s="8" t="b">
        <f>IF(AND('Input data'!$A344&gt;=$D$5,'Input data'!$A344&lt;=$D$6),'Input data'!$R344)</f>
        <v>0</v>
      </c>
      <c r="L344" s="8" t="b">
        <f>IF(AND('Input data'!$A344&gt;=$D$5,'Input data'!$A344&lt;=$D$6),'Input data'!$S344)</f>
        <v>0</v>
      </c>
      <c r="M344" s="8" t="b">
        <f>IF(AND('Input data'!$A344&gt;=$D$5,'Input data'!$A344&lt;=$D$6),$L344-($D$3*$K344+$D$4))</f>
        <v>0</v>
      </c>
    </row>
    <row r="345" spans="11:13">
      <c r="K345" s="8" t="b">
        <f>IF(AND('Input data'!$A345&gt;=$D$5,'Input data'!$A345&lt;=$D$6),'Input data'!$R345)</f>
        <v>0</v>
      </c>
      <c r="L345" s="8" t="b">
        <f>IF(AND('Input data'!$A345&gt;=$D$5,'Input data'!$A345&lt;=$D$6),'Input data'!$S345)</f>
        <v>0</v>
      </c>
      <c r="M345" s="8" t="b">
        <f>IF(AND('Input data'!$A345&gt;=$D$5,'Input data'!$A345&lt;=$D$6),$L345-($D$3*$K345+$D$4))</f>
        <v>0</v>
      </c>
    </row>
    <row r="346" spans="11:13">
      <c r="K346" s="8" t="b">
        <f>IF(AND('Input data'!$A346&gt;=$D$5,'Input data'!$A346&lt;=$D$6),'Input data'!$R346)</f>
        <v>0</v>
      </c>
      <c r="L346" s="8" t="b">
        <f>IF(AND('Input data'!$A346&gt;=$D$5,'Input data'!$A346&lt;=$D$6),'Input data'!$S346)</f>
        <v>0</v>
      </c>
      <c r="M346" s="8" t="b">
        <f>IF(AND('Input data'!$A346&gt;=$D$5,'Input data'!$A346&lt;=$D$6),$L346-($D$3*$K346+$D$4))</f>
        <v>0</v>
      </c>
    </row>
    <row r="347" spans="11:13">
      <c r="K347" s="8" t="b">
        <f>IF(AND('Input data'!$A347&gt;=$D$5,'Input data'!$A347&lt;=$D$6),'Input data'!$R347)</f>
        <v>0</v>
      </c>
      <c r="L347" s="8" t="b">
        <f>IF(AND('Input data'!$A347&gt;=$D$5,'Input data'!$A347&lt;=$D$6),'Input data'!$S347)</f>
        <v>0</v>
      </c>
      <c r="M347" s="8" t="b">
        <f>IF(AND('Input data'!$A347&gt;=$D$5,'Input data'!$A347&lt;=$D$6),$L347-($D$3*$K347+$D$4))</f>
        <v>0</v>
      </c>
    </row>
    <row r="348" spans="11:13">
      <c r="K348" s="8" t="b">
        <f>IF(AND('Input data'!$A348&gt;=$D$5,'Input data'!$A348&lt;=$D$6),'Input data'!$R348)</f>
        <v>0</v>
      </c>
      <c r="L348" s="8" t="b">
        <f>IF(AND('Input data'!$A348&gt;=$D$5,'Input data'!$A348&lt;=$D$6),'Input data'!$S348)</f>
        <v>0</v>
      </c>
      <c r="M348" s="8" t="b">
        <f>IF(AND('Input data'!$A348&gt;=$D$5,'Input data'!$A348&lt;=$D$6),$L348-($D$3*$K348+$D$4))</f>
        <v>0</v>
      </c>
    </row>
    <row r="349" spans="11:13">
      <c r="K349" s="8" t="b">
        <f>IF(AND('Input data'!$A349&gt;=$D$5,'Input data'!$A349&lt;=$D$6),'Input data'!$R349)</f>
        <v>0</v>
      </c>
      <c r="L349" s="8" t="b">
        <f>IF(AND('Input data'!$A349&gt;=$D$5,'Input data'!$A349&lt;=$D$6),'Input data'!$S349)</f>
        <v>0</v>
      </c>
      <c r="M349" s="8" t="b">
        <f>IF(AND('Input data'!$A349&gt;=$D$5,'Input data'!$A349&lt;=$D$6),$L349-($D$3*$K349+$D$4))</f>
        <v>0</v>
      </c>
    </row>
    <row r="350" spans="11:13">
      <c r="K350" s="8" t="b">
        <f>IF(AND('Input data'!$A350&gt;=$D$5,'Input data'!$A350&lt;=$D$6),'Input data'!$R350)</f>
        <v>0</v>
      </c>
      <c r="L350" s="8" t="b">
        <f>IF(AND('Input data'!$A350&gt;=$D$5,'Input data'!$A350&lt;=$D$6),'Input data'!$S350)</f>
        <v>0</v>
      </c>
      <c r="M350" s="8" t="b">
        <f>IF(AND('Input data'!$A350&gt;=$D$5,'Input data'!$A350&lt;=$D$6),$L350-($D$3*$K350+$D$4))</f>
        <v>0</v>
      </c>
    </row>
    <row r="351" spans="11:13">
      <c r="K351" s="8" t="b">
        <f>IF(AND('Input data'!$A351&gt;=$D$5,'Input data'!$A351&lt;=$D$6),'Input data'!$R351)</f>
        <v>0</v>
      </c>
      <c r="L351" s="8" t="b">
        <f>IF(AND('Input data'!$A351&gt;=$D$5,'Input data'!$A351&lt;=$D$6),'Input data'!$S351)</f>
        <v>0</v>
      </c>
      <c r="M351" s="8" t="b">
        <f>IF(AND('Input data'!$A351&gt;=$D$5,'Input data'!$A351&lt;=$D$6),$L351-($D$3*$K351+$D$4))</f>
        <v>0</v>
      </c>
    </row>
    <row r="352" spans="11:13">
      <c r="K352" s="8" t="b">
        <f>IF(AND('Input data'!$A352&gt;=$D$5,'Input data'!$A352&lt;=$D$6),'Input data'!$R352)</f>
        <v>0</v>
      </c>
      <c r="L352" s="8" t="b">
        <f>IF(AND('Input data'!$A352&gt;=$D$5,'Input data'!$A352&lt;=$D$6),'Input data'!$S352)</f>
        <v>0</v>
      </c>
      <c r="M352" s="8" t="b">
        <f>IF(AND('Input data'!$A352&gt;=$D$5,'Input data'!$A352&lt;=$D$6),$L352-($D$3*$K352+$D$4))</f>
        <v>0</v>
      </c>
    </row>
    <row r="353" spans="11:13">
      <c r="K353" s="8" t="b">
        <f>IF(AND('Input data'!$A353&gt;=$D$5,'Input data'!$A353&lt;=$D$6),'Input data'!$R353)</f>
        <v>0</v>
      </c>
      <c r="L353" s="8" t="b">
        <f>IF(AND('Input data'!$A353&gt;=$D$5,'Input data'!$A353&lt;=$D$6),'Input data'!$S353)</f>
        <v>0</v>
      </c>
      <c r="M353" s="8" t="b">
        <f>IF(AND('Input data'!$A353&gt;=$D$5,'Input data'!$A353&lt;=$D$6),$L353-($D$3*$K353+$D$4))</f>
        <v>0</v>
      </c>
    </row>
    <row r="354" spans="11:13">
      <c r="K354" s="8" t="b">
        <f>IF(AND('Input data'!$A354&gt;=$D$5,'Input data'!$A354&lt;=$D$6),'Input data'!$R354)</f>
        <v>0</v>
      </c>
      <c r="L354" s="8" t="b">
        <f>IF(AND('Input data'!$A354&gt;=$D$5,'Input data'!$A354&lt;=$D$6),'Input data'!$S354)</f>
        <v>0</v>
      </c>
      <c r="M354" s="8" t="b">
        <f>IF(AND('Input data'!$A354&gt;=$D$5,'Input data'!$A354&lt;=$D$6),$L354-($D$3*$K354+$D$4))</f>
        <v>0</v>
      </c>
    </row>
    <row r="355" spans="11:13">
      <c r="K355" s="8" t="b">
        <f>IF(AND('Input data'!$A355&gt;=$D$5,'Input data'!$A355&lt;=$D$6),'Input data'!$R355)</f>
        <v>0</v>
      </c>
      <c r="L355" s="8" t="b">
        <f>IF(AND('Input data'!$A355&gt;=$D$5,'Input data'!$A355&lt;=$D$6),'Input data'!$S355)</f>
        <v>0</v>
      </c>
      <c r="M355" s="8" t="b">
        <f>IF(AND('Input data'!$A355&gt;=$D$5,'Input data'!$A355&lt;=$D$6),$L355-($D$3*$K355+$D$4))</f>
        <v>0</v>
      </c>
    </row>
    <row r="356" spans="11:13">
      <c r="K356" s="8" t="b">
        <f>IF(AND('Input data'!$A356&gt;=$D$5,'Input data'!$A356&lt;=$D$6),'Input data'!$R356)</f>
        <v>0</v>
      </c>
      <c r="L356" s="8" t="b">
        <f>IF(AND('Input data'!$A356&gt;=$D$5,'Input data'!$A356&lt;=$D$6),'Input data'!$S356)</f>
        <v>0</v>
      </c>
      <c r="M356" s="8" t="b">
        <f>IF(AND('Input data'!$A356&gt;=$D$5,'Input data'!$A356&lt;=$D$6),$L356-($D$3*$K356+$D$4))</f>
        <v>0</v>
      </c>
    </row>
    <row r="357" spans="11:13">
      <c r="K357" s="8" t="b">
        <f>IF(AND('Input data'!$A357&gt;=$D$5,'Input data'!$A357&lt;=$D$6),'Input data'!$R357)</f>
        <v>0</v>
      </c>
      <c r="L357" s="8" t="b">
        <f>IF(AND('Input data'!$A357&gt;=$D$5,'Input data'!$A357&lt;=$D$6),'Input data'!$S357)</f>
        <v>0</v>
      </c>
      <c r="M357" s="8" t="b">
        <f>IF(AND('Input data'!$A357&gt;=$D$5,'Input data'!$A357&lt;=$D$6),$L357-($D$3*$K357+$D$4))</f>
        <v>0</v>
      </c>
    </row>
    <row r="358" spans="11:13">
      <c r="K358" s="8" t="b">
        <f>IF(AND('Input data'!$A358&gt;=$D$5,'Input data'!$A358&lt;=$D$6),'Input data'!$R358)</f>
        <v>0</v>
      </c>
      <c r="L358" s="8" t="b">
        <f>IF(AND('Input data'!$A358&gt;=$D$5,'Input data'!$A358&lt;=$D$6),'Input data'!$S358)</f>
        <v>0</v>
      </c>
      <c r="M358" s="8" t="b">
        <f>IF(AND('Input data'!$A358&gt;=$D$5,'Input data'!$A358&lt;=$D$6),$L358-($D$3*$K358+$D$4))</f>
        <v>0</v>
      </c>
    </row>
    <row r="359" spans="11:13">
      <c r="K359" s="8" t="b">
        <f>IF(AND('Input data'!$A359&gt;=$D$5,'Input data'!$A359&lt;=$D$6),'Input data'!$R359)</f>
        <v>0</v>
      </c>
      <c r="L359" s="8" t="b">
        <f>IF(AND('Input data'!$A359&gt;=$D$5,'Input data'!$A359&lt;=$D$6),'Input data'!$S359)</f>
        <v>0</v>
      </c>
      <c r="M359" s="8" t="b">
        <f>IF(AND('Input data'!$A359&gt;=$D$5,'Input data'!$A359&lt;=$D$6),$L359-($D$3*$K359+$D$4))</f>
        <v>0</v>
      </c>
    </row>
    <row r="360" spans="11:13">
      <c r="K360" s="8" t="b">
        <f>IF(AND('Input data'!$A360&gt;=$D$5,'Input data'!$A360&lt;=$D$6),'Input data'!$R360)</f>
        <v>0</v>
      </c>
      <c r="L360" s="8" t="b">
        <f>IF(AND('Input data'!$A360&gt;=$D$5,'Input data'!$A360&lt;=$D$6),'Input data'!$S360)</f>
        <v>0</v>
      </c>
      <c r="M360" s="8" t="b">
        <f>IF(AND('Input data'!$A360&gt;=$D$5,'Input data'!$A360&lt;=$D$6),$L360-($D$3*$K360+$D$4))</f>
        <v>0</v>
      </c>
    </row>
    <row r="361" spans="11:13">
      <c r="K361" s="8" t="b">
        <f>IF(AND('Input data'!$A361&gt;=$D$5,'Input data'!$A361&lt;=$D$6),'Input data'!$R361)</f>
        <v>0</v>
      </c>
      <c r="L361" s="8" t="b">
        <f>IF(AND('Input data'!$A361&gt;=$D$5,'Input data'!$A361&lt;=$D$6),'Input data'!$S361)</f>
        <v>0</v>
      </c>
      <c r="M361" s="8" t="b">
        <f>IF(AND('Input data'!$A361&gt;=$D$5,'Input data'!$A361&lt;=$D$6),$L361-($D$3*$K361+$D$4))</f>
        <v>0</v>
      </c>
    </row>
    <row r="362" spans="11:13">
      <c r="K362" s="8" t="b">
        <f>IF(AND('Input data'!$A362&gt;=$D$5,'Input data'!$A362&lt;=$D$6),'Input data'!$R362)</f>
        <v>0</v>
      </c>
      <c r="L362" s="8" t="b">
        <f>IF(AND('Input data'!$A362&gt;=$D$5,'Input data'!$A362&lt;=$D$6),'Input data'!$S362)</f>
        <v>0</v>
      </c>
      <c r="M362" s="8" t="b">
        <f>IF(AND('Input data'!$A362&gt;=$D$5,'Input data'!$A362&lt;=$D$6),$L362-($D$3*$K362+$D$4))</f>
        <v>0</v>
      </c>
    </row>
    <row r="363" spans="11:13">
      <c r="K363" s="8" t="b">
        <f>IF(AND('Input data'!$A363&gt;=$D$5,'Input data'!$A363&lt;=$D$6),'Input data'!$R363)</f>
        <v>0</v>
      </c>
      <c r="L363" s="8" t="b">
        <f>IF(AND('Input data'!$A363&gt;=$D$5,'Input data'!$A363&lt;=$D$6),'Input data'!$S363)</f>
        <v>0</v>
      </c>
      <c r="M363" s="8" t="b">
        <f>IF(AND('Input data'!$A363&gt;=$D$5,'Input data'!$A363&lt;=$D$6),$L363-($D$3*$K363+$D$4))</f>
        <v>0</v>
      </c>
    </row>
    <row r="364" spans="11:13">
      <c r="K364" s="8" t="b">
        <f>IF(AND('Input data'!$A364&gt;=$D$5,'Input data'!$A364&lt;=$D$6),'Input data'!$R364)</f>
        <v>0</v>
      </c>
      <c r="L364" s="8" t="b">
        <f>IF(AND('Input data'!$A364&gt;=$D$5,'Input data'!$A364&lt;=$D$6),'Input data'!$S364)</f>
        <v>0</v>
      </c>
      <c r="M364" s="8" t="b">
        <f>IF(AND('Input data'!$A364&gt;=$D$5,'Input data'!$A364&lt;=$D$6),$L364-($D$3*$K364+$D$4))</f>
        <v>0</v>
      </c>
    </row>
    <row r="365" spans="11:13">
      <c r="K365" s="8" t="b">
        <f>IF(AND('Input data'!$A365&gt;=$D$5,'Input data'!$A365&lt;=$D$6),'Input data'!$R365)</f>
        <v>0</v>
      </c>
      <c r="L365" s="8" t="b">
        <f>IF(AND('Input data'!$A365&gt;=$D$5,'Input data'!$A365&lt;=$D$6),'Input data'!$S365)</f>
        <v>0</v>
      </c>
      <c r="M365" s="8" t="b">
        <f>IF(AND('Input data'!$A365&gt;=$D$5,'Input data'!$A365&lt;=$D$6),$L365-($D$3*$K365+$D$4))</f>
        <v>0</v>
      </c>
    </row>
    <row r="366" spans="11:13">
      <c r="K366" s="8" t="b">
        <f>IF(AND('Input data'!$A366&gt;=$D$5,'Input data'!$A366&lt;=$D$6),'Input data'!$R366)</f>
        <v>0</v>
      </c>
      <c r="L366" s="8" t="b">
        <f>IF(AND('Input data'!$A366&gt;=$D$5,'Input data'!$A366&lt;=$D$6),'Input data'!$S366)</f>
        <v>0</v>
      </c>
      <c r="M366" s="8" t="b">
        <f>IF(AND('Input data'!$A366&gt;=$D$5,'Input data'!$A366&lt;=$D$6),$L366-($D$3*$K366+$D$4))</f>
        <v>0</v>
      </c>
    </row>
    <row r="367" spans="11:13">
      <c r="K367" s="8" t="b">
        <f>IF(AND('Input data'!$A367&gt;=$D$5,'Input data'!$A367&lt;=$D$6),'Input data'!$R367)</f>
        <v>0</v>
      </c>
      <c r="L367" s="8" t="b">
        <f>IF(AND('Input data'!$A367&gt;=$D$5,'Input data'!$A367&lt;=$D$6),'Input data'!$S367)</f>
        <v>0</v>
      </c>
      <c r="M367" s="8" t="b">
        <f>IF(AND('Input data'!$A367&gt;=$D$5,'Input data'!$A367&lt;=$D$6),$L367-($D$3*$K367+$D$4))</f>
        <v>0</v>
      </c>
    </row>
    <row r="368" spans="11:13">
      <c r="K368" s="8" t="b">
        <f>IF(AND('Input data'!$A368&gt;=$D$5,'Input data'!$A368&lt;=$D$6),'Input data'!$R368)</f>
        <v>0</v>
      </c>
      <c r="L368" s="8" t="b">
        <f>IF(AND('Input data'!$A368&gt;=$D$5,'Input data'!$A368&lt;=$D$6),'Input data'!$S368)</f>
        <v>0</v>
      </c>
      <c r="M368" s="8" t="b">
        <f>IF(AND('Input data'!$A368&gt;=$D$5,'Input data'!$A368&lt;=$D$6),$L368-($D$3*$K368+$D$4))</f>
        <v>0</v>
      </c>
    </row>
    <row r="369" spans="11:13">
      <c r="K369" s="8" t="b">
        <f>IF(AND('Input data'!$A369&gt;=$D$5,'Input data'!$A369&lt;=$D$6),'Input data'!$R369)</f>
        <v>0</v>
      </c>
      <c r="L369" s="8" t="b">
        <f>IF(AND('Input data'!$A369&gt;=$D$5,'Input data'!$A369&lt;=$D$6),'Input data'!$S369)</f>
        <v>0</v>
      </c>
      <c r="M369" s="8" t="b">
        <f>IF(AND('Input data'!$A369&gt;=$D$5,'Input data'!$A369&lt;=$D$6),$L369-($D$3*$K369+$D$4))</f>
        <v>0</v>
      </c>
    </row>
    <row r="370" spans="11:13">
      <c r="K370" s="8" t="b">
        <f>IF(AND('Input data'!$A370&gt;=$D$5,'Input data'!$A370&lt;=$D$6),'Input data'!$R370)</f>
        <v>0</v>
      </c>
      <c r="L370" s="8" t="b">
        <f>IF(AND('Input data'!$A370&gt;=$D$5,'Input data'!$A370&lt;=$D$6),'Input data'!$S370)</f>
        <v>0</v>
      </c>
      <c r="M370" s="8" t="b">
        <f>IF(AND('Input data'!$A370&gt;=$D$5,'Input data'!$A370&lt;=$D$6),$L370-($D$3*$K370+$D$4))</f>
        <v>0</v>
      </c>
    </row>
    <row r="371" spans="11:13">
      <c r="K371" s="8" t="b">
        <f>IF(AND('Input data'!$A371&gt;=$D$5,'Input data'!$A371&lt;=$D$6),'Input data'!$R371)</f>
        <v>0</v>
      </c>
      <c r="L371" s="8" t="b">
        <f>IF(AND('Input data'!$A371&gt;=$D$5,'Input data'!$A371&lt;=$D$6),'Input data'!$S371)</f>
        <v>0</v>
      </c>
      <c r="M371" s="8" t="b">
        <f>IF(AND('Input data'!$A371&gt;=$D$5,'Input data'!$A371&lt;=$D$6),$L371-($D$3*$K371+$D$4))</f>
        <v>0</v>
      </c>
    </row>
    <row r="372" spans="11:13">
      <c r="K372" s="8" t="b">
        <f>IF(AND('Input data'!$A372&gt;=$D$5,'Input data'!$A372&lt;=$D$6),'Input data'!$R372)</f>
        <v>0</v>
      </c>
      <c r="L372" s="8" t="b">
        <f>IF(AND('Input data'!$A372&gt;=$D$5,'Input data'!$A372&lt;=$D$6),'Input data'!$S372)</f>
        <v>0</v>
      </c>
      <c r="M372" s="8" t="b">
        <f>IF(AND('Input data'!$A372&gt;=$D$5,'Input data'!$A372&lt;=$D$6),$L372-($D$3*$K372+$D$4))</f>
        <v>0</v>
      </c>
    </row>
    <row r="373" spans="11:13">
      <c r="K373" s="8" t="b">
        <f>IF(AND('Input data'!$A373&gt;=$D$5,'Input data'!$A373&lt;=$D$6),'Input data'!$R373)</f>
        <v>0</v>
      </c>
      <c r="L373" s="8" t="b">
        <f>IF(AND('Input data'!$A373&gt;=$D$5,'Input data'!$A373&lt;=$D$6),'Input data'!$S373)</f>
        <v>0</v>
      </c>
      <c r="M373" s="8" t="b">
        <f>IF(AND('Input data'!$A373&gt;=$D$5,'Input data'!$A373&lt;=$D$6),$L373-($D$3*$K373+$D$4))</f>
        <v>0</v>
      </c>
    </row>
    <row r="374" spans="11:13">
      <c r="K374" s="8" t="b">
        <f>IF(AND('Input data'!$A374&gt;=$D$5,'Input data'!$A374&lt;=$D$6),'Input data'!$R374)</f>
        <v>0</v>
      </c>
      <c r="L374" s="8" t="b">
        <f>IF(AND('Input data'!$A374&gt;=$D$5,'Input data'!$A374&lt;=$D$6),'Input data'!$S374)</f>
        <v>0</v>
      </c>
      <c r="M374" s="8" t="b">
        <f>IF(AND('Input data'!$A374&gt;=$D$5,'Input data'!$A374&lt;=$D$6),$L374-($D$3*$K374+$D$4))</f>
        <v>0</v>
      </c>
    </row>
    <row r="375" spans="11:13">
      <c r="K375" s="8" t="b">
        <f>IF(AND('Input data'!$A375&gt;=$D$5,'Input data'!$A375&lt;=$D$6),'Input data'!$R375)</f>
        <v>0</v>
      </c>
      <c r="L375" s="8" t="b">
        <f>IF(AND('Input data'!$A375&gt;=$D$5,'Input data'!$A375&lt;=$D$6),'Input data'!$S375)</f>
        <v>0</v>
      </c>
      <c r="M375" s="8" t="b">
        <f>IF(AND('Input data'!$A375&gt;=$D$5,'Input data'!$A375&lt;=$D$6),$L375-($D$3*$K375+$D$4))</f>
        <v>0</v>
      </c>
    </row>
    <row r="376" spans="11:13">
      <c r="K376" s="8" t="b">
        <f>IF(AND('Input data'!$A376&gt;=$D$5,'Input data'!$A376&lt;=$D$6),'Input data'!$R376)</f>
        <v>0</v>
      </c>
      <c r="L376" s="8" t="b">
        <f>IF(AND('Input data'!$A376&gt;=$D$5,'Input data'!$A376&lt;=$D$6),'Input data'!$S376)</f>
        <v>0</v>
      </c>
      <c r="M376" s="8" t="b">
        <f>IF(AND('Input data'!$A376&gt;=$D$5,'Input data'!$A376&lt;=$D$6),$L376-($D$3*$K376+$D$4))</f>
        <v>0</v>
      </c>
    </row>
    <row r="377" spans="11:13">
      <c r="K377" s="8" t="b">
        <f>IF(AND('Input data'!$A377&gt;=$D$5,'Input data'!$A377&lt;=$D$6),'Input data'!$R377)</f>
        <v>0</v>
      </c>
      <c r="L377" s="8" t="b">
        <f>IF(AND('Input data'!$A377&gt;=$D$5,'Input data'!$A377&lt;=$D$6),'Input data'!$S377)</f>
        <v>0</v>
      </c>
      <c r="M377" s="8" t="b">
        <f>IF(AND('Input data'!$A377&gt;=$D$5,'Input data'!$A377&lt;=$D$6),$L377-($D$3*$K377+$D$4))</f>
        <v>0</v>
      </c>
    </row>
    <row r="378" spans="11:13">
      <c r="K378" s="8" t="b">
        <f>IF(AND('Input data'!$A378&gt;=$D$5,'Input data'!$A378&lt;=$D$6),'Input data'!$R378)</f>
        <v>0</v>
      </c>
      <c r="L378" s="8" t="b">
        <f>IF(AND('Input data'!$A378&gt;=$D$5,'Input data'!$A378&lt;=$D$6),'Input data'!$S378)</f>
        <v>0</v>
      </c>
      <c r="M378" s="8" t="b">
        <f>IF(AND('Input data'!$A378&gt;=$D$5,'Input data'!$A378&lt;=$D$6),$L378-($D$3*$K378+$D$4))</f>
        <v>0</v>
      </c>
    </row>
    <row r="379" spans="11:13">
      <c r="K379" s="8" t="b">
        <f>IF(AND('Input data'!$A379&gt;=$D$5,'Input data'!$A379&lt;=$D$6),'Input data'!$R379)</f>
        <v>0</v>
      </c>
      <c r="L379" s="8" t="b">
        <f>IF(AND('Input data'!$A379&gt;=$D$5,'Input data'!$A379&lt;=$D$6),'Input data'!$S379)</f>
        <v>0</v>
      </c>
      <c r="M379" s="8" t="b">
        <f>IF(AND('Input data'!$A379&gt;=$D$5,'Input data'!$A379&lt;=$D$6),$L379-($D$3*$K379+$D$4))</f>
        <v>0</v>
      </c>
    </row>
    <row r="380" spans="11:13">
      <c r="K380" s="8" t="b">
        <f>IF(AND('Input data'!$A380&gt;=$D$5,'Input data'!$A380&lt;=$D$6),'Input data'!$R380)</f>
        <v>0</v>
      </c>
      <c r="L380" s="8" t="b">
        <f>IF(AND('Input data'!$A380&gt;=$D$5,'Input data'!$A380&lt;=$D$6),'Input data'!$S380)</f>
        <v>0</v>
      </c>
      <c r="M380" s="8" t="b">
        <f>IF(AND('Input data'!$A380&gt;=$D$5,'Input data'!$A380&lt;=$D$6),$L380-($D$3*$K380+$D$4))</f>
        <v>0</v>
      </c>
    </row>
    <row r="381" spans="11:13">
      <c r="K381" s="8" t="b">
        <f>IF(AND('Input data'!$A381&gt;=$D$5,'Input data'!$A381&lt;=$D$6),'Input data'!$R381)</f>
        <v>0</v>
      </c>
      <c r="L381" s="8" t="b">
        <f>IF(AND('Input data'!$A381&gt;=$D$5,'Input data'!$A381&lt;=$D$6),'Input data'!$S381)</f>
        <v>0</v>
      </c>
      <c r="M381" s="8" t="b">
        <f>IF(AND('Input data'!$A381&gt;=$D$5,'Input data'!$A381&lt;=$D$6),$L381-($D$3*$K381+$D$4))</f>
        <v>0</v>
      </c>
    </row>
    <row r="382" spans="11:13">
      <c r="K382" s="8" t="b">
        <f>IF(AND('Input data'!$A382&gt;=$D$5,'Input data'!$A382&lt;=$D$6),'Input data'!$R382)</f>
        <v>0</v>
      </c>
      <c r="L382" s="8" t="b">
        <f>IF(AND('Input data'!$A382&gt;=$D$5,'Input data'!$A382&lt;=$D$6),'Input data'!$S382)</f>
        <v>0</v>
      </c>
      <c r="M382" s="8" t="b">
        <f>IF(AND('Input data'!$A382&gt;=$D$5,'Input data'!$A382&lt;=$D$6),$L382-($D$3*$K382+$D$4))</f>
        <v>0</v>
      </c>
    </row>
    <row r="383" spans="11:13">
      <c r="K383" s="8" t="b">
        <f>IF(AND('Input data'!$A383&gt;=$D$5,'Input data'!$A383&lt;=$D$6),'Input data'!$R383)</f>
        <v>0</v>
      </c>
      <c r="L383" s="8" t="b">
        <f>IF(AND('Input data'!$A383&gt;=$D$5,'Input data'!$A383&lt;=$D$6),'Input data'!$S383)</f>
        <v>0</v>
      </c>
      <c r="M383" s="8" t="b">
        <f>IF(AND('Input data'!$A383&gt;=$D$5,'Input data'!$A383&lt;=$D$6),$L383-($D$3*$K383+$D$4))</f>
        <v>0</v>
      </c>
    </row>
    <row r="384" spans="11:13">
      <c r="K384" s="8" t="b">
        <f>IF(AND('Input data'!$A384&gt;=$D$5,'Input data'!$A384&lt;=$D$6),'Input data'!$R384)</f>
        <v>0</v>
      </c>
      <c r="L384" s="8" t="b">
        <f>IF(AND('Input data'!$A384&gt;=$D$5,'Input data'!$A384&lt;=$D$6),'Input data'!$S384)</f>
        <v>0</v>
      </c>
      <c r="M384" s="8" t="b">
        <f>IF(AND('Input data'!$A384&gt;=$D$5,'Input data'!$A384&lt;=$D$6),$L384-($D$3*$K384+$D$4))</f>
        <v>0</v>
      </c>
    </row>
    <row r="385" spans="11:13">
      <c r="K385" s="8" t="b">
        <f>IF(AND('Input data'!$A385&gt;=$D$5,'Input data'!$A385&lt;=$D$6),'Input data'!$R385)</f>
        <v>0</v>
      </c>
      <c r="L385" s="8" t="b">
        <f>IF(AND('Input data'!$A385&gt;=$D$5,'Input data'!$A385&lt;=$D$6),'Input data'!$S385)</f>
        <v>0</v>
      </c>
      <c r="M385" s="8" t="b">
        <f>IF(AND('Input data'!$A385&gt;=$D$5,'Input data'!$A385&lt;=$D$6),$L385-($D$3*$K385+$D$4))</f>
        <v>0</v>
      </c>
    </row>
    <row r="386" spans="11:13">
      <c r="K386" s="8" t="b">
        <f>IF(AND('Input data'!$A386&gt;=$D$5,'Input data'!$A386&lt;=$D$6),'Input data'!$R386)</f>
        <v>0</v>
      </c>
      <c r="L386" s="8" t="b">
        <f>IF(AND('Input data'!$A386&gt;=$D$5,'Input data'!$A386&lt;=$D$6),'Input data'!$S386)</f>
        <v>0</v>
      </c>
      <c r="M386" s="8" t="b">
        <f>IF(AND('Input data'!$A386&gt;=$D$5,'Input data'!$A386&lt;=$D$6),$L386-($D$3*$K386+$D$4))</f>
        <v>0</v>
      </c>
    </row>
    <row r="387" spans="11:13">
      <c r="K387" s="8" t="b">
        <f>IF(AND('Input data'!$A387&gt;=$D$5,'Input data'!$A387&lt;=$D$6),'Input data'!$R387)</f>
        <v>0</v>
      </c>
      <c r="L387" s="8" t="b">
        <f>IF(AND('Input data'!$A387&gt;=$D$5,'Input data'!$A387&lt;=$D$6),'Input data'!$S387)</f>
        <v>0</v>
      </c>
      <c r="M387" s="8" t="b">
        <f>IF(AND('Input data'!$A387&gt;=$D$5,'Input data'!$A387&lt;=$D$6),$L387-($D$3*$K387+$D$4))</f>
        <v>0</v>
      </c>
    </row>
    <row r="388" spans="11:13">
      <c r="K388" s="8" t="b">
        <f>IF(AND('Input data'!$A388&gt;=$D$5,'Input data'!$A388&lt;=$D$6),'Input data'!$R388)</f>
        <v>0</v>
      </c>
      <c r="L388" s="8" t="b">
        <f>IF(AND('Input data'!$A388&gt;=$D$5,'Input data'!$A388&lt;=$D$6),'Input data'!$S388)</f>
        <v>0</v>
      </c>
      <c r="M388" s="8" t="b">
        <f>IF(AND('Input data'!$A388&gt;=$D$5,'Input data'!$A388&lt;=$D$6),$L388-($D$3*$K388+$D$4))</f>
        <v>0</v>
      </c>
    </row>
    <row r="389" spans="11:13">
      <c r="K389" s="8" t="b">
        <f>IF(AND('Input data'!$A389&gt;=$D$5,'Input data'!$A389&lt;=$D$6),'Input data'!$R389)</f>
        <v>0</v>
      </c>
      <c r="L389" s="8" t="b">
        <f>IF(AND('Input data'!$A389&gt;=$D$5,'Input data'!$A389&lt;=$D$6),'Input data'!$S389)</f>
        <v>0</v>
      </c>
      <c r="M389" s="8" t="b">
        <f>IF(AND('Input data'!$A389&gt;=$D$5,'Input data'!$A389&lt;=$D$6),$L389-($D$3*$K389+$D$4))</f>
        <v>0</v>
      </c>
    </row>
    <row r="390" spans="11:13">
      <c r="K390" s="8" t="b">
        <f>IF(AND('Input data'!$A390&gt;=$D$5,'Input data'!$A390&lt;=$D$6),'Input data'!$R390)</f>
        <v>0</v>
      </c>
      <c r="L390" s="8" t="b">
        <f>IF(AND('Input data'!$A390&gt;=$D$5,'Input data'!$A390&lt;=$D$6),'Input data'!$S390)</f>
        <v>0</v>
      </c>
      <c r="M390" s="8" t="b">
        <f>IF(AND('Input data'!$A390&gt;=$D$5,'Input data'!$A390&lt;=$D$6),$L390-($D$3*$K390+$D$4))</f>
        <v>0</v>
      </c>
    </row>
    <row r="391" spans="11:13">
      <c r="K391" s="8" t="b">
        <f>IF(AND('Input data'!$A391&gt;=$D$5,'Input data'!$A391&lt;=$D$6),'Input data'!$R391)</f>
        <v>0</v>
      </c>
      <c r="L391" s="8" t="b">
        <f>IF(AND('Input data'!$A391&gt;=$D$5,'Input data'!$A391&lt;=$D$6),'Input data'!$S391)</f>
        <v>0</v>
      </c>
      <c r="M391" s="8" t="b">
        <f>IF(AND('Input data'!$A391&gt;=$D$5,'Input data'!$A391&lt;=$D$6),$L391-($D$3*$K391+$D$4))</f>
        <v>0</v>
      </c>
    </row>
    <row r="392" spans="11:13">
      <c r="K392" s="8" t="b">
        <f>IF(AND('Input data'!$A392&gt;=$D$5,'Input data'!$A392&lt;=$D$6),'Input data'!$R392)</f>
        <v>0</v>
      </c>
      <c r="L392" s="8" t="b">
        <f>IF(AND('Input data'!$A392&gt;=$D$5,'Input data'!$A392&lt;=$D$6),'Input data'!$S392)</f>
        <v>0</v>
      </c>
      <c r="M392" s="8" t="b">
        <f>IF(AND('Input data'!$A392&gt;=$D$5,'Input data'!$A392&lt;=$D$6),$L392-($D$3*$K392+$D$4))</f>
        <v>0</v>
      </c>
    </row>
    <row r="393" spans="11:13">
      <c r="K393" s="8" t="b">
        <f>IF(AND('Input data'!$A393&gt;=$D$5,'Input data'!$A393&lt;=$D$6),'Input data'!$R393)</f>
        <v>0</v>
      </c>
      <c r="L393" s="8" t="b">
        <f>IF(AND('Input data'!$A393&gt;=$D$5,'Input data'!$A393&lt;=$D$6),'Input data'!$S393)</f>
        <v>0</v>
      </c>
      <c r="M393" s="8" t="b">
        <f>IF(AND('Input data'!$A393&gt;=$D$5,'Input data'!$A393&lt;=$D$6),$L393-($D$3*$K393+$D$4))</f>
        <v>0</v>
      </c>
    </row>
    <row r="394" spans="11:13">
      <c r="K394" s="8" t="b">
        <f>IF(AND('Input data'!$A394&gt;=$D$5,'Input data'!$A394&lt;=$D$6),'Input data'!$R394)</f>
        <v>0</v>
      </c>
      <c r="L394" s="8" t="b">
        <f>IF(AND('Input data'!$A394&gt;=$D$5,'Input data'!$A394&lt;=$D$6),'Input data'!$S394)</f>
        <v>0</v>
      </c>
      <c r="M394" s="8" t="b">
        <f>IF(AND('Input data'!$A394&gt;=$D$5,'Input data'!$A394&lt;=$D$6),$L394-($D$3*$K394+$D$4))</f>
        <v>0</v>
      </c>
    </row>
    <row r="395" spans="11:13">
      <c r="K395" s="8" t="b">
        <f>IF(AND('Input data'!$A395&gt;=$D$5,'Input data'!$A395&lt;=$D$6),'Input data'!$R395)</f>
        <v>0</v>
      </c>
      <c r="L395" s="8" t="b">
        <f>IF(AND('Input data'!$A395&gt;=$D$5,'Input data'!$A395&lt;=$D$6),'Input data'!$S395)</f>
        <v>0</v>
      </c>
      <c r="M395" s="8" t="b">
        <f>IF(AND('Input data'!$A395&gt;=$D$5,'Input data'!$A395&lt;=$D$6),$L395-($D$3*$K395+$D$4))</f>
        <v>0</v>
      </c>
    </row>
    <row r="396" spans="11:13">
      <c r="K396" s="8" t="b">
        <f>IF(AND('Input data'!$A396&gt;=$D$5,'Input data'!$A396&lt;=$D$6),'Input data'!$R396)</f>
        <v>0</v>
      </c>
      <c r="L396" s="8" t="b">
        <f>IF(AND('Input data'!$A396&gt;=$D$5,'Input data'!$A396&lt;=$D$6),'Input data'!$S396)</f>
        <v>0</v>
      </c>
      <c r="M396" s="8" t="b">
        <f>IF(AND('Input data'!$A396&gt;=$D$5,'Input data'!$A396&lt;=$D$6),$L396-($D$3*$K396+$D$4))</f>
        <v>0</v>
      </c>
    </row>
    <row r="397" spans="11:13">
      <c r="K397" s="8" t="b">
        <f>IF(AND('Input data'!$A397&gt;=$D$5,'Input data'!$A397&lt;=$D$6),'Input data'!$R397)</f>
        <v>0</v>
      </c>
      <c r="L397" s="8" t="b">
        <f>IF(AND('Input data'!$A397&gt;=$D$5,'Input data'!$A397&lt;=$D$6),'Input data'!$S397)</f>
        <v>0</v>
      </c>
      <c r="M397" s="8" t="b">
        <f>IF(AND('Input data'!$A397&gt;=$D$5,'Input data'!$A397&lt;=$D$6),$L397-($D$3*$K397+$D$4))</f>
        <v>0</v>
      </c>
    </row>
    <row r="398" spans="11:13">
      <c r="K398" s="8" t="b">
        <f>IF(AND('Input data'!$A398&gt;=$D$5,'Input data'!$A398&lt;=$D$6),'Input data'!$R398)</f>
        <v>0</v>
      </c>
      <c r="L398" s="8" t="b">
        <f>IF(AND('Input data'!$A398&gt;=$D$5,'Input data'!$A398&lt;=$D$6),'Input data'!$S398)</f>
        <v>0</v>
      </c>
      <c r="M398" s="8" t="b">
        <f>IF(AND('Input data'!$A398&gt;=$D$5,'Input data'!$A398&lt;=$D$6),$L398-($D$3*$K398+$D$4))</f>
        <v>0</v>
      </c>
    </row>
    <row r="399" spans="11:13">
      <c r="K399" s="8" t="b">
        <f>IF(AND('Input data'!$A399&gt;=$D$5,'Input data'!$A399&lt;=$D$6),'Input data'!$R399)</f>
        <v>0</v>
      </c>
      <c r="L399" s="8" t="b">
        <f>IF(AND('Input data'!$A399&gt;=$D$5,'Input data'!$A399&lt;=$D$6),'Input data'!$S399)</f>
        <v>0</v>
      </c>
      <c r="M399" s="8" t="b">
        <f>IF(AND('Input data'!$A399&gt;=$D$5,'Input data'!$A399&lt;=$D$6),$L399-($D$3*$K399+$D$4))</f>
        <v>0</v>
      </c>
    </row>
    <row r="400" spans="11:13">
      <c r="K400" s="8" t="b">
        <f>IF(AND('Input data'!$A400&gt;=$D$5,'Input data'!$A400&lt;=$D$6),'Input data'!$R400)</f>
        <v>0</v>
      </c>
      <c r="L400" s="8" t="b">
        <f>IF(AND('Input data'!$A400&gt;=$D$5,'Input data'!$A400&lt;=$D$6),'Input data'!$S400)</f>
        <v>0</v>
      </c>
      <c r="M400" s="8" t="b">
        <f>IF(AND('Input data'!$A400&gt;=$D$5,'Input data'!$A400&lt;=$D$6),$L400-($D$3*$K400+$D$4))</f>
        <v>0</v>
      </c>
    </row>
    <row r="401" spans="11:13">
      <c r="K401" s="8" t="b">
        <f>IF(AND('Input data'!$A401&gt;=$D$5,'Input data'!$A401&lt;=$D$6),'Input data'!$R401)</f>
        <v>0</v>
      </c>
      <c r="L401" s="8" t="b">
        <f>IF(AND('Input data'!$A401&gt;=$D$5,'Input data'!$A401&lt;=$D$6),'Input data'!$S401)</f>
        <v>0</v>
      </c>
      <c r="M401" s="8" t="b">
        <f>IF(AND('Input data'!$A401&gt;=$D$5,'Input data'!$A401&lt;=$D$6),$L401-($D$3*$K401+$D$4))</f>
        <v>0</v>
      </c>
    </row>
    <row r="402" spans="11:13">
      <c r="K402" s="8" t="b">
        <f>IF(AND('Input data'!$A402&gt;=$D$5,'Input data'!$A402&lt;=$D$6),'Input data'!$R402)</f>
        <v>0</v>
      </c>
      <c r="L402" s="8" t="b">
        <f>IF(AND('Input data'!$A402&gt;=$D$5,'Input data'!$A402&lt;=$D$6),'Input data'!$S402)</f>
        <v>0</v>
      </c>
      <c r="M402" s="8" t="b">
        <f>IF(AND('Input data'!$A402&gt;=$D$5,'Input data'!$A402&lt;=$D$6),$L402-($D$3*$K402+$D$4))</f>
        <v>0</v>
      </c>
    </row>
    <row r="403" spans="11:13">
      <c r="K403" s="8" t="b">
        <f>IF(AND('Input data'!$A403&gt;=$D$5,'Input data'!$A403&lt;=$D$6),'Input data'!$R403)</f>
        <v>0</v>
      </c>
      <c r="L403" s="8" t="b">
        <f>IF(AND('Input data'!$A403&gt;=$D$5,'Input data'!$A403&lt;=$D$6),'Input data'!$S403)</f>
        <v>0</v>
      </c>
      <c r="M403" s="8" t="b">
        <f>IF(AND('Input data'!$A403&gt;=$D$5,'Input data'!$A403&lt;=$D$6),$L403-($D$3*$K403+$D$4))</f>
        <v>0</v>
      </c>
    </row>
    <row r="404" spans="11:13">
      <c r="K404" s="8" t="b">
        <f>IF(AND('Input data'!$A404&gt;=$D$5,'Input data'!$A404&lt;=$D$6),'Input data'!$R404)</f>
        <v>0</v>
      </c>
      <c r="L404" s="8" t="b">
        <f>IF(AND('Input data'!$A404&gt;=$D$5,'Input data'!$A404&lt;=$D$6),'Input data'!$S404)</f>
        <v>0</v>
      </c>
      <c r="M404" s="8" t="b">
        <f>IF(AND('Input data'!$A404&gt;=$D$5,'Input data'!$A404&lt;=$D$6),$L404-($D$3*$K404+$D$4))</f>
        <v>0</v>
      </c>
    </row>
    <row r="405" spans="11:13">
      <c r="K405" s="8" t="b">
        <f>IF(AND('Input data'!$A405&gt;=$D$5,'Input data'!$A405&lt;=$D$6),'Input data'!$R405)</f>
        <v>0</v>
      </c>
      <c r="L405" s="8" t="b">
        <f>IF(AND('Input data'!$A405&gt;=$D$5,'Input data'!$A405&lt;=$D$6),'Input data'!$S405)</f>
        <v>0</v>
      </c>
      <c r="M405" s="8" t="b">
        <f>IF(AND('Input data'!$A405&gt;=$D$5,'Input data'!$A405&lt;=$D$6),$L405-($D$3*$K405+$D$4))</f>
        <v>0</v>
      </c>
    </row>
    <row r="406" spans="11:13">
      <c r="K406" s="8" t="b">
        <f>IF(AND('Input data'!$A406&gt;=$D$5,'Input data'!$A406&lt;=$D$6),'Input data'!$R406)</f>
        <v>0</v>
      </c>
      <c r="L406" s="8" t="b">
        <f>IF(AND('Input data'!$A406&gt;=$D$5,'Input data'!$A406&lt;=$D$6),'Input data'!$S406)</f>
        <v>0</v>
      </c>
      <c r="M406" s="8" t="b">
        <f>IF(AND('Input data'!$A406&gt;=$D$5,'Input data'!$A406&lt;=$D$6),$L406-($D$3*$K406+$D$4))</f>
        <v>0</v>
      </c>
    </row>
    <row r="407" spans="11:13">
      <c r="K407" s="8" t="b">
        <f>IF(AND('Input data'!$A407&gt;=$D$5,'Input data'!$A407&lt;=$D$6),'Input data'!$R407)</f>
        <v>0</v>
      </c>
      <c r="L407" s="8" t="b">
        <f>IF(AND('Input data'!$A407&gt;=$D$5,'Input data'!$A407&lt;=$D$6),'Input data'!$S407)</f>
        <v>0</v>
      </c>
      <c r="M407" s="8" t="b">
        <f>IF(AND('Input data'!$A407&gt;=$D$5,'Input data'!$A407&lt;=$D$6),$L407-($D$3*$K407+$D$4))</f>
        <v>0</v>
      </c>
    </row>
    <row r="408" spans="11:13">
      <c r="K408" s="8" t="b">
        <f>IF(AND('Input data'!$A408&gt;=$D$5,'Input data'!$A408&lt;=$D$6),'Input data'!$R408)</f>
        <v>0</v>
      </c>
      <c r="L408" s="8" t="b">
        <f>IF(AND('Input data'!$A408&gt;=$D$5,'Input data'!$A408&lt;=$D$6),'Input data'!$S408)</f>
        <v>0</v>
      </c>
      <c r="M408" s="8" t="b">
        <f>IF(AND('Input data'!$A408&gt;=$D$5,'Input data'!$A408&lt;=$D$6),$L408-($D$3*$K408+$D$4))</f>
        <v>0</v>
      </c>
    </row>
    <row r="409" spans="11:13">
      <c r="K409" s="8" t="b">
        <f>IF(AND('Input data'!$A409&gt;=$D$5,'Input data'!$A409&lt;=$D$6),'Input data'!$R409)</f>
        <v>0</v>
      </c>
      <c r="L409" s="8" t="b">
        <f>IF(AND('Input data'!$A409&gt;=$D$5,'Input data'!$A409&lt;=$D$6),'Input data'!$S409)</f>
        <v>0</v>
      </c>
      <c r="M409" s="8" t="b">
        <f>IF(AND('Input data'!$A409&gt;=$D$5,'Input data'!$A409&lt;=$D$6),$L409-($D$3*$K409+$D$4))</f>
        <v>0</v>
      </c>
    </row>
    <row r="410" spans="11:13">
      <c r="K410" s="8" t="b">
        <f>IF(AND('Input data'!$A410&gt;=$D$5,'Input data'!$A410&lt;=$D$6),'Input data'!$R410)</f>
        <v>0</v>
      </c>
      <c r="L410" s="8" t="b">
        <f>IF(AND('Input data'!$A410&gt;=$D$5,'Input data'!$A410&lt;=$D$6),'Input data'!$S410)</f>
        <v>0</v>
      </c>
      <c r="M410" s="8" t="b">
        <f>IF(AND('Input data'!$A410&gt;=$D$5,'Input data'!$A410&lt;=$D$6),$L410-($D$3*$K410+$D$4))</f>
        <v>0</v>
      </c>
    </row>
    <row r="411" spans="11:13">
      <c r="K411" s="8" t="b">
        <f>IF(AND('Input data'!$A411&gt;=$D$5,'Input data'!$A411&lt;=$D$6),'Input data'!$R411)</f>
        <v>0</v>
      </c>
      <c r="L411" s="8" t="b">
        <f>IF(AND('Input data'!$A411&gt;=$D$5,'Input data'!$A411&lt;=$D$6),'Input data'!$S411)</f>
        <v>0</v>
      </c>
      <c r="M411" s="8" t="b">
        <f>IF(AND('Input data'!$A411&gt;=$D$5,'Input data'!$A411&lt;=$D$6),$L411-($D$3*$K411+$D$4))</f>
        <v>0</v>
      </c>
    </row>
    <row r="412" spans="11:13">
      <c r="K412" s="8" t="b">
        <f>IF(AND('Input data'!$A412&gt;=$D$5,'Input data'!$A412&lt;=$D$6),'Input data'!$R412)</f>
        <v>0</v>
      </c>
      <c r="L412" s="8" t="b">
        <f>IF(AND('Input data'!$A412&gt;=$D$5,'Input data'!$A412&lt;=$D$6),'Input data'!$S412)</f>
        <v>0</v>
      </c>
      <c r="M412" s="8" t="b">
        <f>IF(AND('Input data'!$A412&gt;=$D$5,'Input data'!$A412&lt;=$D$6),$L412-($D$3*$K412+$D$4))</f>
        <v>0</v>
      </c>
    </row>
    <row r="413" spans="11:13">
      <c r="K413" s="8" t="b">
        <f>IF(AND('Input data'!$A413&gt;=$D$5,'Input data'!$A413&lt;=$D$6),'Input data'!$R413)</f>
        <v>0</v>
      </c>
      <c r="L413" s="8" t="b">
        <f>IF(AND('Input data'!$A413&gt;=$D$5,'Input data'!$A413&lt;=$D$6),'Input data'!$S413)</f>
        <v>0</v>
      </c>
      <c r="M413" s="8" t="b">
        <f>IF(AND('Input data'!$A413&gt;=$D$5,'Input data'!$A413&lt;=$D$6),$L413-($D$3*$K413+$D$4))</f>
        <v>0</v>
      </c>
    </row>
    <row r="414" spans="11:13">
      <c r="K414" s="8" t="b">
        <f>IF(AND('Input data'!$A414&gt;=$D$5,'Input data'!$A414&lt;=$D$6),'Input data'!$R414)</f>
        <v>0</v>
      </c>
      <c r="L414" s="8" t="b">
        <f>IF(AND('Input data'!$A414&gt;=$D$5,'Input data'!$A414&lt;=$D$6),'Input data'!$S414)</f>
        <v>0</v>
      </c>
      <c r="M414" s="8" t="b">
        <f>IF(AND('Input data'!$A414&gt;=$D$5,'Input data'!$A414&lt;=$D$6),$L414-($D$3*$K414+$D$4))</f>
        <v>0</v>
      </c>
    </row>
    <row r="415" spans="11:13">
      <c r="K415" s="8" t="b">
        <f>IF(AND('Input data'!$A415&gt;=$D$5,'Input data'!$A415&lt;=$D$6),'Input data'!$R415)</f>
        <v>0</v>
      </c>
      <c r="L415" s="8" t="b">
        <f>IF(AND('Input data'!$A415&gt;=$D$5,'Input data'!$A415&lt;=$D$6),'Input data'!$S415)</f>
        <v>0</v>
      </c>
      <c r="M415" s="8" t="b">
        <f>IF(AND('Input data'!$A415&gt;=$D$5,'Input data'!$A415&lt;=$D$6),$L415-($D$3*$K415+$D$4))</f>
        <v>0</v>
      </c>
    </row>
    <row r="416" spans="11:13">
      <c r="K416" s="8" t="b">
        <f>IF(AND('Input data'!$A416&gt;=$D$5,'Input data'!$A416&lt;=$D$6),'Input data'!$R416)</f>
        <v>0</v>
      </c>
      <c r="L416" s="8" t="b">
        <f>IF(AND('Input data'!$A416&gt;=$D$5,'Input data'!$A416&lt;=$D$6),'Input data'!$S416)</f>
        <v>0</v>
      </c>
      <c r="M416" s="8" t="b">
        <f>IF(AND('Input data'!$A416&gt;=$D$5,'Input data'!$A416&lt;=$D$6),$L416-($D$3*$K416+$D$4))</f>
        <v>0</v>
      </c>
    </row>
    <row r="417" spans="11:13">
      <c r="K417" s="8" t="b">
        <f>IF(AND('Input data'!$A417&gt;=$D$5,'Input data'!$A417&lt;=$D$6),'Input data'!$R417)</f>
        <v>0</v>
      </c>
      <c r="L417" s="8" t="b">
        <f>IF(AND('Input data'!$A417&gt;=$D$5,'Input data'!$A417&lt;=$D$6),'Input data'!$S417)</f>
        <v>0</v>
      </c>
      <c r="M417" s="8" t="b">
        <f>IF(AND('Input data'!$A417&gt;=$D$5,'Input data'!$A417&lt;=$D$6),$L417-($D$3*$K417+$D$4))</f>
        <v>0</v>
      </c>
    </row>
    <row r="418" spans="11:13">
      <c r="K418" s="8" t="b">
        <f>IF(AND('Input data'!$A418&gt;=$D$5,'Input data'!$A418&lt;=$D$6),'Input data'!$R418)</f>
        <v>0</v>
      </c>
      <c r="L418" s="8" t="b">
        <f>IF(AND('Input data'!$A418&gt;=$D$5,'Input data'!$A418&lt;=$D$6),'Input data'!$S418)</f>
        <v>0</v>
      </c>
      <c r="M418" s="8" t="b">
        <f>IF(AND('Input data'!$A418&gt;=$D$5,'Input data'!$A418&lt;=$D$6),$L418-($D$3*$K418+$D$4))</f>
        <v>0</v>
      </c>
    </row>
    <row r="419" spans="11:13">
      <c r="K419" s="8" t="b">
        <f>IF(AND('Input data'!$A419&gt;=$D$5,'Input data'!$A419&lt;=$D$6),'Input data'!$R419)</f>
        <v>0</v>
      </c>
      <c r="L419" s="8" t="b">
        <f>IF(AND('Input data'!$A419&gt;=$D$5,'Input data'!$A419&lt;=$D$6),'Input data'!$S419)</f>
        <v>0</v>
      </c>
      <c r="M419" s="8" t="b">
        <f>IF(AND('Input data'!$A419&gt;=$D$5,'Input data'!$A419&lt;=$D$6),$L419-($D$3*$K419+$D$4))</f>
        <v>0</v>
      </c>
    </row>
    <row r="420" spans="11:13">
      <c r="K420" s="8" t="b">
        <f>IF(AND('Input data'!$A420&gt;=$D$5,'Input data'!$A420&lt;=$D$6),'Input data'!$R420)</f>
        <v>0</v>
      </c>
      <c r="L420" s="8" t="b">
        <f>IF(AND('Input data'!$A420&gt;=$D$5,'Input data'!$A420&lt;=$D$6),'Input data'!$S420)</f>
        <v>0</v>
      </c>
      <c r="M420" s="8" t="b">
        <f>IF(AND('Input data'!$A420&gt;=$D$5,'Input data'!$A420&lt;=$D$6),$L420-($D$3*$K420+$D$4))</f>
        <v>0</v>
      </c>
    </row>
    <row r="421" spans="11:13">
      <c r="K421" s="8" t="b">
        <f>IF(AND('Input data'!$A421&gt;=$D$5,'Input data'!$A421&lt;=$D$6),'Input data'!$R421)</f>
        <v>0</v>
      </c>
      <c r="L421" s="8" t="b">
        <f>IF(AND('Input data'!$A421&gt;=$D$5,'Input data'!$A421&lt;=$D$6),'Input data'!$S421)</f>
        <v>0</v>
      </c>
      <c r="M421" s="8" t="b">
        <f>IF(AND('Input data'!$A421&gt;=$D$5,'Input data'!$A421&lt;=$D$6),$L421-($D$3*$K421+$D$4))</f>
        <v>0</v>
      </c>
    </row>
    <row r="422" spans="11:13">
      <c r="K422" s="8" t="b">
        <f>IF(AND('Input data'!$A422&gt;=$D$5,'Input data'!$A422&lt;=$D$6),'Input data'!$R422)</f>
        <v>0</v>
      </c>
      <c r="L422" s="8" t="b">
        <f>IF(AND('Input data'!$A422&gt;=$D$5,'Input data'!$A422&lt;=$D$6),'Input data'!$S422)</f>
        <v>0</v>
      </c>
      <c r="M422" s="8" t="b">
        <f>IF(AND('Input data'!$A422&gt;=$D$5,'Input data'!$A422&lt;=$D$6),$L422-($D$3*$K422+$D$4))</f>
        <v>0</v>
      </c>
    </row>
    <row r="423" spans="11:13">
      <c r="K423" s="8" t="b">
        <f>IF(AND('Input data'!$A423&gt;=$D$5,'Input data'!$A423&lt;=$D$6),'Input data'!$R423)</f>
        <v>0</v>
      </c>
      <c r="L423" s="8" t="b">
        <f>IF(AND('Input data'!$A423&gt;=$D$5,'Input data'!$A423&lt;=$D$6),'Input data'!$S423)</f>
        <v>0</v>
      </c>
      <c r="M423" s="8" t="b">
        <f>IF(AND('Input data'!$A423&gt;=$D$5,'Input data'!$A423&lt;=$D$6),$L423-($D$3*$K423+$D$4))</f>
        <v>0</v>
      </c>
    </row>
    <row r="424" spans="11:13">
      <c r="K424" s="8" t="b">
        <f>IF(AND('Input data'!$A424&gt;=$D$5,'Input data'!$A424&lt;=$D$6),'Input data'!$R424)</f>
        <v>0</v>
      </c>
      <c r="L424" s="8" t="b">
        <f>IF(AND('Input data'!$A424&gt;=$D$5,'Input data'!$A424&lt;=$D$6),'Input data'!$S424)</f>
        <v>0</v>
      </c>
      <c r="M424" s="8" t="b">
        <f>IF(AND('Input data'!$A424&gt;=$D$5,'Input data'!$A424&lt;=$D$6),$L424-($D$3*$K424+$D$4))</f>
        <v>0</v>
      </c>
    </row>
    <row r="425" spans="11:13">
      <c r="K425" s="8" t="b">
        <f>IF(AND('Input data'!$A425&gt;=$D$5,'Input data'!$A425&lt;=$D$6),'Input data'!$R425)</f>
        <v>0</v>
      </c>
      <c r="L425" s="8" t="b">
        <f>IF(AND('Input data'!$A425&gt;=$D$5,'Input data'!$A425&lt;=$D$6),'Input data'!$S425)</f>
        <v>0</v>
      </c>
      <c r="M425" s="8" t="b">
        <f>IF(AND('Input data'!$A425&gt;=$D$5,'Input data'!$A425&lt;=$D$6),$L425-($D$3*$K425+$D$4))</f>
        <v>0</v>
      </c>
    </row>
    <row r="426" spans="11:13">
      <c r="K426" s="8" t="b">
        <f>IF(AND('Input data'!$A426&gt;=$D$5,'Input data'!$A426&lt;=$D$6),'Input data'!$R426)</f>
        <v>0</v>
      </c>
      <c r="L426" s="8" t="b">
        <f>IF(AND('Input data'!$A426&gt;=$D$5,'Input data'!$A426&lt;=$D$6),'Input data'!$S426)</f>
        <v>0</v>
      </c>
      <c r="M426" s="8" t="b">
        <f>IF(AND('Input data'!$A426&gt;=$D$5,'Input data'!$A426&lt;=$D$6),$L426-($D$3*$K426+$D$4))</f>
        <v>0</v>
      </c>
    </row>
    <row r="427" spans="11:13">
      <c r="K427" s="8" t="b">
        <f>IF(AND('Input data'!$A427&gt;=$D$5,'Input data'!$A427&lt;=$D$6),'Input data'!$R427)</f>
        <v>0</v>
      </c>
      <c r="L427" s="8" t="b">
        <f>IF(AND('Input data'!$A427&gt;=$D$5,'Input data'!$A427&lt;=$D$6),'Input data'!$S427)</f>
        <v>0</v>
      </c>
      <c r="M427" s="8" t="b">
        <f>IF(AND('Input data'!$A427&gt;=$D$5,'Input data'!$A427&lt;=$D$6),$L427-($D$3*$K427+$D$4))</f>
        <v>0</v>
      </c>
    </row>
    <row r="428" spans="11:13">
      <c r="K428" s="8" t="b">
        <f>IF(AND('Input data'!$A428&gt;=$D$5,'Input data'!$A428&lt;=$D$6),'Input data'!$R428)</f>
        <v>0</v>
      </c>
      <c r="L428" s="8" t="b">
        <f>IF(AND('Input data'!$A428&gt;=$D$5,'Input data'!$A428&lt;=$D$6),'Input data'!$S428)</f>
        <v>0</v>
      </c>
      <c r="M428" s="8" t="b">
        <f>IF(AND('Input data'!$A428&gt;=$D$5,'Input data'!$A428&lt;=$D$6),$L428-($D$3*$K428+$D$4))</f>
        <v>0</v>
      </c>
    </row>
    <row r="429" spans="11:13">
      <c r="K429" s="8" t="b">
        <f>IF(AND('Input data'!$A429&gt;=$D$5,'Input data'!$A429&lt;=$D$6),'Input data'!$R429)</f>
        <v>0</v>
      </c>
      <c r="L429" s="8" t="b">
        <f>IF(AND('Input data'!$A429&gt;=$D$5,'Input data'!$A429&lt;=$D$6),'Input data'!$S429)</f>
        <v>0</v>
      </c>
      <c r="M429" s="8" t="b">
        <f>IF(AND('Input data'!$A429&gt;=$D$5,'Input data'!$A429&lt;=$D$6),$L429-($D$3*$K429+$D$4))</f>
        <v>0</v>
      </c>
    </row>
    <row r="430" spans="11:13">
      <c r="K430" s="8" t="b">
        <f>IF(AND('Input data'!$A430&gt;=$D$5,'Input data'!$A430&lt;=$D$6),'Input data'!$R430)</f>
        <v>0</v>
      </c>
      <c r="L430" s="8" t="b">
        <f>IF(AND('Input data'!$A430&gt;=$D$5,'Input data'!$A430&lt;=$D$6),'Input data'!$S430)</f>
        <v>0</v>
      </c>
      <c r="M430" s="8" t="b">
        <f>IF(AND('Input data'!$A430&gt;=$D$5,'Input data'!$A430&lt;=$D$6),$L430-($D$3*$K430+$D$4))</f>
        <v>0</v>
      </c>
    </row>
    <row r="431" spans="11:13">
      <c r="K431" s="8" t="b">
        <f>IF(AND('Input data'!$A431&gt;=$D$5,'Input data'!$A431&lt;=$D$6),'Input data'!$R431)</f>
        <v>0</v>
      </c>
      <c r="L431" s="8" t="b">
        <f>IF(AND('Input data'!$A431&gt;=$D$5,'Input data'!$A431&lt;=$D$6),'Input data'!$S431)</f>
        <v>0</v>
      </c>
      <c r="M431" s="8" t="b">
        <f>IF(AND('Input data'!$A431&gt;=$D$5,'Input data'!$A431&lt;=$D$6),$L431-($D$3*$K431+$D$4))</f>
        <v>0</v>
      </c>
    </row>
    <row r="432" spans="11:13">
      <c r="K432" s="8" t="b">
        <f>IF(AND('Input data'!$A432&gt;=$D$5,'Input data'!$A432&lt;=$D$6),'Input data'!$R432)</f>
        <v>0</v>
      </c>
      <c r="L432" s="8" t="b">
        <f>IF(AND('Input data'!$A432&gt;=$D$5,'Input data'!$A432&lt;=$D$6),'Input data'!$S432)</f>
        <v>0</v>
      </c>
      <c r="M432" s="8" t="b">
        <f>IF(AND('Input data'!$A432&gt;=$D$5,'Input data'!$A432&lt;=$D$6),$L432-($D$3*$K432+$D$4))</f>
        <v>0</v>
      </c>
    </row>
    <row r="433" spans="11:13">
      <c r="K433" s="8" t="b">
        <f>IF(AND('Input data'!$A433&gt;=$D$5,'Input data'!$A433&lt;=$D$6),'Input data'!$R433)</f>
        <v>0</v>
      </c>
      <c r="L433" s="8" t="b">
        <f>IF(AND('Input data'!$A433&gt;=$D$5,'Input data'!$A433&lt;=$D$6),'Input data'!$S433)</f>
        <v>0</v>
      </c>
      <c r="M433" s="8" t="b">
        <f>IF(AND('Input data'!$A433&gt;=$D$5,'Input data'!$A433&lt;=$D$6),$L433-($D$3*$K433+$D$4))</f>
        <v>0</v>
      </c>
    </row>
    <row r="434" spans="11:13">
      <c r="K434" s="8" t="b">
        <f>IF(AND('Input data'!$A434&gt;=$D$5,'Input data'!$A434&lt;=$D$6),'Input data'!$R434)</f>
        <v>0</v>
      </c>
      <c r="L434" s="8" t="b">
        <f>IF(AND('Input data'!$A434&gt;=$D$5,'Input data'!$A434&lt;=$D$6),'Input data'!$S434)</f>
        <v>0</v>
      </c>
      <c r="M434" s="8" t="b">
        <f>IF(AND('Input data'!$A434&gt;=$D$5,'Input data'!$A434&lt;=$D$6),$L434-($D$3*$K434+$D$4))</f>
        <v>0</v>
      </c>
    </row>
    <row r="435" spans="11:13">
      <c r="K435" s="8" t="b">
        <f>IF(AND('Input data'!$A435&gt;=$D$5,'Input data'!$A435&lt;=$D$6),'Input data'!$R435)</f>
        <v>0</v>
      </c>
      <c r="L435" s="8" t="b">
        <f>IF(AND('Input data'!$A435&gt;=$D$5,'Input data'!$A435&lt;=$D$6),'Input data'!$S435)</f>
        <v>0</v>
      </c>
      <c r="M435" s="8" t="b">
        <f>IF(AND('Input data'!$A435&gt;=$D$5,'Input data'!$A435&lt;=$D$6),$L435-($D$3*$K435+$D$4))</f>
        <v>0</v>
      </c>
    </row>
    <row r="436" spans="11:13">
      <c r="K436" s="8" t="b">
        <f>IF(AND('Input data'!$A436&gt;=$D$5,'Input data'!$A436&lt;=$D$6),'Input data'!$R436)</f>
        <v>0</v>
      </c>
      <c r="L436" s="8" t="b">
        <f>IF(AND('Input data'!$A436&gt;=$D$5,'Input data'!$A436&lt;=$D$6),'Input data'!$S436)</f>
        <v>0</v>
      </c>
      <c r="M436" s="8" t="b">
        <f>IF(AND('Input data'!$A436&gt;=$D$5,'Input data'!$A436&lt;=$D$6),$L436-($D$3*$K436+$D$4))</f>
        <v>0</v>
      </c>
    </row>
    <row r="437" spans="11:13">
      <c r="K437" s="8" t="b">
        <f>IF(AND('Input data'!$A437&gt;=$D$5,'Input data'!$A437&lt;=$D$6),'Input data'!$R437)</f>
        <v>0</v>
      </c>
      <c r="L437" s="8" t="b">
        <f>IF(AND('Input data'!$A437&gt;=$D$5,'Input data'!$A437&lt;=$D$6),'Input data'!$S437)</f>
        <v>0</v>
      </c>
      <c r="M437" s="8" t="b">
        <f>IF(AND('Input data'!$A437&gt;=$D$5,'Input data'!$A437&lt;=$D$6),$L437-($D$3*$K437+$D$4))</f>
        <v>0</v>
      </c>
    </row>
    <row r="438" spans="11:13">
      <c r="K438" s="8" t="b">
        <f>IF(AND('Input data'!$A438&gt;=$D$5,'Input data'!$A438&lt;=$D$6),'Input data'!$R438)</f>
        <v>0</v>
      </c>
      <c r="L438" s="8" t="b">
        <f>IF(AND('Input data'!$A438&gt;=$D$5,'Input data'!$A438&lt;=$D$6),'Input data'!$S438)</f>
        <v>0</v>
      </c>
      <c r="M438" s="8" t="b">
        <f>IF(AND('Input data'!$A438&gt;=$D$5,'Input data'!$A438&lt;=$D$6),$L438-($D$3*$K438+$D$4))</f>
        <v>0</v>
      </c>
    </row>
    <row r="439" spans="11:13">
      <c r="K439" s="8" t="b">
        <f>IF(AND('Input data'!$A439&gt;=$D$5,'Input data'!$A439&lt;=$D$6),'Input data'!$R439)</f>
        <v>0</v>
      </c>
      <c r="L439" s="8" t="b">
        <f>IF(AND('Input data'!$A439&gt;=$D$5,'Input data'!$A439&lt;=$D$6),'Input data'!$S439)</f>
        <v>0</v>
      </c>
      <c r="M439" s="8" t="b">
        <f>IF(AND('Input data'!$A439&gt;=$D$5,'Input data'!$A439&lt;=$D$6),$L439-($D$3*$K439+$D$4))</f>
        <v>0</v>
      </c>
    </row>
    <row r="440" spans="11:13">
      <c r="K440" s="8" t="b">
        <f>IF(AND('Input data'!$A440&gt;=$D$5,'Input data'!$A440&lt;=$D$6),'Input data'!$R440)</f>
        <v>0</v>
      </c>
      <c r="L440" s="8" t="b">
        <f>IF(AND('Input data'!$A440&gt;=$D$5,'Input data'!$A440&lt;=$D$6),'Input data'!$S440)</f>
        <v>0</v>
      </c>
      <c r="M440" s="8" t="b">
        <f>IF(AND('Input data'!$A440&gt;=$D$5,'Input data'!$A440&lt;=$D$6),$L440-($D$3*$K440+$D$4))</f>
        <v>0</v>
      </c>
    </row>
    <row r="441" spans="11:13">
      <c r="K441" s="8" t="b">
        <f>IF(AND('Input data'!$A441&gt;=$D$5,'Input data'!$A441&lt;=$D$6),'Input data'!$R441)</f>
        <v>0</v>
      </c>
      <c r="L441" s="8" t="b">
        <f>IF(AND('Input data'!$A441&gt;=$D$5,'Input data'!$A441&lt;=$D$6),'Input data'!$S441)</f>
        <v>0</v>
      </c>
      <c r="M441" s="8" t="b">
        <f>IF(AND('Input data'!$A441&gt;=$D$5,'Input data'!$A441&lt;=$D$6),$L441-($D$3*$K441+$D$4))</f>
        <v>0</v>
      </c>
    </row>
    <row r="442" spans="11:13">
      <c r="K442" s="8" t="b">
        <f>IF(AND('Input data'!$A442&gt;=$D$5,'Input data'!$A442&lt;=$D$6),'Input data'!$R442)</f>
        <v>0</v>
      </c>
      <c r="L442" s="8" t="b">
        <f>IF(AND('Input data'!$A442&gt;=$D$5,'Input data'!$A442&lt;=$D$6),'Input data'!$S442)</f>
        <v>0</v>
      </c>
      <c r="M442" s="8" t="b">
        <f>IF(AND('Input data'!$A442&gt;=$D$5,'Input data'!$A442&lt;=$D$6),$L442-($D$3*$K442+$D$4))</f>
        <v>0</v>
      </c>
    </row>
    <row r="443" spans="11:13">
      <c r="K443" s="8" t="b">
        <f>IF(AND('Input data'!$A443&gt;=$D$5,'Input data'!$A443&lt;=$D$6),'Input data'!$R443)</f>
        <v>0</v>
      </c>
      <c r="L443" s="8" t="b">
        <f>IF(AND('Input data'!$A443&gt;=$D$5,'Input data'!$A443&lt;=$D$6),'Input data'!$S443)</f>
        <v>0</v>
      </c>
      <c r="M443" s="8" t="b">
        <f>IF(AND('Input data'!$A443&gt;=$D$5,'Input data'!$A443&lt;=$D$6),$L443-($D$3*$K443+$D$4))</f>
        <v>0</v>
      </c>
    </row>
    <row r="444" spans="11:13">
      <c r="K444" s="8" t="b">
        <f>IF(AND('Input data'!$A444&gt;=$D$5,'Input data'!$A444&lt;=$D$6),'Input data'!$R444)</f>
        <v>0</v>
      </c>
      <c r="L444" s="8" t="b">
        <f>IF(AND('Input data'!$A444&gt;=$D$5,'Input data'!$A444&lt;=$D$6),'Input data'!$S444)</f>
        <v>0</v>
      </c>
      <c r="M444" s="8" t="b">
        <f>IF(AND('Input data'!$A444&gt;=$D$5,'Input data'!$A444&lt;=$D$6),$L444-($D$3*$K444+$D$4))</f>
        <v>0</v>
      </c>
    </row>
    <row r="445" spans="11:13">
      <c r="K445" s="8" t="b">
        <f>IF(AND('Input data'!$A445&gt;=$D$5,'Input data'!$A445&lt;=$D$6),'Input data'!$R445)</f>
        <v>0</v>
      </c>
      <c r="L445" s="8" t="b">
        <f>IF(AND('Input data'!$A445&gt;=$D$5,'Input data'!$A445&lt;=$D$6),'Input data'!$S445)</f>
        <v>0</v>
      </c>
      <c r="M445" s="8" t="b">
        <f>IF(AND('Input data'!$A445&gt;=$D$5,'Input data'!$A445&lt;=$D$6),$L445-($D$3*$K445+$D$4))</f>
        <v>0</v>
      </c>
    </row>
    <row r="446" spans="11:13">
      <c r="K446" s="8" t="b">
        <f>IF(AND('Input data'!$A446&gt;=$D$5,'Input data'!$A446&lt;=$D$6),'Input data'!$R446)</f>
        <v>0</v>
      </c>
      <c r="L446" s="8" t="b">
        <f>IF(AND('Input data'!$A446&gt;=$D$5,'Input data'!$A446&lt;=$D$6),'Input data'!$S446)</f>
        <v>0</v>
      </c>
      <c r="M446" s="8" t="b">
        <f>IF(AND('Input data'!$A446&gt;=$D$5,'Input data'!$A446&lt;=$D$6),$L446-($D$3*$K446+$D$4))</f>
        <v>0</v>
      </c>
    </row>
    <row r="447" spans="11:13">
      <c r="K447" s="8" t="b">
        <f>IF(AND('Input data'!$A447&gt;=$D$5,'Input data'!$A447&lt;=$D$6),'Input data'!$R447)</f>
        <v>0</v>
      </c>
      <c r="L447" s="8" t="b">
        <f>IF(AND('Input data'!$A447&gt;=$D$5,'Input data'!$A447&lt;=$D$6),'Input data'!$S447)</f>
        <v>0</v>
      </c>
      <c r="M447" s="8" t="b">
        <f>IF(AND('Input data'!$A447&gt;=$D$5,'Input data'!$A447&lt;=$D$6),$L447-($D$3*$K447+$D$4))</f>
        <v>0</v>
      </c>
    </row>
    <row r="448" spans="11:13">
      <c r="K448" s="8" t="b">
        <f>IF(AND('Input data'!$A448&gt;=$D$5,'Input data'!$A448&lt;=$D$6),'Input data'!$R448)</f>
        <v>0</v>
      </c>
      <c r="L448" s="8" t="b">
        <f>IF(AND('Input data'!$A448&gt;=$D$5,'Input data'!$A448&lt;=$D$6),'Input data'!$S448)</f>
        <v>0</v>
      </c>
      <c r="M448" s="8" t="b">
        <f>IF(AND('Input data'!$A448&gt;=$D$5,'Input data'!$A448&lt;=$D$6),$L448-($D$3*$K448+$D$4))</f>
        <v>0</v>
      </c>
    </row>
    <row r="449" spans="11:13">
      <c r="K449" s="8" t="b">
        <f>IF(AND('Input data'!$A449&gt;=$D$5,'Input data'!$A449&lt;=$D$6),'Input data'!$R449)</f>
        <v>0</v>
      </c>
      <c r="L449" s="8" t="b">
        <f>IF(AND('Input data'!$A449&gt;=$D$5,'Input data'!$A449&lt;=$D$6),'Input data'!$S449)</f>
        <v>0</v>
      </c>
      <c r="M449" s="8" t="b">
        <f>IF(AND('Input data'!$A449&gt;=$D$5,'Input data'!$A449&lt;=$D$6),$L449-($D$3*$K449+$D$4))</f>
        <v>0</v>
      </c>
    </row>
    <row r="450" spans="11:13">
      <c r="K450" s="8" t="b">
        <f>IF(AND('Input data'!$A450&gt;=$D$5,'Input data'!$A450&lt;=$D$6),'Input data'!$R450)</f>
        <v>0</v>
      </c>
      <c r="L450" s="8" t="b">
        <f>IF(AND('Input data'!$A450&gt;=$D$5,'Input data'!$A450&lt;=$D$6),'Input data'!$S450)</f>
        <v>0</v>
      </c>
      <c r="M450" s="8" t="b">
        <f>IF(AND('Input data'!$A450&gt;=$D$5,'Input data'!$A450&lt;=$D$6),$L450-($D$3*$K450+$D$4))</f>
        <v>0</v>
      </c>
    </row>
    <row r="451" spans="11:13">
      <c r="K451" s="8" t="b">
        <f>IF(AND('Input data'!$A451&gt;=$D$5,'Input data'!$A451&lt;=$D$6),'Input data'!$R451)</f>
        <v>0</v>
      </c>
      <c r="L451" s="8" t="b">
        <f>IF(AND('Input data'!$A451&gt;=$D$5,'Input data'!$A451&lt;=$D$6),'Input data'!$S451)</f>
        <v>0</v>
      </c>
      <c r="M451" s="8" t="b">
        <f>IF(AND('Input data'!$A451&gt;=$D$5,'Input data'!$A451&lt;=$D$6),$L451-($D$3*$K451+$D$4))</f>
        <v>0</v>
      </c>
    </row>
    <row r="452" spans="11:13">
      <c r="K452" s="8" t="b">
        <f>IF(AND('Input data'!$A452&gt;=$D$5,'Input data'!$A452&lt;=$D$6),'Input data'!$R452)</f>
        <v>0</v>
      </c>
      <c r="L452" s="8" t="b">
        <f>IF(AND('Input data'!$A452&gt;=$D$5,'Input data'!$A452&lt;=$D$6),'Input data'!$S452)</f>
        <v>0</v>
      </c>
      <c r="M452" s="8" t="b">
        <f>IF(AND('Input data'!$A452&gt;=$D$5,'Input data'!$A452&lt;=$D$6),$L452-($D$3*$K452+$D$4))</f>
        <v>0</v>
      </c>
    </row>
    <row r="453" spans="11:13">
      <c r="K453" s="8" t="b">
        <f>IF(AND('Input data'!$A453&gt;=$D$5,'Input data'!$A453&lt;=$D$6),'Input data'!$R453)</f>
        <v>0</v>
      </c>
      <c r="L453" s="8" t="b">
        <f>IF(AND('Input data'!$A453&gt;=$D$5,'Input data'!$A453&lt;=$D$6),'Input data'!$S453)</f>
        <v>0</v>
      </c>
      <c r="M453" s="8" t="b">
        <f>IF(AND('Input data'!$A453&gt;=$D$5,'Input data'!$A453&lt;=$D$6),$L453-($D$3*$K453+$D$4))</f>
        <v>0</v>
      </c>
    </row>
    <row r="454" spans="11:13">
      <c r="K454" s="8" t="b">
        <f>IF(AND('Input data'!$A454&gt;=$D$5,'Input data'!$A454&lt;=$D$6),'Input data'!$R454)</f>
        <v>0</v>
      </c>
      <c r="L454" s="8" t="b">
        <f>IF(AND('Input data'!$A454&gt;=$D$5,'Input data'!$A454&lt;=$D$6),'Input data'!$S454)</f>
        <v>0</v>
      </c>
      <c r="M454" s="8" t="b">
        <f>IF(AND('Input data'!$A454&gt;=$D$5,'Input data'!$A454&lt;=$D$6),$L454-($D$3*$K454+$D$4))</f>
        <v>0</v>
      </c>
    </row>
    <row r="455" spans="11:13">
      <c r="K455" s="8" t="b">
        <f>IF(AND('Input data'!$A455&gt;=$D$5,'Input data'!$A455&lt;=$D$6),'Input data'!$R455)</f>
        <v>0</v>
      </c>
      <c r="L455" s="8" t="b">
        <f>IF(AND('Input data'!$A455&gt;=$D$5,'Input data'!$A455&lt;=$D$6),'Input data'!$S455)</f>
        <v>0</v>
      </c>
      <c r="M455" s="8" t="b">
        <f>IF(AND('Input data'!$A455&gt;=$D$5,'Input data'!$A455&lt;=$D$6),$L455-($D$3*$K455+$D$4))</f>
        <v>0</v>
      </c>
    </row>
    <row r="456" spans="11:13">
      <c r="K456" s="8" t="b">
        <f>IF(AND('Input data'!$A456&gt;=$D$5,'Input data'!$A456&lt;=$D$6),'Input data'!$R456)</f>
        <v>0</v>
      </c>
      <c r="L456" s="8" t="b">
        <f>IF(AND('Input data'!$A456&gt;=$D$5,'Input data'!$A456&lt;=$D$6),'Input data'!$S456)</f>
        <v>0</v>
      </c>
      <c r="M456" s="8" t="b">
        <f>IF(AND('Input data'!$A456&gt;=$D$5,'Input data'!$A456&lt;=$D$6),$L456-($D$3*$K456+$D$4))</f>
        <v>0</v>
      </c>
    </row>
    <row r="457" spans="11:13">
      <c r="K457" s="8" t="b">
        <f>IF(AND('Input data'!$A457&gt;=$D$5,'Input data'!$A457&lt;=$D$6),'Input data'!$R457)</f>
        <v>0</v>
      </c>
      <c r="L457" s="8" t="b">
        <f>IF(AND('Input data'!$A457&gt;=$D$5,'Input data'!$A457&lt;=$D$6),'Input data'!$S457)</f>
        <v>0</v>
      </c>
      <c r="M457" s="8" t="b">
        <f>IF(AND('Input data'!$A457&gt;=$D$5,'Input data'!$A457&lt;=$D$6),$L457-($D$3*$K457+$D$4))</f>
        <v>0</v>
      </c>
    </row>
    <row r="458" spans="11:13">
      <c r="K458" s="8" t="b">
        <f>IF(AND('Input data'!$A458&gt;=$D$5,'Input data'!$A458&lt;=$D$6),'Input data'!$R458)</f>
        <v>0</v>
      </c>
      <c r="L458" s="8" t="b">
        <f>IF(AND('Input data'!$A458&gt;=$D$5,'Input data'!$A458&lt;=$D$6),'Input data'!$S458)</f>
        <v>0</v>
      </c>
      <c r="M458" s="8" t="b">
        <f>IF(AND('Input data'!$A458&gt;=$D$5,'Input data'!$A458&lt;=$D$6),$L458-($D$3*$K458+$D$4))</f>
        <v>0</v>
      </c>
    </row>
    <row r="459" spans="11:13">
      <c r="K459" s="8" t="b">
        <f>IF(AND('Input data'!$A459&gt;=$D$5,'Input data'!$A459&lt;=$D$6),'Input data'!$R459)</f>
        <v>0</v>
      </c>
      <c r="L459" s="8" t="b">
        <f>IF(AND('Input data'!$A459&gt;=$D$5,'Input data'!$A459&lt;=$D$6),'Input data'!$S459)</f>
        <v>0</v>
      </c>
      <c r="M459" s="8" t="b">
        <f>IF(AND('Input data'!$A459&gt;=$D$5,'Input data'!$A459&lt;=$D$6),$L459-($D$3*$K459+$D$4))</f>
        <v>0</v>
      </c>
    </row>
    <row r="460" spans="11:13">
      <c r="K460" s="8" t="b">
        <f>IF(AND('Input data'!$A460&gt;=$D$5,'Input data'!$A460&lt;=$D$6),'Input data'!$R460)</f>
        <v>0</v>
      </c>
      <c r="L460" s="8" t="b">
        <f>IF(AND('Input data'!$A460&gt;=$D$5,'Input data'!$A460&lt;=$D$6),'Input data'!$S460)</f>
        <v>0</v>
      </c>
      <c r="M460" s="8" t="b">
        <f>IF(AND('Input data'!$A460&gt;=$D$5,'Input data'!$A460&lt;=$D$6),$L460-($D$3*$K460+$D$4))</f>
        <v>0</v>
      </c>
    </row>
    <row r="461" spans="11:13">
      <c r="K461" s="8" t="b">
        <f>IF(AND('Input data'!$A461&gt;=$D$5,'Input data'!$A461&lt;=$D$6),'Input data'!$R461)</f>
        <v>0</v>
      </c>
      <c r="L461" s="8" t="b">
        <f>IF(AND('Input data'!$A461&gt;=$D$5,'Input data'!$A461&lt;=$D$6),'Input data'!$S461)</f>
        <v>0</v>
      </c>
      <c r="M461" s="8" t="b">
        <f>IF(AND('Input data'!$A461&gt;=$D$5,'Input data'!$A461&lt;=$D$6),$L461-($D$3*$K461+$D$4))</f>
        <v>0</v>
      </c>
    </row>
    <row r="462" spans="11:13">
      <c r="K462" s="8" t="b">
        <f>IF(AND('Input data'!$A462&gt;=$D$5,'Input data'!$A462&lt;=$D$6),'Input data'!$R462)</f>
        <v>0</v>
      </c>
      <c r="L462" s="8" t="b">
        <f>IF(AND('Input data'!$A462&gt;=$D$5,'Input data'!$A462&lt;=$D$6),'Input data'!$S462)</f>
        <v>0</v>
      </c>
      <c r="M462" s="8" t="b">
        <f>IF(AND('Input data'!$A462&gt;=$D$5,'Input data'!$A462&lt;=$D$6),$L462-($D$3*$K462+$D$4))</f>
        <v>0</v>
      </c>
    </row>
    <row r="463" spans="11:13">
      <c r="K463" s="8" t="b">
        <f>IF(AND('Input data'!$A463&gt;=$D$5,'Input data'!$A463&lt;=$D$6),'Input data'!$R463)</f>
        <v>0</v>
      </c>
      <c r="L463" s="8" t="b">
        <f>IF(AND('Input data'!$A463&gt;=$D$5,'Input data'!$A463&lt;=$D$6),'Input data'!$S463)</f>
        <v>0</v>
      </c>
      <c r="M463" s="8" t="b">
        <f>IF(AND('Input data'!$A463&gt;=$D$5,'Input data'!$A463&lt;=$D$6),$L463-($D$3*$K463+$D$4))</f>
        <v>0</v>
      </c>
    </row>
    <row r="464" spans="11:13">
      <c r="K464" s="8" t="b">
        <f>IF(AND('Input data'!$A464&gt;=$D$5,'Input data'!$A464&lt;=$D$6),'Input data'!$R464)</f>
        <v>0</v>
      </c>
      <c r="L464" s="8" t="b">
        <f>IF(AND('Input data'!$A464&gt;=$D$5,'Input data'!$A464&lt;=$D$6),'Input data'!$S464)</f>
        <v>0</v>
      </c>
      <c r="M464" s="8" t="b">
        <f>IF(AND('Input data'!$A464&gt;=$D$5,'Input data'!$A464&lt;=$D$6),$L464-($D$3*$K464+$D$4))</f>
        <v>0</v>
      </c>
    </row>
    <row r="465" spans="11:13">
      <c r="K465" s="8" t="b">
        <f>IF(AND('Input data'!$A465&gt;=$D$5,'Input data'!$A465&lt;=$D$6),'Input data'!$R465)</f>
        <v>0</v>
      </c>
      <c r="L465" s="8" t="b">
        <f>IF(AND('Input data'!$A465&gt;=$D$5,'Input data'!$A465&lt;=$D$6),'Input data'!$S465)</f>
        <v>0</v>
      </c>
      <c r="M465" s="8" t="b">
        <f>IF(AND('Input data'!$A465&gt;=$D$5,'Input data'!$A465&lt;=$D$6),$L465-($D$3*$K465+$D$4))</f>
        <v>0</v>
      </c>
    </row>
    <row r="466" spans="11:13">
      <c r="K466" s="8" t="b">
        <f>IF(AND('Input data'!$A466&gt;=$D$5,'Input data'!$A466&lt;=$D$6),'Input data'!$R466)</f>
        <v>0</v>
      </c>
      <c r="L466" s="8" t="b">
        <f>IF(AND('Input data'!$A466&gt;=$D$5,'Input data'!$A466&lt;=$D$6),'Input data'!$S466)</f>
        <v>0</v>
      </c>
      <c r="M466" s="8" t="b">
        <f>IF(AND('Input data'!$A466&gt;=$D$5,'Input data'!$A466&lt;=$D$6),$L466-($D$3*$K466+$D$4))</f>
        <v>0</v>
      </c>
    </row>
    <row r="467" spans="11:13">
      <c r="K467" s="8" t="b">
        <f>IF(AND('Input data'!$A467&gt;=$D$5,'Input data'!$A467&lt;=$D$6),'Input data'!$R467)</f>
        <v>0</v>
      </c>
      <c r="L467" s="8" t="b">
        <f>IF(AND('Input data'!$A467&gt;=$D$5,'Input data'!$A467&lt;=$D$6),'Input data'!$S467)</f>
        <v>0</v>
      </c>
      <c r="M467" s="8" t="b">
        <f>IF(AND('Input data'!$A467&gt;=$D$5,'Input data'!$A467&lt;=$D$6),$L467-($D$3*$K467+$D$4))</f>
        <v>0</v>
      </c>
    </row>
    <row r="468" spans="11:13">
      <c r="K468" s="8" t="b">
        <f>IF(AND('Input data'!$A468&gt;=$D$5,'Input data'!$A468&lt;=$D$6),'Input data'!$R468)</f>
        <v>0</v>
      </c>
      <c r="L468" s="8" t="b">
        <f>IF(AND('Input data'!$A468&gt;=$D$5,'Input data'!$A468&lt;=$D$6),'Input data'!$S468)</f>
        <v>0</v>
      </c>
      <c r="M468" s="8" t="b">
        <f>IF(AND('Input data'!$A468&gt;=$D$5,'Input data'!$A468&lt;=$D$6),$L468-($D$3*$K468+$D$4))</f>
        <v>0</v>
      </c>
    </row>
    <row r="469" spans="11:13">
      <c r="K469" s="8" t="b">
        <f>IF(AND('Input data'!$A469&gt;=$D$5,'Input data'!$A469&lt;=$D$6),'Input data'!$R469)</f>
        <v>0</v>
      </c>
      <c r="L469" s="8" t="b">
        <f>IF(AND('Input data'!$A469&gt;=$D$5,'Input data'!$A469&lt;=$D$6),'Input data'!$S469)</f>
        <v>0</v>
      </c>
      <c r="M469" s="8" t="b">
        <f>IF(AND('Input data'!$A469&gt;=$D$5,'Input data'!$A469&lt;=$D$6),$L469-($D$3*$K469+$D$4))</f>
        <v>0</v>
      </c>
    </row>
    <row r="470" spans="11:13">
      <c r="K470" s="8" t="b">
        <f>IF(AND('Input data'!$A470&gt;=$D$5,'Input data'!$A470&lt;=$D$6),'Input data'!$R470)</f>
        <v>0</v>
      </c>
      <c r="L470" s="8" t="b">
        <f>IF(AND('Input data'!$A470&gt;=$D$5,'Input data'!$A470&lt;=$D$6),'Input data'!$S470)</f>
        <v>0</v>
      </c>
      <c r="M470" s="8" t="b">
        <f>IF(AND('Input data'!$A470&gt;=$D$5,'Input data'!$A470&lt;=$D$6),$L470-($D$3*$K470+$D$4))</f>
        <v>0</v>
      </c>
    </row>
    <row r="471" spans="11:13">
      <c r="K471" s="8" t="b">
        <f>IF(AND('Input data'!$A471&gt;=$D$5,'Input data'!$A471&lt;=$D$6),'Input data'!$R471)</f>
        <v>0</v>
      </c>
      <c r="L471" s="8" t="b">
        <f>IF(AND('Input data'!$A471&gt;=$D$5,'Input data'!$A471&lt;=$D$6),'Input data'!$S471)</f>
        <v>0</v>
      </c>
      <c r="M471" s="8" t="b">
        <f>IF(AND('Input data'!$A471&gt;=$D$5,'Input data'!$A471&lt;=$D$6),$L471-($D$3*$K471+$D$4))</f>
        <v>0</v>
      </c>
    </row>
    <row r="472" spans="11:13">
      <c r="K472" s="8" t="b">
        <f>IF(AND('Input data'!$A472&gt;=$D$5,'Input data'!$A472&lt;=$D$6),'Input data'!$R472)</f>
        <v>0</v>
      </c>
      <c r="L472" s="8" t="b">
        <f>IF(AND('Input data'!$A472&gt;=$D$5,'Input data'!$A472&lt;=$D$6),'Input data'!$S472)</f>
        <v>0</v>
      </c>
      <c r="M472" s="8" t="b">
        <f>IF(AND('Input data'!$A472&gt;=$D$5,'Input data'!$A472&lt;=$D$6),$L472-($D$3*$K472+$D$4))</f>
        <v>0</v>
      </c>
    </row>
    <row r="473" spans="11:13">
      <c r="K473" s="8" t="b">
        <f>IF(AND('Input data'!$A473&gt;=$D$5,'Input data'!$A473&lt;=$D$6),'Input data'!$R473)</f>
        <v>0</v>
      </c>
      <c r="L473" s="8" t="b">
        <f>IF(AND('Input data'!$A473&gt;=$D$5,'Input data'!$A473&lt;=$D$6),'Input data'!$S473)</f>
        <v>0</v>
      </c>
      <c r="M473" s="8" t="b">
        <f>IF(AND('Input data'!$A473&gt;=$D$5,'Input data'!$A473&lt;=$D$6),$L473-($D$3*$K473+$D$4))</f>
        <v>0</v>
      </c>
    </row>
    <row r="474" spans="11:13">
      <c r="K474" s="8" t="b">
        <f>IF(AND('Input data'!$A474&gt;=$D$5,'Input data'!$A474&lt;=$D$6),'Input data'!$R474)</f>
        <v>0</v>
      </c>
      <c r="L474" s="8" t="b">
        <f>IF(AND('Input data'!$A474&gt;=$D$5,'Input data'!$A474&lt;=$D$6),'Input data'!$S474)</f>
        <v>0</v>
      </c>
      <c r="M474" s="8" t="b">
        <f>IF(AND('Input data'!$A474&gt;=$D$5,'Input data'!$A474&lt;=$D$6),$L474-($D$3*$K474+$D$4))</f>
        <v>0</v>
      </c>
    </row>
    <row r="475" spans="11:13">
      <c r="K475" s="8" t="b">
        <f>IF(AND('Input data'!$A475&gt;=$D$5,'Input data'!$A475&lt;=$D$6),'Input data'!$R475)</f>
        <v>0</v>
      </c>
      <c r="L475" s="8" t="b">
        <f>IF(AND('Input data'!$A475&gt;=$D$5,'Input data'!$A475&lt;=$D$6),'Input data'!$S475)</f>
        <v>0</v>
      </c>
      <c r="M475" s="8" t="b">
        <f>IF(AND('Input data'!$A475&gt;=$D$5,'Input data'!$A475&lt;=$D$6),$L475-($D$3*$K475+$D$4))</f>
        <v>0</v>
      </c>
    </row>
    <row r="476" spans="11:13">
      <c r="K476" s="8" t="b">
        <f>IF(AND('Input data'!$A476&gt;=$D$5,'Input data'!$A476&lt;=$D$6),'Input data'!$R476)</f>
        <v>0</v>
      </c>
      <c r="L476" s="8" t="b">
        <f>IF(AND('Input data'!$A476&gt;=$D$5,'Input data'!$A476&lt;=$D$6),'Input data'!$S476)</f>
        <v>0</v>
      </c>
      <c r="M476" s="8" t="b">
        <f>IF(AND('Input data'!$A476&gt;=$D$5,'Input data'!$A476&lt;=$D$6),$L476-($D$3*$K476+$D$4))</f>
        <v>0</v>
      </c>
    </row>
    <row r="477" spans="11:13">
      <c r="K477" s="8" t="b">
        <f>IF(AND('Input data'!$A477&gt;=$D$5,'Input data'!$A477&lt;=$D$6),'Input data'!$R477)</f>
        <v>0</v>
      </c>
      <c r="L477" s="8" t="b">
        <f>IF(AND('Input data'!$A477&gt;=$D$5,'Input data'!$A477&lt;=$D$6),'Input data'!$S477)</f>
        <v>0</v>
      </c>
      <c r="M477" s="8" t="b">
        <f>IF(AND('Input data'!$A477&gt;=$D$5,'Input data'!$A477&lt;=$D$6),$L477-($D$3*$K477+$D$4))</f>
        <v>0</v>
      </c>
    </row>
    <row r="478" spans="11:13">
      <c r="K478" s="8" t="b">
        <f>IF(AND('Input data'!$A478&gt;=$D$5,'Input data'!$A478&lt;=$D$6),'Input data'!$R478)</f>
        <v>0</v>
      </c>
      <c r="L478" s="8" t="b">
        <f>IF(AND('Input data'!$A478&gt;=$D$5,'Input data'!$A478&lt;=$D$6),'Input data'!$S478)</f>
        <v>0</v>
      </c>
      <c r="M478" s="8" t="b">
        <f>IF(AND('Input data'!$A478&gt;=$D$5,'Input data'!$A478&lt;=$D$6),$L478-($D$3*$K478+$D$4))</f>
        <v>0</v>
      </c>
    </row>
    <row r="479" spans="11:13">
      <c r="K479" s="8" t="b">
        <f>IF(AND('Input data'!$A479&gt;=$D$5,'Input data'!$A479&lt;=$D$6),'Input data'!$R479)</f>
        <v>0</v>
      </c>
      <c r="L479" s="8" t="b">
        <f>IF(AND('Input data'!$A479&gt;=$D$5,'Input data'!$A479&lt;=$D$6),'Input data'!$S479)</f>
        <v>0</v>
      </c>
      <c r="M479" s="8" t="b">
        <f>IF(AND('Input data'!$A479&gt;=$D$5,'Input data'!$A479&lt;=$D$6),$L479-($D$3*$K479+$D$4))</f>
        <v>0</v>
      </c>
    </row>
    <row r="480" spans="11:13">
      <c r="K480" s="8" t="b">
        <f>IF(AND('Input data'!$A480&gt;=$D$5,'Input data'!$A480&lt;=$D$6),'Input data'!$R480)</f>
        <v>0</v>
      </c>
      <c r="L480" s="8" t="b">
        <f>IF(AND('Input data'!$A480&gt;=$D$5,'Input data'!$A480&lt;=$D$6),'Input data'!$S480)</f>
        <v>0</v>
      </c>
      <c r="M480" s="8" t="b">
        <f>IF(AND('Input data'!$A480&gt;=$D$5,'Input data'!$A480&lt;=$D$6),$L480-($D$3*$K480+$D$4))</f>
        <v>0</v>
      </c>
    </row>
    <row r="481" spans="11:13">
      <c r="K481" s="8" t="b">
        <f>IF(AND('Input data'!$A481&gt;=$D$5,'Input data'!$A481&lt;=$D$6),'Input data'!$R481)</f>
        <v>0</v>
      </c>
      <c r="L481" s="8" t="b">
        <f>IF(AND('Input data'!$A481&gt;=$D$5,'Input data'!$A481&lt;=$D$6),'Input data'!$S481)</f>
        <v>0</v>
      </c>
      <c r="M481" s="8" t="b">
        <f>IF(AND('Input data'!$A481&gt;=$D$5,'Input data'!$A481&lt;=$D$6),$L481-($D$3*$K481+$D$4))</f>
        <v>0</v>
      </c>
    </row>
    <row r="482" spans="11:13">
      <c r="K482" s="8" t="b">
        <f>IF(AND('Input data'!$A482&gt;=$D$5,'Input data'!$A482&lt;=$D$6),'Input data'!$R482)</f>
        <v>0</v>
      </c>
      <c r="L482" s="8" t="b">
        <f>IF(AND('Input data'!$A482&gt;=$D$5,'Input data'!$A482&lt;=$D$6),'Input data'!$S482)</f>
        <v>0</v>
      </c>
      <c r="M482" s="8" t="b">
        <f>IF(AND('Input data'!$A482&gt;=$D$5,'Input data'!$A482&lt;=$D$6),$L482-($D$3*$K482+$D$4))</f>
        <v>0</v>
      </c>
    </row>
    <row r="483" spans="11:13">
      <c r="K483" s="8" t="b">
        <f>IF(AND('Input data'!$A483&gt;=$D$5,'Input data'!$A483&lt;=$D$6),'Input data'!$R483)</f>
        <v>0</v>
      </c>
      <c r="L483" s="8" t="b">
        <f>IF(AND('Input data'!$A483&gt;=$D$5,'Input data'!$A483&lt;=$D$6),'Input data'!$S483)</f>
        <v>0</v>
      </c>
      <c r="M483" s="8" t="b">
        <f>IF(AND('Input data'!$A483&gt;=$D$5,'Input data'!$A483&lt;=$D$6),$L483-($D$3*$K483+$D$4))</f>
        <v>0</v>
      </c>
    </row>
    <row r="484" spans="11:13">
      <c r="K484" s="8" t="b">
        <f>IF(AND('Input data'!$A484&gt;=$D$5,'Input data'!$A484&lt;=$D$6),'Input data'!$R484)</f>
        <v>0</v>
      </c>
      <c r="L484" s="8" t="b">
        <f>IF(AND('Input data'!$A484&gt;=$D$5,'Input data'!$A484&lt;=$D$6),'Input data'!$S484)</f>
        <v>0</v>
      </c>
      <c r="M484" s="8" t="b">
        <f>IF(AND('Input data'!$A484&gt;=$D$5,'Input data'!$A484&lt;=$D$6),$L484-($D$3*$K484+$D$4))</f>
        <v>0</v>
      </c>
    </row>
    <row r="485" spans="11:13">
      <c r="K485" s="8" t="b">
        <f>IF(AND('Input data'!$A485&gt;=$D$5,'Input data'!$A485&lt;=$D$6),'Input data'!$R485)</f>
        <v>0</v>
      </c>
      <c r="L485" s="8" t="b">
        <f>IF(AND('Input data'!$A485&gt;=$D$5,'Input data'!$A485&lt;=$D$6),'Input data'!$S485)</f>
        <v>0</v>
      </c>
      <c r="M485" s="8" t="b">
        <f>IF(AND('Input data'!$A485&gt;=$D$5,'Input data'!$A485&lt;=$D$6),$L485-($D$3*$K485+$D$4))</f>
        <v>0</v>
      </c>
    </row>
    <row r="486" spans="11:13">
      <c r="K486" s="8" t="b">
        <f>IF(AND('Input data'!$A486&gt;=$D$5,'Input data'!$A486&lt;=$D$6),'Input data'!$R486)</f>
        <v>0</v>
      </c>
      <c r="L486" s="8" t="b">
        <f>IF(AND('Input data'!$A486&gt;=$D$5,'Input data'!$A486&lt;=$D$6),'Input data'!$S486)</f>
        <v>0</v>
      </c>
      <c r="M486" s="8" t="b">
        <f>IF(AND('Input data'!$A486&gt;=$D$5,'Input data'!$A486&lt;=$D$6),$L486-($D$3*$K486+$D$4))</f>
        <v>0</v>
      </c>
    </row>
    <row r="487" spans="11:13">
      <c r="K487" s="8" t="b">
        <f>IF(AND('Input data'!$A487&gt;=$D$5,'Input data'!$A487&lt;=$D$6),'Input data'!$R487)</f>
        <v>0</v>
      </c>
      <c r="L487" s="8" t="b">
        <f>IF(AND('Input data'!$A487&gt;=$D$5,'Input data'!$A487&lt;=$D$6),'Input data'!$S487)</f>
        <v>0</v>
      </c>
      <c r="M487" s="8" t="b">
        <f>IF(AND('Input data'!$A487&gt;=$D$5,'Input data'!$A487&lt;=$D$6),$L487-($D$3*$K487+$D$4))</f>
        <v>0</v>
      </c>
    </row>
    <row r="488" spans="11:13">
      <c r="K488" s="8" t="b">
        <f>IF(AND('Input data'!$A488&gt;=$D$5,'Input data'!$A488&lt;=$D$6),'Input data'!$R488)</f>
        <v>0</v>
      </c>
      <c r="L488" s="8" t="b">
        <f>IF(AND('Input data'!$A488&gt;=$D$5,'Input data'!$A488&lt;=$D$6),'Input data'!$S488)</f>
        <v>0</v>
      </c>
      <c r="M488" s="8" t="b">
        <f>IF(AND('Input data'!$A488&gt;=$D$5,'Input data'!$A488&lt;=$D$6),$L488-($D$3*$K488+$D$4))</f>
        <v>0</v>
      </c>
    </row>
    <row r="489" spans="11:13">
      <c r="K489" s="8" t="b">
        <f>IF(AND('Input data'!$A489&gt;=$D$5,'Input data'!$A489&lt;=$D$6),'Input data'!$R489)</f>
        <v>0</v>
      </c>
      <c r="L489" s="8" t="b">
        <f>IF(AND('Input data'!$A489&gt;=$D$5,'Input data'!$A489&lt;=$D$6),'Input data'!$S489)</f>
        <v>0</v>
      </c>
      <c r="M489" s="8" t="b">
        <f>IF(AND('Input data'!$A489&gt;=$D$5,'Input data'!$A489&lt;=$D$6),$L489-($D$3*$K489+$D$4))</f>
        <v>0</v>
      </c>
    </row>
    <row r="490" spans="11:13">
      <c r="K490" s="8" t="b">
        <f>IF(AND('Input data'!$A490&gt;=$D$5,'Input data'!$A490&lt;=$D$6),'Input data'!$R490)</f>
        <v>0</v>
      </c>
      <c r="L490" s="8" t="b">
        <f>IF(AND('Input data'!$A490&gt;=$D$5,'Input data'!$A490&lt;=$D$6),'Input data'!$S490)</f>
        <v>0</v>
      </c>
      <c r="M490" s="8" t="b">
        <f>IF(AND('Input data'!$A490&gt;=$D$5,'Input data'!$A490&lt;=$D$6),$L490-($D$3*$K490+$D$4))</f>
        <v>0</v>
      </c>
    </row>
    <row r="491" spans="11:13">
      <c r="K491" s="8" t="b">
        <f>IF(AND('Input data'!$A491&gt;=$D$5,'Input data'!$A491&lt;=$D$6),'Input data'!$R491)</f>
        <v>0</v>
      </c>
      <c r="L491" s="8" t="b">
        <f>IF(AND('Input data'!$A491&gt;=$D$5,'Input data'!$A491&lt;=$D$6),'Input data'!$S491)</f>
        <v>0</v>
      </c>
      <c r="M491" s="8" t="b">
        <f>IF(AND('Input data'!$A491&gt;=$D$5,'Input data'!$A491&lt;=$D$6),$L491-($D$3*$K491+$D$4))</f>
        <v>0</v>
      </c>
    </row>
    <row r="492" spans="11:13">
      <c r="K492" s="8" t="b">
        <f>IF(AND('Input data'!$A492&gt;=$D$5,'Input data'!$A492&lt;=$D$6),'Input data'!$R492)</f>
        <v>0</v>
      </c>
      <c r="L492" s="8" t="b">
        <f>IF(AND('Input data'!$A492&gt;=$D$5,'Input data'!$A492&lt;=$D$6),'Input data'!$S492)</f>
        <v>0</v>
      </c>
      <c r="M492" s="8" t="b">
        <f>IF(AND('Input data'!$A492&gt;=$D$5,'Input data'!$A492&lt;=$D$6),$L492-($D$3*$K492+$D$4))</f>
        <v>0</v>
      </c>
    </row>
    <row r="493" spans="11:13">
      <c r="K493" s="8" t="b">
        <f>IF(AND('Input data'!$A493&gt;=$D$5,'Input data'!$A493&lt;=$D$6),'Input data'!$R493)</f>
        <v>0</v>
      </c>
      <c r="L493" s="8" t="b">
        <f>IF(AND('Input data'!$A493&gt;=$D$5,'Input data'!$A493&lt;=$D$6),'Input data'!$S493)</f>
        <v>0</v>
      </c>
      <c r="M493" s="8" t="b">
        <f>IF(AND('Input data'!$A493&gt;=$D$5,'Input data'!$A493&lt;=$D$6),$L493-($D$3*$K493+$D$4))</f>
        <v>0</v>
      </c>
    </row>
    <row r="494" spans="11:13">
      <c r="K494" s="8" t="b">
        <f>IF(AND('Input data'!$A494&gt;=$D$5,'Input data'!$A494&lt;=$D$6),'Input data'!$R494)</f>
        <v>0</v>
      </c>
      <c r="L494" s="8" t="b">
        <f>IF(AND('Input data'!$A494&gt;=$D$5,'Input data'!$A494&lt;=$D$6),'Input data'!$S494)</f>
        <v>0</v>
      </c>
      <c r="M494" s="8" t="b">
        <f>IF(AND('Input data'!$A494&gt;=$D$5,'Input data'!$A494&lt;=$D$6),$L494-($D$3*$K494+$D$4))</f>
        <v>0</v>
      </c>
    </row>
    <row r="495" spans="11:13">
      <c r="K495" s="8" t="b">
        <f>IF(AND('Input data'!$A495&gt;=$D$5,'Input data'!$A495&lt;=$D$6),'Input data'!$R495)</f>
        <v>0</v>
      </c>
      <c r="L495" s="8" t="b">
        <f>IF(AND('Input data'!$A495&gt;=$D$5,'Input data'!$A495&lt;=$D$6),'Input data'!$S495)</f>
        <v>0</v>
      </c>
      <c r="M495" s="8" t="b">
        <f>IF(AND('Input data'!$A495&gt;=$D$5,'Input data'!$A495&lt;=$D$6),$L495-($D$3*$K495+$D$4))</f>
        <v>0</v>
      </c>
    </row>
    <row r="496" spans="11:13">
      <c r="K496" s="8" t="b">
        <f>IF(AND('Input data'!$A496&gt;=$D$5,'Input data'!$A496&lt;=$D$6),'Input data'!$R496)</f>
        <v>0</v>
      </c>
      <c r="L496" s="8" t="b">
        <f>IF(AND('Input data'!$A496&gt;=$D$5,'Input data'!$A496&lt;=$D$6),'Input data'!$S496)</f>
        <v>0</v>
      </c>
      <c r="M496" s="8" t="b">
        <f>IF(AND('Input data'!$A496&gt;=$D$5,'Input data'!$A496&lt;=$D$6),$L496-($D$3*$K496+$D$4))</f>
        <v>0</v>
      </c>
    </row>
    <row r="497" spans="11:13">
      <c r="K497" s="8" t="b">
        <f>IF(AND('Input data'!$A497&gt;=$D$5,'Input data'!$A497&lt;=$D$6),'Input data'!$R497)</f>
        <v>0</v>
      </c>
      <c r="L497" s="8" t="b">
        <f>IF(AND('Input data'!$A497&gt;=$D$5,'Input data'!$A497&lt;=$D$6),'Input data'!$S497)</f>
        <v>0</v>
      </c>
      <c r="M497" s="8" t="b">
        <f>IF(AND('Input data'!$A497&gt;=$D$5,'Input data'!$A497&lt;=$D$6),$L497-($D$3*$K497+$D$4))</f>
        <v>0</v>
      </c>
    </row>
    <row r="498" spans="11:13">
      <c r="K498" s="8" t="b">
        <f>IF(AND('Input data'!$A498&gt;=$D$5,'Input data'!$A498&lt;=$D$6),'Input data'!$R498)</f>
        <v>0</v>
      </c>
      <c r="L498" s="8" t="b">
        <f>IF(AND('Input data'!$A498&gt;=$D$5,'Input data'!$A498&lt;=$D$6),'Input data'!$S498)</f>
        <v>0</v>
      </c>
      <c r="M498" s="8" t="b">
        <f>IF(AND('Input data'!$A498&gt;=$D$5,'Input data'!$A498&lt;=$D$6),$L498-($D$3*$K498+$D$4))</f>
        <v>0</v>
      </c>
    </row>
    <row r="499" spans="11:13">
      <c r="K499" s="8" t="b">
        <f>IF(AND('Input data'!$A499&gt;=$D$5,'Input data'!$A499&lt;=$D$6),'Input data'!$R499)</f>
        <v>0</v>
      </c>
      <c r="L499" s="8" t="b">
        <f>IF(AND('Input data'!$A499&gt;=$D$5,'Input data'!$A499&lt;=$D$6),'Input data'!$S499)</f>
        <v>0</v>
      </c>
      <c r="M499" s="8" t="b">
        <f>IF(AND('Input data'!$A499&gt;=$D$5,'Input data'!$A499&lt;=$D$6),$L499-($D$3*$K499+$D$4))</f>
        <v>0</v>
      </c>
    </row>
    <row r="500" spans="11:13">
      <c r="K500" s="8" t="b">
        <f>IF(AND('Input data'!$A500&gt;=$D$5,'Input data'!$A500&lt;=$D$6),'Input data'!$R500)</f>
        <v>0</v>
      </c>
      <c r="L500" s="8" t="b">
        <f>IF(AND('Input data'!$A500&gt;=$D$5,'Input data'!$A500&lt;=$D$6),'Input data'!$S500)</f>
        <v>0</v>
      </c>
      <c r="M500" s="8" t="b">
        <f>IF(AND('Input data'!$A500&gt;=$D$5,'Input data'!$A500&lt;=$D$6),$L500-($D$3*$K500+$D$4))</f>
        <v>0</v>
      </c>
    </row>
    <row r="501" spans="11:13">
      <c r="K501" s="8" t="b">
        <f>IF(AND('Input data'!$A501&gt;=$D$5,'Input data'!$A501&lt;=$D$6),'Input data'!$R501)</f>
        <v>0</v>
      </c>
      <c r="L501" s="8" t="b">
        <f>IF(AND('Input data'!$A501&gt;=$D$5,'Input data'!$A501&lt;=$D$6),'Input data'!$S501)</f>
        <v>0</v>
      </c>
      <c r="M501" s="8" t="b">
        <f>IF(AND('Input data'!$A501&gt;=$D$5,'Input data'!$A501&lt;=$D$6),$L501-($D$3*$K501+$D$4))</f>
        <v>0</v>
      </c>
    </row>
    <row r="502" spans="11:13">
      <c r="K502" s="8" t="b">
        <f>IF(AND('Input data'!$A502&gt;=$D$5,'Input data'!$A502&lt;=$D$6),'Input data'!$R502)</f>
        <v>0</v>
      </c>
      <c r="L502" s="8" t="b">
        <f>IF(AND('Input data'!$A502&gt;=$D$5,'Input data'!$A502&lt;=$D$6),'Input data'!$S502)</f>
        <v>0</v>
      </c>
      <c r="M502" s="8" t="b">
        <f>IF(AND('Input data'!$A502&gt;=$D$5,'Input data'!$A502&lt;=$D$6),$L502-($D$3*$K502+$D$4))</f>
        <v>0</v>
      </c>
    </row>
    <row r="503" spans="11:13">
      <c r="K503" s="8" t="b">
        <f>IF(AND('Input data'!$A503&gt;=$D$5,'Input data'!$A503&lt;=$D$6),'Input data'!$R503)</f>
        <v>0</v>
      </c>
      <c r="L503" s="8" t="b">
        <f>IF(AND('Input data'!$A503&gt;=$D$5,'Input data'!$A503&lt;=$D$6),'Input data'!$S503)</f>
        <v>0</v>
      </c>
      <c r="M503" s="8" t="b">
        <f>IF(AND('Input data'!$A503&gt;=$D$5,'Input data'!$A503&lt;=$D$6),$L503-($D$3*$K503+$D$4))</f>
        <v>0</v>
      </c>
    </row>
    <row r="504" spans="11:13">
      <c r="K504" s="8" t="b">
        <f>IF(AND('Input data'!$A504&gt;=$D$5,'Input data'!$A504&lt;=$D$6),'Input data'!$R504)</f>
        <v>0</v>
      </c>
      <c r="L504" s="8" t="b">
        <f>IF(AND('Input data'!$A504&gt;=$D$5,'Input data'!$A504&lt;=$D$6),'Input data'!$S504)</f>
        <v>0</v>
      </c>
      <c r="M504" s="8" t="b">
        <f>IF(AND('Input data'!$A504&gt;=$D$5,'Input data'!$A504&lt;=$D$6),$L504-($D$3*$K504+$D$4))</f>
        <v>0</v>
      </c>
    </row>
    <row r="505" spans="11:13">
      <c r="K505" s="8" t="b">
        <f>IF(AND('Input data'!$A505&gt;=$D$5,'Input data'!$A505&lt;=$D$6),'Input data'!$R505)</f>
        <v>0</v>
      </c>
      <c r="L505" s="8" t="b">
        <f>IF(AND('Input data'!$A505&gt;=$D$5,'Input data'!$A505&lt;=$D$6),'Input data'!$S505)</f>
        <v>0</v>
      </c>
      <c r="M505" s="8" t="b">
        <f>IF(AND('Input data'!$A505&gt;=$D$5,'Input data'!$A505&lt;=$D$6),$L505-($D$3*$K505+$D$4))</f>
        <v>0</v>
      </c>
    </row>
    <row r="506" spans="11:13">
      <c r="K506" s="8" t="b">
        <f>IF(AND('Input data'!$A506&gt;=$D$5,'Input data'!$A506&lt;=$D$6),'Input data'!$R506)</f>
        <v>0</v>
      </c>
      <c r="L506" s="8" t="b">
        <f>IF(AND('Input data'!$A506&gt;=$D$5,'Input data'!$A506&lt;=$D$6),'Input data'!$S506)</f>
        <v>0</v>
      </c>
      <c r="M506" s="8" t="b">
        <f>IF(AND('Input data'!$A506&gt;=$D$5,'Input data'!$A506&lt;=$D$6),$L506-($D$3*$K506+$D$4))</f>
        <v>0</v>
      </c>
    </row>
    <row r="507" spans="11:13">
      <c r="K507" s="8" t="b">
        <f>IF(AND('Input data'!$A507&gt;=$D$5,'Input data'!$A507&lt;=$D$6),'Input data'!$R507)</f>
        <v>0</v>
      </c>
      <c r="L507" s="8" t="b">
        <f>IF(AND('Input data'!$A507&gt;=$D$5,'Input data'!$A507&lt;=$D$6),'Input data'!$S507)</f>
        <v>0</v>
      </c>
      <c r="M507" s="8" t="b">
        <f>IF(AND('Input data'!$A507&gt;=$D$5,'Input data'!$A507&lt;=$D$6),$L507-($D$3*$K507+$D$4))</f>
        <v>0</v>
      </c>
    </row>
    <row r="508" spans="11:13">
      <c r="K508" s="8" t="b">
        <f>IF(AND('Input data'!$A508&gt;=$D$5,'Input data'!$A508&lt;=$D$6),'Input data'!$R508)</f>
        <v>0</v>
      </c>
      <c r="L508" s="8" t="b">
        <f>IF(AND('Input data'!$A508&gt;=$D$5,'Input data'!$A508&lt;=$D$6),'Input data'!$S508)</f>
        <v>0</v>
      </c>
      <c r="M508" s="8" t="b">
        <f>IF(AND('Input data'!$A508&gt;=$D$5,'Input data'!$A508&lt;=$D$6),$L508-($D$3*$K508+$D$4))</f>
        <v>0</v>
      </c>
    </row>
    <row r="509" spans="11:13">
      <c r="K509" s="8" t="b">
        <f>IF(AND('Input data'!$A509&gt;=$D$5,'Input data'!$A509&lt;=$D$6),'Input data'!$R509)</f>
        <v>0</v>
      </c>
      <c r="L509" s="8" t="b">
        <f>IF(AND('Input data'!$A509&gt;=$D$5,'Input data'!$A509&lt;=$D$6),'Input data'!$S509)</f>
        <v>0</v>
      </c>
      <c r="M509" s="8" t="b">
        <f>IF(AND('Input data'!$A509&gt;=$D$5,'Input data'!$A509&lt;=$D$6),$L509-($D$3*$K509+$D$4))</f>
        <v>0</v>
      </c>
    </row>
    <row r="510" spans="11:13">
      <c r="K510" s="8" t="b">
        <f>IF(AND('Input data'!$A510&gt;=$D$5,'Input data'!$A510&lt;=$D$6),'Input data'!$R510)</f>
        <v>0</v>
      </c>
      <c r="L510" s="8" t="b">
        <f>IF(AND('Input data'!$A510&gt;=$D$5,'Input data'!$A510&lt;=$D$6),'Input data'!$S510)</f>
        <v>0</v>
      </c>
      <c r="M510" s="8" t="b">
        <f>IF(AND('Input data'!$A510&gt;=$D$5,'Input data'!$A510&lt;=$D$6),$L510-($D$3*$K510+$D$4))</f>
        <v>0</v>
      </c>
    </row>
    <row r="511" spans="11:13">
      <c r="K511" s="8" t="b">
        <f>IF(AND('Input data'!$A511&gt;=$D$5,'Input data'!$A511&lt;=$D$6),'Input data'!$R511)</f>
        <v>0</v>
      </c>
      <c r="L511" s="8" t="b">
        <f>IF(AND('Input data'!$A511&gt;=$D$5,'Input data'!$A511&lt;=$D$6),'Input data'!$S511)</f>
        <v>0</v>
      </c>
      <c r="M511" s="8" t="b">
        <f>IF(AND('Input data'!$A511&gt;=$D$5,'Input data'!$A511&lt;=$D$6),$L511-($D$3*$K511+$D$4))</f>
        <v>0</v>
      </c>
    </row>
    <row r="512" spans="11:13">
      <c r="K512" s="8" t="b">
        <f>IF(AND('Input data'!$A512&gt;=$D$5,'Input data'!$A512&lt;=$D$6),'Input data'!$R512)</f>
        <v>0</v>
      </c>
      <c r="L512" s="8" t="b">
        <f>IF(AND('Input data'!$A512&gt;=$D$5,'Input data'!$A512&lt;=$D$6),'Input data'!$S512)</f>
        <v>0</v>
      </c>
      <c r="M512" s="8" t="b">
        <f>IF(AND('Input data'!$A512&gt;=$D$5,'Input data'!$A512&lt;=$D$6),$L512-($D$3*$K512+$D$4))</f>
        <v>0</v>
      </c>
    </row>
    <row r="513" spans="11:13">
      <c r="K513" s="8" t="b">
        <f>IF(AND('Input data'!$A513&gt;=$D$5,'Input data'!$A513&lt;=$D$6),'Input data'!$R513)</f>
        <v>0</v>
      </c>
      <c r="L513" s="8" t="b">
        <f>IF(AND('Input data'!$A513&gt;=$D$5,'Input data'!$A513&lt;=$D$6),'Input data'!$S513)</f>
        <v>0</v>
      </c>
      <c r="M513" s="8" t="b">
        <f>IF(AND('Input data'!$A513&gt;=$D$5,'Input data'!$A513&lt;=$D$6),$L513-($D$3*$K513+$D$4))</f>
        <v>0</v>
      </c>
    </row>
    <row r="514" spans="11:13">
      <c r="K514" s="8" t="b">
        <f>IF(AND('Input data'!$A514&gt;=$D$5,'Input data'!$A514&lt;=$D$6),'Input data'!$R514)</f>
        <v>0</v>
      </c>
      <c r="L514" s="8" t="b">
        <f>IF(AND('Input data'!$A514&gt;=$D$5,'Input data'!$A514&lt;=$D$6),'Input data'!$S514)</f>
        <v>0</v>
      </c>
      <c r="M514" s="8" t="b">
        <f>IF(AND('Input data'!$A514&gt;=$D$5,'Input data'!$A514&lt;=$D$6),$L514-($D$3*$K514+$D$4))</f>
        <v>0</v>
      </c>
    </row>
    <row r="515" spans="11:13">
      <c r="K515" s="8" t="b">
        <f>IF(AND('Input data'!$A515&gt;=$D$5,'Input data'!$A515&lt;=$D$6),'Input data'!$R515)</f>
        <v>0</v>
      </c>
      <c r="L515" s="8" t="b">
        <f>IF(AND('Input data'!$A515&gt;=$D$5,'Input data'!$A515&lt;=$D$6),'Input data'!$S515)</f>
        <v>0</v>
      </c>
      <c r="M515" s="8" t="b">
        <f>IF(AND('Input data'!$A515&gt;=$D$5,'Input data'!$A515&lt;=$D$6),$L515-($D$3*$K515+$D$4))</f>
        <v>0</v>
      </c>
    </row>
    <row r="516" spans="11:13">
      <c r="K516" s="8" t="b">
        <f>IF(AND('Input data'!$A516&gt;=$D$5,'Input data'!$A516&lt;=$D$6),'Input data'!$R516)</f>
        <v>0</v>
      </c>
      <c r="L516" s="8" t="b">
        <f>IF(AND('Input data'!$A516&gt;=$D$5,'Input data'!$A516&lt;=$D$6),'Input data'!$S516)</f>
        <v>0</v>
      </c>
      <c r="M516" s="8" t="b">
        <f>IF(AND('Input data'!$A516&gt;=$D$5,'Input data'!$A516&lt;=$D$6),$L516-($D$3*$K516+$D$4))</f>
        <v>0</v>
      </c>
    </row>
    <row r="517" spans="11:13">
      <c r="K517" s="8" t="b">
        <f>IF(AND('Input data'!$A517&gt;=$D$5,'Input data'!$A517&lt;=$D$6),'Input data'!$R517)</f>
        <v>0</v>
      </c>
      <c r="L517" s="8" t="b">
        <f>IF(AND('Input data'!$A517&gt;=$D$5,'Input data'!$A517&lt;=$D$6),'Input data'!$S517)</f>
        <v>0</v>
      </c>
      <c r="M517" s="8" t="b">
        <f>IF(AND('Input data'!$A517&gt;=$D$5,'Input data'!$A517&lt;=$D$6),$L517-($D$3*$K517+$D$4))</f>
        <v>0</v>
      </c>
    </row>
    <row r="518" spans="11:13">
      <c r="K518" s="8" t="b">
        <f>IF(AND('Input data'!$A518&gt;=$D$5,'Input data'!$A518&lt;=$D$6),'Input data'!$R518)</f>
        <v>0</v>
      </c>
      <c r="L518" s="8" t="b">
        <f>IF(AND('Input data'!$A518&gt;=$D$5,'Input data'!$A518&lt;=$D$6),'Input data'!$S518)</f>
        <v>0</v>
      </c>
      <c r="M518" s="8" t="b">
        <f>IF(AND('Input data'!$A518&gt;=$D$5,'Input data'!$A518&lt;=$D$6),$L518-($D$3*$K518+$D$4))</f>
        <v>0</v>
      </c>
    </row>
    <row r="519" spans="11:13">
      <c r="K519" s="8" t="b">
        <f>IF(AND('Input data'!$A519&gt;=$D$5,'Input data'!$A519&lt;=$D$6),'Input data'!$R519)</f>
        <v>0</v>
      </c>
      <c r="L519" s="8" t="b">
        <f>IF(AND('Input data'!$A519&gt;=$D$5,'Input data'!$A519&lt;=$D$6),'Input data'!$S519)</f>
        <v>0</v>
      </c>
      <c r="M519" s="8" t="b">
        <f>IF(AND('Input data'!$A519&gt;=$D$5,'Input data'!$A519&lt;=$D$6),$L519-($D$3*$K519+$D$4))</f>
        <v>0</v>
      </c>
    </row>
    <row r="520" spans="11:13">
      <c r="K520" s="8" t="b">
        <f>IF(AND('Input data'!$A520&gt;=$D$5,'Input data'!$A520&lt;=$D$6),'Input data'!$R520)</f>
        <v>0</v>
      </c>
      <c r="L520" s="8" t="b">
        <f>IF(AND('Input data'!$A520&gt;=$D$5,'Input data'!$A520&lt;=$D$6),'Input data'!$S520)</f>
        <v>0</v>
      </c>
      <c r="M520" s="8" t="b">
        <f>IF(AND('Input data'!$A520&gt;=$D$5,'Input data'!$A520&lt;=$D$6),$L520-($D$3*$K520+$D$4))</f>
        <v>0</v>
      </c>
    </row>
    <row r="521" spans="11:13">
      <c r="K521" s="8" t="b">
        <f>IF(AND('Input data'!$A521&gt;=$D$5,'Input data'!$A521&lt;=$D$6),'Input data'!$R521)</f>
        <v>0</v>
      </c>
      <c r="L521" s="8" t="b">
        <f>IF(AND('Input data'!$A521&gt;=$D$5,'Input data'!$A521&lt;=$D$6),'Input data'!$S521)</f>
        <v>0</v>
      </c>
      <c r="M521" s="8" t="b">
        <f>IF(AND('Input data'!$A521&gt;=$D$5,'Input data'!$A521&lt;=$D$6),$L521-($D$3*$K521+$D$4))</f>
        <v>0</v>
      </c>
    </row>
    <row r="522" spans="11:13">
      <c r="K522" s="8" t="b">
        <f>IF(AND('Input data'!$A522&gt;=$D$5,'Input data'!$A522&lt;=$D$6),'Input data'!$R522)</f>
        <v>0</v>
      </c>
      <c r="L522" s="8" t="b">
        <f>IF(AND('Input data'!$A522&gt;=$D$5,'Input data'!$A522&lt;=$D$6),'Input data'!$S522)</f>
        <v>0</v>
      </c>
      <c r="M522" s="8" t="b">
        <f>IF(AND('Input data'!$A522&gt;=$D$5,'Input data'!$A522&lt;=$D$6),$L522-($D$3*$K522+$D$4))</f>
        <v>0</v>
      </c>
    </row>
    <row r="523" spans="11:13">
      <c r="K523" s="8" t="b">
        <f>IF(AND('Input data'!$A523&gt;=$D$5,'Input data'!$A523&lt;=$D$6),'Input data'!$R523)</f>
        <v>0</v>
      </c>
      <c r="L523" s="8" t="b">
        <f>IF(AND('Input data'!$A523&gt;=$D$5,'Input data'!$A523&lt;=$D$6),'Input data'!$S523)</f>
        <v>0</v>
      </c>
      <c r="M523" s="8" t="b">
        <f>IF(AND('Input data'!$A523&gt;=$D$5,'Input data'!$A523&lt;=$D$6),$L523-($D$3*$K523+$D$4))</f>
        <v>0</v>
      </c>
    </row>
    <row r="524" spans="11:13">
      <c r="K524" s="8" t="b">
        <f>IF(AND('Input data'!$A524&gt;=$D$5,'Input data'!$A524&lt;=$D$6),'Input data'!$R524)</f>
        <v>0</v>
      </c>
      <c r="L524" s="8" t="b">
        <f>IF(AND('Input data'!$A524&gt;=$D$5,'Input data'!$A524&lt;=$D$6),'Input data'!$S524)</f>
        <v>0</v>
      </c>
      <c r="M524" s="8" t="b">
        <f>IF(AND('Input data'!$A524&gt;=$D$5,'Input data'!$A524&lt;=$D$6),$L524-($D$3*$K524+$D$4))</f>
        <v>0</v>
      </c>
    </row>
    <row r="525" spans="11:13">
      <c r="K525" s="8" t="b">
        <f>IF(AND('Input data'!$A525&gt;=$D$5,'Input data'!$A525&lt;=$D$6),'Input data'!$R525)</f>
        <v>0</v>
      </c>
      <c r="L525" s="8" t="b">
        <f>IF(AND('Input data'!$A525&gt;=$D$5,'Input data'!$A525&lt;=$D$6),'Input data'!$S525)</f>
        <v>0</v>
      </c>
      <c r="M525" s="8" t="b">
        <f>IF(AND('Input data'!$A525&gt;=$D$5,'Input data'!$A525&lt;=$D$6),$L525-($D$3*$K525+$D$4))</f>
        <v>0</v>
      </c>
    </row>
    <row r="526" spans="11:13">
      <c r="K526" s="8" t="b">
        <f>IF(AND('Input data'!$A526&gt;=$D$5,'Input data'!$A526&lt;=$D$6),'Input data'!$R526)</f>
        <v>0</v>
      </c>
      <c r="L526" s="8" t="b">
        <f>IF(AND('Input data'!$A526&gt;=$D$5,'Input data'!$A526&lt;=$D$6),'Input data'!$S526)</f>
        <v>0</v>
      </c>
      <c r="M526" s="8" t="b">
        <f>IF(AND('Input data'!$A526&gt;=$D$5,'Input data'!$A526&lt;=$D$6),$L526-($D$3*$K526+$D$4))</f>
        <v>0</v>
      </c>
    </row>
    <row r="527" spans="11:13">
      <c r="K527" s="8" t="b">
        <f>IF(AND('Input data'!$A527&gt;=$D$5,'Input data'!$A527&lt;=$D$6),'Input data'!$R527)</f>
        <v>0</v>
      </c>
      <c r="L527" s="8" t="b">
        <f>IF(AND('Input data'!$A527&gt;=$D$5,'Input data'!$A527&lt;=$D$6),'Input data'!$S527)</f>
        <v>0</v>
      </c>
      <c r="M527" s="8" t="b">
        <f>IF(AND('Input data'!$A527&gt;=$D$5,'Input data'!$A527&lt;=$D$6),$L527-($D$3*$K527+$D$4))</f>
        <v>0</v>
      </c>
    </row>
    <row r="528" spans="11:13">
      <c r="K528" s="8" t="b">
        <f>IF(AND('Input data'!$A528&gt;=$D$5,'Input data'!$A528&lt;=$D$6),'Input data'!$R528)</f>
        <v>0</v>
      </c>
      <c r="L528" s="8" t="b">
        <f>IF(AND('Input data'!$A528&gt;=$D$5,'Input data'!$A528&lt;=$D$6),'Input data'!$S528)</f>
        <v>0</v>
      </c>
      <c r="M528" s="8" t="b">
        <f>IF(AND('Input data'!$A528&gt;=$D$5,'Input data'!$A528&lt;=$D$6),$L528-($D$3*$K528+$D$4))</f>
        <v>0</v>
      </c>
    </row>
    <row r="529" spans="11:13">
      <c r="K529" s="8" t="b">
        <f>IF(AND('Input data'!$A529&gt;=$D$5,'Input data'!$A529&lt;=$D$6),'Input data'!$R529)</f>
        <v>0</v>
      </c>
      <c r="L529" s="8" t="b">
        <f>IF(AND('Input data'!$A529&gt;=$D$5,'Input data'!$A529&lt;=$D$6),'Input data'!$S529)</f>
        <v>0</v>
      </c>
      <c r="M529" s="8" t="b">
        <f>IF(AND('Input data'!$A529&gt;=$D$5,'Input data'!$A529&lt;=$D$6),$L529-($D$3*$K529+$D$4))</f>
        <v>0</v>
      </c>
    </row>
    <row r="530" spans="11:13">
      <c r="K530" s="8" t="b">
        <f>IF(AND('Input data'!$A530&gt;=$D$5,'Input data'!$A530&lt;=$D$6),'Input data'!$R530)</f>
        <v>0</v>
      </c>
      <c r="L530" s="8" t="b">
        <f>IF(AND('Input data'!$A530&gt;=$D$5,'Input data'!$A530&lt;=$D$6),'Input data'!$S530)</f>
        <v>0</v>
      </c>
      <c r="M530" s="8" t="b">
        <f>IF(AND('Input data'!$A530&gt;=$D$5,'Input data'!$A530&lt;=$D$6),$L530-($D$3*$K530+$D$4))</f>
        <v>0</v>
      </c>
    </row>
    <row r="531" spans="11:13">
      <c r="K531" s="8" t="b">
        <f>IF(AND('Input data'!$A531&gt;=$D$5,'Input data'!$A531&lt;=$D$6),'Input data'!$R531)</f>
        <v>0</v>
      </c>
      <c r="L531" s="8" t="b">
        <f>IF(AND('Input data'!$A531&gt;=$D$5,'Input data'!$A531&lt;=$D$6),'Input data'!$S531)</f>
        <v>0</v>
      </c>
      <c r="M531" s="8" t="b">
        <f>IF(AND('Input data'!$A531&gt;=$D$5,'Input data'!$A531&lt;=$D$6),$L531-($D$3*$K531+$D$4))</f>
        <v>0</v>
      </c>
    </row>
    <row r="532" spans="11:13">
      <c r="K532" s="8" t="b">
        <f>IF(AND('Input data'!$A532&gt;=$D$5,'Input data'!$A532&lt;=$D$6),'Input data'!$R532)</f>
        <v>0</v>
      </c>
      <c r="L532" s="8" t="b">
        <f>IF(AND('Input data'!$A532&gt;=$D$5,'Input data'!$A532&lt;=$D$6),'Input data'!$S532)</f>
        <v>0</v>
      </c>
      <c r="M532" s="8" t="b">
        <f>IF(AND('Input data'!$A532&gt;=$D$5,'Input data'!$A532&lt;=$D$6),$L532-($D$3*$K532+$D$4))</f>
        <v>0</v>
      </c>
    </row>
    <row r="533" spans="11:13">
      <c r="K533" s="8" t="b">
        <f>IF(AND('Input data'!$A533&gt;=$D$5,'Input data'!$A533&lt;=$D$6),'Input data'!$R533)</f>
        <v>0</v>
      </c>
      <c r="L533" s="8" t="b">
        <f>IF(AND('Input data'!$A533&gt;=$D$5,'Input data'!$A533&lt;=$D$6),'Input data'!$S533)</f>
        <v>0</v>
      </c>
      <c r="M533" s="8" t="b">
        <f>IF(AND('Input data'!$A533&gt;=$D$5,'Input data'!$A533&lt;=$D$6),$L533-($D$3*$K533+$D$4))</f>
        <v>0</v>
      </c>
    </row>
    <row r="534" spans="11:13">
      <c r="K534" s="8" t="b">
        <f>IF(AND('Input data'!$A534&gt;=$D$5,'Input data'!$A534&lt;=$D$6),'Input data'!$R534)</f>
        <v>0</v>
      </c>
      <c r="L534" s="8" t="b">
        <f>IF(AND('Input data'!$A534&gt;=$D$5,'Input data'!$A534&lt;=$D$6),'Input data'!$S534)</f>
        <v>0</v>
      </c>
      <c r="M534" s="8" t="b">
        <f>IF(AND('Input data'!$A534&gt;=$D$5,'Input data'!$A534&lt;=$D$6),$L534-($D$3*$K534+$D$4))</f>
        <v>0</v>
      </c>
    </row>
    <row r="535" spans="11:13">
      <c r="K535" s="8" t="b">
        <f>IF(AND('Input data'!$A535&gt;=$D$5,'Input data'!$A535&lt;=$D$6),'Input data'!$R535)</f>
        <v>0</v>
      </c>
      <c r="L535" s="8" t="b">
        <f>IF(AND('Input data'!$A535&gt;=$D$5,'Input data'!$A535&lt;=$D$6),'Input data'!$S535)</f>
        <v>0</v>
      </c>
      <c r="M535" s="8" t="b">
        <f>IF(AND('Input data'!$A535&gt;=$D$5,'Input data'!$A535&lt;=$D$6),$L535-($D$3*$K535+$D$4))</f>
        <v>0</v>
      </c>
    </row>
    <row r="536" spans="11:13">
      <c r="K536" s="8" t="b">
        <f>IF(AND('Input data'!$A536&gt;=$D$5,'Input data'!$A536&lt;=$D$6),'Input data'!$R536)</f>
        <v>0</v>
      </c>
      <c r="L536" s="8" t="b">
        <f>IF(AND('Input data'!$A536&gt;=$D$5,'Input data'!$A536&lt;=$D$6),'Input data'!$S536)</f>
        <v>0</v>
      </c>
      <c r="M536" s="8" t="b">
        <f>IF(AND('Input data'!$A536&gt;=$D$5,'Input data'!$A536&lt;=$D$6),$L536-($D$3*$K536+$D$4))</f>
        <v>0</v>
      </c>
    </row>
    <row r="537" spans="11:13">
      <c r="K537" s="8" t="b">
        <f>IF(AND('Input data'!$A537&gt;=$D$5,'Input data'!$A537&lt;=$D$6),'Input data'!$R537)</f>
        <v>0</v>
      </c>
      <c r="L537" s="8" t="b">
        <f>IF(AND('Input data'!$A537&gt;=$D$5,'Input data'!$A537&lt;=$D$6),'Input data'!$S537)</f>
        <v>0</v>
      </c>
      <c r="M537" s="8" t="b">
        <f>IF(AND('Input data'!$A537&gt;=$D$5,'Input data'!$A537&lt;=$D$6),$L537-($D$3*$K537+$D$4))</f>
        <v>0</v>
      </c>
    </row>
    <row r="538" spans="11:13">
      <c r="K538" s="8" t="b">
        <f>IF(AND('Input data'!$A538&gt;=$D$5,'Input data'!$A538&lt;=$D$6),'Input data'!$R538)</f>
        <v>0</v>
      </c>
      <c r="L538" s="8" t="b">
        <f>IF(AND('Input data'!$A538&gt;=$D$5,'Input data'!$A538&lt;=$D$6),'Input data'!$S538)</f>
        <v>0</v>
      </c>
      <c r="M538" s="8" t="b">
        <f>IF(AND('Input data'!$A538&gt;=$D$5,'Input data'!$A538&lt;=$D$6),$L538-($D$3*$K538+$D$4))</f>
        <v>0</v>
      </c>
    </row>
    <row r="539" spans="11:13">
      <c r="K539" s="8" t="b">
        <f>IF(AND('Input data'!$A539&gt;=$D$5,'Input data'!$A539&lt;=$D$6),'Input data'!$R539)</f>
        <v>0</v>
      </c>
      <c r="L539" s="8" t="b">
        <f>IF(AND('Input data'!$A539&gt;=$D$5,'Input data'!$A539&lt;=$D$6),'Input data'!$S539)</f>
        <v>0</v>
      </c>
      <c r="M539" s="8" t="b">
        <f>IF(AND('Input data'!$A539&gt;=$D$5,'Input data'!$A539&lt;=$D$6),$L539-($D$3*$K539+$D$4))</f>
        <v>0</v>
      </c>
    </row>
    <row r="540" spans="11:13">
      <c r="K540" s="8" t="b">
        <f>IF(AND('Input data'!$A540&gt;=$D$5,'Input data'!$A540&lt;=$D$6),'Input data'!$R540)</f>
        <v>0</v>
      </c>
      <c r="L540" s="8" t="b">
        <f>IF(AND('Input data'!$A540&gt;=$D$5,'Input data'!$A540&lt;=$D$6),'Input data'!$S540)</f>
        <v>0</v>
      </c>
      <c r="M540" s="8" t="b">
        <f>IF(AND('Input data'!$A540&gt;=$D$5,'Input data'!$A540&lt;=$D$6),$L540-($D$3*$K540+$D$4))</f>
        <v>0</v>
      </c>
    </row>
    <row r="541" spans="11:13">
      <c r="K541" s="8" t="b">
        <f>IF(AND('Input data'!$A541&gt;=$D$5,'Input data'!$A541&lt;=$D$6),'Input data'!$R541)</f>
        <v>0</v>
      </c>
      <c r="L541" s="8" t="b">
        <f>IF(AND('Input data'!$A541&gt;=$D$5,'Input data'!$A541&lt;=$D$6),'Input data'!$S541)</f>
        <v>0</v>
      </c>
      <c r="M541" s="8" t="b">
        <f>IF(AND('Input data'!$A541&gt;=$D$5,'Input data'!$A541&lt;=$D$6),$L541-($D$3*$K541+$D$4))</f>
        <v>0</v>
      </c>
    </row>
    <row r="542" spans="11:13">
      <c r="K542" s="8" t="b">
        <f>IF(AND('Input data'!$A542&gt;=$D$5,'Input data'!$A542&lt;=$D$6),'Input data'!$R542)</f>
        <v>0</v>
      </c>
      <c r="L542" s="8" t="b">
        <f>IF(AND('Input data'!$A542&gt;=$D$5,'Input data'!$A542&lt;=$D$6),'Input data'!$S542)</f>
        <v>0</v>
      </c>
      <c r="M542" s="8" t="b">
        <f>IF(AND('Input data'!$A542&gt;=$D$5,'Input data'!$A542&lt;=$D$6),$L542-($D$3*$K542+$D$4))</f>
        <v>0</v>
      </c>
    </row>
    <row r="543" spans="11:13">
      <c r="K543" s="8" t="b">
        <f>IF(AND('Input data'!$A543&gt;=$D$5,'Input data'!$A543&lt;=$D$6),'Input data'!$R543)</f>
        <v>0</v>
      </c>
      <c r="L543" s="8" t="b">
        <f>IF(AND('Input data'!$A543&gt;=$D$5,'Input data'!$A543&lt;=$D$6),'Input data'!$S543)</f>
        <v>0</v>
      </c>
      <c r="M543" s="8" t="b">
        <f>IF(AND('Input data'!$A543&gt;=$D$5,'Input data'!$A543&lt;=$D$6),$L543-($D$3*$K543+$D$4))</f>
        <v>0</v>
      </c>
    </row>
    <row r="544" spans="11:13">
      <c r="K544" s="8" t="b">
        <f>IF(AND('Input data'!$A544&gt;=$D$5,'Input data'!$A544&lt;=$D$6),'Input data'!$R544)</f>
        <v>0</v>
      </c>
      <c r="L544" s="8" t="b">
        <f>IF(AND('Input data'!$A544&gt;=$D$5,'Input data'!$A544&lt;=$D$6),'Input data'!$S544)</f>
        <v>0</v>
      </c>
      <c r="M544" s="8" t="b">
        <f>IF(AND('Input data'!$A544&gt;=$D$5,'Input data'!$A544&lt;=$D$6),$L544-($D$3*$K544+$D$4))</f>
        <v>0</v>
      </c>
    </row>
    <row r="545" spans="11:13">
      <c r="K545" s="8" t="b">
        <f>IF(AND('Input data'!$A545&gt;=$D$5,'Input data'!$A545&lt;=$D$6),'Input data'!$R545)</f>
        <v>0</v>
      </c>
      <c r="L545" s="8" t="b">
        <f>IF(AND('Input data'!$A545&gt;=$D$5,'Input data'!$A545&lt;=$D$6),'Input data'!$S545)</f>
        <v>0</v>
      </c>
      <c r="M545" s="8" t="b">
        <f>IF(AND('Input data'!$A545&gt;=$D$5,'Input data'!$A545&lt;=$D$6),$L545-($D$3*$K545+$D$4))</f>
        <v>0</v>
      </c>
    </row>
    <row r="546" spans="11:13">
      <c r="K546" s="8" t="b">
        <f>IF(AND('Input data'!$A546&gt;=$D$5,'Input data'!$A546&lt;=$D$6),'Input data'!$R546)</f>
        <v>0</v>
      </c>
      <c r="L546" s="8" t="b">
        <f>IF(AND('Input data'!$A546&gt;=$D$5,'Input data'!$A546&lt;=$D$6),'Input data'!$S546)</f>
        <v>0</v>
      </c>
      <c r="M546" s="8" t="b">
        <f>IF(AND('Input data'!$A546&gt;=$D$5,'Input data'!$A546&lt;=$D$6),$L546-($D$3*$K546+$D$4))</f>
        <v>0</v>
      </c>
    </row>
    <row r="547" spans="11:13">
      <c r="K547" s="8" t="b">
        <f>IF(AND('Input data'!$A547&gt;=$D$5,'Input data'!$A547&lt;=$D$6),'Input data'!$R547)</f>
        <v>0</v>
      </c>
      <c r="L547" s="8" t="b">
        <f>IF(AND('Input data'!$A547&gt;=$D$5,'Input data'!$A547&lt;=$D$6),'Input data'!$S547)</f>
        <v>0</v>
      </c>
      <c r="M547" s="8" t="b">
        <f>IF(AND('Input data'!$A547&gt;=$D$5,'Input data'!$A547&lt;=$D$6),$L547-($D$3*$K547+$D$4))</f>
        <v>0</v>
      </c>
    </row>
    <row r="548" spans="11:13">
      <c r="K548" s="8" t="b">
        <f>IF(AND('Input data'!$A548&gt;=$D$5,'Input data'!$A548&lt;=$D$6),'Input data'!$R548)</f>
        <v>0</v>
      </c>
      <c r="L548" s="8" t="b">
        <f>IF(AND('Input data'!$A548&gt;=$D$5,'Input data'!$A548&lt;=$D$6),'Input data'!$S548)</f>
        <v>0</v>
      </c>
      <c r="M548" s="8" t="b">
        <f>IF(AND('Input data'!$A548&gt;=$D$5,'Input data'!$A548&lt;=$D$6),$L548-($D$3*$K548+$D$4))</f>
        <v>0</v>
      </c>
    </row>
    <row r="549" spans="11:13">
      <c r="K549" s="8" t="b">
        <f>IF(AND('Input data'!$A549&gt;=$D$5,'Input data'!$A549&lt;=$D$6),'Input data'!$R549)</f>
        <v>0</v>
      </c>
      <c r="L549" s="8" t="b">
        <f>IF(AND('Input data'!$A549&gt;=$D$5,'Input data'!$A549&lt;=$D$6),'Input data'!$S549)</f>
        <v>0</v>
      </c>
      <c r="M549" s="8" t="b">
        <f>IF(AND('Input data'!$A549&gt;=$D$5,'Input data'!$A549&lt;=$D$6),$L549-($D$3*$K549+$D$4))</f>
        <v>0</v>
      </c>
    </row>
    <row r="550" spans="11:13">
      <c r="K550" s="8" t="b">
        <f>IF(AND('Input data'!$A550&gt;=$D$5,'Input data'!$A550&lt;=$D$6),'Input data'!$R550)</f>
        <v>0</v>
      </c>
      <c r="L550" s="8" t="b">
        <f>IF(AND('Input data'!$A550&gt;=$D$5,'Input data'!$A550&lt;=$D$6),'Input data'!$S550)</f>
        <v>0</v>
      </c>
      <c r="M550" s="8" t="b">
        <f>IF(AND('Input data'!$A550&gt;=$D$5,'Input data'!$A550&lt;=$D$6),$L550-($D$3*$K550+$D$4))</f>
        <v>0</v>
      </c>
    </row>
    <row r="551" spans="11:13">
      <c r="K551" s="8" t="b">
        <f>IF(AND('Input data'!$A551&gt;=$D$5,'Input data'!$A551&lt;=$D$6),'Input data'!$R551)</f>
        <v>0</v>
      </c>
      <c r="L551" s="8" t="b">
        <f>IF(AND('Input data'!$A551&gt;=$D$5,'Input data'!$A551&lt;=$D$6),'Input data'!$S551)</f>
        <v>0</v>
      </c>
      <c r="M551" s="8" t="b">
        <f>IF(AND('Input data'!$A551&gt;=$D$5,'Input data'!$A551&lt;=$D$6),$L551-($D$3*$K551+$D$4))</f>
        <v>0</v>
      </c>
    </row>
    <row r="552" spans="11:13">
      <c r="K552" s="8" t="b">
        <f>IF(AND('Input data'!$A552&gt;=$D$5,'Input data'!$A552&lt;=$D$6),'Input data'!$R552)</f>
        <v>0</v>
      </c>
      <c r="L552" s="8" t="b">
        <f>IF(AND('Input data'!$A552&gt;=$D$5,'Input data'!$A552&lt;=$D$6),'Input data'!$S552)</f>
        <v>0</v>
      </c>
      <c r="M552" s="8" t="b">
        <f>IF(AND('Input data'!$A552&gt;=$D$5,'Input data'!$A552&lt;=$D$6),$L552-($D$3*$K552+$D$4))</f>
        <v>0</v>
      </c>
    </row>
    <row r="553" spans="11:13">
      <c r="K553" s="8" t="b">
        <f>IF(AND('Input data'!$A553&gt;=$D$5,'Input data'!$A553&lt;=$D$6),'Input data'!$R553)</f>
        <v>0</v>
      </c>
      <c r="L553" s="8" t="b">
        <f>IF(AND('Input data'!$A553&gt;=$D$5,'Input data'!$A553&lt;=$D$6),'Input data'!$S553)</f>
        <v>0</v>
      </c>
      <c r="M553" s="8" t="b">
        <f>IF(AND('Input data'!$A553&gt;=$D$5,'Input data'!$A553&lt;=$D$6),$L553-($D$3*$K553+$D$4))</f>
        <v>0</v>
      </c>
    </row>
    <row r="554" spans="11:13">
      <c r="K554" s="8" t="b">
        <f>IF(AND('Input data'!$A554&gt;=$D$5,'Input data'!$A554&lt;=$D$6),'Input data'!$R554)</f>
        <v>0</v>
      </c>
      <c r="L554" s="8" t="b">
        <f>IF(AND('Input data'!$A554&gt;=$D$5,'Input data'!$A554&lt;=$D$6),'Input data'!$S554)</f>
        <v>0</v>
      </c>
      <c r="M554" s="8" t="b">
        <f>IF(AND('Input data'!$A554&gt;=$D$5,'Input data'!$A554&lt;=$D$6),$L554-($D$3*$K554+$D$4))</f>
        <v>0</v>
      </c>
    </row>
    <row r="555" spans="11:13">
      <c r="K555" s="8" t="b">
        <f>IF(AND('Input data'!$A555&gt;=$D$5,'Input data'!$A555&lt;=$D$6),'Input data'!$R555)</f>
        <v>0</v>
      </c>
      <c r="L555" s="8" t="b">
        <f>IF(AND('Input data'!$A555&gt;=$D$5,'Input data'!$A555&lt;=$D$6),'Input data'!$S555)</f>
        <v>0</v>
      </c>
      <c r="M555" s="8" t="b">
        <f>IF(AND('Input data'!$A555&gt;=$D$5,'Input data'!$A555&lt;=$D$6),$L555-($D$3*$K555+$D$4))</f>
        <v>0</v>
      </c>
    </row>
    <row r="556" spans="11:13">
      <c r="K556" s="8" t="b">
        <f>IF(AND('Input data'!$A556&gt;=$D$5,'Input data'!$A556&lt;=$D$6),'Input data'!$R556)</f>
        <v>0</v>
      </c>
      <c r="L556" s="8" t="b">
        <f>IF(AND('Input data'!$A556&gt;=$D$5,'Input data'!$A556&lt;=$D$6),'Input data'!$S556)</f>
        <v>0</v>
      </c>
      <c r="M556" s="8" t="b">
        <f>IF(AND('Input data'!$A556&gt;=$D$5,'Input data'!$A556&lt;=$D$6),$L556-($D$3*$K556+$D$4))</f>
        <v>0</v>
      </c>
    </row>
    <row r="557" spans="11:13">
      <c r="K557" s="8" t="b">
        <f>IF(AND('Input data'!$A557&gt;=$D$5,'Input data'!$A557&lt;=$D$6),'Input data'!$R557)</f>
        <v>0</v>
      </c>
      <c r="L557" s="8" t="b">
        <f>IF(AND('Input data'!$A557&gt;=$D$5,'Input data'!$A557&lt;=$D$6),'Input data'!$S557)</f>
        <v>0</v>
      </c>
      <c r="M557" s="8" t="b">
        <f>IF(AND('Input data'!$A557&gt;=$D$5,'Input data'!$A557&lt;=$D$6),$L557-($D$3*$K557+$D$4))</f>
        <v>0</v>
      </c>
    </row>
    <row r="558" spans="11:13">
      <c r="K558" s="8" t="b">
        <f>IF(AND('Input data'!$A558&gt;=$D$5,'Input data'!$A558&lt;=$D$6),'Input data'!$R558)</f>
        <v>0</v>
      </c>
      <c r="L558" s="8" t="b">
        <f>IF(AND('Input data'!$A558&gt;=$D$5,'Input data'!$A558&lt;=$D$6),'Input data'!$S558)</f>
        <v>0</v>
      </c>
      <c r="M558" s="8" t="b">
        <f>IF(AND('Input data'!$A558&gt;=$D$5,'Input data'!$A558&lt;=$D$6),$L558-($D$3*$K558+$D$4))</f>
        <v>0</v>
      </c>
    </row>
    <row r="559" spans="11:13">
      <c r="K559" s="8" t="b">
        <f>IF(AND('Input data'!$A559&gt;=$D$5,'Input data'!$A559&lt;=$D$6),'Input data'!$R559)</f>
        <v>0</v>
      </c>
      <c r="L559" s="8" t="b">
        <f>IF(AND('Input data'!$A559&gt;=$D$5,'Input data'!$A559&lt;=$D$6),'Input data'!$S559)</f>
        <v>0</v>
      </c>
      <c r="M559" s="8" t="b">
        <f>IF(AND('Input data'!$A559&gt;=$D$5,'Input data'!$A559&lt;=$D$6),$L559-($D$3*$K559+$D$4))</f>
        <v>0</v>
      </c>
    </row>
    <row r="560" spans="11:13">
      <c r="K560" s="8" t="b">
        <f>IF(AND('Input data'!$A560&gt;=$D$5,'Input data'!$A560&lt;=$D$6),'Input data'!$R560)</f>
        <v>0</v>
      </c>
      <c r="L560" s="8" t="b">
        <f>IF(AND('Input data'!$A560&gt;=$D$5,'Input data'!$A560&lt;=$D$6),'Input data'!$S560)</f>
        <v>0</v>
      </c>
      <c r="M560" s="8" t="b">
        <f>IF(AND('Input data'!$A560&gt;=$D$5,'Input data'!$A560&lt;=$D$6),$L560-($D$3*$K560+$D$4))</f>
        <v>0</v>
      </c>
    </row>
    <row r="561" spans="11:13">
      <c r="K561" s="8" t="b">
        <f>IF(AND('Input data'!$A561&gt;=$D$5,'Input data'!$A561&lt;=$D$6),'Input data'!$R561)</f>
        <v>0</v>
      </c>
      <c r="L561" s="8" t="b">
        <f>IF(AND('Input data'!$A561&gt;=$D$5,'Input data'!$A561&lt;=$D$6),'Input data'!$S561)</f>
        <v>0</v>
      </c>
      <c r="M561" s="8" t="b">
        <f>IF(AND('Input data'!$A561&gt;=$D$5,'Input data'!$A561&lt;=$D$6),$L561-($D$3*$K561+$D$4))</f>
        <v>0</v>
      </c>
    </row>
    <row r="562" spans="11:13">
      <c r="K562" s="8" t="b">
        <f>IF(AND('Input data'!$A562&gt;=$D$5,'Input data'!$A562&lt;=$D$6),'Input data'!$R562)</f>
        <v>0</v>
      </c>
      <c r="L562" s="8" t="b">
        <f>IF(AND('Input data'!$A562&gt;=$D$5,'Input data'!$A562&lt;=$D$6),'Input data'!$S562)</f>
        <v>0</v>
      </c>
      <c r="M562" s="8" t="b">
        <f>IF(AND('Input data'!$A562&gt;=$D$5,'Input data'!$A562&lt;=$D$6),$L562-($D$3*$K562+$D$4))</f>
        <v>0</v>
      </c>
    </row>
    <row r="563" spans="11:13">
      <c r="K563" s="8" t="b">
        <f>IF(AND('Input data'!$A563&gt;=$D$5,'Input data'!$A563&lt;=$D$6),'Input data'!$R563)</f>
        <v>0</v>
      </c>
      <c r="L563" s="8" t="b">
        <f>IF(AND('Input data'!$A563&gt;=$D$5,'Input data'!$A563&lt;=$D$6),'Input data'!$S563)</f>
        <v>0</v>
      </c>
      <c r="M563" s="8" t="b">
        <f>IF(AND('Input data'!$A563&gt;=$D$5,'Input data'!$A563&lt;=$D$6),$L563-($D$3*$K563+$D$4))</f>
        <v>0</v>
      </c>
    </row>
    <row r="564" spans="11:13">
      <c r="K564" s="8" t="b">
        <f>IF(AND('Input data'!$A564&gt;=$D$5,'Input data'!$A564&lt;=$D$6),'Input data'!$R564)</f>
        <v>0</v>
      </c>
      <c r="L564" s="8" t="b">
        <f>IF(AND('Input data'!$A564&gt;=$D$5,'Input data'!$A564&lt;=$D$6),'Input data'!$S564)</f>
        <v>0</v>
      </c>
      <c r="M564" s="8" t="b">
        <f>IF(AND('Input data'!$A564&gt;=$D$5,'Input data'!$A564&lt;=$D$6),$L564-($D$3*$K564+$D$4))</f>
        <v>0</v>
      </c>
    </row>
    <row r="565" spans="11:13">
      <c r="K565" s="8" t="b">
        <f>IF(AND('Input data'!$A565&gt;=$D$5,'Input data'!$A565&lt;=$D$6),'Input data'!$R565)</f>
        <v>0</v>
      </c>
      <c r="L565" s="8" t="b">
        <f>IF(AND('Input data'!$A565&gt;=$D$5,'Input data'!$A565&lt;=$D$6),'Input data'!$S565)</f>
        <v>0</v>
      </c>
      <c r="M565" s="8" t="b">
        <f>IF(AND('Input data'!$A565&gt;=$D$5,'Input data'!$A565&lt;=$D$6),$L565-($D$3*$K565+$D$4))</f>
        <v>0</v>
      </c>
    </row>
    <row r="566" spans="11:13">
      <c r="K566" s="8" t="b">
        <f>IF(AND('Input data'!$A566&gt;=$D$5,'Input data'!$A566&lt;=$D$6),'Input data'!$R566)</f>
        <v>0</v>
      </c>
      <c r="L566" s="8" t="b">
        <f>IF(AND('Input data'!$A566&gt;=$D$5,'Input data'!$A566&lt;=$D$6),'Input data'!$S566)</f>
        <v>0</v>
      </c>
      <c r="M566" s="8" t="b">
        <f>IF(AND('Input data'!$A566&gt;=$D$5,'Input data'!$A566&lt;=$D$6),$L566-($D$3*$K566+$D$4))</f>
        <v>0</v>
      </c>
    </row>
    <row r="567" spans="11:13">
      <c r="K567" s="8" t="b">
        <f>IF(AND('Input data'!$A567&gt;=$D$5,'Input data'!$A567&lt;=$D$6),'Input data'!$R567)</f>
        <v>0</v>
      </c>
      <c r="L567" s="8" t="b">
        <f>IF(AND('Input data'!$A567&gt;=$D$5,'Input data'!$A567&lt;=$D$6),'Input data'!$S567)</f>
        <v>0</v>
      </c>
      <c r="M567" s="8" t="b">
        <f>IF(AND('Input data'!$A567&gt;=$D$5,'Input data'!$A567&lt;=$D$6),$L567-($D$3*$K567+$D$4))</f>
        <v>0</v>
      </c>
    </row>
    <row r="568" spans="11:13">
      <c r="K568" s="8" t="b">
        <f>IF(AND('Input data'!$A568&gt;=$D$5,'Input data'!$A568&lt;=$D$6),'Input data'!$R568)</f>
        <v>0</v>
      </c>
      <c r="L568" s="8" t="b">
        <f>IF(AND('Input data'!$A568&gt;=$D$5,'Input data'!$A568&lt;=$D$6),'Input data'!$S568)</f>
        <v>0</v>
      </c>
      <c r="M568" s="8" t="b">
        <f>IF(AND('Input data'!$A568&gt;=$D$5,'Input data'!$A568&lt;=$D$6),$L568-($D$3*$K568+$D$4))</f>
        <v>0</v>
      </c>
    </row>
    <row r="569" spans="11:13">
      <c r="K569" s="8" t="b">
        <f>IF(AND('Input data'!$A569&gt;=$D$5,'Input data'!$A569&lt;=$D$6),'Input data'!$R569)</f>
        <v>0</v>
      </c>
      <c r="L569" s="8" t="b">
        <f>IF(AND('Input data'!$A569&gt;=$D$5,'Input data'!$A569&lt;=$D$6),'Input data'!$S569)</f>
        <v>0</v>
      </c>
      <c r="M569" s="8" t="b">
        <f>IF(AND('Input data'!$A569&gt;=$D$5,'Input data'!$A569&lt;=$D$6),$L569-($D$3*$K569+$D$4))</f>
        <v>0</v>
      </c>
    </row>
    <row r="570" spans="11:13">
      <c r="K570" s="8" t="b">
        <f>IF(AND('Input data'!$A570&gt;=$D$5,'Input data'!$A570&lt;=$D$6),'Input data'!$R570)</f>
        <v>0</v>
      </c>
      <c r="L570" s="8" t="b">
        <f>IF(AND('Input data'!$A570&gt;=$D$5,'Input data'!$A570&lt;=$D$6),'Input data'!$S570)</f>
        <v>0</v>
      </c>
      <c r="M570" s="8" t="b">
        <f>IF(AND('Input data'!$A570&gt;=$D$5,'Input data'!$A570&lt;=$D$6),$L570-($D$3*$K570+$D$4))</f>
        <v>0</v>
      </c>
    </row>
    <row r="571" spans="11:13">
      <c r="K571" s="8" t="b">
        <f>IF(AND('Input data'!$A571&gt;=$D$5,'Input data'!$A571&lt;=$D$6),'Input data'!$R571)</f>
        <v>0</v>
      </c>
      <c r="L571" s="8" t="b">
        <f>IF(AND('Input data'!$A571&gt;=$D$5,'Input data'!$A571&lt;=$D$6),'Input data'!$S571)</f>
        <v>0</v>
      </c>
      <c r="M571" s="8" t="b">
        <f>IF(AND('Input data'!$A571&gt;=$D$5,'Input data'!$A571&lt;=$D$6),$L571-($D$3*$K571+$D$4))</f>
        <v>0</v>
      </c>
    </row>
    <row r="572" spans="11:13">
      <c r="K572" s="8" t="b">
        <f>IF(AND('Input data'!$A572&gt;=$D$5,'Input data'!$A572&lt;=$D$6),'Input data'!$R572)</f>
        <v>0</v>
      </c>
      <c r="L572" s="8" t="b">
        <f>IF(AND('Input data'!$A572&gt;=$D$5,'Input data'!$A572&lt;=$D$6),'Input data'!$S572)</f>
        <v>0</v>
      </c>
      <c r="M572" s="8" t="b">
        <f>IF(AND('Input data'!$A572&gt;=$D$5,'Input data'!$A572&lt;=$D$6),$L572-($D$3*$K572+$D$4))</f>
        <v>0</v>
      </c>
    </row>
    <row r="573" spans="11:13">
      <c r="K573" s="8" t="b">
        <f>IF(AND('Input data'!$A573&gt;=$D$5,'Input data'!$A573&lt;=$D$6),'Input data'!$R573)</f>
        <v>0</v>
      </c>
      <c r="L573" s="8" t="b">
        <f>IF(AND('Input data'!$A573&gt;=$D$5,'Input data'!$A573&lt;=$D$6),'Input data'!$S573)</f>
        <v>0</v>
      </c>
      <c r="M573" s="8" t="b">
        <f>IF(AND('Input data'!$A573&gt;=$D$5,'Input data'!$A573&lt;=$D$6),$L573-($D$3*$K573+$D$4))</f>
        <v>0</v>
      </c>
    </row>
    <row r="574" spans="11:13">
      <c r="K574" s="8" t="b">
        <f>IF(AND('Input data'!$A574&gt;=$D$5,'Input data'!$A574&lt;=$D$6),'Input data'!$R574)</f>
        <v>0</v>
      </c>
      <c r="L574" s="8" t="b">
        <f>IF(AND('Input data'!$A574&gt;=$D$5,'Input data'!$A574&lt;=$D$6),'Input data'!$S574)</f>
        <v>0</v>
      </c>
      <c r="M574" s="8" t="b">
        <f>IF(AND('Input data'!$A574&gt;=$D$5,'Input data'!$A574&lt;=$D$6),$L574-($D$3*$K574+$D$4))</f>
        <v>0</v>
      </c>
    </row>
    <row r="575" spans="11:13">
      <c r="K575" s="8" t="b">
        <f>IF(AND('Input data'!$A575&gt;=$D$5,'Input data'!$A575&lt;=$D$6),'Input data'!$R575)</f>
        <v>0</v>
      </c>
      <c r="L575" s="8" t="b">
        <f>IF(AND('Input data'!$A575&gt;=$D$5,'Input data'!$A575&lt;=$D$6),'Input data'!$S575)</f>
        <v>0</v>
      </c>
      <c r="M575" s="8" t="b">
        <f>IF(AND('Input data'!$A575&gt;=$D$5,'Input data'!$A575&lt;=$D$6),$L575-($D$3*$K575+$D$4))</f>
        <v>0</v>
      </c>
    </row>
    <row r="576" spans="11:13">
      <c r="K576" s="8" t="b">
        <f>IF(AND('Input data'!$A576&gt;=$D$5,'Input data'!$A576&lt;=$D$6),'Input data'!$R576)</f>
        <v>0</v>
      </c>
      <c r="L576" s="8" t="b">
        <f>IF(AND('Input data'!$A576&gt;=$D$5,'Input data'!$A576&lt;=$D$6),'Input data'!$S576)</f>
        <v>0</v>
      </c>
      <c r="M576" s="8" t="b">
        <f>IF(AND('Input data'!$A576&gt;=$D$5,'Input data'!$A576&lt;=$D$6),$L576-($D$3*$K576+$D$4))</f>
        <v>0</v>
      </c>
    </row>
    <row r="577" spans="11:13">
      <c r="K577" s="8" t="b">
        <f>IF(AND('Input data'!$A577&gt;=$D$5,'Input data'!$A577&lt;=$D$6),'Input data'!$R577)</f>
        <v>0</v>
      </c>
      <c r="L577" s="8" t="b">
        <f>IF(AND('Input data'!$A577&gt;=$D$5,'Input data'!$A577&lt;=$D$6),'Input data'!$S577)</f>
        <v>0</v>
      </c>
      <c r="M577" s="8" t="b">
        <f>IF(AND('Input data'!$A577&gt;=$D$5,'Input data'!$A577&lt;=$D$6),$L577-($D$3*$K577+$D$4))</f>
        <v>0</v>
      </c>
    </row>
    <row r="578" spans="11:13">
      <c r="K578" s="8" t="b">
        <f>IF(AND('Input data'!$A578&gt;=$D$5,'Input data'!$A578&lt;=$D$6),'Input data'!$R578)</f>
        <v>0</v>
      </c>
      <c r="L578" s="8" t="b">
        <f>IF(AND('Input data'!$A578&gt;=$D$5,'Input data'!$A578&lt;=$D$6),'Input data'!$S578)</f>
        <v>0</v>
      </c>
      <c r="M578" s="8" t="b">
        <f>IF(AND('Input data'!$A578&gt;=$D$5,'Input data'!$A578&lt;=$D$6),$L578-($D$3*$K578+$D$4))</f>
        <v>0</v>
      </c>
    </row>
    <row r="579" spans="11:13">
      <c r="K579" s="8" t="b">
        <f>IF(AND('Input data'!$A579&gt;=$D$5,'Input data'!$A579&lt;=$D$6),'Input data'!$R579)</f>
        <v>0</v>
      </c>
      <c r="L579" s="8" t="b">
        <f>IF(AND('Input data'!$A579&gt;=$D$5,'Input data'!$A579&lt;=$D$6),'Input data'!$S579)</f>
        <v>0</v>
      </c>
      <c r="M579" s="8" t="b">
        <f>IF(AND('Input data'!$A579&gt;=$D$5,'Input data'!$A579&lt;=$D$6),$L579-($D$3*$K579+$D$4))</f>
        <v>0</v>
      </c>
    </row>
    <row r="580" spans="11:13">
      <c r="K580" s="8" t="b">
        <f>IF(AND('Input data'!$A580&gt;=$D$5,'Input data'!$A580&lt;=$D$6),'Input data'!$R580)</f>
        <v>0</v>
      </c>
      <c r="L580" s="8" t="b">
        <f>IF(AND('Input data'!$A580&gt;=$D$5,'Input data'!$A580&lt;=$D$6),'Input data'!$S580)</f>
        <v>0</v>
      </c>
      <c r="M580" s="8" t="b">
        <f>IF(AND('Input data'!$A580&gt;=$D$5,'Input data'!$A580&lt;=$D$6),$L580-($D$3*$K580+$D$4))</f>
        <v>0</v>
      </c>
    </row>
    <row r="581" spans="11:13">
      <c r="K581" s="8" t="b">
        <f>IF(AND('Input data'!$A581&gt;=$D$5,'Input data'!$A581&lt;=$D$6),'Input data'!$R581)</f>
        <v>0</v>
      </c>
      <c r="L581" s="8" t="b">
        <f>IF(AND('Input data'!$A581&gt;=$D$5,'Input data'!$A581&lt;=$D$6),'Input data'!$S581)</f>
        <v>0</v>
      </c>
      <c r="M581" s="8" t="b">
        <f>IF(AND('Input data'!$A581&gt;=$D$5,'Input data'!$A581&lt;=$D$6),$L581-($D$3*$K581+$D$4))</f>
        <v>0</v>
      </c>
    </row>
    <row r="582" spans="11:13">
      <c r="K582" s="8" t="b">
        <f>IF(AND('Input data'!$A582&gt;=$D$5,'Input data'!$A582&lt;=$D$6),'Input data'!$R582)</f>
        <v>0</v>
      </c>
      <c r="L582" s="8" t="b">
        <f>IF(AND('Input data'!$A582&gt;=$D$5,'Input data'!$A582&lt;=$D$6),'Input data'!$S582)</f>
        <v>0</v>
      </c>
      <c r="M582" s="8" t="b">
        <f>IF(AND('Input data'!$A582&gt;=$D$5,'Input data'!$A582&lt;=$D$6),$L582-($D$3*$K582+$D$4))</f>
        <v>0</v>
      </c>
    </row>
    <row r="583" spans="11:13">
      <c r="K583" s="8" t="b">
        <f>IF(AND('Input data'!$A583&gt;=$D$5,'Input data'!$A583&lt;=$D$6),'Input data'!$R583)</f>
        <v>0</v>
      </c>
      <c r="L583" s="8" t="b">
        <f>IF(AND('Input data'!$A583&gt;=$D$5,'Input data'!$A583&lt;=$D$6),'Input data'!$S583)</f>
        <v>0</v>
      </c>
      <c r="M583" s="8" t="b">
        <f>IF(AND('Input data'!$A583&gt;=$D$5,'Input data'!$A583&lt;=$D$6),$L583-($D$3*$K583+$D$4))</f>
        <v>0</v>
      </c>
    </row>
    <row r="584" spans="11:13">
      <c r="K584" s="8" t="b">
        <f>IF(AND('Input data'!$A584&gt;=$D$5,'Input data'!$A584&lt;=$D$6),'Input data'!$R584)</f>
        <v>0</v>
      </c>
      <c r="L584" s="8" t="b">
        <f>IF(AND('Input data'!$A584&gt;=$D$5,'Input data'!$A584&lt;=$D$6),'Input data'!$S584)</f>
        <v>0</v>
      </c>
      <c r="M584" s="8" t="b">
        <f>IF(AND('Input data'!$A584&gt;=$D$5,'Input data'!$A584&lt;=$D$6),$L584-($D$3*$K584+$D$4))</f>
        <v>0</v>
      </c>
    </row>
    <row r="585" spans="11:13">
      <c r="K585" s="8" t="b">
        <f>IF(AND('Input data'!$A585&gt;=$D$5,'Input data'!$A585&lt;=$D$6),'Input data'!$R585)</f>
        <v>0</v>
      </c>
      <c r="L585" s="8" t="b">
        <f>IF(AND('Input data'!$A585&gt;=$D$5,'Input data'!$A585&lt;=$D$6),'Input data'!$S585)</f>
        <v>0</v>
      </c>
      <c r="M585" s="8" t="b">
        <f>IF(AND('Input data'!$A585&gt;=$D$5,'Input data'!$A585&lt;=$D$6),$L585-($D$3*$K585+$D$4))</f>
        <v>0</v>
      </c>
    </row>
    <row r="586" spans="11:13">
      <c r="K586" s="8" t="b">
        <f>IF(AND('Input data'!$A586&gt;=$D$5,'Input data'!$A586&lt;=$D$6),'Input data'!$R586)</f>
        <v>0</v>
      </c>
      <c r="L586" s="8" t="b">
        <f>IF(AND('Input data'!$A586&gt;=$D$5,'Input data'!$A586&lt;=$D$6),'Input data'!$S586)</f>
        <v>0</v>
      </c>
      <c r="M586" s="8" t="b">
        <f>IF(AND('Input data'!$A586&gt;=$D$5,'Input data'!$A586&lt;=$D$6),$L586-($D$3*$K586+$D$4))</f>
        <v>0</v>
      </c>
    </row>
    <row r="587" spans="11:13">
      <c r="K587" s="8" t="b">
        <f>IF(AND('Input data'!$A587&gt;=$D$5,'Input data'!$A587&lt;=$D$6),'Input data'!$R587)</f>
        <v>0</v>
      </c>
      <c r="L587" s="8" t="b">
        <f>IF(AND('Input data'!$A587&gt;=$D$5,'Input data'!$A587&lt;=$D$6),'Input data'!$S587)</f>
        <v>0</v>
      </c>
      <c r="M587" s="8" t="b">
        <f>IF(AND('Input data'!$A587&gt;=$D$5,'Input data'!$A587&lt;=$D$6),$L587-($D$3*$K587+$D$4))</f>
        <v>0</v>
      </c>
    </row>
    <row r="588" spans="11:13">
      <c r="K588" s="8" t="b">
        <f>IF(AND('Input data'!$A588&gt;=$D$5,'Input data'!$A588&lt;=$D$6),'Input data'!$R588)</f>
        <v>0</v>
      </c>
      <c r="L588" s="8" t="b">
        <f>IF(AND('Input data'!$A588&gt;=$D$5,'Input data'!$A588&lt;=$D$6),'Input data'!$S588)</f>
        <v>0</v>
      </c>
      <c r="M588" s="8" t="b">
        <f>IF(AND('Input data'!$A588&gt;=$D$5,'Input data'!$A588&lt;=$D$6),$L588-($D$3*$K588+$D$4))</f>
        <v>0</v>
      </c>
    </row>
    <row r="589" spans="11:13">
      <c r="K589" s="8" t="b">
        <f>IF(AND('Input data'!$A589&gt;=$D$5,'Input data'!$A589&lt;=$D$6),'Input data'!$R589)</f>
        <v>0</v>
      </c>
      <c r="L589" s="8" t="b">
        <f>IF(AND('Input data'!$A589&gt;=$D$5,'Input data'!$A589&lt;=$D$6),'Input data'!$S589)</f>
        <v>0</v>
      </c>
      <c r="M589" s="8" t="b">
        <f>IF(AND('Input data'!$A589&gt;=$D$5,'Input data'!$A589&lt;=$D$6),$L589-($D$3*$K589+$D$4))</f>
        <v>0</v>
      </c>
    </row>
    <row r="590" spans="11:13">
      <c r="K590" s="8" t="b">
        <f>IF(AND('Input data'!$A590&gt;=$D$5,'Input data'!$A590&lt;=$D$6),'Input data'!$R590)</f>
        <v>0</v>
      </c>
      <c r="L590" s="8" t="b">
        <f>IF(AND('Input data'!$A590&gt;=$D$5,'Input data'!$A590&lt;=$D$6),'Input data'!$S590)</f>
        <v>0</v>
      </c>
      <c r="M590" s="8" t="b">
        <f>IF(AND('Input data'!$A590&gt;=$D$5,'Input data'!$A590&lt;=$D$6),$L590-($D$3*$K590+$D$4))</f>
        <v>0</v>
      </c>
    </row>
    <row r="591" spans="11:13">
      <c r="K591" s="8" t="b">
        <f>IF(AND('Input data'!$A591&gt;=$D$5,'Input data'!$A591&lt;=$D$6),'Input data'!$R591)</f>
        <v>0</v>
      </c>
      <c r="L591" s="8" t="b">
        <f>IF(AND('Input data'!$A591&gt;=$D$5,'Input data'!$A591&lt;=$D$6),'Input data'!$S591)</f>
        <v>0</v>
      </c>
      <c r="M591" s="8" t="b">
        <f>IF(AND('Input data'!$A591&gt;=$D$5,'Input data'!$A591&lt;=$D$6),$L591-($D$3*$K591+$D$4))</f>
        <v>0</v>
      </c>
    </row>
    <row r="592" spans="11:13">
      <c r="K592" s="8" t="b">
        <f>IF(AND('Input data'!$A592&gt;=$D$5,'Input data'!$A592&lt;=$D$6),'Input data'!$R592)</f>
        <v>0</v>
      </c>
      <c r="L592" s="8" t="b">
        <f>IF(AND('Input data'!$A592&gt;=$D$5,'Input data'!$A592&lt;=$D$6),'Input data'!$S592)</f>
        <v>0</v>
      </c>
      <c r="M592" s="8" t="b">
        <f>IF(AND('Input data'!$A592&gt;=$D$5,'Input data'!$A592&lt;=$D$6),$L592-($D$3*$K592+$D$4))</f>
        <v>0</v>
      </c>
    </row>
    <row r="593" spans="11:13">
      <c r="K593" s="8" t="b">
        <f>IF(AND('Input data'!$A593&gt;=$D$5,'Input data'!$A593&lt;=$D$6),'Input data'!$R593)</f>
        <v>0</v>
      </c>
      <c r="L593" s="8" t="b">
        <f>IF(AND('Input data'!$A593&gt;=$D$5,'Input data'!$A593&lt;=$D$6),'Input data'!$S593)</f>
        <v>0</v>
      </c>
      <c r="M593" s="8" t="b">
        <f>IF(AND('Input data'!$A593&gt;=$D$5,'Input data'!$A593&lt;=$D$6),$L593-($D$3*$K593+$D$4))</f>
        <v>0</v>
      </c>
    </row>
    <row r="594" spans="11:13">
      <c r="K594" s="8" t="b">
        <f>IF(AND('Input data'!$A594&gt;=$D$5,'Input data'!$A594&lt;=$D$6),'Input data'!$R594)</f>
        <v>0</v>
      </c>
      <c r="L594" s="8" t="b">
        <f>IF(AND('Input data'!$A594&gt;=$D$5,'Input data'!$A594&lt;=$D$6),'Input data'!$S594)</f>
        <v>0</v>
      </c>
      <c r="M594" s="8" t="b">
        <f>IF(AND('Input data'!$A594&gt;=$D$5,'Input data'!$A594&lt;=$D$6),$L594-($D$3*$K594+$D$4))</f>
        <v>0</v>
      </c>
    </row>
    <row r="595" spans="11:13">
      <c r="K595" s="8" t="b">
        <f>IF(AND('Input data'!$A595&gt;=$D$5,'Input data'!$A595&lt;=$D$6),'Input data'!$R595)</f>
        <v>0</v>
      </c>
      <c r="L595" s="8" t="b">
        <f>IF(AND('Input data'!$A595&gt;=$D$5,'Input data'!$A595&lt;=$D$6),'Input data'!$S595)</f>
        <v>0</v>
      </c>
      <c r="M595" s="8" t="b">
        <f>IF(AND('Input data'!$A595&gt;=$D$5,'Input data'!$A595&lt;=$D$6),$L595-($D$3*$K595+$D$4))</f>
        <v>0</v>
      </c>
    </row>
    <row r="596" spans="11:13">
      <c r="K596" s="8" t="b">
        <f>IF(AND('Input data'!$A596&gt;=$D$5,'Input data'!$A596&lt;=$D$6),'Input data'!$R596)</f>
        <v>0</v>
      </c>
      <c r="L596" s="8" t="b">
        <f>IF(AND('Input data'!$A596&gt;=$D$5,'Input data'!$A596&lt;=$D$6),'Input data'!$S596)</f>
        <v>0</v>
      </c>
      <c r="M596" s="8" t="b">
        <f>IF(AND('Input data'!$A596&gt;=$D$5,'Input data'!$A596&lt;=$D$6),$L596-($D$3*$K596+$D$4))</f>
        <v>0</v>
      </c>
    </row>
    <row r="597" spans="11:13">
      <c r="K597" s="8" t="b">
        <f>IF(AND('Input data'!$A597&gt;=$D$5,'Input data'!$A597&lt;=$D$6),'Input data'!$R597)</f>
        <v>0</v>
      </c>
      <c r="L597" s="8" t="b">
        <f>IF(AND('Input data'!$A597&gt;=$D$5,'Input data'!$A597&lt;=$D$6),'Input data'!$S597)</f>
        <v>0</v>
      </c>
      <c r="M597" s="8" t="b">
        <f>IF(AND('Input data'!$A597&gt;=$D$5,'Input data'!$A597&lt;=$D$6),$L597-($D$3*$K597+$D$4))</f>
        <v>0</v>
      </c>
    </row>
    <row r="598" spans="11:13">
      <c r="K598" s="8" t="b">
        <f>IF(AND('Input data'!$A598&gt;=$D$5,'Input data'!$A598&lt;=$D$6),'Input data'!$R598)</f>
        <v>0</v>
      </c>
      <c r="L598" s="8" t="b">
        <f>IF(AND('Input data'!$A598&gt;=$D$5,'Input data'!$A598&lt;=$D$6),'Input data'!$S598)</f>
        <v>0</v>
      </c>
      <c r="M598" s="8" t="b">
        <f>IF(AND('Input data'!$A598&gt;=$D$5,'Input data'!$A598&lt;=$D$6),$L598-($D$3*$K598+$D$4))</f>
        <v>0</v>
      </c>
    </row>
    <row r="599" spans="11:13">
      <c r="K599" s="8" t="b">
        <f>IF(AND('Input data'!$A599&gt;=$D$5,'Input data'!$A599&lt;=$D$6),'Input data'!$R599)</f>
        <v>0</v>
      </c>
      <c r="L599" s="8" t="b">
        <f>IF(AND('Input data'!$A599&gt;=$D$5,'Input data'!$A599&lt;=$D$6),'Input data'!$S599)</f>
        <v>0</v>
      </c>
      <c r="M599" s="8" t="b">
        <f>IF(AND('Input data'!$A599&gt;=$D$5,'Input data'!$A599&lt;=$D$6),$L599-($D$3*$K599+$D$4))</f>
        <v>0</v>
      </c>
    </row>
    <row r="600" spans="11:13">
      <c r="K600" s="8" t="b">
        <f>IF(AND('Input data'!$A600&gt;=$D$5,'Input data'!$A600&lt;=$D$6),'Input data'!$R600)</f>
        <v>0</v>
      </c>
      <c r="L600" s="8" t="b">
        <f>IF(AND('Input data'!$A600&gt;=$D$5,'Input data'!$A600&lt;=$D$6),'Input data'!$S600)</f>
        <v>0</v>
      </c>
      <c r="M600" s="8" t="b">
        <f>IF(AND('Input data'!$A600&gt;=$D$5,'Input data'!$A600&lt;=$D$6),$L600-($D$3*$K600+$D$4))</f>
        <v>0</v>
      </c>
    </row>
    <row r="601" spans="11:13">
      <c r="K601" s="8" t="b">
        <f>IF(AND('Input data'!$A601&gt;=$D$5,'Input data'!$A601&lt;=$D$6),'Input data'!$R601)</f>
        <v>0</v>
      </c>
      <c r="L601" s="8" t="b">
        <f>IF(AND('Input data'!$A601&gt;=$D$5,'Input data'!$A601&lt;=$D$6),'Input data'!$S601)</f>
        <v>0</v>
      </c>
      <c r="M601" s="8" t="b">
        <f>IF(AND('Input data'!$A601&gt;=$D$5,'Input data'!$A601&lt;=$D$6),$L601-($D$3*$K601+$D$4))</f>
        <v>0</v>
      </c>
    </row>
    <row r="602" spans="11:13">
      <c r="K602" s="8" t="b">
        <f>IF(AND('Input data'!$A602&gt;=$D$5,'Input data'!$A602&lt;=$D$6),'Input data'!$R602)</f>
        <v>0</v>
      </c>
      <c r="L602" s="8" t="b">
        <f>IF(AND('Input data'!$A602&gt;=$D$5,'Input data'!$A602&lt;=$D$6),'Input data'!$S602)</f>
        <v>0</v>
      </c>
      <c r="M602" s="8" t="b">
        <f>IF(AND('Input data'!$A602&gt;=$D$5,'Input data'!$A602&lt;=$D$6),$L602-($D$3*$K602+$D$4))</f>
        <v>0</v>
      </c>
    </row>
    <row r="603" spans="11:13">
      <c r="K603" s="8" t="b">
        <f>IF(AND('Input data'!$A603&gt;=$D$5,'Input data'!$A603&lt;=$D$6),'Input data'!$R603)</f>
        <v>0</v>
      </c>
      <c r="L603" s="8" t="b">
        <f>IF(AND('Input data'!$A603&gt;=$D$5,'Input data'!$A603&lt;=$D$6),'Input data'!$S603)</f>
        <v>0</v>
      </c>
      <c r="M603" s="8" t="b">
        <f>IF(AND('Input data'!$A603&gt;=$D$5,'Input data'!$A603&lt;=$D$6),$L603-($D$3*$K603+$D$4))</f>
        <v>0</v>
      </c>
    </row>
    <row r="604" spans="11:13">
      <c r="K604" s="8" t="b">
        <f>IF(AND('Input data'!$A604&gt;=$D$5,'Input data'!$A604&lt;=$D$6),'Input data'!$R604)</f>
        <v>0</v>
      </c>
      <c r="L604" s="8" t="b">
        <f>IF(AND('Input data'!$A604&gt;=$D$5,'Input data'!$A604&lt;=$D$6),'Input data'!$S604)</f>
        <v>0</v>
      </c>
      <c r="M604" s="8" t="b">
        <f>IF(AND('Input data'!$A604&gt;=$D$5,'Input data'!$A604&lt;=$D$6),$L604-($D$3*$K604+$D$4))</f>
        <v>0</v>
      </c>
    </row>
    <row r="605" spans="11:13">
      <c r="K605" s="8" t="b">
        <f>IF(AND('Input data'!$A605&gt;=$D$5,'Input data'!$A605&lt;=$D$6),'Input data'!$R605)</f>
        <v>0</v>
      </c>
      <c r="L605" s="8" t="b">
        <f>IF(AND('Input data'!$A605&gt;=$D$5,'Input data'!$A605&lt;=$D$6),'Input data'!$S605)</f>
        <v>0</v>
      </c>
      <c r="M605" s="8" t="b">
        <f>IF(AND('Input data'!$A605&gt;=$D$5,'Input data'!$A605&lt;=$D$6),$L605-($D$3*$K605+$D$4))</f>
        <v>0</v>
      </c>
    </row>
    <row r="606" spans="11:13">
      <c r="K606" s="8" t="b">
        <f>IF(AND('Input data'!$A606&gt;=$D$5,'Input data'!$A606&lt;=$D$6),'Input data'!$R606)</f>
        <v>0</v>
      </c>
      <c r="L606" s="8" t="b">
        <f>IF(AND('Input data'!$A606&gt;=$D$5,'Input data'!$A606&lt;=$D$6),'Input data'!$S606)</f>
        <v>0</v>
      </c>
      <c r="M606" s="8" t="b">
        <f>IF(AND('Input data'!$A606&gt;=$D$5,'Input data'!$A606&lt;=$D$6),$L606-($D$3*$K606+$D$4))</f>
        <v>0</v>
      </c>
    </row>
    <row r="607" spans="11:13">
      <c r="K607" s="8" t="b">
        <f>IF(AND('Input data'!$A607&gt;=$D$5,'Input data'!$A607&lt;=$D$6),'Input data'!$R607)</f>
        <v>0</v>
      </c>
      <c r="L607" s="8" t="b">
        <f>IF(AND('Input data'!$A607&gt;=$D$5,'Input data'!$A607&lt;=$D$6),'Input data'!$S607)</f>
        <v>0</v>
      </c>
      <c r="M607" s="8" t="b">
        <f>IF(AND('Input data'!$A607&gt;=$D$5,'Input data'!$A607&lt;=$D$6),$L607-($D$3*$K607+$D$4))</f>
        <v>0</v>
      </c>
    </row>
    <row r="608" spans="11:13">
      <c r="K608" s="8" t="b">
        <f>IF(AND('Input data'!$A608&gt;=$D$5,'Input data'!$A608&lt;=$D$6),'Input data'!$R608)</f>
        <v>0</v>
      </c>
      <c r="L608" s="8" t="b">
        <f>IF(AND('Input data'!$A608&gt;=$D$5,'Input data'!$A608&lt;=$D$6),'Input data'!$S608)</f>
        <v>0</v>
      </c>
      <c r="M608" s="8" t="b">
        <f>IF(AND('Input data'!$A608&gt;=$D$5,'Input data'!$A608&lt;=$D$6),$L608-($D$3*$K608+$D$4))</f>
        <v>0</v>
      </c>
    </row>
    <row r="609" spans="11:13">
      <c r="K609" s="8" t="b">
        <f>IF(AND('Input data'!$A609&gt;=$D$5,'Input data'!$A609&lt;=$D$6),'Input data'!$R609)</f>
        <v>0</v>
      </c>
      <c r="L609" s="8" t="b">
        <f>IF(AND('Input data'!$A609&gt;=$D$5,'Input data'!$A609&lt;=$D$6),'Input data'!$S609)</f>
        <v>0</v>
      </c>
      <c r="M609" s="8" t="b">
        <f>IF(AND('Input data'!$A609&gt;=$D$5,'Input data'!$A609&lt;=$D$6),$L609-($D$3*$K609+$D$4))</f>
        <v>0</v>
      </c>
    </row>
    <row r="610" spans="11:13">
      <c r="K610" s="8" t="b">
        <f>IF(AND('Input data'!$A610&gt;=$D$5,'Input data'!$A610&lt;=$D$6),'Input data'!$R610)</f>
        <v>0</v>
      </c>
      <c r="L610" s="8" t="b">
        <f>IF(AND('Input data'!$A610&gt;=$D$5,'Input data'!$A610&lt;=$D$6),'Input data'!$S610)</f>
        <v>0</v>
      </c>
      <c r="M610" s="8" t="b">
        <f>IF(AND('Input data'!$A610&gt;=$D$5,'Input data'!$A610&lt;=$D$6),$L610-($D$3*$K610+$D$4))</f>
        <v>0</v>
      </c>
    </row>
    <row r="611" spans="11:13">
      <c r="K611" s="8" t="b">
        <f>IF(AND('Input data'!$A611&gt;=$D$5,'Input data'!$A611&lt;=$D$6),'Input data'!$R611)</f>
        <v>0</v>
      </c>
      <c r="L611" s="8" t="b">
        <f>IF(AND('Input data'!$A611&gt;=$D$5,'Input data'!$A611&lt;=$D$6),'Input data'!$S611)</f>
        <v>0</v>
      </c>
      <c r="M611" s="8" t="b">
        <f>IF(AND('Input data'!$A611&gt;=$D$5,'Input data'!$A611&lt;=$D$6),$L611-($D$3*$K611+$D$4))</f>
        <v>0</v>
      </c>
    </row>
    <row r="612" spans="11:13">
      <c r="K612" s="8" t="b">
        <f>IF(AND('Input data'!$A612&gt;=$D$5,'Input data'!$A612&lt;=$D$6),'Input data'!$R612)</f>
        <v>0</v>
      </c>
      <c r="L612" s="8" t="b">
        <f>IF(AND('Input data'!$A612&gt;=$D$5,'Input data'!$A612&lt;=$D$6),'Input data'!$S612)</f>
        <v>0</v>
      </c>
      <c r="M612" s="8" t="b">
        <f>IF(AND('Input data'!$A612&gt;=$D$5,'Input data'!$A612&lt;=$D$6),$L612-($D$3*$K612+$D$4))</f>
        <v>0</v>
      </c>
    </row>
    <row r="613" spans="11:13">
      <c r="K613" s="8" t="b">
        <f>IF(AND('Input data'!$A613&gt;=$D$5,'Input data'!$A613&lt;=$D$6),'Input data'!$R613)</f>
        <v>0</v>
      </c>
      <c r="L613" s="8" t="b">
        <f>IF(AND('Input data'!$A613&gt;=$D$5,'Input data'!$A613&lt;=$D$6),'Input data'!$S613)</f>
        <v>0</v>
      </c>
      <c r="M613" s="8" t="b">
        <f>IF(AND('Input data'!$A613&gt;=$D$5,'Input data'!$A613&lt;=$D$6),$L613-($D$3*$K613+$D$4))</f>
        <v>0</v>
      </c>
    </row>
    <row r="614" spans="11:13">
      <c r="K614" s="8" t="b">
        <f>IF(AND('Input data'!$A614&gt;=$D$5,'Input data'!$A614&lt;=$D$6),'Input data'!$R614)</f>
        <v>0</v>
      </c>
      <c r="L614" s="8" t="b">
        <f>IF(AND('Input data'!$A614&gt;=$D$5,'Input data'!$A614&lt;=$D$6),'Input data'!$S614)</f>
        <v>0</v>
      </c>
      <c r="M614" s="8" t="b">
        <f>IF(AND('Input data'!$A614&gt;=$D$5,'Input data'!$A614&lt;=$D$6),$L614-($D$3*$K614+$D$4))</f>
        <v>0</v>
      </c>
    </row>
    <row r="615" spans="11:13">
      <c r="K615" s="8" t="b">
        <f>IF(AND('Input data'!$A615&gt;=$D$5,'Input data'!$A615&lt;=$D$6),'Input data'!$R615)</f>
        <v>0</v>
      </c>
      <c r="L615" s="8" t="b">
        <f>IF(AND('Input data'!$A615&gt;=$D$5,'Input data'!$A615&lt;=$D$6),'Input data'!$S615)</f>
        <v>0</v>
      </c>
      <c r="M615" s="8" t="b">
        <f>IF(AND('Input data'!$A615&gt;=$D$5,'Input data'!$A615&lt;=$D$6),$L615-($D$3*$K615+$D$4))</f>
        <v>0</v>
      </c>
    </row>
    <row r="616" spans="11:13">
      <c r="K616" s="8" t="b">
        <f>IF(AND('Input data'!$A616&gt;=$D$5,'Input data'!$A616&lt;=$D$6),'Input data'!$R616)</f>
        <v>0</v>
      </c>
      <c r="L616" s="8" t="b">
        <f>IF(AND('Input data'!$A616&gt;=$D$5,'Input data'!$A616&lt;=$D$6),'Input data'!$S616)</f>
        <v>0</v>
      </c>
      <c r="M616" s="8" t="b">
        <f>IF(AND('Input data'!$A616&gt;=$D$5,'Input data'!$A616&lt;=$D$6),$L616-($D$3*$K616+$D$4))</f>
        <v>0</v>
      </c>
    </row>
    <row r="617" spans="11:13">
      <c r="K617" s="8" t="b">
        <f>IF(AND('Input data'!$A617&gt;=$D$5,'Input data'!$A617&lt;=$D$6),'Input data'!$R617)</f>
        <v>0</v>
      </c>
      <c r="L617" s="8" t="b">
        <f>IF(AND('Input data'!$A617&gt;=$D$5,'Input data'!$A617&lt;=$D$6),'Input data'!$S617)</f>
        <v>0</v>
      </c>
      <c r="M617" s="8" t="b">
        <f>IF(AND('Input data'!$A617&gt;=$D$5,'Input data'!$A617&lt;=$D$6),$L617-($D$3*$K617+$D$4))</f>
        <v>0</v>
      </c>
    </row>
    <row r="618" spans="11:13">
      <c r="K618" s="8" t="b">
        <f>IF(AND('Input data'!$A618&gt;=$D$5,'Input data'!$A618&lt;=$D$6),'Input data'!$R618)</f>
        <v>0</v>
      </c>
      <c r="L618" s="8" t="b">
        <f>IF(AND('Input data'!$A618&gt;=$D$5,'Input data'!$A618&lt;=$D$6),'Input data'!$S618)</f>
        <v>0</v>
      </c>
      <c r="M618" s="8" t="b">
        <f>IF(AND('Input data'!$A618&gt;=$D$5,'Input data'!$A618&lt;=$D$6),$L618-($D$3*$K618+$D$4))</f>
        <v>0</v>
      </c>
    </row>
    <row r="619" spans="11:13">
      <c r="K619" s="8" t="b">
        <f>IF(AND('Input data'!$A619&gt;=$D$5,'Input data'!$A619&lt;=$D$6),'Input data'!$R619)</f>
        <v>0</v>
      </c>
      <c r="L619" s="8" t="b">
        <f>IF(AND('Input data'!$A619&gt;=$D$5,'Input data'!$A619&lt;=$D$6),'Input data'!$S619)</f>
        <v>0</v>
      </c>
      <c r="M619" s="8" t="b">
        <f>IF(AND('Input data'!$A619&gt;=$D$5,'Input data'!$A619&lt;=$D$6),$L619-($D$3*$K619+$D$4))</f>
        <v>0</v>
      </c>
    </row>
    <row r="620" spans="11:13">
      <c r="K620" s="8" t="b">
        <f>IF(AND('Input data'!$A620&gt;=$D$5,'Input data'!$A620&lt;=$D$6),'Input data'!$R620)</f>
        <v>0</v>
      </c>
      <c r="L620" s="8" t="b">
        <f>IF(AND('Input data'!$A620&gt;=$D$5,'Input data'!$A620&lt;=$D$6),'Input data'!$S620)</f>
        <v>0</v>
      </c>
      <c r="M620" s="8" t="b">
        <f>IF(AND('Input data'!$A620&gt;=$D$5,'Input data'!$A620&lt;=$D$6),$L620-($D$3*$K620+$D$4))</f>
        <v>0</v>
      </c>
    </row>
    <row r="621" spans="11:13">
      <c r="K621" s="8" t="b">
        <f>IF(AND('Input data'!$A621&gt;=$D$5,'Input data'!$A621&lt;=$D$6),'Input data'!$R621)</f>
        <v>0</v>
      </c>
      <c r="L621" s="8" t="b">
        <f>IF(AND('Input data'!$A621&gt;=$D$5,'Input data'!$A621&lt;=$D$6),'Input data'!$S621)</f>
        <v>0</v>
      </c>
      <c r="M621" s="8" t="b">
        <f>IF(AND('Input data'!$A621&gt;=$D$5,'Input data'!$A621&lt;=$D$6),$L621-($D$3*$K621+$D$4))</f>
        <v>0</v>
      </c>
    </row>
    <row r="622" spans="11:13">
      <c r="K622" s="8" t="b">
        <f>IF(AND('Input data'!$A622&gt;=$D$5,'Input data'!$A622&lt;=$D$6),'Input data'!$R622)</f>
        <v>0</v>
      </c>
      <c r="L622" s="8" t="b">
        <f>IF(AND('Input data'!$A622&gt;=$D$5,'Input data'!$A622&lt;=$D$6),'Input data'!$S622)</f>
        <v>0</v>
      </c>
      <c r="M622" s="8" t="b">
        <f>IF(AND('Input data'!$A622&gt;=$D$5,'Input data'!$A622&lt;=$D$6),$L622-($D$3*$K622+$D$4))</f>
        <v>0</v>
      </c>
    </row>
    <row r="623" spans="11:13">
      <c r="K623" s="8" t="b">
        <f>IF(AND('Input data'!$A623&gt;=$D$5,'Input data'!$A623&lt;=$D$6),'Input data'!$R623)</f>
        <v>0</v>
      </c>
      <c r="L623" s="8" t="b">
        <f>IF(AND('Input data'!$A623&gt;=$D$5,'Input data'!$A623&lt;=$D$6),'Input data'!$S623)</f>
        <v>0</v>
      </c>
      <c r="M623" s="8" t="b">
        <f>IF(AND('Input data'!$A623&gt;=$D$5,'Input data'!$A623&lt;=$D$6),$L623-($D$3*$K623+$D$4))</f>
        <v>0</v>
      </c>
    </row>
    <row r="624" spans="11:13">
      <c r="K624" s="8" t="b">
        <f>IF(AND('Input data'!$A624&gt;=$D$5,'Input data'!$A624&lt;=$D$6),'Input data'!$R624)</f>
        <v>0</v>
      </c>
      <c r="L624" s="8" t="b">
        <f>IF(AND('Input data'!$A624&gt;=$D$5,'Input data'!$A624&lt;=$D$6),'Input data'!$S624)</f>
        <v>0</v>
      </c>
      <c r="M624" s="8" t="b">
        <f>IF(AND('Input data'!$A624&gt;=$D$5,'Input data'!$A624&lt;=$D$6),$L624-($D$3*$K624+$D$4))</f>
        <v>0</v>
      </c>
    </row>
    <row r="625" spans="11:13">
      <c r="K625" s="8" t="b">
        <f>IF(AND('Input data'!$A625&gt;=$D$5,'Input data'!$A625&lt;=$D$6),'Input data'!$R625)</f>
        <v>0</v>
      </c>
      <c r="L625" s="8" t="b">
        <f>IF(AND('Input data'!$A625&gt;=$D$5,'Input data'!$A625&lt;=$D$6),'Input data'!$S625)</f>
        <v>0</v>
      </c>
      <c r="M625" s="8" t="b">
        <f>IF(AND('Input data'!$A625&gt;=$D$5,'Input data'!$A625&lt;=$D$6),$L625-($D$3*$K625+$D$4))</f>
        <v>0</v>
      </c>
    </row>
    <row r="626" spans="11:13">
      <c r="K626" s="8" t="b">
        <f>IF(AND('Input data'!$A626&gt;=$D$5,'Input data'!$A626&lt;=$D$6),'Input data'!$R626)</f>
        <v>0</v>
      </c>
      <c r="L626" s="8" t="b">
        <f>IF(AND('Input data'!$A626&gt;=$D$5,'Input data'!$A626&lt;=$D$6),'Input data'!$S626)</f>
        <v>0</v>
      </c>
      <c r="M626" s="8" t="b">
        <f>IF(AND('Input data'!$A626&gt;=$D$5,'Input data'!$A626&lt;=$D$6),$L626-($D$3*$K626+$D$4))</f>
        <v>0</v>
      </c>
    </row>
    <row r="627" spans="11:13">
      <c r="K627" s="8" t="b">
        <f>IF(AND('Input data'!$A627&gt;=$D$5,'Input data'!$A627&lt;=$D$6),'Input data'!$R627)</f>
        <v>0</v>
      </c>
      <c r="L627" s="8" t="b">
        <f>IF(AND('Input data'!$A627&gt;=$D$5,'Input data'!$A627&lt;=$D$6),'Input data'!$S627)</f>
        <v>0</v>
      </c>
      <c r="M627" s="8" t="b">
        <f>IF(AND('Input data'!$A627&gt;=$D$5,'Input data'!$A627&lt;=$D$6),$L627-($D$3*$K627+$D$4))</f>
        <v>0</v>
      </c>
    </row>
    <row r="628" spans="11:13">
      <c r="K628" s="8" t="b">
        <f>IF(AND('Input data'!$A628&gt;=$D$5,'Input data'!$A628&lt;=$D$6),'Input data'!$R628)</f>
        <v>0</v>
      </c>
      <c r="L628" s="8" t="b">
        <f>IF(AND('Input data'!$A628&gt;=$D$5,'Input data'!$A628&lt;=$D$6),'Input data'!$S628)</f>
        <v>0</v>
      </c>
      <c r="M628" s="8" t="b">
        <f>IF(AND('Input data'!$A628&gt;=$D$5,'Input data'!$A628&lt;=$D$6),$L628-($D$3*$K628+$D$4))</f>
        <v>0</v>
      </c>
    </row>
    <row r="629" spans="11:13">
      <c r="K629" s="8" t="b">
        <f>IF(AND('Input data'!$A629&gt;=$D$5,'Input data'!$A629&lt;=$D$6),'Input data'!$R629)</f>
        <v>0</v>
      </c>
      <c r="L629" s="8" t="b">
        <f>IF(AND('Input data'!$A629&gt;=$D$5,'Input data'!$A629&lt;=$D$6),'Input data'!$S629)</f>
        <v>0</v>
      </c>
      <c r="M629" s="8" t="b">
        <f>IF(AND('Input data'!$A629&gt;=$D$5,'Input data'!$A629&lt;=$D$6),$L629-($D$3*$K629+$D$4))</f>
        <v>0</v>
      </c>
    </row>
    <row r="630" spans="11:13">
      <c r="K630" s="8" t="b">
        <f>IF(AND('Input data'!$A630&gt;=$D$5,'Input data'!$A630&lt;=$D$6),'Input data'!$R630)</f>
        <v>0</v>
      </c>
      <c r="L630" s="8" t="b">
        <f>IF(AND('Input data'!$A630&gt;=$D$5,'Input data'!$A630&lt;=$D$6),'Input data'!$S630)</f>
        <v>0</v>
      </c>
      <c r="M630" s="8" t="b">
        <f>IF(AND('Input data'!$A630&gt;=$D$5,'Input data'!$A630&lt;=$D$6),$L630-($D$3*$K630+$D$4))</f>
        <v>0</v>
      </c>
    </row>
    <row r="631" spans="11:13">
      <c r="K631" s="8" t="b">
        <f>IF(AND('Input data'!$A631&gt;=$D$5,'Input data'!$A631&lt;=$D$6),'Input data'!$R631)</f>
        <v>0</v>
      </c>
      <c r="L631" s="8" t="b">
        <f>IF(AND('Input data'!$A631&gt;=$D$5,'Input data'!$A631&lt;=$D$6),'Input data'!$S631)</f>
        <v>0</v>
      </c>
      <c r="M631" s="8" t="b">
        <f>IF(AND('Input data'!$A631&gt;=$D$5,'Input data'!$A631&lt;=$D$6),$L631-($D$3*$K631+$D$4))</f>
        <v>0</v>
      </c>
    </row>
    <row r="632" spans="11:13">
      <c r="K632" s="8" t="b">
        <f>IF(AND('Input data'!$A632&gt;=$D$5,'Input data'!$A632&lt;=$D$6),'Input data'!$R632)</f>
        <v>0</v>
      </c>
      <c r="L632" s="8" t="b">
        <f>IF(AND('Input data'!$A632&gt;=$D$5,'Input data'!$A632&lt;=$D$6),'Input data'!$S632)</f>
        <v>0</v>
      </c>
      <c r="M632" s="8" t="b">
        <f>IF(AND('Input data'!$A632&gt;=$D$5,'Input data'!$A632&lt;=$D$6),$L632-($D$3*$K632+$D$4))</f>
        <v>0</v>
      </c>
    </row>
    <row r="633" spans="11:13">
      <c r="K633" s="8" t="b">
        <f>IF(AND('Input data'!$A633&gt;=$D$5,'Input data'!$A633&lt;=$D$6),'Input data'!$R633)</f>
        <v>0</v>
      </c>
      <c r="L633" s="8" t="b">
        <f>IF(AND('Input data'!$A633&gt;=$D$5,'Input data'!$A633&lt;=$D$6),'Input data'!$S633)</f>
        <v>0</v>
      </c>
      <c r="M633" s="8" t="b">
        <f>IF(AND('Input data'!$A633&gt;=$D$5,'Input data'!$A633&lt;=$D$6),$L633-($D$3*$K633+$D$4))</f>
        <v>0</v>
      </c>
    </row>
    <row r="634" spans="11:13">
      <c r="K634" s="8" t="b">
        <f>IF(AND('Input data'!$A634&gt;=$D$5,'Input data'!$A634&lt;=$D$6),'Input data'!$R634)</f>
        <v>0</v>
      </c>
      <c r="L634" s="8" t="b">
        <f>IF(AND('Input data'!$A634&gt;=$D$5,'Input data'!$A634&lt;=$D$6),'Input data'!$S634)</f>
        <v>0</v>
      </c>
      <c r="M634" s="8" t="b">
        <f>IF(AND('Input data'!$A634&gt;=$D$5,'Input data'!$A634&lt;=$D$6),$L634-($D$3*$K634+$D$4))</f>
        <v>0</v>
      </c>
    </row>
    <row r="635" spans="11:13">
      <c r="K635" s="8" t="b">
        <f>IF(AND('Input data'!$A635&gt;=$D$5,'Input data'!$A635&lt;=$D$6),'Input data'!$R635)</f>
        <v>0</v>
      </c>
      <c r="L635" s="8" t="b">
        <f>IF(AND('Input data'!$A635&gt;=$D$5,'Input data'!$A635&lt;=$D$6),'Input data'!$S635)</f>
        <v>0</v>
      </c>
      <c r="M635" s="8" t="b">
        <f>IF(AND('Input data'!$A635&gt;=$D$5,'Input data'!$A635&lt;=$D$6),$L635-($D$3*$K635+$D$4))</f>
        <v>0</v>
      </c>
    </row>
    <row r="636" spans="11:13">
      <c r="K636" s="8" t="b">
        <f>IF(AND('Input data'!$A636&gt;=$D$5,'Input data'!$A636&lt;=$D$6),'Input data'!$R636)</f>
        <v>0</v>
      </c>
      <c r="L636" s="8" t="b">
        <f>IF(AND('Input data'!$A636&gt;=$D$5,'Input data'!$A636&lt;=$D$6),'Input data'!$S636)</f>
        <v>0</v>
      </c>
      <c r="M636" s="8" t="b">
        <f>IF(AND('Input data'!$A636&gt;=$D$5,'Input data'!$A636&lt;=$D$6),$L636-($D$3*$K636+$D$4))</f>
        <v>0</v>
      </c>
    </row>
    <row r="637" spans="11:13">
      <c r="K637" s="8" t="b">
        <f>IF(AND('Input data'!$A637&gt;=$D$5,'Input data'!$A637&lt;=$D$6),'Input data'!$R637)</f>
        <v>0</v>
      </c>
      <c r="L637" s="8" t="b">
        <f>IF(AND('Input data'!$A637&gt;=$D$5,'Input data'!$A637&lt;=$D$6),'Input data'!$S637)</f>
        <v>0</v>
      </c>
      <c r="M637" s="8" t="b">
        <f>IF(AND('Input data'!$A637&gt;=$D$5,'Input data'!$A637&lt;=$D$6),$L637-($D$3*$K637+$D$4))</f>
        <v>0</v>
      </c>
    </row>
    <row r="638" spans="11:13">
      <c r="K638" s="8" t="b">
        <f>IF(AND('Input data'!$A638&gt;=$D$5,'Input data'!$A638&lt;=$D$6),'Input data'!$R638)</f>
        <v>0</v>
      </c>
      <c r="L638" s="8" t="b">
        <f>IF(AND('Input data'!$A638&gt;=$D$5,'Input data'!$A638&lt;=$D$6),'Input data'!$S638)</f>
        <v>0</v>
      </c>
      <c r="M638" s="8" t="b">
        <f>IF(AND('Input data'!$A638&gt;=$D$5,'Input data'!$A638&lt;=$D$6),$L638-($D$3*$K638+$D$4))</f>
        <v>0</v>
      </c>
    </row>
    <row r="639" spans="11:13">
      <c r="K639" s="8" t="b">
        <f>IF(AND('Input data'!$A639&gt;=$D$5,'Input data'!$A639&lt;=$D$6),'Input data'!$R639)</f>
        <v>0</v>
      </c>
      <c r="L639" s="8" t="b">
        <f>IF(AND('Input data'!$A639&gt;=$D$5,'Input data'!$A639&lt;=$D$6),'Input data'!$S639)</f>
        <v>0</v>
      </c>
      <c r="M639" s="8" t="b">
        <f>IF(AND('Input data'!$A639&gt;=$D$5,'Input data'!$A639&lt;=$D$6),$L639-($D$3*$K639+$D$4))</f>
        <v>0</v>
      </c>
    </row>
    <row r="640" spans="11:13">
      <c r="K640" s="8" t="b">
        <f>IF(AND('Input data'!$A640&gt;=$D$5,'Input data'!$A640&lt;=$D$6),'Input data'!$R640)</f>
        <v>0</v>
      </c>
      <c r="L640" s="8" t="b">
        <f>IF(AND('Input data'!$A640&gt;=$D$5,'Input data'!$A640&lt;=$D$6),'Input data'!$S640)</f>
        <v>0</v>
      </c>
      <c r="M640" s="8" t="b">
        <f>IF(AND('Input data'!$A640&gt;=$D$5,'Input data'!$A640&lt;=$D$6),$L640-($D$3*$K640+$D$4))</f>
        <v>0</v>
      </c>
    </row>
    <row r="641" spans="11:13">
      <c r="K641" s="8" t="b">
        <f>IF(AND('Input data'!$A641&gt;=$D$5,'Input data'!$A641&lt;=$D$6),'Input data'!$R641)</f>
        <v>0</v>
      </c>
      <c r="L641" s="8" t="b">
        <f>IF(AND('Input data'!$A641&gt;=$D$5,'Input data'!$A641&lt;=$D$6),'Input data'!$S641)</f>
        <v>0</v>
      </c>
      <c r="M641" s="8" t="b">
        <f>IF(AND('Input data'!$A641&gt;=$D$5,'Input data'!$A641&lt;=$D$6),$L641-($D$3*$K641+$D$4))</f>
        <v>0</v>
      </c>
    </row>
    <row r="642" spans="11:13">
      <c r="K642" s="8" t="b">
        <f>IF(AND('Input data'!$A642&gt;=$D$5,'Input data'!$A642&lt;=$D$6),'Input data'!$R642)</f>
        <v>0</v>
      </c>
      <c r="L642" s="8" t="b">
        <f>IF(AND('Input data'!$A642&gt;=$D$5,'Input data'!$A642&lt;=$D$6),'Input data'!$S642)</f>
        <v>0</v>
      </c>
      <c r="M642" s="8" t="b">
        <f>IF(AND('Input data'!$A642&gt;=$D$5,'Input data'!$A642&lt;=$D$6),$L642-($D$3*$K642+$D$4))</f>
        <v>0</v>
      </c>
    </row>
    <row r="643" spans="11:13">
      <c r="K643" s="8" t="b">
        <f>IF(AND('Input data'!$A643&gt;=$D$5,'Input data'!$A643&lt;=$D$6),'Input data'!$R643)</f>
        <v>0</v>
      </c>
      <c r="L643" s="8" t="b">
        <f>IF(AND('Input data'!$A643&gt;=$D$5,'Input data'!$A643&lt;=$D$6),'Input data'!$S643)</f>
        <v>0</v>
      </c>
      <c r="M643" s="8" t="b">
        <f>IF(AND('Input data'!$A643&gt;=$D$5,'Input data'!$A643&lt;=$D$6),$L643-($D$3*$K643+$D$4))</f>
        <v>0</v>
      </c>
    </row>
    <row r="644" spans="11:13">
      <c r="K644" s="8" t="b">
        <f>IF(AND('Input data'!$A644&gt;=$D$5,'Input data'!$A644&lt;=$D$6),'Input data'!$R644)</f>
        <v>0</v>
      </c>
      <c r="L644" s="8" t="b">
        <f>IF(AND('Input data'!$A644&gt;=$D$5,'Input data'!$A644&lt;=$D$6),'Input data'!$S644)</f>
        <v>0</v>
      </c>
      <c r="M644" s="8" t="b">
        <f>IF(AND('Input data'!$A644&gt;=$D$5,'Input data'!$A644&lt;=$D$6),$L644-($D$3*$K644+$D$4))</f>
        <v>0</v>
      </c>
    </row>
    <row r="645" spans="11:13">
      <c r="K645" s="8" t="b">
        <f>IF(AND('Input data'!$A645&gt;=$D$5,'Input data'!$A645&lt;=$D$6),'Input data'!$R645)</f>
        <v>0</v>
      </c>
      <c r="L645" s="8" t="b">
        <f>IF(AND('Input data'!$A645&gt;=$D$5,'Input data'!$A645&lt;=$D$6),'Input data'!$S645)</f>
        <v>0</v>
      </c>
      <c r="M645" s="8" t="b">
        <f>IF(AND('Input data'!$A645&gt;=$D$5,'Input data'!$A645&lt;=$D$6),$L645-($D$3*$K645+$D$4))</f>
        <v>0</v>
      </c>
    </row>
    <row r="646" spans="11:13">
      <c r="K646" s="8" t="b">
        <f>IF(AND('Input data'!$A646&gt;=$D$5,'Input data'!$A646&lt;=$D$6),'Input data'!$R646)</f>
        <v>0</v>
      </c>
      <c r="L646" s="8" t="b">
        <f>IF(AND('Input data'!$A646&gt;=$D$5,'Input data'!$A646&lt;=$D$6),'Input data'!$S646)</f>
        <v>0</v>
      </c>
      <c r="M646" s="8" t="b">
        <f>IF(AND('Input data'!$A646&gt;=$D$5,'Input data'!$A646&lt;=$D$6),$L646-($D$3*$K646+$D$4))</f>
        <v>0</v>
      </c>
    </row>
    <row r="647" spans="11:13">
      <c r="K647" s="8" t="b">
        <f>IF(AND('Input data'!$A647&gt;=$D$5,'Input data'!$A647&lt;=$D$6),'Input data'!$R647)</f>
        <v>0</v>
      </c>
      <c r="L647" s="8" t="b">
        <f>IF(AND('Input data'!$A647&gt;=$D$5,'Input data'!$A647&lt;=$D$6),'Input data'!$S647)</f>
        <v>0</v>
      </c>
      <c r="M647" s="8" t="b">
        <f>IF(AND('Input data'!$A647&gt;=$D$5,'Input data'!$A647&lt;=$D$6),$L647-($D$3*$K647+$D$4))</f>
        <v>0</v>
      </c>
    </row>
    <row r="648" spans="11:13">
      <c r="K648" s="8" t="b">
        <f>IF(AND('Input data'!$A648&gt;=$D$5,'Input data'!$A648&lt;=$D$6),'Input data'!$R648)</f>
        <v>0</v>
      </c>
      <c r="L648" s="8" t="b">
        <f>IF(AND('Input data'!$A648&gt;=$D$5,'Input data'!$A648&lt;=$D$6),'Input data'!$S648)</f>
        <v>0</v>
      </c>
      <c r="M648" s="8" t="b">
        <f>IF(AND('Input data'!$A648&gt;=$D$5,'Input data'!$A648&lt;=$D$6),$L648-($D$3*$K648+$D$4))</f>
        <v>0</v>
      </c>
    </row>
    <row r="649" spans="11:13">
      <c r="K649" s="8" t="b">
        <f>IF(AND('Input data'!$A649&gt;=$D$5,'Input data'!$A649&lt;=$D$6),'Input data'!$R649)</f>
        <v>0</v>
      </c>
      <c r="L649" s="8" t="b">
        <f>IF(AND('Input data'!$A649&gt;=$D$5,'Input data'!$A649&lt;=$D$6),'Input data'!$S649)</f>
        <v>0</v>
      </c>
      <c r="M649" s="8" t="b">
        <f>IF(AND('Input data'!$A649&gt;=$D$5,'Input data'!$A649&lt;=$D$6),$L649-($D$3*$K649+$D$4))</f>
        <v>0</v>
      </c>
    </row>
    <row r="650" spans="11:13">
      <c r="K650" s="8" t="b">
        <f>IF(AND('Input data'!$A650&gt;=$D$5,'Input data'!$A650&lt;=$D$6),'Input data'!$R650)</f>
        <v>0</v>
      </c>
      <c r="L650" s="8" t="b">
        <f>IF(AND('Input data'!$A650&gt;=$D$5,'Input data'!$A650&lt;=$D$6),'Input data'!$S650)</f>
        <v>0</v>
      </c>
      <c r="M650" s="8" t="b">
        <f>IF(AND('Input data'!$A650&gt;=$D$5,'Input data'!$A650&lt;=$D$6),$L650-($D$3*$K650+$D$4))</f>
        <v>0</v>
      </c>
    </row>
    <row r="651" spans="11:13">
      <c r="K651" s="8" t="b">
        <f>IF(AND('Input data'!$A651&gt;=$D$5,'Input data'!$A651&lt;=$D$6),'Input data'!$R651)</f>
        <v>0</v>
      </c>
      <c r="L651" s="8" t="b">
        <f>IF(AND('Input data'!$A651&gt;=$D$5,'Input data'!$A651&lt;=$D$6),'Input data'!$S651)</f>
        <v>0</v>
      </c>
      <c r="M651" s="8" t="b">
        <f>IF(AND('Input data'!$A651&gt;=$D$5,'Input data'!$A651&lt;=$D$6),$L651-($D$3*$K651+$D$4))</f>
        <v>0</v>
      </c>
    </row>
    <row r="652" spans="11:13">
      <c r="K652" s="8" t="b">
        <f>IF(AND('Input data'!$A652&gt;=$D$5,'Input data'!$A652&lt;=$D$6),'Input data'!$R652)</f>
        <v>0</v>
      </c>
      <c r="L652" s="8" t="b">
        <f>IF(AND('Input data'!$A652&gt;=$D$5,'Input data'!$A652&lt;=$D$6),'Input data'!$S652)</f>
        <v>0</v>
      </c>
      <c r="M652" s="8" t="b">
        <f>IF(AND('Input data'!$A652&gt;=$D$5,'Input data'!$A652&lt;=$D$6),$L652-($D$3*$K652+$D$4))</f>
        <v>0</v>
      </c>
    </row>
    <row r="653" spans="11:13">
      <c r="K653" s="8" t="b">
        <f>IF(AND('Input data'!$A653&gt;=$D$5,'Input data'!$A653&lt;=$D$6),'Input data'!$R653)</f>
        <v>0</v>
      </c>
      <c r="L653" s="8" t="b">
        <f>IF(AND('Input data'!$A653&gt;=$D$5,'Input data'!$A653&lt;=$D$6),'Input data'!$S653)</f>
        <v>0</v>
      </c>
      <c r="M653" s="8" t="b">
        <f>IF(AND('Input data'!$A653&gt;=$D$5,'Input data'!$A653&lt;=$D$6),$L653-($D$3*$K653+$D$4))</f>
        <v>0</v>
      </c>
    </row>
    <row r="654" spans="11:13">
      <c r="K654" s="8" t="b">
        <f>IF(AND('Input data'!$A654&gt;=$D$5,'Input data'!$A654&lt;=$D$6),'Input data'!$R654)</f>
        <v>0</v>
      </c>
      <c r="L654" s="8" t="b">
        <f>IF(AND('Input data'!$A654&gt;=$D$5,'Input data'!$A654&lt;=$D$6),'Input data'!$S654)</f>
        <v>0</v>
      </c>
      <c r="M654" s="8" t="b">
        <f>IF(AND('Input data'!$A654&gt;=$D$5,'Input data'!$A654&lt;=$D$6),$L654-($D$3*$K654+$D$4))</f>
        <v>0</v>
      </c>
    </row>
    <row r="655" spans="11:13">
      <c r="K655" s="8" t="b">
        <f>IF(AND('Input data'!$A655&gt;=$D$5,'Input data'!$A655&lt;=$D$6),'Input data'!$R655)</f>
        <v>0</v>
      </c>
      <c r="L655" s="8" t="b">
        <f>IF(AND('Input data'!$A655&gt;=$D$5,'Input data'!$A655&lt;=$D$6),'Input data'!$S655)</f>
        <v>0</v>
      </c>
      <c r="M655" s="8" t="b">
        <f>IF(AND('Input data'!$A655&gt;=$D$5,'Input data'!$A655&lt;=$D$6),$L655-($D$3*$K655+$D$4))</f>
        <v>0</v>
      </c>
    </row>
    <row r="656" spans="11:13">
      <c r="K656" s="8" t="b">
        <f>IF(AND('Input data'!$A656&gt;=$D$5,'Input data'!$A656&lt;=$D$6),'Input data'!$R656)</f>
        <v>0</v>
      </c>
      <c r="L656" s="8" t="b">
        <f>IF(AND('Input data'!$A656&gt;=$D$5,'Input data'!$A656&lt;=$D$6),'Input data'!$S656)</f>
        <v>0</v>
      </c>
      <c r="M656" s="8" t="b">
        <f>IF(AND('Input data'!$A656&gt;=$D$5,'Input data'!$A656&lt;=$D$6),$L656-($D$3*$K656+$D$4))</f>
        <v>0</v>
      </c>
    </row>
    <row r="657" spans="11:13">
      <c r="K657" s="8" t="b">
        <f>IF(AND('Input data'!$A657&gt;=$D$5,'Input data'!$A657&lt;=$D$6),'Input data'!$R657)</f>
        <v>0</v>
      </c>
      <c r="L657" s="8" t="b">
        <f>IF(AND('Input data'!$A657&gt;=$D$5,'Input data'!$A657&lt;=$D$6),'Input data'!$S657)</f>
        <v>0</v>
      </c>
      <c r="M657" s="8" t="b">
        <f>IF(AND('Input data'!$A657&gt;=$D$5,'Input data'!$A657&lt;=$D$6),$L657-($D$3*$K657+$D$4))</f>
        <v>0</v>
      </c>
    </row>
    <row r="658" spans="11:13">
      <c r="K658" s="8" t="b">
        <f>IF(AND('Input data'!$A658&gt;=$D$5,'Input data'!$A658&lt;=$D$6),'Input data'!$R658)</f>
        <v>0</v>
      </c>
      <c r="L658" s="8" t="b">
        <f>IF(AND('Input data'!$A658&gt;=$D$5,'Input data'!$A658&lt;=$D$6),'Input data'!$S658)</f>
        <v>0</v>
      </c>
      <c r="M658" s="8" t="b">
        <f>IF(AND('Input data'!$A658&gt;=$D$5,'Input data'!$A658&lt;=$D$6),$L658-($D$3*$K658+$D$4))</f>
        <v>0</v>
      </c>
    </row>
    <row r="659" spans="11:13">
      <c r="K659" s="8" t="b">
        <f>IF(AND('Input data'!$A659&gt;=$D$5,'Input data'!$A659&lt;=$D$6),'Input data'!$R659)</f>
        <v>0</v>
      </c>
      <c r="L659" s="8" t="b">
        <f>IF(AND('Input data'!$A659&gt;=$D$5,'Input data'!$A659&lt;=$D$6),'Input data'!$S659)</f>
        <v>0</v>
      </c>
      <c r="M659" s="8" t="b">
        <f>IF(AND('Input data'!$A659&gt;=$D$5,'Input data'!$A659&lt;=$D$6),$L659-($D$3*$K659+$D$4))</f>
        <v>0</v>
      </c>
    </row>
    <row r="660" spans="11:13">
      <c r="K660" s="8" t="b">
        <f>IF(AND('Input data'!$A660&gt;=$D$5,'Input data'!$A660&lt;=$D$6),'Input data'!$R660)</f>
        <v>0</v>
      </c>
      <c r="L660" s="8" t="b">
        <f>IF(AND('Input data'!$A660&gt;=$D$5,'Input data'!$A660&lt;=$D$6),'Input data'!$S660)</f>
        <v>0</v>
      </c>
      <c r="M660" s="8" t="b">
        <f>IF(AND('Input data'!$A660&gt;=$D$5,'Input data'!$A660&lt;=$D$6),$L660-($D$3*$K660+$D$4))</f>
        <v>0</v>
      </c>
    </row>
    <row r="661" spans="11:13">
      <c r="K661" s="8" t="b">
        <f>IF(AND('Input data'!$A661&gt;=$D$5,'Input data'!$A661&lt;=$D$6),'Input data'!$R661)</f>
        <v>0</v>
      </c>
      <c r="L661" s="8" t="b">
        <f>IF(AND('Input data'!$A661&gt;=$D$5,'Input data'!$A661&lt;=$D$6),'Input data'!$S661)</f>
        <v>0</v>
      </c>
      <c r="M661" s="8" t="b">
        <f>IF(AND('Input data'!$A661&gt;=$D$5,'Input data'!$A661&lt;=$D$6),$L661-($D$3*$K661+$D$4))</f>
        <v>0</v>
      </c>
    </row>
    <row r="662" spans="11:13">
      <c r="K662" s="8" t="b">
        <f>IF(AND('Input data'!$A662&gt;=$D$5,'Input data'!$A662&lt;=$D$6),'Input data'!$R662)</f>
        <v>0</v>
      </c>
      <c r="L662" s="8" t="b">
        <f>IF(AND('Input data'!$A662&gt;=$D$5,'Input data'!$A662&lt;=$D$6),'Input data'!$S662)</f>
        <v>0</v>
      </c>
      <c r="M662" s="8" t="b">
        <f>IF(AND('Input data'!$A662&gt;=$D$5,'Input data'!$A662&lt;=$D$6),$L662-($D$3*$K662+$D$4))</f>
        <v>0</v>
      </c>
    </row>
    <row r="663" spans="11:13">
      <c r="K663" s="8" t="b">
        <f>IF(AND('Input data'!$A663&gt;=$D$5,'Input data'!$A663&lt;=$D$6),'Input data'!$R663)</f>
        <v>0</v>
      </c>
      <c r="L663" s="8" t="b">
        <f>IF(AND('Input data'!$A663&gt;=$D$5,'Input data'!$A663&lt;=$D$6),'Input data'!$S663)</f>
        <v>0</v>
      </c>
      <c r="M663" s="8" t="b">
        <f>IF(AND('Input data'!$A663&gt;=$D$5,'Input data'!$A663&lt;=$D$6),$L663-($D$3*$K663+$D$4))</f>
        <v>0</v>
      </c>
    </row>
    <row r="664" spans="11:13">
      <c r="K664" s="8" t="b">
        <f>IF(AND('Input data'!$A664&gt;=$D$5,'Input data'!$A664&lt;=$D$6),'Input data'!$R664)</f>
        <v>0</v>
      </c>
      <c r="L664" s="8" t="b">
        <f>IF(AND('Input data'!$A664&gt;=$D$5,'Input data'!$A664&lt;=$D$6),'Input data'!$S664)</f>
        <v>0</v>
      </c>
      <c r="M664" s="8" t="b">
        <f>IF(AND('Input data'!$A664&gt;=$D$5,'Input data'!$A664&lt;=$D$6),$L664-($D$3*$K664+$D$4))</f>
        <v>0</v>
      </c>
    </row>
    <row r="665" spans="11:13">
      <c r="K665" s="8" t="b">
        <f>IF(AND('Input data'!$A665&gt;=$D$5,'Input data'!$A665&lt;=$D$6),'Input data'!$R665)</f>
        <v>0</v>
      </c>
      <c r="L665" s="8" t="b">
        <f>IF(AND('Input data'!$A665&gt;=$D$5,'Input data'!$A665&lt;=$D$6),'Input data'!$S665)</f>
        <v>0</v>
      </c>
      <c r="M665" s="8" t="b">
        <f>IF(AND('Input data'!$A665&gt;=$D$5,'Input data'!$A665&lt;=$D$6),$L665-($D$3*$K665+$D$4))</f>
        <v>0</v>
      </c>
    </row>
    <row r="666" spans="11:13">
      <c r="K666" s="8" t="b">
        <f>IF(AND('Input data'!$A666&gt;=$D$5,'Input data'!$A666&lt;=$D$6),'Input data'!$R666)</f>
        <v>0</v>
      </c>
      <c r="L666" s="8" t="b">
        <f>IF(AND('Input data'!$A666&gt;=$D$5,'Input data'!$A666&lt;=$D$6),'Input data'!$S666)</f>
        <v>0</v>
      </c>
      <c r="M666" s="8" t="b">
        <f>IF(AND('Input data'!$A666&gt;=$D$5,'Input data'!$A666&lt;=$D$6),$L666-($D$3*$K666+$D$4))</f>
        <v>0</v>
      </c>
    </row>
    <row r="667" spans="11:13">
      <c r="K667" s="8" t="b">
        <f>IF(AND('Input data'!$A667&gt;=$D$5,'Input data'!$A667&lt;=$D$6),'Input data'!$R667)</f>
        <v>0</v>
      </c>
      <c r="L667" s="8" t="b">
        <f>IF(AND('Input data'!$A667&gt;=$D$5,'Input data'!$A667&lt;=$D$6),'Input data'!$S667)</f>
        <v>0</v>
      </c>
      <c r="M667" s="8" t="b">
        <f>IF(AND('Input data'!$A667&gt;=$D$5,'Input data'!$A667&lt;=$D$6),$L667-($D$3*$K667+$D$4))</f>
        <v>0</v>
      </c>
    </row>
    <row r="668" spans="11:13">
      <c r="K668" s="8" t="b">
        <f>IF(AND('Input data'!$A668&gt;=$D$5,'Input data'!$A668&lt;=$D$6),'Input data'!$R668)</f>
        <v>0</v>
      </c>
      <c r="L668" s="8" t="b">
        <f>IF(AND('Input data'!$A668&gt;=$D$5,'Input data'!$A668&lt;=$D$6),'Input data'!$S668)</f>
        <v>0</v>
      </c>
      <c r="M668" s="8" t="b">
        <f>IF(AND('Input data'!$A668&gt;=$D$5,'Input data'!$A668&lt;=$D$6),$L668-($D$3*$K668+$D$4))</f>
        <v>0</v>
      </c>
    </row>
    <row r="669" spans="11:13">
      <c r="K669" s="8" t="b">
        <f>IF(AND('Input data'!$A669&gt;=$D$5,'Input data'!$A669&lt;=$D$6),'Input data'!$R669)</f>
        <v>0</v>
      </c>
      <c r="L669" s="8" t="b">
        <f>IF(AND('Input data'!$A669&gt;=$D$5,'Input data'!$A669&lt;=$D$6),'Input data'!$S669)</f>
        <v>0</v>
      </c>
      <c r="M669" s="8" t="b">
        <f>IF(AND('Input data'!$A669&gt;=$D$5,'Input data'!$A669&lt;=$D$6),$L669-($D$3*$K669+$D$4))</f>
        <v>0</v>
      </c>
    </row>
    <row r="670" spans="11:13">
      <c r="K670" s="8" t="b">
        <f>IF(AND('Input data'!$A670&gt;=$D$5,'Input data'!$A670&lt;=$D$6),'Input data'!$R670)</f>
        <v>0</v>
      </c>
      <c r="L670" s="8" t="b">
        <f>IF(AND('Input data'!$A670&gt;=$D$5,'Input data'!$A670&lt;=$D$6),'Input data'!$S670)</f>
        <v>0</v>
      </c>
      <c r="M670" s="8" t="b">
        <f>IF(AND('Input data'!$A670&gt;=$D$5,'Input data'!$A670&lt;=$D$6),$L670-($D$3*$K670+$D$4))</f>
        <v>0</v>
      </c>
    </row>
    <row r="671" spans="11:13">
      <c r="K671" s="8" t="b">
        <f>IF(AND('Input data'!$A671&gt;=$D$5,'Input data'!$A671&lt;=$D$6),'Input data'!$R671)</f>
        <v>0</v>
      </c>
      <c r="L671" s="8" t="b">
        <f>IF(AND('Input data'!$A671&gt;=$D$5,'Input data'!$A671&lt;=$D$6),'Input data'!$S671)</f>
        <v>0</v>
      </c>
      <c r="M671" s="8" t="b">
        <f>IF(AND('Input data'!$A671&gt;=$D$5,'Input data'!$A671&lt;=$D$6),$L671-($D$3*$K671+$D$4))</f>
        <v>0</v>
      </c>
    </row>
    <row r="672" spans="11:13">
      <c r="K672" s="8" t="b">
        <f>IF(AND('Input data'!$A672&gt;=$D$5,'Input data'!$A672&lt;=$D$6),'Input data'!$R672)</f>
        <v>0</v>
      </c>
      <c r="L672" s="8" t="b">
        <f>IF(AND('Input data'!$A672&gt;=$D$5,'Input data'!$A672&lt;=$D$6),'Input data'!$S672)</f>
        <v>0</v>
      </c>
      <c r="M672" s="8" t="b">
        <f>IF(AND('Input data'!$A672&gt;=$D$5,'Input data'!$A672&lt;=$D$6),$L672-($D$3*$K672+$D$4))</f>
        <v>0</v>
      </c>
    </row>
    <row r="673" spans="11:13">
      <c r="K673" s="8" t="b">
        <f>IF(AND('Input data'!$A673&gt;=$D$5,'Input data'!$A673&lt;=$D$6),'Input data'!$R673)</f>
        <v>0</v>
      </c>
      <c r="L673" s="8" t="b">
        <f>IF(AND('Input data'!$A673&gt;=$D$5,'Input data'!$A673&lt;=$D$6),'Input data'!$S673)</f>
        <v>0</v>
      </c>
      <c r="M673" s="8" t="b">
        <f>IF(AND('Input data'!$A673&gt;=$D$5,'Input data'!$A673&lt;=$D$6),$L673-($D$3*$K673+$D$4))</f>
        <v>0</v>
      </c>
    </row>
    <row r="674" spans="11:13">
      <c r="K674" s="8" t="b">
        <f>IF(AND('Input data'!$A674&gt;=$D$5,'Input data'!$A674&lt;=$D$6),'Input data'!$R674)</f>
        <v>0</v>
      </c>
      <c r="L674" s="8" t="b">
        <f>IF(AND('Input data'!$A674&gt;=$D$5,'Input data'!$A674&lt;=$D$6),'Input data'!$S674)</f>
        <v>0</v>
      </c>
      <c r="M674" s="8" t="b">
        <f>IF(AND('Input data'!$A674&gt;=$D$5,'Input data'!$A674&lt;=$D$6),$L674-($D$3*$K674+$D$4))</f>
        <v>0</v>
      </c>
    </row>
    <row r="675" spans="11:13">
      <c r="K675" s="8" t="b">
        <f>IF(AND('Input data'!$A675&gt;=$D$5,'Input data'!$A675&lt;=$D$6),'Input data'!$R675)</f>
        <v>0</v>
      </c>
      <c r="L675" s="8" t="b">
        <f>IF(AND('Input data'!$A675&gt;=$D$5,'Input data'!$A675&lt;=$D$6),'Input data'!$S675)</f>
        <v>0</v>
      </c>
      <c r="M675" s="8" t="b">
        <f>IF(AND('Input data'!$A675&gt;=$D$5,'Input data'!$A675&lt;=$D$6),$L675-($D$3*$K675+$D$4))</f>
        <v>0</v>
      </c>
    </row>
    <row r="676" spans="11:13">
      <c r="K676" s="8" t="b">
        <f>IF(AND('Input data'!$A676&gt;=$D$5,'Input data'!$A676&lt;=$D$6),'Input data'!$R676)</f>
        <v>0</v>
      </c>
      <c r="L676" s="8" t="b">
        <f>IF(AND('Input data'!$A676&gt;=$D$5,'Input data'!$A676&lt;=$D$6),'Input data'!$S676)</f>
        <v>0</v>
      </c>
      <c r="M676" s="8" t="b">
        <f>IF(AND('Input data'!$A676&gt;=$D$5,'Input data'!$A676&lt;=$D$6),$L676-($D$3*$K676+$D$4))</f>
        <v>0</v>
      </c>
    </row>
    <row r="677" spans="11:13">
      <c r="K677" s="8" t="b">
        <f>IF(AND('Input data'!$A677&gt;=$D$5,'Input data'!$A677&lt;=$D$6),'Input data'!$R677)</f>
        <v>0</v>
      </c>
      <c r="L677" s="8" t="b">
        <f>IF(AND('Input data'!$A677&gt;=$D$5,'Input data'!$A677&lt;=$D$6),'Input data'!$S677)</f>
        <v>0</v>
      </c>
      <c r="M677" s="8" t="b">
        <f>IF(AND('Input data'!$A677&gt;=$D$5,'Input data'!$A677&lt;=$D$6),$L677-($D$3*$K677+$D$4))</f>
        <v>0</v>
      </c>
    </row>
    <row r="678" spans="11:13">
      <c r="K678" s="8" t="b">
        <f>IF(AND('Input data'!$A678&gt;=$D$5,'Input data'!$A678&lt;=$D$6),'Input data'!$R678)</f>
        <v>0</v>
      </c>
      <c r="L678" s="8" t="b">
        <f>IF(AND('Input data'!$A678&gt;=$D$5,'Input data'!$A678&lt;=$D$6),'Input data'!$S678)</f>
        <v>0</v>
      </c>
      <c r="M678" s="8" t="b">
        <f>IF(AND('Input data'!$A678&gt;=$D$5,'Input data'!$A678&lt;=$D$6),$L678-($D$3*$K678+$D$4))</f>
        <v>0</v>
      </c>
    </row>
    <row r="679" spans="11:13">
      <c r="K679" s="8" t="b">
        <f>IF(AND('Input data'!$A679&gt;=$D$5,'Input data'!$A679&lt;=$D$6),'Input data'!$R679)</f>
        <v>0</v>
      </c>
      <c r="L679" s="8" t="b">
        <f>IF(AND('Input data'!$A679&gt;=$D$5,'Input data'!$A679&lt;=$D$6),'Input data'!$S679)</f>
        <v>0</v>
      </c>
      <c r="M679" s="8" t="b">
        <f>IF(AND('Input data'!$A679&gt;=$D$5,'Input data'!$A679&lt;=$D$6),$L679-($D$3*$K679+$D$4))</f>
        <v>0</v>
      </c>
    </row>
    <row r="680" spans="11:13">
      <c r="K680" s="8" t="b">
        <f>IF(AND('Input data'!$A680&gt;=$D$5,'Input data'!$A680&lt;=$D$6),'Input data'!$R680)</f>
        <v>0</v>
      </c>
      <c r="L680" s="8" t="b">
        <f>IF(AND('Input data'!$A680&gt;=$D$5,'Input data'!$A680&lt;=$D$6),'Input data'!$S680)</f>
        <v>0</v>
      </c>
      <c r="M680" s="8" t="b">
        <f>IF(AND('Input data'!$A680&gt;=$D$5,'Input data'!$A680&lt;=$D$6),$L680-($D$3*$K680+$D$4))</f>
        <v>0</v>
      </c>
    </row>
    <row r="681" spans="11:13">
      <c r="K681" s="8" t="b">
        <f>IF(AND('Input data'!$A681&gt;=$D$5,'Input data'!$A681&lt;=$D$6),'Input data'!$R681)</f>
        <v>0</v>
      </c>
      <c r="L681" s="8" t="b">
        <f>IF(AND('Input data'!$A681&gt;=$D$5,'Input data'!$A681&lt;=$D$6),'Input data'!$S681)</f>
        <v>0</v>
      </c>
      <c r="M681" s="8" t="b">
        <f>IF(AND('Input data'!$A681&gt;=$D$5,'Input data'!$A681&lt;=$D$6),$L681-($D$3*$K681+$D$4))</f>
        <v>0</v>
      </c>
    </row>
    <row r="682" spans="11:13">
      <c r="K682" s="8" t="b">
        <f>IF(AND('Input data'!$A682&gt;=$D$5,'Input data'!$A682&lt;=$D$6),'Input data'!$R682)</f>
        <v>0</v>
      </c>
      <c r="L682" s="8" t="b">
        <f>IF(AND('Input data'!$A682&gt;=$D$5,'Input data'!$A682&lt;=$D$6),'Input data'!$S682)</f>
        <v>0</v>
      </c>
      <c r="M682" s="8" t="b">
        <f>IF(AND('Input data'!$A682&gt;=$D$5,'Input data'!$A682&lt;=$D$6),$L682-($D$3*$K682+$D$4))</f>
        <v>0</v>
      </c>
    </row>
    <row r="683" spans="11:13">
      <c r="K683" s="8" t="b">
        <f>IF(AND('Input data'!$A683&gt;=$D$5,'Input data'!$A683&lt;=$D$6),'Input data'!$R683)</f>
        <v>0</v>
      </c>
      <c r="L683" s="8" t="b">
        <f>IF(AND('Input data'!$A683&gt;=$D$5,'Input data'!$A683&lt;=$D$6),'Input data'!$S683)</f>
        <v>0</v>
      </c>
      <c r="M683" s="8" t="b">
        <f>IF(AND('Input data'!$A683&gt;=$D$5,'Input data'!$A683&lt;=$D$6),$L683-($D$3*$K683+$D$4))</f>
        <v>0</v>
      </c>
    </row>
    <row r="684" spans="11:13">
      <c r="K684" s="8" t="b">
        <f>IF(AND('Input data'!$A684&gt;=$D$5,'Input data'!$A684&lt;=$D$6),'Input data'!$R684)</f>
        <v>0</v>
      </c>
      <c r="L684" s="8" t="b">
        <f>IF(AND('Input data'!$A684&gt;=$D$5,'Input data'!$A684&lt;=$D$6),'Input data'!$S684)</f>
        <v>0</v>
      </c>
      <c r="M684" s="8" t="b">
        <f>IF(AND('Input data'!$A684&gt;=$D$5,'Input data'!$A684&lt;=$D$6),$L684-($D$3*$K684+$D$4))</f>
        <v>0</v>
      </c>
    </row>
    <row r="685" spans="11:13">
      <c r="K685" s="8" t="b">
        <f>IF(AND('Input data'!$A685&gt;=$D$5,'Input data'!$A685&lt;=$D$6),'Input data'!$R685)</f>
        <v>0</v>
      </c>
      <c r="L685" s="8" t="b">
        <f>IF(AND('Input data'!$A685&gt;=$D$5,'Input data'!$A685&lt;=$D$6),'Input data'!$S685)</f>
        <v>0</v>
      </c>
      <c r="M685" s="8" t="b">
        <f>IF(AND('Input data'!$A685&gt;=$D$5,'Input data'!$A685&lt;=$D$6),$L685-($D$3*$K685+$D$4))</f>
        <v>0</v>
      </c>
    </row>
    <row r="686" spans="11:13">
      <c r="K686" s="8" t="b">
        <f>IF(AND('Input data'!$A686&gt;=$D$5,'Input data'!$A686&lt;=$D$6),'Input data'!$R686)</f>
        <v>0</v>
      </c>
      <c r="L686" s="8" t="b">
        <f>IF(AND('Input data'!$A686&gt;=$D$5,'Input data'!$A686&lt;=$D$6),'Input data'!$S686)</f>
        <v>0</v>
      </c>
      <c r="M686" s="8" t="b">
        <f>IF(AND('Input data'!$A686&gt;=$D$5,'Input data'!$A686&lt;=$D$6),$L686-($D$3*$K686+$D$4))</f>
        <v>0</v>
      </c>
    </row>
    <row r="687" spans="11:13">
      <c r="K687" s="8" t="b">
        <f>IF(AND('Input data'!$A687&gt;=$D$5,'Input data'!$A687&lt;=$D$6),'Input data'!$R687)</f>
        <v>0</v>
      </c>
      <c r="L687" s="8" t="b">
        <f>IF(AND('Input data'!$A687&gt;=$D$5,'Input data'!$A687&lt;=$D$6),'Input data'!$S687)</f>
        <v>0</v>
      </c>
      <c r="M687" s="8" t="b">
        <f>IF(AND('Input data'!$A687&gt;=$D$5,'Input data'!$A687&lt;=$D$6),$L687-($D$3*$K687+$D$4))</f>
        <v>0</v>
      </c>
    </row>
    <row r="688" spans="11:13">
      <c r="K688" s="8" t="b">
        <f>IF(AND('Input data'!$A688&gt;=$D$5,'Input data'!$A688&lt;=$D$6),'Input data'!$R688)</f>
        <v>0</v>
      </c>
      <c r="L688" s="8" t="b">
        <f>IF(AND('Input data'!$A688&gt;=$D$5,'Input data'!$A688&lt;=$D$6),'Input data'!$S688)</f>
        <v>0</v>
      </c>
      <c r="M688" s="8" t="b">
        <f>IF(AND('Input data'!$A688&gt;=$D$5,'Input data'!$A688&lt;=$D$6),$L688-($D$3*$K688+$D$4))</f>
        <v>0</v>
      </c>
    </row>
    <row r="689" spans="11:13">
      <c r="K689" s="8" t="b">
        <f>IF(AND('Input data'!$A689&gt;=$D$5,'Input data'!$A689&lt;=$D$6),'Input data'!$R689)</f>
        <v>0</v>
      </c>
      <c r="L689" s="8" t="b">
        <f>IF(AND('Input data'!$A689&gt;=$D$5,'Input data'!$A689&lt;=$D$6),'Input data'!$S689)</f>
        <v>0</v>
      </c>
      <c r="M689" s="8" t="b">
        <f>IF(AND('Input data'!$A689&gt;=$D$5,'Input data'!$A689&lt;=$D$6),$L689-($D$3*$K689+$D$4))</f>
        <v>0</v>
      </c>
    </row>
    <row r="690" spans="11:13">
      <c r="K690" s="8" t="b">
        <f>IF(AND('Input data'!$A690&gt;=$D$5,'Input data'!$A690&lt;=$D$6),'Input data'!$R690)</f>
        <v>0</v>
      </c>
      <c r="L690" s="8" t="b">
        <f>IF(AND('Input data'!$A690&gt;=$D$5,'Input data'!$A690&lt;=$D$6),'Input data'!$S690)</f>
        <v>0</v>
      </c>
      <c r="M690" s="8" t="b">
        <f>IF(AND('Input data'!$A690&gt;=$D$5,'Input data'!$A690&lt;=$D$6),$L690-($D$3*$K690+$D$4))</f>
        <v>0</v>
      </c>
    </row>
    <row r="691" spans="11:13">
      <c r="K691" s="8" t="b">
        <f>IF(AND('Input data'!$A691&gt;=$D$5,'Input data'!$A691&lt;=$D$6),'Input data'!$R691)</f>
        <v>0</v>
      </c>
      <c r="L691" s="8" t="b">
        <f>IF(AND('Input data'!$A691&gt;=$D$5,'Input data'!$A691&lt;=$D$6),'Input data'!$S691)</f>
        <v>0</v>
      </c>
      <c r="M691" s="8" t="b">
        <f>IF(AND('Input data'!$A691&gt;=$D$5,'Input data'!$A691&lt;=$D$6),$L691-($D$3*$K691+$D$4))</f>
        <v>0</v>
      </c>
    </row>
    <row r="692" spans="11:13">
      <c r="K692" s="8" t="b">
        <f>IF(AND('Input data'!$A692&gt;=$D$5,'Input data'!$A692&lt;=$D$6),'Input data'!$R692)</f>
        <v>0</v>
      </c>
      <c r="L692" s="8" t="b">
        <f>IF(AND('Input data'!$A692&gt;=$D$5,'Input data'!$A692&lt;=$D$6),'Input data'!$S692)</f>
        <v>0</v>
      </c>
      <c r="M692" s="8" t="b">
        <f>IF(AND('Input data'!$A692&gt;=$D$5,'Input data'!$A692&lt;=$D$6),$L692-($D$3*$K692+$D$4))</f>
        <v>0</v>
      </c>
    </row>
    <row r="693" spans="11:13">
      <c r="K693" s="8" t="b">
        <f>IF(AND('Input data'!$A693&gt;=$D$5,'Input data'!$A693&lt;=$D$6),'Input data'!$R693)</f>
        <v>0</v>
      </c>
      <c r="L693" s="8" t="b">
        <f>IF(AND('Input data'!$A693&gt;=$D$5,'Input data'!$A693&lt;=$D$6),'Input data'!$S693)</f>
        <v>0</v>
      </c>
      <c r="M693" s="8" t="b">
        <f>IF(AND('Input data'!$A693&gt;=$D$5,'Input data'!$A693&lt;=$D$6),$L693-($D$3*$K693+$D$4))</f>
        <v>0</v>
      </c>
    </row>
    <row r="694" spans="11:13">
      <c r="K694" s="8" t="b">
        <f>IF(AND('Input data'!$A694&gt;=$D$5,'Input data'!$A694&lt;=$D$6),'Input data'!$R694)</f>
        <v>0</v>
      </c>
      <c r="L694" s="8" t="b">
        <f>IF(AND('Input data'!$A694&gt;=$D$5,'Input data'!$A694&lt;=$D$6),'Input data'!$S694)</f>
        <v>0</v>
      </c>
      <c r="M694" s="8" t="b">
        <f>IF(AND('Input data'!$A694&gt;=$D$5,'Input data'!$A694&lt;=$D$6),$L694-($D$3*$K694+$D$4))</f>
        <v>0</v>
      </c>
    </row>
    <row r="695" spans="11:13">
      <c r="K695" s="8" t="b">
        <f>IF(AND('Input data'!$A695&gt;=$D$5,'Input data'!$A695&lt;=$D$6),'Input data'!$R695)</f>
        <v>0</v>
      </c>
      <c r="L695" s="8" t="b">
        <f>IF(AND('Input data'!$A695&gt;=$D$5,'Input data'!$A695&lt;=$D$6),'Input data'!$S695)</f>
        <v>0</v>
      </c>
      <c r="M695" s="8" t="b">
        <f>IF(AND('Input data'!$A695&gt;=$D$5,'Input data'!$A695&lt;=$D$6),$L695-($D$3*$K695+$D$4))</f>
        <v>0</v>
      </c>
    </row>
    <row r="696" spans="11:13">
      <c r="K696" s="8" t="b">
        <f>IF(AND('Input data'!$A696&gt;=$D$5,'Input data'!$A696&lt;=$D$6),'Input data'!$R696)</f>
        <v>0</v>
      </c>
      <c r="L696" s="8" t="b">
        <f>IF(AND('Input data'!$A696&gt;=$D$5,'Input data'!$A696&lt;=$D$6),'Input data'!$S696)</f>
        <v>0</v>
      </c>
      <c r="M696" s="8" t="b">
        <f>IF(AND('Input data'!$A696&gt;=$D$5,'Input data'!$A696&lt;=$D$6),$L696-($D$3*$K696+$D$4))</f>
        <v>0</v>
      </c>
    </row>
    <row r="697" spans="11:13">
      <c r="K697" s="8" t="b">
        <f>IF(AND('Input data'!$A697&gt;=$D$5,'Input data'!$A697&lt;=$D$6),'Input data'!$R697)</f>
        <v>0</v>
      </c>
      <c r="L697" s="8" t="b">
        <f>IF(AND('Input data'!$A697&gt;=$D$5,'Input data'!$A697&lt;=$D$6),'Input data'!$S697)</f>
        <v>0</v>
      </c>
      <c r="M697" s="8" t="b">
        <f>IF(AND('Input data'!$A697&gt;=$D$5,'Input data'!$A697&lt;=$D$6),$L697-($D$3*$K697+$D$4))</f>
        <v>0</v>
      </c>
    </row>
    <row r="698" spans="11:13">
      <c r="K698" s="8" t="b">
        <f>IF(AND('Input data'!$A698&gt;=$D$5,'Input data'!$A698&lt;=$D$6),'Input data'!$R698)</f>
        <v>0</v>
      </c>
      <c r="L698" s="8" t="b">
        <f>IF(AND('Input data'!$A698&gt;=$D$5,'Input data'!$A698&lt;=$D$6),'Input data'!$S698)</f>
        <v>0</v>
      </c>
      <c r="M698" s="8" t="b">
        <f>IF(AND('Input data'!$A698&gt;=$D$5,'Input data'!$A698&lt;=$D$6),$L698-($D$3*$K698+$D$4))</f>
        <v>0</v>
      </c>
    </row>
    <row r="699" spans="11:13">
      <c r="K699" s="8" t="b">
        <f>IF(AND('Input data'!$A699&gt;=$D$5,'Input data'!$A699&lt;=$D$6),'Input data'!$R699)</f>
        <v>0</v>
      </c>
      <c r="L699" s="8" t="b">
        <f>IF(AND('Input data'!$A699&gt;=$D$5,'Input data'!$A699&lt;=$D$6),'Input data'!$S699)</f>
        <v>0</v>
      </c>
      <c r="M699" s="8" t="b">
        <f>IF(AND('Input data'!$A699&gt;=$D$5,'Input data'!$A699&lt;=$D$6),$L699-($D$3*$K699+$D$4))</f>
        <v>0</v>
      </c>
    </row>
    <row r="700" spans="11:13">
      <c r="K700" s="8" t="b">
        <f>IF(AND('Input data'!$A700&gt;=$D$5,'Input data'!$A700&lt;=$D$6),'Input data'!$R700)</f>
        <v>0</v>
      </c>
      <c r="L700" s="8" t="b">
        <f>IF(AND('Input data'!$A700&gt;=$D$5,'Input data'!$A700&lt;=$D$6),'Input data'!$S700)</f>
        <v>0</v>
      </c>
      <c r="M700" s="8" t="b">
        <f>IF(AND('Input data'!$A700&gt;=$D$5,'Input data'!$A700&lt;=$D$6),$L700-($D$3*$K700+$D$4))</f>
        <v>0</v>
      </c>
    </row>
    <row r="701" spans="11:13">
      <c r="K701" s="8" t="b">
        <f>IF(AND('Input data'!$A701&gt;=$D$5,'Input data'!$A701&lt;=$D$6),'Input data'!$R701)</f>
        <v>0</v>
      </c>
      <c r="L701" s="8" t="b">
        <f>IF(AND('Input data'!$A701&gt;=$D$5,'Input data'!$A701&lt;=$D$6),'Input data'!$S701)</f>
        <v>0</v>
      </c>
      <c r="M701" s="8" t="b">
        <f>IF(AND('Input data'!$A701&gt;=$D$5,'Input data'!$A701&lt;=$D$6),$L701-($D$3*$K701+$D$4))</f>
        <v>0</v>
      </c>
    </row>
    <row r="702" spans="11:13">
      <c r="K702" s="8" t="b">
        <f>IF(AND('Input data'!$A702&gt;=$D$5,'Input data'!$A702&lt;=$D$6),'Input data'!$R702)</f>
        <v>0</v>
      </c>
      <c r="L702" s="8" t="b">
        <f>IF(AND('Input data'!$A702&gt;=$D$5,'Input data'!$A702&lt;=$D$6),'Input data'!$S702)</f>
        <v>0</v>
      </c>
      <c r="M702" s="8" t="b">
        <f>IF(AND('Input data'!$A702&gt;=$D$5,'Input data'!$A702&lt;=$D$6),$L702-($D$3*$K702+$D$4))</f>
        <v>0</v>
      </c>
    </row>
    <row r="703" spans="11:13">
      <c r="K703" s="8" t="b">
        <f>IF(AND('Input data'!$A703&gt;=$D$5,'Input data'!$A703&lt;=$D$6),'Input data'!$R703)</f>
        <v>0</v>
      </c>
      <c r="L703" s="8" t="b">
        <f>IF(AND('Input data'!$A703&gt;=$D$5,'Input data'!$A703&lt;=$D$6),'Input data'!$S703)</f>
        <v>0</v>
      </c>
      <c r="M703" s="8" t="b">
        <f>IF(AND('Input data'!$A703&gt;=$D$5,'Input data'!$A703&lt;=$D$6),$L703-($D$3*$K703+$D$4))</f>
        <v>0</v>
      </c>
    </row>
    <row r="704" spans="11:13">
      <c r="K704" s="8" t="b">
        <f>IF(AND('Input data'!$A704&gt;=$D$5,'Input data'!$A704&lt;=$D$6),'Input data'!$R704)</f>
        <v>0</v>
      </c>
      <c r="L704" s="8" t="b">
        <f>IF(AND('Input data'!$A704&gt;=$D$5,'Input data'!$A704&lt;=$D$6),'Input data'!$S704)</f>
        <v>0</v>
      </c>
      <c r="M704" s="8" t="b">
        <f>IF(AND('Input data'!$A704&gt;=$D$5,'Input data'!$A704&lt;=$D$6),$L704-($D$3*$K704+$D$4))</f>
        <v>0</v>
      </c>
    </row>
    <row r="705" spans="11:13">
      <c r="K705" s="8" t="b">
        <f>IF(AND('Input data'!$A705&gt;=$D$5,'Input data'!$A705&lt;=$D$6),'Input data'!$R705)</f>
        <v>0</v>
      </c>
      <c r="L705" s="8" t="b">
        <f>IF(AND('Input data'!$A705&gt;=$D$5,'Input data'!$A705&lt;=$D$6),'Input data'!$S705)</f>
        <v>0</v>
      </c>
      <c r="M705" s="8" t="b">
        <f>IF(AND('Input data'!$A705&gt;=$D$5,'Input data'!$A705&lt;=$D$6),$L705-($D$3*$K705+$D$4))</f>
        <v>0</v>
      </c>
    </row>
    <row r="706" spans="11:13">
      <c r="K706" s="8" t="b">
        <f>IF(AND('Input data'!$A706&gt;=$D$5,'Input data'!$A706&lt;=$D$6),'Input data'!$R706)</f>
        <v>0</v>
      </c>
      <c r="L706" s="8" t="b">
        <f>IF(AND('Input data'!$A706&gt;=$D$5,'Input data'!$A706&lt;=$D$6),'Input data'!$S706)</f>
        <v>0</v>
      </c>
      <c r="M706" s="8" t="b">
        <f>IF(AND('Input data'!$A706&gt;=$D$5,'Input data'!$A706&lt;=$D$6),$L706-($D$3*$K706+$D$4))</f>
        <v>0</v>
      </c>
    </row>
    <row r="707" spans="11:13">
      <c r="K707" s="8" t="b">
        <f>IF(AND('Input data'!$A707&gt;=$D$5,'Input data'!$A707&lt;=$D$6),'Input data'!$R707)</f>
        <v>0</v>
      </c>
      <c r="L707" s="8" t="b">
        <f>IF(AND('Input data'!$A707&gt;=$D$5,'Input data'!$A707&lt;=$D$6),'Input data'!$S707)</f>
        <v>0</v>
      </c>
      <c r="M707" s="8" t="b">
        <f>IF(AND('Input data'!$A707&gt;=$D$5,'Input data'!$A707&lt;=$D$6),$L707-($D$3*$K707+$D$4))</f>
        <v>0</v>
      </c>
    </row>
    <row r="708" spans="11:13">
      <c r="K708" s="8" t="b">
        <f>IF(AND('Input data'!$A708&gt;=$D$5,'Input data'!$A708&lt;=$D$6),'Input data'!$R708)</f>
        <v>0</v>
      </c>
      <c r="L708" s="8" t="b">
        <f>IF(AND('Input data'!$A708&gt;=$D$5,'Input data'!$A708&lt;=$D$6),'Input data'!$S708)</f>
        <v>0</v>
      </c>
      <c r="M708" s="8" t="b">
        <f>IF(AND('Input data'!$A708&gt;=$D$5,'Input data'!$A708&lt;=$D$6),$L708-($D$3*$K708+$D$4))</f>
        <v>0</v>
      </c>
    </row>
    <row r="709" spans="11:13">
      <c r="K709" s="8" t="b">
        <f>IF(AND('Input data'!$A709&gt;=$D$5,'Input data'!$A709&lt;=$D$6),'Input data'!$R709)</f>
        <v>0</v>
      </c>
      <c r="L709" s="8" t="b">
        <f>IF(AND('Input data'!$A709&gt;=$D$5,'Input data'!$A709&lt;=$D$6),'Input data'!$S709)</f>
        <v>0</v>
      </c>
      <c r="M709" s="8" t="b">
        <f>IF(AND('Input data'!$A709&gt;=$D$5,'Input data'!$A709&lt;=$D$6),$L709-($D$3*$K709+$D$4))</f>
        <v>0</v>
      </c>
    </row>
    <row r="710" spans="11:13">
      <c r="K710" s="8" t="b">
        <f>IF(AND('Input data'!$A710&gt;=$D$5,'Input data'!$A710&lt;=$D$6),'Input data'!$R710)</f>
        <v>0</v>
      </c>
      <c r="L710" s="8" t="b">
        <f>IF(AND('Input data'!$A710&gt;=$D$5,'Input data'!$A710&lt;=$D$6),'Input data'!$S710)</f>
        <v>0</v>
      </c>
      <c r="M710" s="8" t="b">
        <f>IF(AND('Input data'!$A710&gt;=$D$5,'Input data'!$A710&lt;=$D$6),$L710-($D$3*$K710+$D$4))</f>
        <v>0</v>
      </c>
    </row>
    <row r="711" spans="11:13">
      <c r="K711" s="8" t="b">
        <f>IF(AND('Input data'!$A711&gt;=$D$5,'Input data'!$A711&lt;=$D$6),'Input data'!$R711)</f>
        <v>0</v>
      </c>
      <c r="L711" s="8" t="b">
        <f>IF(AND('Input data'!$A711&gt;=$D$5,'Input data'!$A711&lt;=$D$6),'Input data'!$S711)</f>
        <v>0</v>
      </c>
      <c r="M711" s="8" t="b">
        <f>IF(AND('Input data'!$A711&gt;=$D$5,'Input data'!$A711&lt;=$D$6),$L711-($D$3*$K711+$D$4))</f>
        <v>0</v>
      </c>
    </row>
    <row r="712" spans="11:13">
      <c r="K712" s="8" t="b">
        <f>IF(AND('Input data'!$A712&gt;=$D$5,'Input data'!$A712&lt;=$D$6),'Input data'!$R712)</f>
        <v>0</v>
      </c>
      <c r="L712" s="8" t="b">
        <f>IF(AND('Input data'!$A712&gt;=$D$5,'Input data'!$A712&lt;=$D$6),'Input data'!$S712)</f>
        <v>0</v>
      </c>
      <c r="M712" s="8" t="b">
        <f>IF(AND('Input data'!$A712&gt;=$D$5,'Input data'!$A712&lt;=$D$6),$L712-($D$3*$K712+$D$4))</f>
        <v>0</v>
      </c>
    </row>
    <row r="713" spans="11:13">
      <c r="K713" s="8" t="b">
        <f>IF(AND('Input data'!$A713&gt;=$D$5,'Input data'!$A713&lt;=$D$6),'Input data'!$R713)</f>
        <v>0</v>
      </c>
      <c r="L713" s="8" t="b">
        <f>IF(AND('Input data'!$A713&gt;=$D$5,'Input data'!$A713&lt;=$D$6),'Input data'!$S713)</f>
        <v>0</v>
      </c>
      <c r="M713" s="8" t="b">
        <f>IF(AND('Input data'!$A713&gt;=$D$5,'Input data'!$A713&lt;=$D$6),$L713-($D$3*$K713+$D$4))</f>
        <v>0</v>
      </c>
    </row>
    <row r="714" spans="11:13">
      <c r="K714" s="8" t="b">
        <f>IF(AND('Input data'!$A714&gt;=$D$5,'Input data'!$A714&lt;=$D$6),'Input data'!$R714)</f>
        <v>0</v>
      </c>
      <c r="L714" s="8" t="b">
        <f>IF(AND('Input data'!$A714&gt;=$D$5,'Input data'!$A714&lt;=$D$6),'Input data'!$S714)</f>
        <v>0</v>
      </c>
      <c r="M714" s="8" t="b">
        <f>IF(AND('Input data'!$A714&gt;=$D$5,'Input data'!$A714&lt;=$D$6),$L714-($D$3*$K714+$D$4))</f>
        <v>0</v>
      </c>
    </row>
    <row r="715" spans="11:13">
      <c r="K715" s="8" t="b">
        <f>IF(AND('Input data'!$A715&gt;=$D$5,'Input data'!$A715&lt;=$D$6),'Input data'!$R715)</f>
        <v>0</v>
      </c>
      <c r="L715" s="8" t="b">
        <f>IF(AND('Input data'!$A715&gt;=$D$5,'Input data'!$A715&lt;=$D$6),'Input data'!$S715)</f>
        <v>0</v>
      </c>
      <c r="M715" s="8" t="b">
        <f>IF(AND('Input data'!$A715&gt;=$D$5,'Input data'!$A715&lt;=$D$6),$L715-($D$3*$K715+$D$4))</f>
        <v>0</v>
      </c>
    </row>
    <row r="716" spans="11:13">
      <c r="K716" s="8" t="b">
        <f>IF(AND('Input data'!$A716&gt;=$D$5,'Input data'!$A716&lt;=$D$6),'Input data'!$R716)</f>
        <v>0</v>
      </c>
      <c r="L716" s="8" t="b">
        <f>IF(AND('Input data'!$A716&gt;=$D$5,'Input data'!$A716&lt;=$D$6),'Input data'!$S716)</f>
        <v>0</v>
      </c>
      <c r="M716" s="8" t="b">
        <f>IF(AND('Input data'!$A716&gt;=$D$5,'Input data'!$A716&lt;=$D$6),$L716-($D$3*$K716+$D$4))</f>
        <v>0</v>
      </c>
    </row>
    <row r="717" spans="11:13">
      <c r="K717" s="8" t="b">
        <f>IF(AND('Input data'!$A717&gt;=$D$5,'Input data'!$A717&lt;=$D$6),'Input data'!$R717)</f>
        <v>0</v>
      </c>
      <c r="L717" s="8" t="b">
        <f>IF(AND('Input data'!$A717&gt;=$D$5,'Input data'!$A717&lt;=$D$6),'Input data'!$S717)</f>
        <v>0</v>
      </c>
      <c r="M717" s="8" t="b">
        <f>IF(AND('Input data'!$A717&gt;=$D$5,'Input data'!$A717&lt;=$D$6),$L717-($D$3*$K717+$D$4))</f>
        <v>0</v>
      </c>
    </row>
    <row r="718" spans="11:13">
      <c r="K718" s="8" t="b">
        <f>IF(AND('Input data'!$A718&gt;=$D$5,'Input data'!$A718&lt;=$D$6),'Input data'!$R718)</f>
        <v>0</v>
      </c>
      <c r="L718" s="8" t="b">
        <f>IF(AND('Input data'!$A718&gt;=$D$5,'Input data'!$A718&lt;=$D$6),'Input data'!$S718)</f>
        <v>0</v>
      </c>
      <c r="M718" s="8" t="b">
        <f>IF(AND('Input data'!$A718&gt;=$D$5,'Input data'!$A718&lt;=$D$6),$L718-($D$3*$K718+$D$4))</f>
        <v>0</v>
      </c>
    </row>
    <row r="719" spans="11:13">
      <c r="K719" s="8" t="b">
        <f>IF(AND('Input data'!$A719&gt;=$D$5,'Input data'!$A719&lt;=$D$6),'Input data'!$R719)</f>
        <v>0</v>
      </c>
      <c r="L719" s="8" t="b">
        <f>IF(AND('Input data'!$A719&gt;=$D$5,'Input data'!$A719&lt;=$D$6),'Input data'!$S719)</f>
        <v>0</v>
      </c>
      <c r="M719" s="8" t="b">
        <f>IF(AND('Input data'!$A719&gt;=$D$5,'Input data'!$A719&lt;=$D$6),$L719-($D$3*$K719+$D$4))</f>
        <v>0</v>
      </c>
    </row>
    <row r="720" spans="11:13">
      <c r="K720" s="8" t="b">
        <f>IF(AND('Input data'!$A720&gt;=$D$5,'Input data'!$A720&lt;=$D$6),'Input data'!$R720)</f>
        <v>0</v>
      </c>
      <c r="L720" s="8" t="b">
        <f>IF(AND('Input data'!$A720&gt;=$D$5,'Input data'!$A720&lt;=$D$6),'Input data'!$S720)</f>
        <v>0</v>
      </c>
      <c r="M720" s="8" t="b">
        <f>IF(AND('Input data'!$A720&gt;=$D$5,'Input data'!$A720&lt;=$D$6),$L720-($D$3*$K720+$D$4))</f>
        <v>0</v>
      </c>
    </row>
    <row r="721" spans="11:13">
      <c r="K721" s="8" t="b">
        <f>IF(AND('Input data'!$A721&gt;=$D$5,'Input data'!$A721&lt;=$D$6),'Input data'!$R721)</f>
        <v>0</v>
      </c>
      <c r="L721" s="8" t="b">
        <f>IF(AND('Input data'!$A721&gt;=$D$5,'Input data'!$A721&lt;=$D$6),'Input data'!$S721)</f>
        <v>0</v>
      </c>
      <c r="M721" s="8" t="b">
        <f>IF(AND('Input data'!$A721&gt;=$D$5,'Input data'!$A721&lt;=$D$6),$L721-($D$3*$K721+$D$4))</f>
        <v>0</v>
      </c>
    </row>
    <row r="722" spans="11:13">
      <c r="K722" s="8" t="b">
        <f>IF(AND('Input data'!$A722&gt;=$D$5,'Input data'!$A722&lt;=$D$6),'Input data'!$R722)</f>
        <v>0</v>
      </c>
      <c r="L722" s="8" t="b">
        <f>IF(AND('Input data'!$A722&gt;=$D$5,'Input data'!$A722&lt;=$D$6),'Input data'!$S722)</f>
        <v>0</v>
      </c>
      <c r="M722" s="8" t="b">
        <f>IF(AND('Input data'!$A722&gt;=$D$5,'Input data'!$A722&lt;=$D$6),$L722-($D$3*$K722+$D$4))</f>
        <v>0</v>
      </c>
    </row>
    <row r="723" spans="11:13">
      <c r="K723" s="8" t="b">
        <f>IF(AND('Input data'!$A723&gt;=$D$5,'Input data'!$A723&lt;=$D$6),'Input data'!$R723)</f>
        <v>0</v>
      </c>
      <c r="L723" s="8" t="b">
        <f>IF(AND('Input data'!$A723&gt;=$D$5,'Input data'!$A723&lt;=$D$6),'Input data'!$S723)</f>
        <v>0</v>
      </c>
      <c r="M723" s="8" t="b">
        <f>IF(AND('Input data'!$A723&gt;=$D$5,'Input data'!$A723&lt;=$D$6),$L723-($D$3*$K723+$D$4))</f>
        <v>0</v>
      </c>
    </row>
    <row r="724" spans="11:13">
      <c r="K724" s="8" t="b">
        <f>IF(AND('Input data'!$A724&gt;=$D$5,'Input data'!$A724&lt;=$D$6),'Input data'!$R724)</f>
        <v>0</v>
      </c>
      <c r="L724" s="8" t="b">
        <f>IF(AND('Input data'!$A724&gt;=$D$5,'Input data'!$A724&lt;=$D$6),'Input data'!$S724)</f>
        <v>0</v>
      </c>
      <c r="M724" s="8" t="b">
        <f>IF(AND('Input data'!$A724&gt;=$D$5,'Input data'!$A724&lt;=$D$6),$L724-($D$3*$K724+$D$4))</f>
        <v>0</v>
      </c>
    </row>
    <row r="725" spans="11:13">
      <c r="K725" s="8" t="b">
        <f>IF(AND('Input data'!$A725&gt;=$D$5,'Input data'!$A725&lt;=$D$6),'Input data'!$R725)</f>
        <v>0</v>
      </c>
      <c r="L725" s="8" t="b">
        <f>IF(AND('Input data'!$A725&gt;=$D$5,'Input data'!$A725&lt;=$D$6),'Input data'!$S725)</f>
        <v>0</v>
      </c>
      <c r="M725" s="8" t="b">
        <f>IF(AND('Input data'!$A725&gt;=$D$5,'Input data'!$A725&lt;=$D$6),$L725-($D$3*$K725+$D$4))</f>
        <v>0</v>
      </c>
    </row>
    <row r="726" spans="11:13">
      <c r="K726" s="8" t="b">
        <f>IF(AND('Input data'!$A726&gt;=$D$5,'Input data'!$A726&lt;=$D$6),'Input data'!$R726)</f>
        <v>0</v>
      </c>
      <c r="L726" s="8" t="b">
        <f>IF(AND('Input data'!$A726&gt;=$D$5,'Input data'!$A726&lt;=$D$6),'Input data'!$S726)</f>
        <v>0</v>
      </c>
      <c r="M726" s="8" t="b">
        <f>IF(AND('Input data'!$A726&gt;=$D$5,'Input data'!$A726&lt;=$D$6),$L726-($D$3*$K726+$D$4))</f>
        <v>0</v>
      </c>
    </row>
    <row r="727" spans="11:13">
      <c r="K727" s="8" t="b">
        <f>IF(AND('Input data'!$A727&gt;=$D$5,'Input data'!$A727&lt;=$D$6),'Input data'!$R727)</f>
        <v>0</v>
      </c>
      <c r="L727" s="8" t="b">
        <f>IF(AND('Input data'!$A727&gt;=$D$5,'Input data'!$A727&lt;=$D$6),'Input data'!$S727)</f>
        <v>0</v>
      </c>
      <c r="M727" s="8" t="b">
        <f>IF(AND('Input data'!$A727&gt;=$D$5,'Input data'!$A727&lt;=$D$6),$L727-($D$3*$K727+$D$4))</f>
        <v>0</v>
      </c>
    </row>
    <row r="728" spans="11:13">
      <c r="K728" s="8" t="b">
        <f>IF(AND('Input data'!$A728&gt;=$D$5,'Input data'!$A728&lt;=$D$6),'Input data'!$R728)</f>
        <v>0</v>
      </c>
      <c r="L728" s="8" t="b">
        <f>IF(AND('Input data'!$A728&gt;=$D$5,'Input data'!$A728&lt;=$D$6),'Input data'!$S728)</f>
        <v>0</v>
      </c>
      <c r="M728" s="8" t="b">
        <f>IF(AND('Input data'!$A728&gt;=$D$5,'Input data'!$A728&lt;=$D$6),$L728-($D$3*$K728+$D$4))</f>
        <v>0</v>
      </c>
    </row>
    <row r="729" spans="11:13">
      <c r="K729" s="8" t="b">
        <f>IF(AND('Input data'!$A729&gt;=$D$5,'Input data'!$A729&lt;=$D$6),'Input data'!$R729)</f>
        <v>0</v>
      </c>
      <c r="L729" s="8" t="b">
        <f>IF(AND('Input data'!$A729&gt;=$D$5,'Input data'!$A729&lt;=$D$6),'Input data'!$S729)</f>
        <v>0</v>
      </c>
      <c r="M729" s="8" t="b">
        <f>IF(AND('Input data'!$A729&gt;=$D$5,'Input data'!$A729&lt;=$D$6),$L729-($D$3*$K729+$D$4))</f>
        <v>0</v>
      </c>
    </row>
    <row r="730" spans="11:13">
      <c r="K730" s="8" t="b">
        <f>IF(AND('Input data'!$A730&gt;=$D$5,'Input data'!$A730&lt;=$D$6),'Input data'!$R730)</f>
        <v>0</v>
      </c>
      <c r="L730" s="8" t="b">
        <f>IF(AND('Input data'!$A730&gt;=$D$5,'Input data'!$A730&lt;=$D$6),'Input data'!$S730)</f>
        <v>0</v>
      </c>
      <c r="M730" s="8" t="b">
        <f>IF(AND('Input data'!$A730&gt;=$D$5,'Input data'!$A730&lt;=$D$6),$L730-($D$3*$K730+$D$4))</f>
        <v>0</v>
      </c>
    </row>
    <row r="731" spans="11:13">
      <c r="K731" s="8" t="b">
        <f>IF(AND('Input data'!$A731&gt;=$D$5,'Input data'!$A731&lt;=$D$6),'Input data'!$R731)</f>
        <v>0</v>
      </c>
      <c r="L731" s="8" t="b">
        <f>IF(AND('Input data'!$A731&gt;=$D$5,'Input data'!$A731&lt;=$D$6),'Input data'!$S731)</f>
        <v>0</v>
      </c>
      <c r="M731" s="8" t="b">
        <f>IF(AND('Input data'!$A731&gt;=$D$5,'Input data'!$A731&lt;=$D$6),$L731-($D$3*$K731+$D$4))</f>
        <v>0</v>
      </c>
    </row>
    <row r="732" spans="11:13">
      <c r="K732" s="8" t="b">
        <f>IF(AND('Input data'!$A732&gt;=$D$5,'Input data'!$A732&lt;=$D$6),'Input data'!$R732)</f>
        <v>0</v>
      </c>
      <c r="L732" s="8" t="b">
        <f>IF(AND('Input data'!$A732&gt;=$D$5,'Input data'!$A732&lt;=$D$6),'Input data'!$S732)</f>
        <v>0</v>
      </c>
      <c r="M732" s="8" t="b">
        <f>IF(AND('Input data'!$A732&gt;=$D$5,'Input data'!$A732&lt;=$D$6),$L732-($D$3*$K732+$D$4))</f>
        <v>0</v>
      </c>
    </row>
    <row r="733" spans="11:13">
      <c r="K733" s="8" t="b">
        <f>IF(AND('Input data'!$A733&gt;=$D$5,'Input data'!$A733&lt;=$D$6),'Input data'!$R733)</f>
        <v>0</v>
      </c>
      <c r="L733" s="8" t="b">
        <f>IF(AND('Input data'!$A733&gt;=$D$5,'Input data'!$A733&lt;=$D$6),'Input data'!$S733)</f>
        <v>0</v>
      </c>
      <c r="M733" s="8" t="b">
        <f>IF(AND('Input data'!$A733&gt;=$D$5,'Input data'!$A733&lt;=$D$6),$L733-($D$3*$K733+$D$4))</f>
        <v>0</v>
      </c>
    </row>
    <row r="734" spans="11:13">
      <c r="K734" s="8" t="b">
        <f>IF(AND('Input data'!$A734&gt;=$D$5,'Input data'!$A734&lt;=$D$6),'Input data'!$R734)</f>
        <v>0</v>
      </c>
      <c r="L734" s="8" t="b">
        <f>IF(AND('Input data'!$A734&gt;=$D$5,'Input data'!$A734&lt;=$D$6),'Input data'!$S734)</f>
        <v>0</v>
      </c>
      <c r="M734" s="8" t="b">
        <f>IF(AND('Input data'!$A734&gt;=$D$5,'Input data'!$A734&lt;=$D$6),$L734-($D$3*$K734+$D$4))</f>
        <v>0</v>
      </c>
    </row>
    <row r="735" spans="11:13">
      <c r="K735" s="8" t="b">
        <f>IF(AND('Input data'!$A735&gt;=$D$5,'Input data'!$A735&lt;=$D$6),'Input data'!$R735)</f>
        <v>0</v>
      </c>
      <c r="L735" s="8" t="b">
        <f>IF(AND('Input data'!$A735&gt;=$D$5,'Input data'!$A735&lt;=$D$6),'Input data'!$S735)</f>
        <v>0</v>
      </c>
      <c r="M735" s="8" t="b">
        <f>IF(AND('Input data'!$A735&gt;=$D$5,'Input data'!$A735&lt;=$D$6),$L735-($D$3*$K735+$D$4))</f>
        <v>0</v>
      </c>
    </row>
    <row r="736" spans="11:13">
      <c r="K736" s="8" t="b">
        <f>IF(AND('Input data'!$A736&gt;=$D$5,'Input data'!$A736&lt;=$D$6),'Input data'!$R736)</f>
        <v>0</v>
      </c>
      <c r="L736" s="8" t="b">
        <f>IF(AND('Input data'!$A736&gt;=$D$5,'Input data'!$A736&lt;=$D$6),'Input data'!$S736)</f>
        <v>0</v>
      </c>
      <c r="M736" s="8" t="b">
        <f>IF(AND('Input data'!$A736&gt;=$D$5,'Input data'!$A736&lt;=$D$6),$L736-($D$3*$K736+$D$4))</f>
        <v>0</v>
      </c>
    </row>
    <row r="737" spans="11:13">
      <c r="K737" s="8" t="b">
        <f>IF(AND('Input data'!$A737&gt;=$D$5,'Input data'!$A737&lt;=$D$6),'Input data'!$R737)</f>
        <v>0</v>
      </c>
      <c r="L737" s="8" t="b">
        <f>IF(AND('Input data'!$A737&gt;=$D$5,'Input data'!$A737&lt;=$D$6),'Input data'!$S737)</f>
        <v>0</v>
      </c>
      <c r="M737" s="8" t="b">
        <f>IF(AND('Input data'!$A737&gt;=$D$5,'Input data'!$A737&lt;=$D$6),$L737-($D$3*$K737+$D$4))</f>
        <v>0</v>
      </c>
    </row>
    <row r="738" spans="11:13">
      <c r="K738" s="8" t="b">
        <f>IF(AND('Input data'!$A738&gt;=$D$5,'Input data'!$A738&lt;=$D$6),'Input data'!$R738)</f>
        <v>0</v>
      </c>
      <c r="L738" s="8" t="b">
        <f>IF(AND('Input data'!$A738&gt;=$D$5,'Input data'!$A738&lt;=$D$6),'Input data'!$S738)</f>
        <v>0</v>
      </c>
      <c r="M738" s="8" t="b">
        <f>IF(AND('Input data'!$A738&gt;=$D$5,'Input data'!$A738&lt;=$D$6),$L738-($D$3*$K738+$D$4))</f>
        <v>0</v>
      </c>
    </row>
    <row r="739" spans="11:13">
      <c r="K739" s="8" t="b">
        <f>IF(AND('Input data'!$A739&gt;=$D$5,'Input data'!$A739&lt;=$D$6),'Input data'!$R739)</f>
        <v>0</v>
      </c>
      <c r="L739" s="8" t="b">
        <f>IF(AND('Input data'!$A739&gt;=$D$5,'Input data'!$A739&lt;=$D$6),'Input data'!$S739)</f>
        <v>0</v>
      </c>
      <c r="M739" s="8" t="b">
        <f>IF(AND('Input data'!$A739&gt;=$D$5,'Input data'!$A739&lt;=$D$6),$L739-($D$3*$K739+$D$4))</f>
        <v>0</v>
      </c>
    </row>
    <row r="740" spans="11:13">
      <c r="K740" s="8" t="b">
        <f>IF(AND('Input data'!$A740&gt;=$D$5,'Input data'!$A740&lt;=$D$6),'Input data'!$R740)</f>
        <v>0</v>
      </c>
      <c r="L740" s="8" t="b">
        <f>IF(AND('Input data'!$A740&gt;=$D$5,'Input data'!$A740&lt;=$D$6),'Input data'!$S740)</f>
        <v>0</v>
      </c>
      <c r="M740" s="8" t="b">
        <f>IF(AND('Input data'!$A740&gt;=$D$5,'Input data'!$A740&lt;=$D$6),$L740-($D$3*$K740+$D$4))</f>
        <v>0</v>
      </c>
    </row>
    <row r="741" spans="11:13">
      <c r="K741" s="8" t="b">
        <f>IF(AND('Input data'!$A741&gt;=$D$5,'Input data'!$A741&lt;=$D$6),'Input data'!$R741)</f>
        <v>0</v>
      </c>
      <c r="L741" s="8" t="b">
        <f>IF(AND('Input data'!$A741&gt;=$D$5,'Input data'!$A741&lt;=$D$6),'Input data'!$S741)</f>
        <v>0</v>
      </c>
      <c r="M741" s="8" t="b">
        <f>IF(AND('Input data'!$A741&gt;=$D$5,'Input data'!$A741&lt;=$D$6),$L741-($D$3*$K741+$D$4))</f>
        <v>0</v>
      </c>
    </row>
    <row r="742" spans="11:13">
      <c r="K742" s="8" t="b">
        <f>IF(AND('Input data'!$A742&gt;=$D$5,'Input data'!$A742&lt;=$D$6),'Input data'!$R742)</f>
        <v>0</v>
      </c>
      <c r="L742" s="8" t="b">
        <f>IF(AND('Input data'!$A742&gt;=$D$5,'Input data'!$A742&lt;=$D$6),'Input data'!$S742)</f>
        <v>0</v>
      </c>
      <c r="M742" s="8" t="b">
        <f>IF(AND('Input data'!$A742&gt;=$D$5,'Input data'!$A742&lt;=$D$6),$L742-($D$3*$K742+$D$4))</f>
        <v>0</v>
      </c>
    </row>
    <row r="743" spans="11:13">
      <c r="K743" s="8" t="b">
        <f>IF(AND('Input data'!$A743&gt;=$D$5,'Input data'!$A743&lt;=$D$6),'Input data'!$R743)</f>
        <v>0</v>
      </c>
      <c r="L743" s="8" t="b">
        <f>IF(AND('Input data'!$A743&gt;=$D$5,'Input data'!$A743&lt;=$D$6),'Input data'!$S743)</f>
        <v>0</v>
      </c>
      <c r="M743" s="8" t="b">
        <f>IF(AND('Input data'!$A743&gt;=$D$5,'Input data'!$A743&lt;=$D$6),$L743-($D$3*$K743+$D$4))</f>
        <v>0</v>
      </c>
    </row>
    <row r="744" spans="11:13">
      <c r="K744" s="8" t="b">
        <f>IF(AND('Input data'!$A744&gt;=$D$5,'Input data'!$A744&lt;=$D$6),'Input data'!$R744)</f>
        <v>0</v>
      </c>
      <c r="L744" s="8" t="b">
        <f>IF(AND('Input data'!$A744&gt;=$D$5,'Input data'!$A744&lt;=$D$6),'Input data'!$S744)</f>
        <v>0</v>
      </c>
      <c r="M744" s="8" t="b">
        <f>IF(AND('Input data'!$A744&gt;=$D$5,'Input data'!$A744&lt;=$D$6),$L744-($D$3*$K744+$D$4))</f>
        <v>0</v>
      </c>
    </row>
    <row r="745" spans="11:13">
      <c r="K745" s="8" t="b">
        <f>IF(AND('Input data'!$A745&gt;=$D$5,'Input data'!$A745&lt;=$D$6),'Input data'!$R745)</f>
        <v>0</v>
      </c>
      <c r="L745" s="8" t="b">
        <f>IF(AND('Input data'!$A745&gt;=$D$5,'Input data'!$A745&lt;=$D$6),'Input data'!$S745)</f>
        <v>0</v>
      </c>
      <c r="M745" s="8" t="b">
        <f>IF(AND('Input data'!$A745&gt;=$D$5,'Input data'!$A745&lt;=$D$6),$L745-($D$3*$K745+$D$4))</f>
        <v>0</v>
      </c>
    </row>
    <row r="746" spans="11:13">
      <c r="K746" s="8" t="b">
        <f>IF(AND('Input data'!$A746&gt;=$D$5,'Input data'!$A746&lt;=$D$6),'Input data'!$R746)</f>
        <v>0</v>
      </c>
      <c r="L746" s="8" t="b">
        <f>IF(AND('Input data'!$A746&gt;=$D$5,'Input data'!$A746&lt;=$D$6),'Input data'!$S746)</f>
        <v>0</v>
      </c>
      <c r="M746" s="8" t="b">
        <f>IF(AND('Input data'!$A746&gt;=$D$5,'Input data'!$A746&lt;=$D$6),$L746-($D$3*$K746+$D$4))</f>
        <v>0</v>
      </c>
    </row>
    <row r="747" spans="11:13">
      <c r="K747" s="8" t="b">
        <f>IF(AND('Input data'!$A747&gt;=$D$5,'Input data'!$A747&lt;=$D$6),'Input data'!$R747)</f>
        <v>0</v>
      </c>
      <c r="L747" s="8" t="b">
        <f>IF(AND('Input data'!$A747&gt;=$D$5,'Input data'!$A747&lt;=$D$6),'Input data'!$S747)</f>
        <v>0</v>
      </c>
      <c r="M747" s="8" t="b">
        <f>IF(AND('Input data'!$A747&gt;=$D$5,'Input data'!$A747&lt;=$D$6),$L747-($D$3*$K747+$D$4))</f>
        <v>0</v>
      </c>
    </row>
    <row r="748" spans="11:13">
      <c r="K748" s="8" t="b">
        <f>IF(AND('Input data'!$A748&gt;=$D$5,'Input data'!$A748&lt;=$D$6),'Input data'!$R748)</f>
        <v>0</v>
      </c>
      <c r="L748" s="8" t="b">
        <f>IF(AND('Input data'!$A748&gt;=$D$5,'Input data'!$A748&lt;=$D$6),'Input data'!$S748)</f>
        <v>0</v>
      </c>
      <c r="M748" s="8" t="b">
        <f>IF(AND('Input data'!$A748&gt;=$D$5,'Input data'!$A748&lt;=$D$6),$L748-($D$3*$K748+$D$4))</f>
        <v>0</v>
      </c>
    </row>
    <row r="749" spans="11:13">
      <c r="K749" s="8" t="b">
        <f>IF(AND('Input data'!$A749&gt;=$D$5,'Input data'!$A749&lt;=$D$6),'Input data'!$R749)</f>
        <v>0</v>
      </c>
      <c r="L749" s="8" t="b">
        <f>IF(AND('Input data'!$A749&gt;=$D$5,'Input data'!$A749&lt;=$D$6),'Input data'!$S749)</f>
        <v>0</v>
      </c>
      <c r="M749" s="8" t="b">
        <f>IF(AND('Input data'!$A749&gt;=$D$5,'Input data'!$A749&lt;=$D$6),$L749-($D$3*$K749+$D$4))</f>
        <v>0</v>
      </c>
    </row>
    <row r="750" spans="11:13">
      <c r="K750" s="8" t="b">
        <f>IF(AND('Input data'!$A750&gt;=$D$5,'Input data'!$A750&lt;=$D$6),'Input data'!$R750)</f>
        <v>0</v>
      </c>
      <c r="L750" s="8" t="b">
        <f>IF(AND('Input data'!$A750&gt;=$D$5,'Input data'!$A750&lt;=$D$6),'Input data'!$S750)</f>
        <v>0</v>
      </c>
      <c r="M750" s="8" t="b">
        <f>IF(AND('Input data'!$A750&gt;=$D$5,'Input data'!$A750&lt;=$D$6),$L750-($D$3*$K750+$D$4))</f>
        <v>0</v>
      </c>
    </row>
    <row r="751" spans="11:13">
      <c r="K751" s="8" t="b">
        <f>IF(AND('Input data'!$A751&gt;=$D$5,'Input data'!$A751&lt;=$D$6),'Input data'!$R751)</f>
        <v>0</v>
      </c>
      <c r="L751" s="8" t="b">
        <f>IF(AND('Input data'!$A751&gt;=$D$5,'Input data'!$A751&lt;=$D$6),'Input data'!$S751)</f>
        <v>0</v>
      </c>
      <c r="M751" s="8" t="b">
        <f>IF(AND('Input data'!$A751&gt;=$D$5,'Input data'!$A751&lt;=$D$6),$L751-($D$3*$K751+$D$4))</f>
        <v>0</v>
      </c>
    </row>
    <row r="752" spans="11:13">
      <c r="K752" s="8" t="b">
        <f>IF(AND('Input data'!$A752&gt;=$D$5,'Input data'!$A752&lt;=$D$6),'Input data'!$R752)</f>
        <v>0</v>
      </c>
      <c r="L752" s="8" t="b">
        <f>IF(AND('Input data'!$A752&gt;=$D$5,'Input data'!$A752&lt;=$D$6),'Input data'!$S752)</f>
        <v>0</v>
      </c>
      <c r="M752" s="8" t="b">
        <f>IF(AND('Input data'!$A752&gt;=$D$5,'Input data'!$A752&lt;=$D$6),$L752-($D$3*$K752+$D$4))</f>
        <v>0</v>
      </c>
    </row>
    <row r="753" spans="11:13">
      <c r="K753" s="8" t="b">
        <f>IF(AND('Input data'!$A753&gt;=$D$5,'Input data'!$A753&lt;=$D$6),'Input data'!$R753)</f>
        <v>0</v>
      </c>
      <c r="L753" s="8" t="b">
        <f>IF(AND('Input data'!$A753&gt;=$D$5,'Input data'!$A753&lt;=$D$6),'Input data'!$S753)</f>
        <v>0</v>
      </c>
      <c r="M753" s="8" t="b">
        <f>IF(AND('Input data'!$A753&gt;=$D$5,'Input data'!$A753&lt;=$D$6),$L753-($D$3*$K753+$D$4))</f>
        <v>0</v>
      </c>
    </row>
    <row r="754" spans="11:13">
      <c r="K754" s="8" t="b">
        <f>IF(AND('Input data'!$A754&gt;=$D$5,'Input data'!$A754&lt;=$D$6),'Input data'!$R754)</f>
        <v>0</v>
      </c>
      <c r="L754" s="8" t="b">
        <f>IF(AND('Input data'!$A754&gt;=$D$5,'Input data'!$A754&lt;=$D$6),'Input data'!$S754)</f>
        <v>0</v>
      </c>
      <c r="M754" s="8" t="b">
        <f>IF(AND('Input data'!$A754&gt;=$D$5,'Input data'!$A754&lt;=$D$6),$L754-($D$3*$K754+$D$4))</f>
        <v>0</v>
      </c>
    </row>
    <row r="755" spans="11:13">
      <c r="K755" s="8" t="b">
        <f>IF(AND('Input data'!$A755&gt;=$D$5,'Input data'!$A755&lt;=$D$6),'Input data'!$R755)</f>
        <v>0</v>
      </c>
      <c r="L755" s="8" t="b">
        <f>IF(AND('Input data'!$A755&gt;=$D$5,'Input data'!$A755&lt;=$D$6),'Input data'!$S755)</f>
        <v>0</v>
      </c>
      <c r="M755" s="8" t="b">
        <f>IF(AND('Input data'!$A755&gt;=$D$5,'Input data'!$A755&lt;=$D$6),$L755-($D$3*$K755+$D$4))</f>
        <v>0</v>
      </c>
    </row>
    <row r="756" spans="11:13">
      <c r="K756" s="8" t="b">
        <f>IF(AND('Input data'!$A756&gt;=$D$5,'Input data'!$A756&lt;=$D$6),'Input data'!$R756)</f>
        <v>0</v>
      </c>
      <c r="L756" s="8" t="b">
        <f>IF(AND('Input data'!$A756&gt;=$D$5,'Input data'!$A756&lt;=$D$6),'Input data'!$S756)</f>
        <v>0</v>
      </c>
      <c r="M756" s="8" t="b">
        <f>IF(AND('Input data'!$A756&gt;=$D$5,'Input data'!$A756&lt;=$D$6),$L756-($D$3*$K756+$D$4))</f>
        <v>0</v>
      </c>
    </row>
    <row r="757" spans="11:13">
      <c r="K757" s="8" t="b">
        <f>IF(AND('Input data'!$A757&gt;=$D$5,'Input data'!$A757&lt;=$D$6),'Input data'!$R757)</f>
        <v>0</v>
      </c>
      <c r="L757" s="8" t="b">
        <f>IF(AND('Input data'!$A757&gt;=$D$5,'Input data'!$A757&lt;=$D$6),'Input data'!$S757)</f>
        <v>0</v>
      </c>
      <c r="M757" s="8" t="b">
        <f>IF(AND('Input data'!$A757&gt;=$D$5,'Input data'!$A757&lt;=$D$6),$L757-($D$3*$K757+$D$4))</f>
        <v>0</v>
      </c>
    </row>
    <row r="758" spans="11:13">
      <c r="K758" s="8" t="b">
        <f>IF(AND('Input data'!$A758&gt;=$D$5,'Input data'!$A758&lt;=$D$6),'Input data'!$R758)</f>
        <v>0</v>
      </c>
      <c r="L758" s="8" t="b">
        <f>IF(AND('Input data'!$A758&gt;=$D$5,'Input data'!$A758&lt;=$D$6),'Input data'!$S758)</f>
        <v>0</v>
      </c>
      <c r="M758" s="8" t="b">
        <f>IF(AND('Input data'!$A758&gt;=$D$5,'Input data'!$A758&lt;=$D$6),$L758-($D$3*$K758+$D$4))</f>
        <v>0</v>
      </c>
    </row>
    <row r="759" spans="11:13">
      <c r="K759" s="8" t="b">
        <f>IF(AND('Input data'!$A759&gt;=$D$5,'Input data'!$A759&lt;=$D$6),'Input data'!$R759)</f>
        <v>0</v>
      </c>
      <c r="L759" s="8" t="b">
        <f>IF(AND('Input data'!$A759&gt;=$D$5,'Input data'!$A759&lt;=$D$6),'Input data'!$S759)</f>
        <v>0</v>
      </c>
      <c r="M759" s="8" t="b">
        <f>IF(AND('Input data'!$A759&gt;=$D$5,'Input data'!$A759&lt;=$D$6),$L759-($D$3*$K759+$D$4))</f>
        <v>0</v>
      </c>
    </row>
    <row r="760" spans="11:13">
      <c r="K760" s="8" t="b">
        <f>IF(AND('Input data'!$A760&gt;=$D$5,'Input data'!$A760&lt;=$D$6),'Input data'!$R760)</f>
        <v>0</v>
      </c>
      <c r="L760" s="8" t="b">
        <f>IF(AND('Input data'!$A760&gt;=$D$5,'Input data'!$A760&lt;=$D$6),'Input data'!$S760)</f>
        <v>0</v>
      </c>
      <c r="M760" s="8" t="b">
        <f>IF(AND('Input data'!$A760&gt;=$D$5,'Input data'!$A760&lt;=$D$6),$L760-($D$3*$K760+$D$4))</f>
        <v>0</v>
      </c>
    </row>
    <row r="761" spans="11:13">
      <c r="K761" s="8" t="b">
        <f>IF(AND('Input data'!$A761&gt;=$D$5,'Input data'!$A761&lt;=$D$6),'Input data'!$R761)</f>
        <v>0</v>
      </c>
      <c r="L761" s="8" t="b">
        <f>IF(AND('Input data'!$A761&gt;=$D$5,'Input data'!$A761&lt;=$D$6),'Input data'!$S761)</f>
        <v>0</v>
      </c>
      <c r="M761" s="8" t="b">
        <f>IF(AND('Input data'!$A761&gt;=$D$5,'Input data'!$A761&lt;=$D$6),$L761-($D$3*$K761+$D$4))</f>
        <v>0</v>
      </c>
    </row>
    <row r="762" spans="11:13">
      <c r="K762" s="8" t="b">
        <f>IF(AND('Input data'!$A762&gt;=$D$5,'Input data'!$A762&lt;=$D$6),'Input data'!$R762)</f>
        <v>0</v>
      </c>
      <c r="L762" s="8" t="b">
        <f>IF(AND('Input data'!$A762&gt;=$D$5,'Input data'!$A762&lt;=$D$6),'Input data'!$S762)</f>
        <v>0</v>
      </c>
      <c r="M762" s="8" t="b">
        <f>IF(AND('Input data'!$A762&gt;=$D$5,'Input data'!$A762&lt;=$D$6),$L762-($D$3*$K762+$D$4))</f>
        <v>0</v>
      </c>
    </row>
    <row r="763" spans="11:13">
      <c r="K763" s="8" t="b">
        <f>IF(AND('Input data'!$A763&gt;=$D$5,'Input data'!$A763&lt;=$D$6),'Input data'!$R763)</f>
        <v>0</v>
      </c>
      <c r="L763" s="8" t="b">
        <f>IF(AND('Input data'!$A763&gt;=$D$5,'Input data'!$A763&lt;=$D$6),'Input data'!$S763)</f>
        <v>0</v>
      </c>
      <c r="M763" s="8" t="b">
        <f>IF(AND('Input data'!$A763&gt;=$D$5,'Input data'!$A763&lt;=$D$6),$L763-($D$3*$K763+$D$4))</f>
        <v>0</v>
      </c>
    </row>
    <row r="764" spans="11:13">
      <c r="K764" s="8" t="b">
        <f>IF(AND('Input data'!$A764&gt;=$D$5,'Input data'!$A764&lt;=$D$6),'Input data'!$R764)</f>
        <v>0</v>
      </c>
      <c r="L764" s="8" t="b">
        <f>IF(AND('Input data'!$A764&gt;=$D$5,'Input data'!$A764&lt;=$D$6),'Input data'!$S764)</f>
        <v>0</v>
      </c>
      <c r="M764" s="8" t="b">
        <f>IF(AND('Input data'!$A764&gt;=$D$5,'Input data'!$A764&lt;=$D$6),$L764-($D$3*$K764+$D$4))</f>
        <v>0</v>
      </c>
    </row>
    <row r="765" spans="11:13">
      <c r="K765" s="8" t="b">
        <f>IF(AND('Input data'!$A765&gt;=$D$5,'Input data'!$A765&lt;=$D$6),'Input data'!$R765)</f>
        <v>0</v>
      </c>
      <c r="L765" s="8" t="b">
        <f>IF(AND('Input data'!$A765&gt;=$D$5,'Input data'!$A765&lt;=$D$6),'Input data'!$S765)</f>
        <v>0</v>
      </c>
      <c r="M765" s="8" t="b">
        <f>IF(AND('Input data'!$A765&gt;=$D$5,'Input data'!$A765&lt;=$D$6),$L765-($D$3*$K765+$D$4))</f>
        <v>0</v>
      </c>
    </row>
    <row r="766" spans="11:13">
      <c r="K766" s="8" t="b">
        <f>IF(AND('Input data'!$A766&gt;=$D$5,'Input data'!$A766&lt;=$D$6),'Input data'!$R766)</f>
        <v>0</v>
      </c>
      <c r="L766" s="8" t="b">
        <f>IF(AND('Input data'!$A766&gt;=$D$5,'Input data'!$A766&lt;=$D$6),'Input data'!$S766)</f>
        <v>0</v>
      </c>
      <c r="M766" s="8" t="b">
        <f>IF(AND('Input data'!$A766&gt;=$D$5,'Input data'!$A766&lt;=$D$6),$L766-($D$3*$K766+$D$4))</f>
        <v>0</v>
      </c>
    </row>
    <row r="767" spans="11:13">
      <c r="K767" s="8" t="b">
        <f>IF(AND('Input data'!$A767&gt;=$D$5,'Input data'!$A767&lt;=$D$6),'Input data'!$R767)</f>
        <v>0</v>
      </c>
      <c r="L767" s="8" t="b">
        <f>IF(AND('Input data'!$A767&gt;=$D$5,'Input data'!$A767&lt;=$D$6),'Input data'!$S767)</f>
        <v>0</v>
      </c>
      <c r="M767" s="8" t="b">
        <f>IF(AND('Input data'!$A767&gt;=$D$5,'Input data'!$A767&lt;=$D$6),$L767-($D$3*$K767+$D$4))</f>
        <v>0</v>
      </c>
    </row>
    <row r="768" spans="11:13">
      <c r="K768" s="8" t="b">
        <f>IF(AND('Input data'!$A768&gt;=$D$5,'Input data'!$A768&lt;=$D$6),'Input data'!$R768)</f>
        <v>0</v>
      </c>
      <c r="L768" s="8" t="b">
        <f>IF(AND('Input data'!$A768&gt;=$D$5,'Input data'!$A768&lt;=$D$6),'Input data'!$S768)</f>
        <v>0</v>
      </c>
      <c r="M768" s="8" t="b">
        <f>IF(AND('Input data'!$A768&gt;=$D$5,'Input data'!$A768&lt;=$D$6),$L768-($D$3*$K768+$D$4))</f>
        <v>0</v>
      </c>
    </row>
    <row r="769" spans="11:13">
      <c r="K769" s="8" t="b">
        <f>IF(AND('Input data'!$A769&gt;=$D$5,'Input data'!$A769&lt;=$D$6),'Input data'!$R769)</f>
        <v>0</v>
      </c>
      <c r="L769" s="8" t="b">
        <f>IF(AND('Input data'!$A769&gt;=$D$5,'Input data'!$A769&lt;=$D$6),'Input data'!$S769)</f>
        <v>0</v>
      </c>
      <c r="M769" s="8" t="b">
        <f>IF(AND('Input data'!$A769&gt;=$D$5,'Input data'!$A769&lt;=$D$6),$L769-($D$3*$K769+$D$4))</f>
        <v>0</v>
      </c>
    </row>
    <row r="770" spans="11:13">
      <c r="K770" s="8" t="b">
        <f>IF(AND('Input data'!$A770&gt;=$D$5,'Input data'!$A770&lt;=$D$6),'Input data'!$R770)</f>
        <v>0</v>
      </c>
      <c r="L770" s="8" t="b">
        <f>IF(AND('Input data'!$A770&gt;=$D$5,'Input data'!$A770&lt;=$D$6),'Input data'!$S770)</f>
        <v>0</v>
      </c>
      <c r="M770" s="8" t="b">
        <f>IF(AND('Input data'!$A770&gt;=$D$5,'Input data'!$A770&lt;=$D$6),$L770-($D$3*$K770+$D$4))</f>
        <v>0</v>
      </c>
    </row>
    <row r="771" spans="11:13">
      <c r="K771" s="8" t="b">
        <f>IF(AND('Input data'!$A771&gt;=$D$5,'Input data'!$A771&lt;=$D$6),'Input data'!$R771)</f>
        <v>0</v>
      </c>
      <c r="L771" s="8" t="b">
        <f>IF(AND('Input data'!$A771&gt;=$D$5,'Input data'!$A771&lt;=$D$6),'Input data'!$S771)</f>
        <v>0</v>
      </c>
      <c r="M771" s="8" t="b">
        <f>IF(AND('Input data'!$A771&gt;=$D$5,'Input data'!$A771&lt;=$D$6),$L771-($D$3*$K771+$D$4))</f>
        <v>0</v>
      </c>
    </row>
    <row r="772" spans="11:13">
      <c r="K772" s="8" t="b">
        <f>IF(AND('Input data'!$A772&gt;=$D$5,'Input data'!$A772&lt;=$D$6),'Input data'!$R772)</f>
        <v>0</v>
      </c>
      <c r="L772" s="8" t="b">
        <f>IF(AND('Input data'!$A772&gt;=$D$5,'Input data'!$A772&lt;=$D$6),'Input data'!$S772)</f>
        <v>0</v>
      </c>
      <c r="M772" s="8" t="b">
        <f>IF(AND('Input data'!$A772&gt;=$D$5,'Input data'!$A772&lt;=$D$6),$L772-($D$3*$K772+$D$4))</f>
        <v>0</v>
      </c>
    </row>
    <row r="773" spans="11:13">
      <c r="K773" s="8" t="b">
        <f>IF(AND('Input data'!$A773&gt;=$D$5,'Input data'!$A773&lt;=$D$6),'Input data'!$R773)</f>
        <v>0</v>
      </c>
      <c r="L773" s="8" t="b">
        <f>IF(AND('Input data'!$A773&gt;=$D$5,'Input data'!$A773&lt;=$D$6),'Input data'!$S773)</f>
        <v>0</v>
      </c>
      <c r="M773" s="8" t="b">
        <f>IF(AND('Input data'!$A773&gt;=$D$5,'Input data'!$A773&lt;=$D$6),$L773-($D$3*$K773+$D$4))</f>
        <v>0</v>
      </c>
    </row>
    <row r="774" spans="11:13">
      <c r="K774" s="8" t="b">
        <f>IF(AND('Input data'!$A774&gt;=$D$5,'Input data'!$A774&lt;=$D$6),'Input data'!$R774)</f>
        <v>0</v>
      </c>
      <c r="L774" s="8" t="b">
        <f>IF(AND('Input data'!$A774&gt;=$D$5,'Input data'!$A774&lt;=$D$6),'Input data'!$S774)</f>
        <v>0</v>
      </c>
      <c r="M774" s="8" t="b">
        <f>IF(AND('Input data'!$A774&gt;=$D$5,'Input data'!$A774&lt;=$D$6),$L774-($D$3*$K774+$D$4))</f>
        <v>0</v>
      </c>
    </row>
    <row r="775" spans="11:13">
      <c r="K775" s="8" t="b">
        <f>IF(AND('Input data'!$A775&gt;=$D$5,'Input data'!$A775&lt;=$D$6),'Input data'!$R775)</f>
        <v>0</v>
      </c>
      <c r="L775" s="8" t="b">
        <f>IF(AND('Input data'!$A775&gt;=$D$5,'Input data'!$A775&lt;=$D$6),'Input data'!$S775)</f>
        <v>0</v>
      </c>
      <c r="M775" s="8" t="b">
        <f>IF(AND('Input data'!$A775&gt;=$D$5,'Input data'!$A775&lt;=$D$6),$L775-($D$3*$K775+$D$4))</f>
        <v>0</v>
      </c>
    </row>
    <row r="776" spans="11:13">
      <c r="K776" s="8" t="b">
        <f>IF(AND('Input data'!$A776&gt;=$D$5,'Input data'!$A776&lt;=$D$6),'Input data'!$R776)</f>
        <v>0</v>
      </c>
      <c r="L776" s="8" t="b">
        <f>IF(AND('Input data'!$A776&gt;=$D$5,'Input data'!$A776&lt;=$D$6),'Input data'!$S776)</f>
        <v>0</v>
      </c>
      <c r="M776" s="8" t="b">
        <f>IF(AND('Input data'!$A776&gt;=$D$5,'Input data'!$A776&lt;=$D$6),$L776-($D$3*$K776+$D$4))</f>
        <v>0</v>
      </c>
    </row>
    <row r="777" spans="11:13">
      <c r="K777" s="8" t="b">
        <f>IF(AND('Input data'!$A777&gt;=$D$5,'Input data'!$A777&lt;=$D$6),'Input data'!$R777)</f>
        <v>0</v>
      </c>
      <c r="L777" s="8" t="b">
        <f>IF(AND('Input data'!$A777&gt;=$D$5,'Input data'!$A777&lt;=$D$6),'Input data'!$S777)</f>
        <v>0</v>
      </c>
      <c r="M777" s="8" t="b">
        <f>IF(AND('Input data'!$A777&gt;=$D$5,'Input data'!$A777&lt;=$D$6),$L777-($D$3*$K777+$D$4))</f>
        <v>0</v>
      </c>
    </row>
    <row r="778" spans="11:13">
      <c r="K778" s="8" t="b">
        <f>IF(AND('Input data'!$A778&gt;=$D$5,'Input data'!$A778&lt;=$D$6),'Input data'!$R778)</f>
        <v>0</v>
      </c>
      <c r="L778" s="8" t="b">
        <f>IF(AND('Input data'!$A778&gt;=$D$5,'Input data'!$A778&lt;=$D$6),'Input data'!$S778)</f>
        <v>0</v>
      </c>
      <c r="M778" s="8" t="b">
        <f>IF(AND('Input data'!$A778&gt;=$D$5,'Input data'!$A778&lt;=$D$6),$L778-($D$3*$K778+$D$4))</f>
        <v>0</v>
      </c>
    </row>
    <row r="779" spans="11:13">
      <c r="K779" s="8" t="b">
        <f>IF(AND('Input data'!$A779&gt;=$D$5,'Input data'!$A779&lt;=$D$6),'Input data'!$R779)</f>
        <v>0</v>
      </c>
      <c r="L779" s="8" t="b">
        <f>IF(AND('Input data'!$A779&gt;=$D$5,'Input data'!$A779&lt;=$D$6),'Input data'!$S779)</f>
        <v>0</v>
      </c>
      <c r="M779" s="8" t="b">
        <f>IF(AND('Input data'!$A779&gt;=$D$5,'Input data'!$A779&lt;=$D$6),$L779-($D$3*$K779+$D$4))</f>
        <v>0</v>
      </c>
    </row>
    <row r="780" spans="11:13">
      <c r="K780" s="8" t="b">
        <f>IF(AND('Input data'!$A780&gt;=$D$5,'Input data'!$A780&lt;=$D$6),'Input data'!$R780)</f>
        <v>0</v>
      </c>
      <c r="L780" s="8" t="b">
        <f>IF(AND('Input data'!$A780&gt;=$D$5,'Input data'!$A780&lt;=$D$6),'Input data'!$S780)</f>
        <v>0</v>
      </c>
      <c r="M780" s="8" t="b">
        <f>IF(AND('Input data'!$A780&gt;=$D$5,'Input data'!$A780&lt;=$D$6),$L780-($D$3*$K780+$D$4))</f>
        <v>0</v>
      </c>
    </row>
    <row r="781" spans="11:13">
      <c r="K781" s="8" t="b">
        <f>IF(AND('Input data'!$A781&gt;=$D$5,'Input data'!$A781&lt;=$D$6),'Input data'!$R781)</f>
        <v>0</v>
      </c>
      <c r="L781" s="8" t="b">
        <f>IF(AND('Input data'!$A781&gt;=$D$5,'Input data'!$A781&lt;=$D$6),'Input data'!$S781)</f>
        <v>0</v>
      </c>
      <c r="M781" s="8" t="b">
        <f>IF(AND('Input data'!$A781&gt;=$D$5,'Input data'!$A781&lt;=$D$6),$L781-($D$3*$K781+$D$4))</f>
        <v>0</v>
      </c>
    </row>
    <row r="782" spans="11:13">
      <c r="K782" s="8" t="b">
        <f>IF(AND('Input data'!$A782&gt;=$D$5,'Input data'!$A782&lt;=$D$6),'Input data'!$R782)</f>
        <v>0</v>
      </c>
      <c r="L782" s="8" t="b">
        <f>IF(AND('Input data'!$A782&gt;=$D$5,'Input data'!$A782&lt;=$D$6),'Input data'!$S782)</f>
        <v>0</v>
      </c>
      <c r="M782" s="8" t="b">
        <f>IF(AND('Input data'!$A782&gt;=$D$5,'Input data'!$A782&lt;=$D$6),$L782-($D$3*$K782+$D$4))</f>
        <v>0</v>
      </c>
    </row>
    <row r="783" spans="11:13">
      <c r="K783" s="8" t="b">
        <f>IF(AND('Input data'!$A783&gt;=$D$5,'Input data'!$A783&lt;=$D$6),'Input data'!$R783)</f>
        <v>0</v>
      </c>
      <c r="L783" s="8" t="b">
        <f>IF(AND('Input data'!$A783&gt;=$D$5,'Input data'!$A783&lt;=$D$6),'Input data'!$S783)</f>
        <v>0</v>
      </c>
      <c r="M783" s="8" t="b">
        <f>IF(AND('Input data'!$A783&gt;=$D$5,'Input data'!$A783&lt;=$D$6),$L783-($D$3*$K783+$D$4))</f>
        <v>0</v>
      </c>
    </row>
    <row r="784" spans="11:13">
      <c r="K784" s="8" t="b">
        <f>IF(AND('Input data'!$A784&gt;=$D$5,'Input data'!$A784&lt;=$D$6),'Input data'!$R784)</f>
        <v>0</v>
      </c>
      <c r="L784" s="8" t="b">
        <f>IF(AND('Input data'!$A784&gt;=$D$5,'Input data'!$A784&lt;=$D$6),'Input data'!$S784)</f>
        <v>0</v>
      </c>
      <c r="M784" s="8" t="b">
        <f>IF(AND('Input data'!$A784&gt;=$D$5,'Input data'!$A784&lt;=$D$6),$L784-($D$3*$K784+$D$4))</f>
        <v>0</v>
      </c>
    </row>
    <row r="785" spans="11:13">
      <c r="K785" s="8" t="b">
        <f>IF(AND('Input data'!$A785&gt;=$D$5,'Input data'!$A785&lt;=$D$6),'Input data'!$R785)</f>
        <v>0</v>
      </c>
      <c r="L785" s="8" t="b">
        <f>IF(AND('Input data'!$A785&gt;=$D$5,'Input data'!$A785&lt;=$D$6),'Input data'!$S785)</f>
        <v>0</v>
      </c>
      <c r="M785" s="8" t="b">
        <f>IF(AND('Input data'!$A785&gt;=$D$5,'Input data'!$A785&lt;=$D$6),$L785-($D$3*$K785+$D$4))</f>
        <v>0</v>
      </c>
    </row>
    <row r="786" spans="11:13">
      <c r="K786" s="8" t="b">
        <f>IF(AND('Input data'!$A786&gt;=$D$5,'Input data'!$A786&lt;=$D$6),'Input data'!$R786)</f>
        <v>0</v>
      </c>
      <c r="L786" s="8" t="b">
        <f>IF(AND('Input data'!$A786&gt;=$D$5,'Input data'!$A786&lt;=$D$6),'Input data'!$S786)</f>
        <v>0</v>
      </c>
      <c r="M786" s="8" t="b">
        <f>IF(AND('Input data'!$A786&gt;=$D$5,'Input data'!$A786&lt;=$D$6),$L786-($D$3*$K786+$D$4))</f>
        <v>0</v>
      </c>
    </row>
    <row r="787" spans="11:13">
      <c r="K787" s="8" t="b">
        <f>IF(AND('Input data'!$A787&gt;=$D$5,'Input data'!$A787&lt;=$D$6),'Input data'!$R787)</f>
        <v>0</v>
      </c>
      <c r="L787" s="8" t="b">
        <f>IF(AND('Input data'!$A787&gt;=$D$5,'Input data'!$A787&lt;=$D$6),'Input data'!$S787)</f>
        <v>0</v>
      </c>
      <c r="M787" s="8" t="b">
        <f>IF(AND('Input data'!$A787&gt;=$D$5,'Input data'!$A787&lt;=$D$6),$L787-($D$3*$K787+$D$4))</f>
        <v>0</v>
      </c>
    </row>
    <row r="788" spans="11:13">
      <c r="K788" s="8" t="b">
        <f>IF(AND('Input data'!$A788&gt;=$D$5,'Input data'!$A788&lt;=$D$6),'Input data'!$R788)</f>
        <v>0</v>
      </c>
      <c r="L788" s="8" t="b">
        <f>IF(AND('Input data'!$A788&gt;=$D$5,'Input data'!$A788&lt;=$D$6),'Input data'!$S788)</f>
        <v>0</v>
      </c>
      <c r="M788" s="8" t="b">
        <f>IF(AND('Input data'!$A788&gt;=$D$5,'Input data'!$A788&lt;=$D$6),$L788-($D$3*$K788+$D$4))</f>
        <v>0</v>
      </c>
    </row>
    <row r="789" spans="11:13">
      <c r="K789" s="8" t="b">
        <f>IF(AND('Input data'!$A789&gt;=$D$5,'Input data'!$A789&lt;=$D$6),'Input data'!$R789)</f>
        <v>0</v>
      </c>
      <c r="L789" s="8" t="b">
        <f>IF(AND('Input data'!$A789&gt;=$D$5,'Input data'!$A789&lt;=$D$6),'Input data'!$S789)</f>
        <v>0</v>
      </c>
      <c r="M789" s="8" t="b">
        <f>IF(AND('Input data'!$A789&gt;=$D$5,'Input data'!$A789&lt;=$D$6),$L789-($D$3*$K789+$D$4))</f>
        <v>0</v>
      </c>
    </row>
    <row r="790" spans="11:13">
      <c r="K790" s="8" t="b">
        <f>IF(AND('Input data'!$A790&gt;=$D$5,'Input data'!$A790&lt;=$D$6),'Input data'!$R790)</f>
        <v>0</v>
      </c>
      <c r="L790" s="8" t="b">
        <f>IF(AND('Input data'!$A790&gt;=$D$5,'Input data'!$A790&lt;=$D$6),'Input data'!$S790)</f>
        <v>0</v>
      </c>
      <c r="M790" s="8" t="b">
        <f>IF(AND('Input data'!$A790&gt;=$D$5,'Input data'!$A790&lt;=$D$6),$L790-($D$3*$K790+$D$4))</f>
        <v>0</v>
      </c>
    </row>
    <row r="791" spans="11:13">
      <c r="K791" s="8" t="b">
        <f>IF(AND('Input data'!$A791&gt;=$D$5,'Input data'!$A791&lt;=$D$6),'Input data'!$R791)</f>
        <v>0</v>
      </c>
      <c r="L791" s="8" t="b">
        <f>IF(AND('Input data'!$A791&gt;=$D$5,'Input data'!$A791&lt;=$D$6),'Input data'!$S791)</f>
        <v>0</v>
      </c>
      <c r="M791" s="8" t="b">
        <f>IF(AND('Input data'!$A791&gt;=$D$5,'Input data'!$A791&lt;=$D$6),$L791-($D$3*$K791+$D$4))</f>
        <v>0</v>
      </c>
    </row>
    <row r="792" spans="11:13">
      <c r="K792" s="8" t="b">
        <f>IF(AND('Input data'!$A792&gt;=$D$5,'Input data'!$A792&lt;=$D$6),'Input data'!$R792)</f>
        <v>0</v>
      </c>
      <c r="L792" s="8" t="b">
        <f>IF(AND('Input data'!$A792&gt;=$D$5,'Input data'!$A792&lt;=$D$6),'Input data'!$S792)</f>
        <v>0</v>
      </c>
      <c r="M792" s="8" t="b">
        <f>IF(AND('Input data'!$A792&gt;=$D$5,'Input data'!$A792&lt;=$D$6),$L792-($D$3*$K792+$D$4))</f>
        <v>0</v>
      </c>
    </row>
    <row r="793" spans="11:13">
      <c r="K793" s="8" t="b">
        <f>IF(AND('Input data'!$A793&gt;=$D$5,'Input data'!$A793&lt;=$D$6),'Input data'!$R793)</f>
        <v>0</v>
      </c>
      <c r="L793" s="8" t="b">
        <f>IF(AND('Input data'!$A793&gt;=$D$5,'Input data'!$A793&lt;=$D$6),'Input data'!$S793)</f>
        <v>0</v>
      </c>
      <c r="M793" s="8" t="b">
        <f>IF(AND('Input data'!$A793&gt;=$D$5,'Input data'!$A793&lt;=$D$6),$L793-($D$3*$K793+$D$4))</f>
        <v>0</v>
      </c>
    </row>
    <row r="794" spans="11:13">
      <c r="K794" s="8" t="b">
        <f>IF(AND('Input data'!$A794&gt;=$D$5,'Input data'!$A794&lt;=$D$6),'Input data'!$R794)</f>
        <v>0</v>
      </c>
      <c r="L794" s="8" t="b">
        <f>IF(AND('Input data'!$A794&gt;=$D$5,'Input data'!$A794&lt;=$D$6),'Input data'!$S794)</f>
        <v>0</v>
      </c>
      <c r="M794" s="8" t="b">
        <f>IF(AND('Input data'!$A794&gt;=$D$5,'Input data'!$A794&lt;=$D$6),$L794-($D$3*$K794+$D$4))</f>
        <v>0</v>
      </c>
    </row>
    <row r="795" spans="11:13">
      <c r="K795" s="8" t="b">
        <f>IF(AND('Input data'!$A795&gt;=$D$5,'Input data'!$A795&lt;=$D$6),'Input data'!$R795)</f>
        <v>0</v>
      </c>
      <c r="L795" s="8" t="b">
        <f>IF(AND('Input data'!$A795&gt;=$D$5,'Input data'!$A795&lt;=$D$6),'Input data'!$S795)</f>
        <v>0</v>
      </c>
      <c r="M795" s="8" t="b">
        <f>IF(AND('Input data'!$A795&gt;=$D$5,'Input data'!$A795&lt;=$D$6),$L795-($D$3*$K795+$D$4))</f>
        <v>0</v>
      </c>
    </row>
    <row r="796" spans="11:13">
      <c r="K796" s="8" t="b">
        <f>IF(AND('Input data'!$A796&gt;=$D$5,'Input data'!$A796&lt;=$D$6),'Input data'!$R796)</f>
        <v>0</v>
      </c>
      <c r="L796" s="8" t="b">
        <f>IF(AND('Input data'!$A796&gt;=$D$5,'Input data'!$A796&lt;=$D$6),'Input data'!$S796)</f>
        <v>0</v>
      </c>
      <c r="M796" s="8" t="b">
        <f>IF(AND('Input data'!$A796&gt;=$D$5,'Input data'!$A796&lt;=$D$6),$L796-($D$3*$K796+$D$4))</f>
        <v>0</v>
      </c>
    </row>
    <row r="797" spans="11:13">
      <c r="K797" s="8" t="b">
        <f>IF(AND('Input data'!$A797&gt;=$D$5,'Input data'!$A797&lt;=$D$6),'Input data'!$R797)</f>
        <v>0</v>
      </c>
      <c r="L797" s="8" t="b">
        <f>IF(AND('Input data'!$A797&gt;=$D$5,'Input data'!$A797&lt;=$D$6),'Input data'!$S797)</f>
        <v>0</v>
      </c>
      <c r="M797" s="8" t="b">
        <f>IF(AND('Input data'!$A797&gt;=$D$5,'Input data'!$A797&lt;=$D$6),$L797-($D$3*$K797+$D$4))</f>
        <v>0</v>
      </c>
    </row>
    <row r="798" spans="11:13">
      <c r="K798" s="8" t="b">
        <f>IF(AND('Input data'!$A798&gt;=$D$5,'Input data'!$A798&lt;=$D$6),'Input data'!$R798)</f>
        <v>0</v>
      </c>
      <c r="L798" s="8" t="b">
        <f>IF(AND('Input data'!$A798&gt;=$D$5,'Input data'!$A798&lt;=$D$6),'Input data'!$S798)</f>
        <v>0</v>
      </c>
      <c r="M798" s="8" t="b">
        <f>IF(AND('Input data'!$A798&gt;=$D$5,'Input data'!$A798&lt;=$D$6),$L798-($D$3*$K798+$D$4))</f>
        <v>0</v>
      </c>
    </row>
    <row r="799" spans="11:13">
      <c r="K799" s="8" t="b">
        <f>IF(AND('Input data'!$A799&gt;=$D$5,'Input data'!$A799&lt;=$D$6),'Input data'!$R799)</f>
        <v>0</v>
      </c>
      <c r="L799" s="8" t="b">
        <f>IF(AND('Input data'!$A799&gt;=$D$5,'Input data'!$A799&lt;=$D$6),'Input data'!$S799)</f>
        <v>0</v>
      </c>
      <c r="M799" s="8" t="b">
        <f>IF(AND('Input data'!$A799&gt;=$D$5,'Input data'!$A799&lt;=$D$6),$L799-($D$3*$K799+$D$4))</f>
        <v>0</v>
      </c>
    </row>
    <row r="800" spans="11:13">
      <c r="K800" s="8" t="b">
        <f>IF(AND('Input data'!$A800&gt;=$D$5,'Input data'!$A800&lt;=$D$6),'Input data'!$R800)</f>
        <v>0</v>
      </c>
      <c r="L800" s="8" t="b">
        <f>IF(AND('Input data'!$A800&gt;=$D$5,'Input data'!$A800&lt;=$D$6),'Input data'!$S800)</f>
        <v>0</v>
      </c>
      <c r="M800" s="8" t="b">
        <f>IF(AND('Input data'!$A800&gt;=$D$5,'Input data'!$A800&lt;=$D$6),$L800-($D$3*$K800+$D$4))</f>
        <v>0</v>
      </c>
    </row>
    <row r="801" spans="11:13">
      <c r="K801" s="8" t="b">
        <f>IF(AND('Input data'!$A801&gt;=$D$5,'Input data'!$A801&lt;=$D$6),'Input data'!$R801)</f>
        <v>0</v>
      </c>
      <c r="L801" s="8" t="b">
        <f>IF(AND('Input data'!$A801&gt;=$D$5,'Input data'!$A801&lt;=$D$6),'Input data'!$S801)</f>
        <v>0</v>
      </c>
      <c r="M801" s="8" t="b">
        <f>IF(AND('Input data'!$A801&gt;=$D$5,'Input data'!$A801&lt;=$D$6),$L801-($D$3*$K801+$D$4))</f>
        <v>0</v>
      </c>
    </row>
    <row r="802" spans="11:13">
      <c r="K802" s="8" t="b">
        <f>IF(AND('Input data'!$A802&gt;=$D$5,'Input data'!$A802&lt;=$D$6),'Input data'!$R802)</f>
        <v>0</v>
      </c>
      <c r="L802" s="8" t="b">
        <f>IF(AND('Input data'!$A802&gt;=$D$5,'Input data'!$A802&lt;=$D$6),'Input data'!$S802)</f>
        <v>0</v>
      </c>
      <c r="M802" s="8" t="b">
        <f>IF(AND('Input data'!$A802&gt;=$D$5,'Input data'!$A802&lt;=$D$6),$L802-($D$3*$K802+$D$4))</f>
        <v>0</v>
      </c>
    </row>
    <row r="803" spans="11:13">
      <c r="K803" s="8" t="b">
        <f>IF(AND('Input data'!$A803&gt;=$D$5,'Input data'!$A803&lt;=$D$6),'Input data'!$R803)</f>
        <v>0</v>
      </c>
      <c r="L803" s="8" t="b">
        <f>IF(AND('Input data'!$A803&gt;=$D$5,'Input data'!$A803&lt;=$D$6),'Input data'!$S803)</f>
        <v>0</v>
      </c>
      <c r="M803" s="8" t="b">
        <f>IF(AND('Input data'!$A803&gt;=$D$5,'Input data'!$A803&lt;=$D$6),$L803-($D$3*$K803+$D$4))</f>
        <v>0</v>
      </c>
    </row>
    <row r="804" spans="11:13">
      <c r="K804" s="8" t="b">
        <f>IF(AND('Input data'!$A804&gt;=$D$5,'Input data'!$A804&lt;=$D$6),'Input data'!$R804)</f>
        <v>0</v>
      </c>
      <c r="L804" s="8" t="b">
        <f>IF(AND('Input data'!$A804&gt;=$D$5,'Input data'!$A804&lt;=$D$6),'Input data'!$S804)</f>
        <v>0</v>
      </c>
      <c r="M804" s="8" t="b">
        <f>IF(AND('Input data'!$A804&gt;=$D$5,'Input data'!$A804&lt;=$D$6),$L804-($D$3*$K804+$D$4))</f>
        <v>0</v>
      </c>
    </row>
    <row r="805" spans="11:13">
      <c r="K805" s="8" t="b">
        <f>IF(AND('Input data'!$A805&gt;=$D$5,'Input data'!$A805&lt;=$D$6),'Input data'!$R805)</f>
        <v>0</v>
      </c>
      <c r="L805" s="8" t="b">
        <f>IF(AND('Input data'!$A805&gt;=$D$5,'Input data'!$A805&lt;=$D$6),'Input data'!$S805)</f>
        <v>0</v>
      </c>
      <c r="M805" s="8" t="b">
        <f>IF(AND('Input data'!$A805&gt;=$D$5,'Input data'!$A805&lt;=$D$6),$L805-($D$3*$K805+$D$4))</f>
        <v>0</v>
      </c>
    </row>
    <row r="806" spans="11:13">
      <c r="K806" s="8" t="b">
        <f>IF(AND('Input data'!$A806&gt;=$D$5,'Input data'!$A806&lt;=$D$6),'Input data'!$R806)</f>
        <v>0</v>
      </c>
      <c r="L806" s="8" t="b">
        <f>IF(AND('Input data'!$A806&gt;=$D$5,'Input data'!$A806&lt;=$D$6),'Input data'!$S806)</f>
        <v>0</v>
      </c>
      <c r="M806" s="8" t="b">
        <f>IF(AND('Input data'!$A806&gt;=$D$5,'Input data'!$A806&lt;=$D$6),$L806-($D$3*$K806+$D$4))</f>
        <v>0</v>
      </c>
    </row>
    <row r="807" spans="11:13">
      <c r="K807" s="8" t="b">
        <f>IF(AND('Input data'!$A807&gt;=$D$5,'Input data'!$A807&lt;=$D$6),'Input data'!$R807)</f>
        <v>0</v>
      </c>
      <c r="L807" s="8" t="b">
        <f>IF(AND('Input data'!$A807&gt;=$D$5,'Input data'!$A807&lt;=$D$6),'Input data'!$S807)</f>
        <v>0</v>
      </c>
      <c r="M807" s="8" t="b">
        <f>IF(AND('Input data'!$A807&gt;=$D$5,'Input data'!$A807&lt;=$D$6),$L807-($D$3*$K807+$D$4))</f>
        <v>0</v>
      </c>
    </row>
    <row r="808" spans="11:13">
      <c r="K808" s="8" t="b">
        <f>IF(AND('Input data'!$A808&gt;=$D$5,'Input data'!$A808&lt;=$D$6),'Input data'!$R808)</f>
        <v>0</v>
      </c>
      <c r="L808" s="8" t="b">
        <f>IF(AND('Input data'!$A808&gt;=$D$5,'Input data'!$A808&lt;=$D$6),'Input data'!$S808)</f>
        <v>0</v>
      </c>
      <c r="M808" s="8" t="b">
        <f>IF(AND('Input data'!$A808&gt;=$D$5,'Input data'!$A808&lt;=$D$6),$L808-($D$3*$K808+$D$4))</f>
        <v>0</v>
      </c>
    </row>
    <row r="809" spans="11:13">
      <c r="K809" s="8" t="b">
        <f>IF(AND('Input data'!$A809&gt;=$D$5,'Input data'!$A809&lt;=$D$6),'Input data'!$R809)</f>
        <v>0</v>
      </c>
      <c r="L809" s="8" t="b">
        <f>IF(AND('Input data'!$A809&gt;=$D$5,'Input data'!$A809&lt;=$D$6),'Input data'!$S809)</f>
        <v>0</v>
      </c>
      <c r="M809" s="8" t="b">
        <f>IF(AND('Input data'!$A809&gt;=$D$5,'Input data'!$A809&lt;=$D$6),$L809-($D$3*$K809+$D$4))</f>
        <v>0</v>
      </c>
    </row>
    <row r="810" spans="11:13">
      <c r="K810" s="8" t="b">
        <f>IF(AND('Input data'!$A810&gt;=$D$5,'Input data'!$A810&lt;=$D$6),'Input data'!$R810)</f>
        <v>0</v>
      </c>
      <c r="L810" s="8" t="b">
        <f>IF(AND('Input data'!$A810&gt;=$D$5,'Input data'!$A810&lt;=$D$6),'Input data'!$S810)</f>
        <v>0</v>
      </c>
      <c r="M810" s="8" t="b">
        <f>IF(AND('Input data'!$A810&gt;=$D$5,'Input data'!$A810&lt;=$D$6),$L810-($D$3*$K810+$D$4))</f>
        <v>0</v>
      </c>
    </row>
    <row r="811" spans="11:13">
      <c r="K811" s="8" t="b">
        <f>IF(AND('Input data'!$A811&gt;=$D$5,'Input data'!$A811&lt;=$D$6),'Input data'!$R811)</f>
        <v>0</v>
      </c>
      <c r="L811" s="8" t="b">
        <f>IF(AND('Input data'!$A811&gt;=$D$5,'Input data'!$A811&lt;=$D$6),'Input data'!$S811)</f>
        <v>0</v>
      </c>
      <c r="M811" s="8" t="b">
        <f>IF(AND('Input data'!$A811&gt;=$D$5,'Input data'!$A811&lt;=$D$6),$L811-($D$3*$K811+$D$4))</f>
        <v>0</v>
      </c>
    </row>
    <row r="812" spans="11:13">
      <c r="K812" s="8" t="b">
        <f>IF(AND('Input data'!$A812&gt;=$D$5,'Input data'!$A812&lt;=$D$6),'Input data'!$R812)</f>
        <v>0</v>
      </c>
      <c r="L812" s="8" t="b">
        <f>IF(AND('Input data'!$A812&gt;=$D$5,'Input data'!$A812&lt;=$D$6),'Input data'!$S812)</f>
        <v>0</v>
      </c>
      <c r="M812" s="8" t="b">
        <f>IF(AND('Input data'!$A812&gt;=$D$5,'Input data'!$A812&lt;=$D$6),$L812-($D$3*$K812+$D$4))</f>
        <v>0</v>
      </c>
    </row>
    <row r="813" spans="11:13">
      <c r="K813" s="8" t="b">
        <f>IF(AND('Input data'!$A813&gt;=$D$5,'Input data'!$A813&lt;=$D$6),'Input data'!$R813)</f>
        <v>0</v>
      </c>
      <c r="L813" s="8" t="b">
        <f>IF(AND('Input data'!$A813&gt;=$D$5,'Input data'!$A813&lt;=$D$6),'Input data'!$S813)</f>
        <v>0</v>
      </c>
      <c r="M813" s="8" t="b">
        <f>IF(AND('Input data'!$A813&gt;=$D$5,'Input data'!$A813&lt;=$D$6),$L813-($D$3*$K813+$D$4))</f>
        <v>0</v>
      </c>
    </row>
    <row r="814" spans="11:13">
      <c r="K814" s="8" t="b">
        <f>IF(AND('Input data'!$A814&gt;=$D$5,'Input data'!$A814&lt;=$D$6),'Input data'!$R814)</f>
        <v>0</v>
      </c>
      <c r="L814" s="8" t="b">
        <f>IF(AND('Input data'!$A814&gt;=$D$5,'Input data'!$A814&lt;=$D$6),'Input data'!$S814)</f>
        <v>0</v>
      </c>
      <c r="M814" s="8" t="b">
        <f>IF(AND('Input data'!$A814&gt;=$D$5,'Input data'!$A814&lt;=$D$6),$L814-($D$3*$K814+$D$4))</f>
        <v>0</v>
      </c>
    </row>
    <row r="815" spans="11:13">
      <c r="K815" s="8" t="b">
        <f>IF(AND('Input data'!$A815&gt;=$D$5,'Input data'!$A815&lt;=$D$6),'Input data'!$R815)</f>
        <v>0</v>
      </c>
      <c r="L815" s="8" t="b">
        <f>IF(AND('Input data'!$A815&gt;=$D$5,'Input data'!$A815&lt;=$D$6),'Input data'!$S815)</f>
        <v>0</v>
      </c>
      <c r="M815" s="8" t="b">
        <f>IF(AND('Input data'!$A815&gt;=$D$5,'Input data'!$A815&lt;=$D$6),$L815-($D$3*$K815+$D$4))</f>
        <v>0</v>
      </c>
    </row>
    <row r="816" spans="11:13">
      <c r="K816" s="8" t="b">
        <f>IF(AND('Input data'!$A816&gt;=$D$5,'Input data'!$A816&lt;=$D$6),'Input data'!$R816)</f>
        <v>0</v>
      </c>
      <c r="L816" s="8" t="b">
        <f>IF(AND('Input data'!$A816&gt;=$D$5,'Input data'!$A816&lt;=$D$6),'Input data'!$S816)</f>
        <v>0</v>
      </c>
      <c r="M816" s="8" t="b">
        <f>IF(AND('Input data'!$A816&gt;=$D$5,'Input data'!$A816&lt;=$D$6),$L816-($D$3*$K816+$D$4))</f>
        <v>0</v>
      </c>
    </row>
    <row r="817" spans="11:13">
      <c r="K817" s="8" t="b">
        <f>IF(AND('Input data'!$A817&gt;=$D$5,'Input data'!$A817&lt;=$D$6),'Input data'!$R817)</f>
        <v>0</v>
      </c>
      <c r="L817" s="8" t="b">
        <f>IF(AND('Input data'!$A817&gt;=$D$5,'Input data'!$A817&lt;=$D$6),'Input data'!$S817)</f>
        <v>0</v>
      </c>
      <c r="M817" s="8" t="b">
        <f>IF(AND('Input data'!$A817&gt;=$D$5,'Input data'!$A817&lt;=$D$6),$L817-($D$3*$K817+$D$4))</f>
        <v>0</v>
      </c>
    </row>
    <row r="818" spans="11:13">
      <c r="K818" s="8" t="b">
        <f>IF(AND('Input data'!$A818&gt;=$D$5,'Input data'!$A818&lt;=$D$6),'Input data'!$R818)</f>
        <v>0</v>
      </c>
      <c r="L818" s="8" t="b">
        <f>IF(AND('Input data'!$A818&gt;=$D$5,'Input data'!$A818&lt;=$D$6),'Input data'!$S818)</f>
        <v>0</v>
      </c>
      <c r="M818" s="8" t="b">
        <f>IF(AND('Input data'!$A818&gt;=$D$5,'Input data'!$A818&lt;=$D$6),$L818-($D$3*$K818+$D$4))</f>
        <v>0</v>
      </c>
    </row>
    <row r="819" spans="11:13">
      <c r="K819" s="8" t="b">
        <f>IF(AND('Input data'!$A819&gt;=$D$5,'Input data'!$A819&lt;=$D$6),'Input data'!$R819)</f>
        <v>0</v>
      </c>
      <c r="L819" s="8" t="b">
        <f>IF(AND('Input data'!$A819&gt;=$D$5,'Input data'!$A819&lt;=$D$6),'Input data'!$S819)</f>
        <v>0</v>
      </c>
      <c r="M819" s="8" t="b">
        <f>IF(AND('Input data'!$A819&gt;=$D$5,'Input data'!$A819&lt;=$D$6),$L819-($D$3*$K819+$D$4))</f>
        <v>0</v>
      </c>
    </row>
    <row r="820" spans="11:13">
      <c r="K820" s="8" t="b">
        <f>IF(AND('Input data'!$A820&gt;=$D$5,'Input data'!$A820&lt;=$D$6),'Input data'!$R820)</f>
        <v>0</v>
      </c>
      <c r="L820" s="8" t="b">
        <f>IF(AND('Input data'!$A820&gt;=$D$5,'Input data'!$A820&lt;=$D$6),'Input data'!$S820)</f>
        <v>0</v>
      </c>
      <c r="M820" s="8" t="b">
        <f>IF(AND('Input data'!$A820&gt;=$D$5,'Input data'!$A820&lt;=$D$6),$L820-($D$3*$K820+$D$4))</f>
        <v>0</v>
      </c>
    </row>
    <row r="821" spans="11:13">
      <c r="K821" s="8" t="b">
        <f>IF(AND('Input data'!$A821&gt;=$D$5,'Input data'!$A821&lt;=$D$6),'Input data'!$R821)</f>
        <v>0</v>
      </c>
      <c r="L821" s="8" t="b">
        <f>IF(AND('Input data'!$A821&gt;=$D$5,'Input data'!$A821&lt;=$D$6),'Input data'!$S821)</f>
        <v>0</v>
      </c>
      <c r="M821" s="8" t="b">
        <f>IF(AND('Input data'!$A821&gt;=$D$5,'Input data'!$A821&lt;=$D$6),$L821-($D$3*$K821+$D$4))</f>
        <v>0</v>
      </c>
    </row>
    <row r="822" spans="11:13">
      <c r="K822" s="8" t="b">
        <f>IF(AND('Input data'!$A822&gt;=$D$5,'Input data'!$A822&lt;=$D$6),'Input data'!$R822)</f>
        <v>0</v>
      </c>
      <c r="L822" s="8" t="b">
        <f>IF(AND('Input data'!$A822&gt;=$D$5,'Input data'!$A822&lt;=$D$6),'Input data'!$S822)</f>
        <v>0</v>
      </c>
      <c r="M822" s="8" t="b">
        <f>IF(AND('Input data'!$A822&gt;=$D$5,'Input data'!$A822&lt;=$D$6),$L822-($D$3*$K822+$D$4))</f>
        <v>0</v>
      </c>
    </row>
    <row r="823" spans="11:13">
      <c r="K823" s="8" t="b">
        <f>IF(AND('Input data'!$A823&gt;=$D$5,'Input data'!$A823&lt;=$D$6),'Input data'!$R823)</f>
        <v>0</v>
      </c>
      <c r="L823" s="8" t="b">
        <f>IF(AND('Input data'!$A823&gt;=$D$5,'Input data'!$A823&lt;=$D$6),'Input data'!$S823)</f>
        <v>0</v>
      </c>
      <c r="M823" s="8" t="b">
        <f>IF(AND('Input data'!$A823&gt;=$D$5,'Input data'!$A823&lt;=$D$6),$L823-($D$3*$K823+$D$4))</f>
        <v>0</v>
      </c>
    </row>
    <row r="824" spans="11:13">
      <c r="K824" s="8" t="b">
        <f>IF(AND('Input data'!$A824&gt;=$D$5,'Input data'!$A824&lt;=$D$6),'Input data'!$R824)</f>
        <v>0</v>
      </c>
      <c r="L824" s="8" t="b">
        <f>IF(AND('Input data'!$A824&gt;=$D$5,'Input data'!$A824&lt;=$D$6),'Input data'!$S824)</f>
        <v>0</v>
      </c>
      <c r="M824" s="8" t="b">
        <f>IF(AND('Input data'!$A824&gt;=$D$5,'Input data'!$A824&lt;=$D$6),$L824-($D$3*$K824+$D$4))</f>
        <v>0</v>
      </c>
    </row>
    <row r="825" spans="11:13">
      <c r="K825" s="8" t="b">
        <f>IF(AND('Input data'!$A825&gt;=$D$5,'Input data'!$A825&lt;=$D$6),'Input data'!$R825)</f>
        <v>0</v>
      </c>
      <c r="L825" s="8" t="b">
        <f>IF(AND('Input data'!$A825&gt;=$D$5,'Input data'!$A825&lt;=$D$6),'Input data'!$S825)</f>
        <v>0</v>
      </c>
      <c r="M825" s="8" t="b">
        <f>IF(AND('Input data'!$A825&gt;=$D$5,'Input data'!$A825&lt;=$D$6),$L825-($D$3*$K825+$D$4))</f>
        <v>0</v>
      </c>
    </row>
    <row r="826" spans="11:13">
      <c r="K826" s="8" t="b">
        <f>IF(AND('Input data'!$A826&gt;=$D$5,'Input data'!$A826&lt;=$D$6),'Input data'!$R826)</f>
        <v>0</v>
      </c>
      <c r="L826" s="8" t="b">
        <f>IF(AND('Input data'!$A826&gt;=$D$5,'Input data'!$A826&lt;=$D$6),'Input data'!$S826)</f>
        <v>0</v>
      </c>
      <c r="M826" s="8" t="b">
        <f>IF(AND('Input data'!$A826&gt;=$D$5,'Input data'!$A826&lt;=$D$6),$L826-($D$3*$K826+$D$4))</f>
        <v>0</v>
      </c>
    </row>
    <row r="827" spans="11:13">
      <c r="K827" s="8" t="b">
        <f>IF(AND('Input data'!$A827&gt;=$D$5,'Input data'!$A827&lt;=$D$6),'Input data'!$R827)</f>
        <v>0</v>
      </c>
      <c r="L827" s="8" t="b">
        <f>IF(AND('Input data'!$A827&gt;=$D$5,'Input data'!$A827&lt;=$D$6),'Input data'!$S827)</f>
        <v>0</v>
      </c>
      <c r="M827" s="8" t="b">
        <f>IF(AND('Input data'!$A827&gt;=$D$5,'Input data'!$A827&lt;=$D$6),$L827-($D$3*$K827+$D$4))</f>
        <v>0</v>
      </c>
    </row>
    <row r="828" spans="11:13">
      <c r="K828" s="8" t="b">
        <f>IF(AND('Input data'!$A828&gt;=$D$5,'Input data'!$A828&lt;=$D$6),'Input data'!$R828)</f>
        <v>0</v>
      </c>
      <c r="L828" s="8" t="b">
        <f>IF(AND('Input data'!$A828&gt;=$D$5,'Input data'!$A828&lt;=$D$6),'Input data'!$S828)</f>
        <v>0</v>
      </c>
      <c r="M828" s="8" t="b">
        <f>IF(AND('Input data'!$A828&gt;=$D$5,'Input data'!$A828&lt;=$D$6),$L828-($D$3*$K828+$D$4))</f>
        <v>0</v>
      </c>
    </row>
    <row r="829" spans="11:13">
      <c r="K829" s="8" t="b">
        <f>IF(AND('Input data'!$A829&gt;=$D$5,'Input data'!$A829&lt;=$D$6),'Input data'!$R829)</f>
        <v>0</v>
      </c>
      <c r="L829" s="8" t="b">
        <f>IF(AND('Input data'!$A829&gt;=$D$5,'Input data'!$A829&lt;=$D$6),'Input data'!$S829)</f>
        <v>0</v>
      </c>
      <c r="M829" s="8" t="b">
        <f>IF(AND('Input data'!$A829&gt;=$D$5,'Input data'!$A829&lt;=$D$6),$L829-($D$3*$K829+$D$4))</f>
        <v>0</v>
      </c>
    </row>
    <row r="830" spans="11:13">
      <c r="K830" s="8" t="b">
        <f>IF(AND('Input data'!$A830&gt;=$D$5,'Input data'!$A830&lt;=$D$6),'Input data'!$R830)</f>
        <v>0</v>
      </c>
      <c r="L830" s="8" t="b">
        <f>IF(AND('Input data'!$A830&gt;=$D$5,'Input data'!$A830&lt;=$D$6),'Input data'!$S830)</f>
        <v>0</v>
      </c>
      <c r="M830" s="8" t="b">
        <f>IF(AND('Input data'!$A830&gt;=$D$5,'Input data'!$A830&lt;=$D$6),$L830-($D$3*$K830+$D$4))</f>
        <v>0</v>
      </c>
    </row>
    <row r="831" spans="11:13">
      <c r="K831" s="8" t="b">
        <f>IF(AND('Input data'!$A831&gt;=$D$5,'Input data'!$A831&lt;=$D$6),'Input data'!$R831)</f>
        <v>0</v>
      </c>
      <c r="L831" s="8" t="b">
        <f>IF(AND('Input data'!$A831&gt;=$D$5,'Input data'!$A831&lt;=$D$6),'Input data'!$S831)</f>
        <v>0</v>
      </c>
      <c r="M831" s="8" t="b">
        <f>IF(AND('Input data'!$A831&gt;=$D$5,'Input data'!$A831&lt;=$D$6),$L831-($D$3*$K831+$D$4))</f>
        <v>0</v>
      </c>
    </row>
    <row r="832" spans="11:13">
      <c r="K832" s="8" t="b">
        <f>IF(AND('Input data'!$A832&gt;=$D$5,'Input data'!$A832&lt;=$D$6),'Input data'!$R832)</f>
        <v>0</v>
      </c>
      <c r="L832" s="8" t="b">
        <f>IF(AND('Input data'!$A832&gt;=$D$5,'Input data'!$A832&lt;=$D$6),'Input data'!$S832)</f>
        <v>0</v>
      </c>
      <c r="M832" s="8" t="b">
        <f>IF(AND('Input data'!$A832&gt;=$D$5,'Input data'!$A832&lt;=$D$6),$L832-($D$3*$K832+$D$4))</f>
        <v>0</v>
      </c>
    </row>
    <row r="833" spans="11:13">
      <c r="K833" s="8" t="b">
        <f>IF(AND('Input data'!$A833&gt;=$D$5,'Input data'!$A833&lt;=$D$6),'Input data'!$R833)</f>
        <v>0</v>
      </c>
      <c r="L833" s="8" t="b">
        <f>IF(AND('Input data'!$A833&gt;=$D$5,'Input data'!$A833&lt;=$D$6),'Input data'!$S833)</f>
        <v>0</v>
      </c>
      <c r="M833" s="8" t="b">
        <f>IF(AND('Input data'!$A833&gt;=$D$5,'Input data'!$A833&lt;=$D$6),$L833-($D$3*$K833+$D$4))</f>
        <v>0</v>
      </c>
    </row>
    <row r="834" spans="11:13">
      <c r="K834" s="8" t="b">
        <f>IF(AND('Input data'!$A834&gt;=$D$5,'Input data'!$A834&lt;=$D$6),'Input data'!$R834)</f>
        <v>0</v>
      </c>
      <c r="L834" s="8" t="b">
        <f>IF(AND('Input data'!$A834&gt;=$D$5,'Input data'!$A834&lt;=$D$6),'Input data'!$S834)</f>
        <v>0</v>
      </c>
      <c r="M834" s="8" t="b">
        <f>IF(AND('Input data'!$A834&gt;=$D$5,'Input data'!$A834&lt;=$D$6),$L834-($D$3*$K834+$D$4))</f>
        <v>0</v>
      </c>
    </row>
    <row r="835" spans="11:13">
      <c r="K835" s="8" t="b">
        <f>IF(AND('Input data'!$A835&gt;=$D$5,'Input data'!$A835&lt;=$D$6),'Input data'!$R835)</f>
        <v>0</v>
      </c>
      <c r="L835" s="8" t="b">
        <f>IF(AND('Input data'!$A835&gt;=$D$5,'Input data'!$A835&lt;=$D$6),'Input data'!$S835)</f>
        <v>0</v>
      </c>
      <c r="M835" s="8" t="b">
        <f>IF(AND('Input data'!$A835&gt;=$D$5,'Input data'!$A835&lt;=$D$6),$L835-($D$3*$K835+$D$4))</f>
        <v>0</v>
      </c>
    </row>
    <row r="836" spans="11:13">
      <c r="K836" s="8" t="b">
        <f>IF(AND('Input data'!$A836&gt;=$D$5,'Input data'!$A836&lt;=$D$6),'Input data'!$R836)</f>
        <v>0</v>
      </c>
      <c r="L836" s="8" t="b">
        <f>IF(AND('Input data'!$A836&gt;=$D$5,'Input data'!$A836&lt;=$D$6),'Input data'!$S836)</f>
        <v>0</v>
      </c>
      <c r="M836" s="8" t="b">
        <f>IF(AND('Input data'!$A836&gt;=$D$5,'Input data'!$A836&lt;=$D$6),$L836-($D$3*$K836+$D$4))</f>
        <v>0</v>
      </c>
    </row>
    <row r="837" spans="11:13">
      <c r="K837" s="8" t="b">
        <f>IF(AND('Input data'!$A837&gt;=$D$5,'Input data'!$A837&lt;=$D$6),'Input data'!$R837)</f>
        <v>0</v>
      </c>
      <c r="L837" s="8" t="b">
        <f>IF(AND('Input data'!$A837&gt;=$D$5,'Input data'!$A837&lt;=$D$6),'Input data'!$S837)</f>
        <v>0</v>
      </c>
      <c r="M837" s="8" t="b">
        <f>IF(AND('Input data'!$A837&gt;=$D$5,'Input data'!$A837&lt;=$D$6),$L837-($D$3*$K837+$D$4))</f>
        <v>0</v>
      </c>
    </row>
    <row r="838" spans="11:13">
      <c r="K838" s="8" t="b">
        <f>IF(AND('Input data'!$A838&gt;=$D$5,'Input data'!$A838&lt;=$D$6),'Input data'!$R838)</f>
        <v>0</v>
      </c>
      <c r="L838" s="8" t="b">
        <f>IF(AND('Input data'!$A838&gt;=$D$5,'Input data'!$A838&lt;=$D$6),'Input data'!$S838)</f>
        <v>0</v>
      </c>
      <c r="M838" s="8" t="b">
        <f>IF(AND('Input data'!$A838&gt;=$D$5,'Input data'!$A838&lt;=$D$6),$L838-($D$3*$K838+$D$4))</f>
        <v>0</v>
      </c>
    </row>
    <row r="839" spans="11:13">
      <c r="K839" s="8" t="b">
        <f>IF(AND('Input data'!$A839&gt;=$D$5,'Input data'!$A839&lt;=$D$6),'Input data'!$R839)</f>
        <v>0</v>
      </c>
      <c r="L839" s="8" t="b">
        <f>IF(AND('Input data'!$A839&gt;=$D$5,'Input data'!$A839&lt;=$D$6),'Input data'!$S839)</f>
        <v>0</v>
      </c>
      <c r="M839" s="8" t="b">
        <f>IF(AND('Input data'!$A839&gt;=$D$5,'Input data'!$A839&lt;=$D$6),$L839-($D$3*$K839+$D$4))</f>
        <v>0</v>
      </c>
    </row>
    <row r="840" spans="11:13">
      <c r="K840" s="8" t="b">
        <f>IF(AND('Input data'!$A840&gt;=$D$5,'Input data'!$A840&lt;=$D$6),'Input data'!$R840)</f>
        <v>0</v>
      </c>
      <c r="L840" s="8" t="b">
        <f>IF(AND('Input data'!$A840&gt;=$D$5,'Input data'!$A840&lt;=$D$6),'Input data'!$S840)</f>
        <v>0</v>
      </c>
      <c r="M840" s="8" t="b">
        <f>IF(AND('Input data'!$A840&gt;=$D$5,'Input data'!$A840&lt;=$D$6),$L840-($D$3*$K840+$D$4))</f>
        <v>0</v>
      </c>
    </row>
    <row r="841" spans="11:13">
      <c r="K841" s="8" t="b">
        <f>IF(AND('Input data'!$A841&gt;=$D$5,'Input data'!$A841&lt;=$D$6),'Input data'!$R841)</f>
        <v>0</v>
      </c>
      <c r="L841" s="8" t="b">
        <f>IF(AND('Input data'!$A841&gt;=$D$5,'Input data'!$A841&lt;=$D$6),'Input data'!$S841)</f>
        <v>0</v>
      </c>
      <c r="M841" s="8" t="b">
        <f>IF(AND('Input data'!$A841&gt;=$D$5,'Input data'!$A841&lt;=$D$6),$L841-($D$3*$K841+$D$4))</f>
        <v>0</v>
      </c>
    </row>
    <row r="842" spans="11:13">
      <c r="K842" s="8" t="b">
        <f>IF(AND('Input data'!$A842&gt;=$D$5,'Input data'!$A842&lt;=$D$6),'Input data'!$R842)</f>
        <v>0</v>
      </c>
      <c r="L842" s="8" t="b">
        <f>IF(AND('Input data'!$A842&gt;=$D$5,'Input data'!$A842&lt;=$D$6),'Input data'!$S842)</f>
        <v>0</v>
      </c>
      <c r="M842" s="8" t="b">
        <f>IF(AND('Input data'!$A842&gt;=$D$5,'Input data'!$A842&lt;=$D$6),$L842-($D$3*$K842+$D$4))</f>
        <v>0</v>
      </c>
    </row>
    <row r="843" spans="11:13">
      <c r="K843" s="8" t="b">
        <f>IF(AND('Input data'!$A843&gt;=$D$5,'Input data'!$A843&lt;=$D$6),'Input data'!$R843)</f>
        <v>0</v>
      </c>
      <c r="L843" s="8" t="b">
        <f>IF(AND('Input data'!$A843&gt;=$D$5,'Input data'!$A843&lt;=$D$6),'Input data'!$S843)</f>
        <v>0</v>
      </c>
      <c r="M843" s="8" t="b">
        <f>IF(AND('Input data'!$A843&gt;=$D$5,'Input data'!$A843&lt;=$D$6),$L843-($D$3*$K843+$D$4))</f>
        <v>0</v>
      </c>
    </row>
    <row r="844" spans="11:13">
      <c r="K844" s="8" t="b">
        <f>IF(AND('Input data'!$A844&gt;=$D$5,'Input data'!$A844&lt;=$D$6),'Input data'!$R844)</f>
        <v>0</v>
      </c>
      <c r="L844" s="8" t="b">
        <f>IF(AND('Input data'!$A844&gt;=$D$5,'Input data'!$A844&lt;=$D$6),'Input data'!$S844)</f>
        <v>0</v>
      </c>
      <c r="M844" s="8" t="b">
        <f>IF(AND('Input data'!$A844&gt;=$D$5,'Input data'!$A844&lt;=$D$6),$L844-($D$3*$K844+$D$4))</f>
        <v>0</v>
      </c>
    </row>
    <row r="845" spans="11:13">
      <c r="K845" s="8" t="b">
        <f>IF(AND('Input data'!$A845&gt;=$D$5,'Input data'!$A845&lt;=$D$6),'Input data'!$R845)</f>
        <v>0</v>
      </c>
      <c r="L845" s="8" t="b">
        <f>IF(AND('Input data'!$A845&gt;=$D$5,'Input data'!$A845&lt;=$D$6),'Input data'!$S845)</f>
        <v>0</v>
      </c>
      <c r="M845" s="8" t="b">
        <f>IF(AND('Input data'!$A845&gt;=$D$5,'Input data'!$A845&lt;=$D$6),$L845-($D$3*$K845+$D$4))</f>
        <v>0</v>
      </c>
    </row>
    <row r="846" spans="11:13">
      <c r="K846" s="8" t="b">
        <f>IF(AND('Input data'!$A846&gt;=$D$5,'Input data'!$A846&lt;=$D$6),'Input data'!$R846)</f>
        <v>0</v>
      </c>
      <c r="L846" s="8" t="b">
        <f>IF(AND('Input data'!$A846&gt;=$D$5,'Input data'!$A846&lt;=$D$6),'Input data'!$S846)</f>
        <v>0</v>
      </c>
      <c r="M846" s="8" t="b">
        <f>IF(AND('Input data'!$A846&gt;=$D$5,'Input data'!$A846&lt;=$D$6),$L846-($D$3*$K846+$D$4))</f>
        <v>0</v>
      </c>
    </row>
    <row r="847" spans="11:13">
      <c r="K847" s="8" t="b">
        <f>IF(AND('Input data'!$A847&gt;=$D$5,'Input data'!$A847&lt;=$D$6),'Input data'!$R847)</f>
        <v>0</v>
      </c>
      <c r="L847" s="8" t="b">
        <f>IF(AND('Input data'!$A847&gt;=$D$5,'Input data'!$A847&lt;=$D$6),'Input data'!$S847)</f>
        <v>0</v>
      </c>
      <c r="M847" s="8" t="b">
        <f>IF(AND('Input data'!$A847&gt;=$D$5,'Input data'!$A847&lt;=$D$6),$L847-($D$3*$K847+$D$4))</f>
        <v>0</v>
      </c>
    </row>
    <row r="848" spans="11:13">
      <c r="K848" s="8" t="b">
        <f>IF(AND('Input data'!$A848&gt;=$D$5,'Input data'!$A848&lt;=$D$6),'Input data'!$R848)</f>
        <v>0</v>
      </c>
      <c r="L848" s="8" t="b">
        <f>IF(AND('Input data'!$A848&gt;=$D$5,'Input data'!$A848&lt;=$D$6),'Input data'!$S848)</f>
        <v>0</v>
      </c>
      <c r="M848" s="8" t="b">
        <f>IF(AND('Input data'!$A848&gt;=$D$5,'Input data'!$A848&lt;=$D$6),$L848-($D$3*$K848+$D$4))</f>
        <v>0</v>
      </c>
    </row>
    <row r="849" spans="11:13">
      <c r="K849" s="8" t="b">
        <f>IF(AND('Input data'!$A849&gt;=$D$5,'Input data'!$A849&lt;=$D$6),'Input data'!$R849)</f>
        <v>0</v>
      </c>
      <c r="L849" s="8" t="b">
        <f>IF(AND('Input data'!$A849&gt;=$D$5,'Input data'!$A849&lt;=$D$6),'Input data'!$S849)</f>
        <v>0</v>
      </c>
      <c r="M849" s="8" t="b">
        <f>IF(AND('Input data'!$A849&gt;=$D$5,'Input data'!$A849&lt;=$D$6),$L849-($D$3*$K849+$D$4))</f>
        <v>0</v>
      </c>
    </row>
    <row r="850" spans="11:13">
      <c r="K850" s="8" t="b">
        <f>IF(AND('Input data'!$A850&gt;=$D$5,'Input data'!$A850&lt;=$D$6),'Input data'!$R850)</f>
        <v>0</v>
      </c>
      <c r="L850" s="8" t="b">
        <f>IF(AND('Input data'!$A850&gt;=$D$5,'Input data'!$A850&lt;=$D$6),'Input data'!$S850)</f>
        <v>0</v>
      </c>
      <c r="M850" s="8" t="b">
        <f>IF(AND('Input data'!$A850&gt;=$D$5,'Input data'!$A850&lt;=$D$6),$L850-($D$3*$K850+$D$4))</f>
        <v>0</v>
      </c>
    </row>
    <row r="851" spans="11:13">
      <c r="K851" s="8" t="b">
        <f>IF(AND('Input data'!$A851&gt;=$D$5,'Input data'!$A851&lt;=$D$6),'Input data'!$R851)</f>
        <v>0</v>
      </c>
      <c r="L851" s="8" t="b">
        <f>IF(AND('Input data'!$A851&gt;=$D$5,'Input data'!$A851&lt;=$D$6),'Input data'!$S851)</f>
        <v>0</v>
      </c>
      <c r="M851" s="8" t="b">
        <f>IF(AND('Input data'!$A851&gt;=$D$5,'Input data'!$A851&lt;=$D$6),$L851-($D$3*$K851+$D$4))</f>
        <v>0</v>
      </c>
    </row>
    <row r="852" spans="11:13">
      <c r="K852" s="8" t="b">
        <f>IF(AND('Input data'!$A852&gt;=$D$5,'Input data'!$A852&lt;=$D$6),'Input data'!$R852)</f>
        <v>0</v>
      </c>
      <c r="L852" s="8" t="b">
        <f>IF(AND('Input data'!$A852&gt;=$D$5,'Input data'!$A852&lt;=$D$6),'Input data'!$S852)</f>
        <v>0</v>
      </c>
      <c r="M852" s="8" t="b">
        <f>IF(AND('Input data'!$A852&gt;=$D$5,'Input data'!$A852&lt;=$D$6),$L852-($D$3*$K852+$D$4))</f>
        <v>0</v>
      </c>
    </row>
    <row r="853" spans="11:13">
      <c r="K853" s="8" t="b">
        <f>IF(AND('Input data'!$A853&gt;=$D$5,'Input data'!$A853&lt;=$D$6),'Input data'!$R853)</f>
        <v>0</v>
      </c>
      <c r="L853" s="8" t="b">
        <f>IF(AND('Input data'!$A853&gt;=$D$5,'Input data'!$A853&lt;=$D$6),'Input data'!$S853)</f>
        <v>0</v>
      </c>
      <c r="M853" s="8" t="b">
        <f>IF(AND('Input data'!$A853&gt;=$D$5,'Input data'!$A853&lt;=$D$6),$L853-($D$3*$K853+$D$4))</f>
        <v>0</v>
      </c>
    </row>
    <row r="854" spans="11:13">
      <c r="K854" s="8" t="b">
        <f>IF(AND('Input data'!$A854&gt;=$D$5,'Input data'!$A854&lt;=$D$6),'Input data'!$R854)</f>
        <v>0</v>
      </c>
      <c r="L854" s="8" t="b">
        <f>IF(AND('Input data'!$A854&gt;=$D$5,'Input data'!$A854&lt;=$D$6),'Input data'!$S854)</f>
        <v>0</v>
      </c>
      <c r="M854" s="8" t="b">
        <f>IF(AND('Input data'!$A854&gt;=$D$5,'Input data'!$A854&lt;=$D$6),$L854-($D$3*$K854+$D$4))</f>
        <v>0</v>
      </c>
    </row>
    <row r="855" spans="11:13">
      <c r="K855" s="8" t="b">
        <f>IF(AND('Input data'!$A855&gt;=$D$5,'Input data'!$A855&lt;=$D$6),'Input data'!$R855)</f>
        <v>0</v>
      </c>
      <c r="L855" s="8" t="b">
        <f>IF(AND('Input data'!$A855&gt;=$D$5,'Input data'!$A855&lt;=$D$6),'Input data'!$S855)</f>
        <v>0</v>
      </c>
      <c r="M855" s="8" t="b">
        <f>IF(AND('Input data'!$A855&gt;=$D$5,'Input data'!$A855&lt;=$D$6),$L855-($D$3*$K855+$D$4))</f>
        <v>0</v>
      </c>
    </row>
    <row r="856" spans="11:13">
      <c r="K856" s="8" t="b">
        <f>IF(AND('Input data'!$A856&gt;=$D$5,'Input data'!$A856&lt;=$D$6),'Input data'!$R856)</f>
        <v>0</v>
      </c>
      <c r="L856" s="8" t="b">
        <f>IF(AND('Input data'!$A856&gt;=$D$5,'Input data'!$A856&lt;=$D$6),'Input data'!$S856)</f>
        <v>0</v>
      </c>
      <c r="M856" s="8" t="b">
        <f>IF(AND('Input data'!$A856&gt;=$D$5,'Input data'!$A856&lt;=$D$6),$L856-($D$3*$K856+$D$4))</f>
        <v>0</v>
      </c>
    </row>
    <row r="857" spans="11:13">
      <c r="K857" s="8" t="b">
        <f>IF(AND('Input data'!$A857&gt;=$D$5,'Input data'!$A857&lt;=$D$6),'Input data'!$R857)</f>
        <v>0</v>
      </c>
      <c r="L857" s="8" t="b">
        <f>IF(AND('Input data'!$A857&gt;=$D$5,'Input data'!$A857&lt;=$D$6),'Input data'!$S857)</f>
        <v>0</v>
      </c>
      <c r="M857" s="8" t="b">
        <f>IF(AND('Input data'!$A857&gt;=$D$5,'Input data'!$A857&lt;=$D$6),$L857-($D$3*$K857+$D$4))</f>
        <v>0</v>
      </c>
    </row>
    <row r="858" spans="11:13">
      <c r="K858" s="8" t="b">
        <f>IF(AND('Input data'!$A858&gt;=$D$5,'Input data'!$A858&lt;=$D$6),'Input data'!$R858)</f>
        <v>0</v>
      </c>
      <c r="L858" s="8" t="b">
        <f>IF(AND('Input data'!$A858&gt;=$D$5,'Input data'!$A858&lt;=$D$6),'Input data'!$S858)</f>
        <v>0</v>
      </c>
      <c r="M858" s="8" t="b">
        <f>IF(AND('Input data'!$A858&gt;=$D$5,'Input data'!$A858&lt;=$D$6),$L858-($D$3*$K858+$D$4))</f>
        <v>0</v>
      </c>
    </row>
    <row r="859" spans="11:13">
      <c r="K859" s="8" t="b">
        <f>IF(AND('Input data'!$A859&gt;=$D$5,'Input data'!$A859&lt;=$D$6),'Input data'!$R859)</f>
        <v>0</v>
      </c>
      <c r="L859" s="8" t="b">
        <f>IF(AND('Input data'!$A859&gt;=$D$5,'Input data'!$A859&lt;=$D$6),'Input data'!$S859)</f>
        <v>0</v>
      </c>
      <c r="M859" s="8" t="b">
        <f>IF(AND('Input data'!$A859&gt;=$D$5,'Input data'!$A859&lt;=$D$6),$L859-($D$3*$K859+$D$4))</f>
        <v>0</v>
      </c>
    </row>
    <row r="860" spans="11:13">
      <c r="K860" s="8" t="b">
        <f>IF(AND('Input data'!$A860&gt;=$D$5,'Input data'!$A860&lt;=$D$6),'Input data'!$R860)</f>
        <v>0</v>
      </c>
      <c r="L860" s="8" t="b">
        <f>IF(AND('Input data'!$A860&gt;=$D$5,'Input data'!$A860&lt;=$D$6),'Input data'!$S860)</f>
        <v>0</v>
      </c>
      <c r="M860" s="8" t="b">
        <f>IF(AND('Input data'!$A860&gt;=$D$5,'Input data'!$A860&lt;=$D$6),$L860-($D$3*$K860+$D$4))</f>
        <v>0</v>
      </c>
    </row>
    <row r="861" spans="11:13">
      <c r="K861" s="8" t="b">
        <f>IF(AND('Input data'!$A861&gt;=$D$5,'Input data'!$A861&lt;=$D$6),'Input data'!$R861)</f>
        <v>0</v>
      </c>
      <c r="L861" s="8" t="b">
        <f>IF(AND('Input data'!$A861&gt;=$D$5,'Input data'!$A861&lt;=$D$6),'Input data'!$S861)</f>
        <v>0</v>
      </c>
      <c r="M861" s="8" t="b">
        <f>IF(AND('Input data'!$A861&gt;=$D$5,'Input data'!$A861&lt;=$D$6),$L861-($D$3*$K861+$D$4))</f>
        <v>0</v>
      </c>
    </row>
    <row r="862" spans="11:13">
      <c r="K862" s="8" t="b">
        <f>IF(AND('Input data'!$A862&gt;=$D$5,'Input data'!$A862&lt;=$D$6),'Input data'!$R862)</f>
        <v>0</v>
      </c>
      <c r="L862" s="8" t="b">
        <f>IF(AND('Input data'!$A862&gt;=$D$5,'Input data'!$A862&lt;=$D$6),'Input data'!$S862)</f>
        <v>0</v>
      </c>
      <c r="M862" s="8" t="b">
        <f>IF(AND('Input data'!$A862&gt;=$D$5,'Input data'!$A862&lt;=$D$6),$L862-($D$3*$K862+$D$4))</f>
        <v>0</v>
      </c>
    </row>
    <row r="863" spans="11:13">
      <c r="K863" s="8" t="b">
        <f>IF(AND('Input data'!$A863&gt;=$D$5,'Input data'!$A863&lt;=$D$6),'Input data'!$R863)</f>
        <v>0</v>
      </c>
      <c r="L863" s="8" t="b">
        <f>IF(AND('Input data'!$A863&gt;=$D$5,'Input data'!$A863&lt;=$D$6),'Input data'!$S863)</f>
        <v>0</v>
      </c>
      <c r="M863" s="8" t="b">
        <f>IF(AND('Input data'!$A863&gt;=$D$5,'Input data'!$A863&lt;=$D$6),$L863-($D$3*$K863+$D$4))</f>
        <v>0</v>
      </c>
    </row>
    <row r="864" spans="11:13">
      <c r="K864" s="8" t="b">
        <f>IF(AND('Input data'!$A864&gt;=$D$5,'Input data'!$A864&lt;=$D$6),'Input data'!$R864)</f>
        <v>0</v>
      </c>
      <c r="L864" s="8" t="b">
        <f>IF(AND('Input data'!$A864&gt;=$D$5,'Input data'!$A864&lt;=$D$6),'Input data'!$S864)</f>
        <v>0</v>
      </c>
      <c r="M864" s="8" t="b">
        <f>IF(AND('Input data'!$A864&gt;=$D$5,'Input data'!$A864&lt;=$D$6),$L864-($D$3*$K864+$D$4))</f>
        <v>0</v>
      </c>
    </row>
    <row r="865" spans="11:13">
      <c r="K865" s="8" t="b">
        <f>IF(AND('Input data'!$A865&gt;=$D$5,'Input data'!$A865&lt;=$D$6),'Input data'!$R865)</f>
        <v>0</v>
      </c>
      <c r="L865" s="8" t="b">
        <f>IF(AND('Input data'!$A865&gt;=$D$5,'Input data'!$A865&lt;=$D$6),'Input data'!$S865)</f>
        <v>0</v>
      </c>
      <c r="M865" s="8" t="b">
        <f>IF(AND('Input data'!$A865&gt;=$D$5,'Input data'!$A865&lt;=$D$6),$L865-($D$3*$K865+$D$4))</f>
        <v>0</v>
      </c>
    </row>
    <row r="866" spans="11:13">
      <c r="K866" s="8" t="b">
        <f>IF(AND('Input data'!$A866&gt;=$D$5,'Input data'!$A866&lt;=$D$6),'Input data'!$R866)</f>
        <v>0</v>
      </c>
      <c r="L866" s="8" t="b">
        <f>IF(AND('Input data'!$A866&gt;=$D$5,'Input data'!$A866&lt;=$D$6),'Input data'!$S866)</f>
        <v>0</v>
      </c>
      <c r="M866" s="8" t="b">
        <f>IF(AND('Input data'!$A866&gt;=$D$5,'Input data'!$A866&lt;=$D$6),$L866-($D$3*$K866+$D$4))</f>
        <v>0</v>
      </c>
    </row>
    <row r="867" spans="11:13">
      <c r="K867" s="8" t="b">
        <f>IF(AND('Input data'!$A867&gt;=$D$5,'Input data'!$A867&lt;=$D$6),'Input data'!$R867)</f>
        <v>0</v>
      </c>
      <c r="L867" s="8" t="b">
        <f>IF(AND('Input data'!$A867&gt;=$D$5,'Input data'!$A867&lt;=$D$6),'Input data'!$S867)</f>
        <v>0</v>
      </c>
      <c r="M867" s="8" t="b">
        <f>IF(AND('Input data'!$A867&gt;=$D$5,'Input data'!$A867&lt;=$D$6),$L867-($D$3*$K867+$D$4))</f>
        <v>0</v>
      </c>
    </row>
    <row r="868" spans="11:13">
      <c r="K868" s="8" t="b">
        <f>IF(AND('Input data'!$A868&gt;=$D$5,'Input data'!$A868&lt;=$D$6),'Input data'!$R868)</f>
        <v>0</v>
      </c>
      <c r="L868" s="8" t="b">
        <f>IF(AND('Input data'!$A868&gt;=$D$5,'Input data'!$A868&lt;=$D$6),'Input data'!$S868)</f>
        <v>0</v>
      </c>
      <c r="M868" s="8" t="b">
        <f>IF(AND('Input data'!$A868&gt;=$D$5,'Input data'!$A868&lt;=$D$6),$L868-($D$3*$K868+$D$4))</f>
        <v>0</v>
      </c>
    </row>
    <row r="869" spans="11:13">
      <c r="K869" s="8" t="b">
        <f>IF(AND('Input data'!$A869&gt;=$D$5,'Input data'!$A869&lt;=$D$6),'Input data'!$R869)</f>
        <v>0</v>
      </c>
      <c r="L869" s="8" t="b">
        <f>IF(AND('Input data'!$A869&gt;=$D$5,'Input data'!$A869&lt;=$D$6),'Input data'!$S869)</f>
        <v>0</v>
      </c>
      <c r="M869" s="8" t="b">
        <f>IF(AND('Input data'!$A869&gt;=$D$5,'Input data'!$A869&lt;=$D$6),$L869-($D$3*$K869+$D$4))</f>
        <v>0</v>
      </c>
    </row>
    <row r="870" spans="11:13">
      <c r="K870" s="8" t="b">
        <f>IF(AND('Input data'!$A870&gt;=$D$5,'Input data'!$A870&lt;=$D$6),'Input data'!$R870)</f>
        <v>0</v>
      </c>
      <c r="L870" s="8" t="b">
        <f>IF(AND('Input data'!$A870&gt;=$D$5,'Input data'!$A870&lt;=$D$6),'Input data'!$S870)</f>
        <v>0</v>
      </c>
      <c r="M870" s="8" t="b">
        <f>IF(AND('Input data'!$A870&gt;=$D$5,'Input data'!$A870&lt;=$D$6),$L870-($D$3*$K870+$D$4))</f>
        <v>0</v>
      </c>
    </row>
    <row r="871" spans="11:13">
      <c r="K871" s="8" t="b">
        <f>IF(AND('Input data'!$A871&gt;=$D$5,'Input data'!$A871&lt;=$D$6),'Input data'!$R871)</f>
        <v>0</v>
      </c>
      <c r="L871" s="8" t="b">
        <f>IF(AND('Input data'!$A871&gt;=$D$5,'Input data'!$A871&lt;=$D$6),'Input data'!$S871)</f>
        <v>0</v>
      </c>
      <c r="M871" s="8" t="b">
        <f>IF(AND('Input data'!$A871&gt;=$D$5,'Input data'!$A871&lt;=$D$6),$L871-($D$3*$K871+$D$4))</f>
        <v>0</v>
      </c>
    </row>
    <row r="872" spans="11:13">
      <c r="K872" s="8" t="b">
        <f>IF(AND('Input data'!$A872&gt;=$D$5,'Input data'!$A872&lt;=$D$6),'Input data'!$R872)</f>
        <v>0</v>
      </c>
      <c r="L872" s="8" t="b">
        <f>IF(AND('Input data'!$A872&gt;=$D$5,'Input data'!$A872&lt;=$D$6),'Input data'!$S872)</f>
        <v>0</v>
      </c>
      <c r="M872" s="8" t="b">
        <f>IF(AND('Input data'!$A872&gt;=$D$5,'Input data'!$A872&lt;=$D$6),$L872-($D$3*$K872+$D$4))</f>
        <v>0</v>
      </c>
    </row>
    <row r="873" spans="11:13">
      <c r="K873" s="8" t="b">
        <f>IF(AND('Input data'!$A873&gt;=$D$5,'Input data'!$A873&lt;=$D$6),'Input data'!$R873)</f>
        <v>0</v>
      </c>
      <c r="L873" s="8" t="b">
        <f>IF(AND('Input data'!$A873&gt;=$D$5,'Input data'!$A873&lt;=$D$6),'Input data'!$S873)</f>
        <v>0</v>
      </c>
      <c r="M873" s="8" t="b">
        <f>IF(AND('Input data'!$A873&gt;=$D$5,'Input data'!$A873&lt;=$D$6),$L873-($D$3*$K873+$D$4))</f>
        <v>0</v>
      </c>
    </row>
    <row r="874" spans="11:13">
      <c r="K874" s="8" t="b">
        <f>IF(AND('Input data'!$A874&gt;=$D$5,'Input data'!$A874&lt;=$D$6),'Input data'!$R874)</f>
        <v>0</v>
      </c>
      <c r="L874" s="8" t="b">
        <f>IF(AND('Input data'!$A874&gt;=$D$5,'Input data'!$A874&lt;=$D$6),'Input data'!$S874)</f>
        <v>0</v>
      </c>
      <c r="M874" s="8" t="b">
        <f>IF(AND('Input data'!$A874&gt;=$D$5,'Input data'!$A874&lt;=$D$6),$L874-($D$3*$K874+$D$4))</f>
        <v>0</v>
      </c>
    </row>
    <row r="875" spans="11:13">
      <c r="K875" s="8" t="b">
        <f>IF(AND('Input data'!$A875&gt;=$D$5,'Input data'!$A875&lt;=$D$6),'Input data'!$R875)</f>
        <v>0</v>
      </c>
      <c r="L875" s="8" t="b">
        <f>IF(AND('Input data'!$A875&gt;=$D$5,'Input data'!$A875&lt;=$D$6),'Input data'!$S875)</f>
        <v>0</v>
      </c>
      <c r="M875" s="8" t="b">
        <f>IF(AND('Input data'!$A875&gt;=$D$5,'Input data'!$A875&lt;=$D$6),$L875-($D$3*$K875+$D$4))</f>
        <v>0</v>
      </c>
    </row>
    <row r="876" spans="11:13">
      <c r="K876" s="8" t="b">
        <f>IF(AND('Input data'!$A876&gt;=$D$5,'Input data'!$A876&lt;=$D$6),'Input data'!$R876)</f>
        <v>0</v>
      </c>
      <c r="L876" s="8" t="b">
        <f>IF(AND('Input data'!$A876&gt;=$D$5,'Input data'!$A876&lt;=$D$6),'Input data'!$S876)</f>
        <v>0</v>
      </c>
      <c r="M876" s="8" t="b">
        <f>IF(AND('Input data'!$A876&gt;=$D$5,'Input data'!$A876&lt;=$D$6),$L876-($D$3*$K876+$D$4))</f>
        <v>0</v>
      </c>
    </row>
    <row r="877" spans="11:13">
      <c r="K877" s="8" t="b">
        <f>IF(AND('Input data'!$A877&gt;=$D$5,'Input data'!$A877&lt;=$D$6),'Input data'!$R877)</f>
        <v>0</v>
      </c>
      <c r="L877" s="8" t="b">
        <f>IF(AND('Input data'!$A877&gt;=$D$5,'Input data'!$A877&lt;=$D$6),'Input data'!$S877)</f>
        <v>0</v>
      </c>
      <c r="M877" s="8" t="b">
        <f>IF(AND('Input data'!$A877&gt;=$D$5,'Input data'!$A877&lt;=$D$6),$L877-($D$3*$K877+$D$4))</f>
        <v>0</v>
      </c>
    </row>
    <row r="878" spans="11:13">
      <c r="K878" s="8" t="b">
        <f>IF(AND('Input data'!$A878&gt;=$D$5,'Input data'!$A878&lt;=$D$6),'Input data'!$R878)</f>
        <v>0</v>
      </c>
      <c r="L878" s="8" t="b">
        <f>IF(AND('Input data'!$A878&gt;=$D$5,'Input data'!$A878&lt;=$D$6),'Input data'!$S878)</f>
        <v>0</v>
      </c>
      <c r="M878" s="8" t="b">
        <f>IF(AND('Input data'!$A878&gt;=$D$5,'Input data'!$A878&lt;=$D$6),$L878-($D$3*$K878+$D$4))</f>
        <v>0</v>
      </c>
    </row>
    <row r="879" spans="11:13">
      <c r="K879" s="8" t="b">
        <f>IF(AND('Input data'!$A879&gt;=$D$5,'Input data'!$A879&lt;=$D$6),'Input data'!$R879)</f>
        <v>0</v>
      </c>
      <c r="L879" s="8" t="b">
        <f>IF(AND('Input data'!$A879&gt;=$D$5,'Input data'!$A879&lt;=$D$6),'Input data'!$S879)</f>
        <v>0</v>
      </c>
      <c r="M879" s="8" t="b">
        <f>IF(AND('Input data'!$A879&gt;=$D$5,'Input data'!$A879&lt;=$D$6),$L879-($D$3*$K879+$D$4))</f>
        <v>0</v>
      </c>
    </row>
    <row r="880" spans="11:13">
      <c r="K880" s="8" t="b">
        <f>IF(AND('Input data'!$A880&gt;=$D$5,'Input data'!$A880&lt;=$D$6),'Input data'!$R880)</f>
        <v>0</v>
      </c>
      <c r="L880" s="8" t="b">
        <f>IF(AND('Input data'!$A880&gt;=$D$5,'Input data'!$A880&lt;=$D$6),'Input data'!$S880)</f>
        <v>0</v>
      </c>
      <c r="M880" s="8" t="b">
        <f>IF(AND('Input data'!$A880&gt;=$D$5,'Input data'!$A880&lt;=$D$6),$L880-($D$3*$K880+$D$4))</f>
        <v>0</v>
      </c>
    </row>
    <row r="881" spans="11:13">
      <c r="K881" s="8" t="b">
        <f>IF(AND('Input data'!$A881&gt;=$D$5,'Input data'!$A881&lt;=$D$6),'Input data'!$R881)</f>
        <v>0</v>
      </c>
      <c r="L881" s="8" t="b">
        <f>IF(AND('Input data'!$A881&gt;=$D$5,'Input data'!$A881&lt;=$D$6),'Input data'!$S881)</f>
        <v>0</v>
      </c>
      <c r="M881" s="8" t="b">
        <f>IF(AND('Input data'!$A881&gt;=$D$5,'Input data'!$A881&lt;=$D$6),$L881-($D$3*$K881+$D$4))</f>
        <v>0</v>
      </c>
    </row>
    <row r="882" spans="11:13">
      <c r="K882" s="8" t="b">
        <f>IF(AND('Input data'!$A882&gt;=$D$5,'Input data'!$A882&lt;=$D$6),'Input data'!$R882)</f>
        <v>0</v>
      </c>
      <c r="L882" s="8" t="b">
        <f>IF(AND('Input data'!$A882&gt;=$D$5,'Input data'!$A882&lt;=$D$6),'Input data'!$S882)</f>
        <v>0</v>
      </c>
      <c r="M882" s="8" t="b">
        <f>IF(AND('Input data'!$A882&gt;=$D$5,'Input data'!$A882&lt;=$D$6),$L882-($D$3*$K882+$D$4))</f>
        <v>0</v>
      </c>
    </row>
    <row r="883" spans="11:13">
      <c r="K883" s="8" t="b">
        <f>IF(AND('Input data'!$A883&gt;=$D$5,'Input data'!$A883&lt;=$D$6),'Input data'!$R883)</f>
        <v>0</v>
      </c>
      <c r="L883" s="8" t="b">
        <f>IF(AND('Input data'!$A883&gt;=$D$5,'Input data'!$A883&lt;=$D$6),'Input data'!$S883)</f>
        <v>0</v>
      </c>
      <c r="M883" s="8" t="b">
        <f>IF(AND('Input data'!$A883&gt;=$D$5,'Input data'!$A883&lt;=$D$6),$L883-($D$3*$K883+$D$4))</f>
        <v>0</v>
      </c>
    </row>
    <row r="884" spans="11:13">
      <c r="K884" s="8" t="b">
        <f>IF(AND('Input data'!$A884&gt;=$D$5,'Input data'!$A884&lt;=$D$6),'Input data'!$R884)</f>
        <v>0</v>
      </c>
      <c r="L884" s="8" t="b">
        <f>IF(AND('Input data'!$A884&gt;=$D$5,'Input data'!$A884&lt;=$D$6),'Input data'!$S884)</f>
        <v>0</v>
      </c>
      <c r="M884" s="8" t="b">
        <f>IF(AND('Input data'!$A884&gt;=$D$5,'Input data'!$A884&lt;=$D$6),$L884-($D$3*$K884+$D$4))</f>
        <v>0</v>
      </c>
    </row>
    <row r="885" spans="11:13">
      <c r="K885" s="8" t="b">
        <f>IF(AND('Input data'!$A885&gt;=$D$5,'Input data'!$A885&lt;=$D$6),'Input data'!$R885)</f>
        <v>0</v>
      </c>
      <c r="L885" s="8" t="b">
        <f>IF(AND('Input data'!$A885&gt;=$D$5,'Input data'!$A885&lt;=$D$6),'Input data'!$S885)</f>
        <v>0</v>
      </c>
      <c r="M885" s="8" t="b">
        <f>IF(AND('Input data'!$A885&gt;=$D$5,'Input data'!$A885&lt;=$D$6),$L885-($D$3*$K885+$D$4))</f>
        <v>0</v>
      </c>
    </row>
    <row r="886" spans="11:13">
      <c r="K886" s="8" t="b">
        <f>IF(AND('Input data'!$A886&gt;=$D$5,'Input data'!$A886&lt;=$D$6),'Input data'!$R886)</f>
        <v>0</v>
      </c>
      <c r="L886" s="8" t="b">
        <f>IF(AND('Input data'!$A886&gt;=$D$5,'Input data'!$A886&lt;=$D$6),'Input data'!$S886)</f>
        <v>0</v>
      </c>
      <c r="M886" s="8" t="b">
        <f>IF(AND('Input data'!$A886&gt;=$D$5,'Input data'!$A886&lt;=$D$6),$L886-($D$3*$K886+$D$4))</f>
        <v>0</v>
      </c>
    </row>
    <row r="887" spans="11:13">
      <c r="K887" s="8" t="b">
        <f>IF(AND('Input data'!$A887&gt;=$D$5,'Input data'!$A887&lt;=$D$6),'Input data'!$R887)</f>
        <v>0</v>
      </c>
      <c r="L887" s="8" t="b">
        <f>IF(AND('Input data'!$A887&gt;=$D$5,'Input data'!$A887&lt;=$D$6),'Input data'!$S887)</f>
        <v>0</v>
      </c>
      <c r="M887" s="8" t="b">
        <f>IF(AND('Input data'!$A887&gt;=$D$5,'Input data'!$A887&lt;=$D$6),$L887-($D$3*$K887+$D$4))</f>
        <v>0</v>
      </c>
    </row>
    <row r="888" spans="11:13">
      <c r="K888" s="8" t="b">
        <f>IF(AND('Input data'!$A888&gt;=$D$5,'Input data'!$A888&lt;=$D$6),'Input data'!$R888)</f>
        <v>0</v>
      </c>
      <c r="L888" s="8" t="b">
        <f>IF(AND('Input data'!$A888&gt;=$D$5,'Input data'!$A888&lt;=$D$6),'Input data'!$S888)</f>
        <v>0</v>
      </c>
      <c r="M888" s="8" t="b">
        <f>IF(AND('Input data'!$A888&gt;=$D$5,'Input data'!$A888&lt;=$D$6),$L888-($D$3*$K888+$D$4))</f>
        <v>0</v>
      </c>
    </row>
    <row r="889" spans="11:13">
      <c r="K889" s="8" t="b">
        <f>IF(AND('Input data'!$A889&gt;=$D$5,'Input data'!$A889&lt;=$D$6),'Input data'!$R889)</f>
        <v>0</v>
      </c>
      <c r="L889" s="8" t="b">
        <f>IF(AND('Input data'!$A889&gt;=$D$5,'Input data'!$A889&lt;=$D$6),'Input data'!$S889)</f>
        <v>0</v>
      </c>
      <c r="M889" s="8" t="b">
        <f>IF(AND('Input data'!$A889&gt;=$D$5,'Input data'!$A889&lt;=$D$6),$L889-($D$3*$K889+$D$4))</f>
        <v>0</v>
      </c>
    </row>
    <row r="890" spans="11:13">
      <c r="K890" s="8" t="b">
        <f>IF(AND('Input data'!$A890&gt;=$D$5,'Input data'!$A890&lt;=$D$6),'Input data'!$R890)</f>
        <v>0</v>
      </c>
      <c r="L890" s="8" t="b">
        <f>IF(AND('Input data'!$A890&gt;=$D$5,'Input data'!$A890&lt;=$D$6),'Input data'!$S890)</f>
        <v>0</v>
      </c>
      <c r="M890" s="8" t="b">
        <f>IF(AND('Input data'!$A890&gt;=$D$5,'Input data'!$A890&lt;=$D$6),$L890-($D$3*$K890+$D$4))</f>
        <v>0</v>
      </c>
    </row>
    <row r="891" spans="11:13">
      <c r="K891" s="8" t="b">
        <f>IF(AND('Input data'!$A891&gt;=$D$5,'Input data'!$A891&lt;=$D$6),'Input data'!$R891)</f>
        <v>0</v>
      </c>
      <c r="L891" s="8" t="b">
        <f>IF(AND('Input data'!$A891&gt;=$D$5,'Input data'!$A891&lt;=$D$6),'Input data'!$S891)</f>
        <v>0</v>
      </c>
      <c r="M891" s="8" t="b">
        <f>IF(AND('Input data'!$A891&gt;=$D$5,'Input data'!$A891&lt;=$D$6),$L891-($D$3*$K891+$D$4))</f>
        <v>0</v>
      </c>
    </row>
    <row r="892" spans="11:13">
      <c r="K892" s="8" t="b">
        <f>IF(AND('Input data'!$A892&gt;=$D$5,'Input data'!$A892&lt;=$D$6),'Input data'!$R892)</f>
        <v>0</v>
      </c>
      <c r="L892" s="8" t="b">
        <f>IF(AND('Input data'!$A892&gt;=$D$5,'Input data'!$A892&lt;=$D$6),'Input data'!$S892)</f>
        <v>0</v>
      </c>
      <c r="M892" s="8" t="b">
        <f>IF(AND('Input data'!$A892&gt;=$D$5,'Input data'!$A892&lt;=$D$6),$L892-($D$3*$K892+$D$4))</f>
        <v>0</v>
      </c>
    </row>
    <row r="893" spans="11:13">
      <c r="K893" s="8" t="b">
        <f>IF(AND('Input data'!$A893&gt;=$D$5,'Input data'!$A893&lt;=$D$6),'Input data'!$R893)</f>
        <v>0</v>
      </c>
      <c r="L893" s="8" t="b">
        <f>IF(AND('Input data'!$A893&gt;=$D$5,'Input data'!$A893&lt;=$D$6),'Input data'!$S893)</f>
        <v>0</v>
      </c>
      <c r="M893" s="8" t="b">
        <f>IF(AND('Input data'!$A893&gt;=$D$5,'Input data'!$A893&lt;=$D$6),$L893-($D$3*$K893+$D$4))</f>
        <v>0</v>
      </c>
    </row>
    <row r="894" spans="11:13">
      <c r="K894" s="8" t="b">
        <f>IF(AND('Input data'!$A894&gt;=$D$5,'Input data'!$A894&lt;=$D$6),'Input data'!$R894)</f>
        <v>0</v>
      </c>
      <c r="L894" s="8" t="b">
        <f>IF(AND('Input data'!$A894&gt;=$D$5,'Input data'!$A894&lt;=$D$6),'Input data'!$S894)</f>
        <v>0</v>
      </c>
      <c r="M894" s="8" t="b">
        <f>IF(AND('Input data'!$A894&gt;=$D$5,'Input data'!$A894&lt;=$D$6),$L894-($D$3*$K894+$D$4))</f>
        <v>0</v>
      </c>
    </row>
    <row r="895" spans="11:13">
      <c r="K895" s="8" t="b">
        <f>IF(AND('Input data'!$A895&gt;=$D$5,'Input data'!$A895&lt;=$D$6),'Input data'!$R895)</f>
        <v>0</v>
      </c>
      <c r="L895" s="8" t="b">
        <f>IF(AND('Input data'!$A895&gt;=$D$5,'Input data'!$A895&lt;=$D$6),'Input data'!$S895)</f>
        <v>0</v>
      </c>
      <c r="M895" s="8" t="b">
        <f>IF(AND('Input data'!$A895&gt;=$D$5,'Input data'!$A895&lt;=$D$6),$L895-($D$3*$K895+$D$4))</f>
        <v>0</v>
      </c>
    </row>
    <row r="896" spans="11:13">
      <c r="K896" s="8" t="b">
        <f>IF(AND('Input data'!$A896&gt;=$D$5,'Input data'!$A896&lt;=$D$6),'Input data'!$R896)</f>
        <v>0</v>
      </c>
      <c r="L896" s="8" t="b">
        <f>IF(AND('Input data'!$A896&gt;=$D$5,'Input data'!$A896&lt;=$D$6),'Input data'!$S896)</f>
        <v>0</v>
      </c>
      <c r="M896" s="8" t="b">
        <f>IF(AND('Input data'!$A896&gt;=$D$5,'Input data'!$A896&lt;=$D$6),$L896-($D$3*$K896+$D$4))</f>
        <v>0</v>
      </c>
    </row>
    <row r="897" spans="11:13">
      <c r="K897" s="8" t="b">
        <f>IF(AND('Input data'!$A897&gt;=$D$5,'Input data'!$A897&lt;=$D$6),'Input data'!$R897)</f>
        <v>0</v>
      </c>
      <c r="L897" s="8" t="b">
        <f>IF(AND('Input data'!$A897&gt;=$D$5,'Input data'!$A897&lt;=$D$6),'Input data'!$S897)</f>
        <v>0</v>
      </c>
      <c r="M897" s="8" t="b">
        <f>IF(AND('Input data'!$A897&gt;=$D$5,'Input data'!$A897&lt;=$D$6),$L897-($D$3*$K897+$D$4))</f>
        <v>0</v>
      </c>
    </row>
    <row r="898" spans="11:13">
      <c r="K898" s="8" t="b">
        <f>IF(AND('Input data'!$A898&gt;=$D$5,'Input data'!$A898&lt;=$D$6),'Input data'!$R898)</f>
        <v>0</v>
      </c>
      <c r="L898" s="8" t="b">
        <f>IF(AND('Input data'!$A898&gt;=$D$5,'Input data'!$A898&lt;=$D$6),'Input data'!$S898)</f>
        <v>0</v>
      </c>
      <c r="M898" s="8" t="b">
        <f>IF(AND('Input data'!$A898&gt;=$D$5,'Input data'!$A898&lt;=$D$6),$L898-($D$3*$K898+$D$4))</f>
        <v>0</v>
      </c>
    </row>
    <row r="899" spans="11:13">
      <c r="K899" s="8" t="b">
        <f>IF(AND('Input data'!$A899&gt;=$D$5,'Input data'!$A899&lt;=$D$6),'Input data'!$R899)</f>
        <v>0</v>
      </c>
      <c r="L899" s="8" t="b">
        <f>IF(AND('Input data'!$A899&gt;=$D$5,'Input data'!$A899&lt;=$D$6),'Input data'!$S899)</f>
        <v>0</v>
      </c>
      <c r="M899" s="8" t="b">
        <f>IF(AND('Input data'!$A899&gt;=$D$5,'Input data'!$A899&lt;=$D$6),$L899-($D$3*$K899+$D$4))</f>
        <v>0</v>
      </c>
    </row>
    <row r="900" spans="11:13">
      <c r="K900" s="8" t="b">
        <f>IF(AND('Input data'!$A900&gt;=$D$5,'Input data'!$A900&lt;=$D$6),'Input data'!$R900)</f>
        <v>0</v>
      </c>
      <c r="L900" s="8" t="b">
        <f>IF(AND('Input data'!$A900&gt;=$D$5,'Input data'!$A900&lt;=$D$6),'Input data'!$S900)</f>
        <v>0</v>
      </c>
      <c r="M900" s="8" t="b">
        <f>IF(AND('Input data'!$A900&gt;=$D$5,'Input data'!$A900&lt;=$D$6),$L900-($D$3*$K900+$D$4))</f>
        <v>0</v>
      </c>
    </row>
    <row r="901" spans="11:13">
      <c r="K901" s="8" t="b">
        <f>IF(AND('Input data'!$A901&gt;=$D$5,'Input data'!$A901&lt;=$D$6),'Input data'!$R901)</f>
        <v>0</v>
      </c>
      <c r="L901" s="8" t="b">
        <f>IF(AND('Input data'!$A901&gt;=$D$5,'Input data'!$A901&lt;=$D$6),'Input data'!$S901)</f>
        <v>0</v>
      </c>
      <c r="M901" s="8" t="b">
        <f>IF(AND('Input data'!$A901&gt;=$D$5,'Input data'!$A901&lt;=$D$6),$L901-($D$3*$K901+$D$4))</f>
        <v>0</v>
      </c>
    </row>
    <row r="902" spans="11:13">
      <c r="K902" s="8" t="b">
        <f>IF(AND('Input data'!$A902&gt;=$D$5,'Input data'!$A902&lt;=$D$6),'Input data'!$R902)</f>
        <v>0</v>
      </c>
      <c r="L902" s="8" t="b">
        <f>IF(AND('Input data'!$A902&gt;=$D$5,'Input data'!$A902&lt;=$D$6),'Input data'!$S902)</f>
        <v>0</v>
      </c>
      <c r="M902" s="8" t="b">
        <f>IF(AND('Input data'!$A902&gt;=$D$5,'Input data'!$A902&lt;=$D$6),$L902-($D$3*$K902+$D$4))</f>
        <v>0</v>
      </c>
    </row>
    <row r="903" spans="11:13">
      <c r="K903" s="8" t="b">
        <f>IF(AND('Input data'!$A903&gt;=$D$5,'Input data'!$A903&lt;=$D$6),'Input data'!$R903)</f>
        <v>0</v>
      </c>
      <c r="L903" s="8" t="b">
        <f>IF(AND('Input data'!$A903&gt;=$D$5,'Input data'!$A903&lt;=$D$6),'Input data'!$S903)</f>
        <v>0</v>
      </c>
      <c r="M903" s="8" t="b">
        <f>IF(AND('Input data'!$A903&gt;=$D$5,'Input data'!$A903&lt;=$D$6),$L903-($D$3*$K903+$D$4))</f>
        <v>0</v>
      </c>
    </row>
    <row r="904" spans="11:13">
      <c r="K904" s="8" t="b">
        <f>IF(AND('Input data'!$A904&gt;=$D$5,'Input data'!$A904&lt;=$D$6),'Input data'!$R904)</f>
        <v>0</v>
      </c>
      <c r="L904" s="8" t="b">
        <f>IF(AND('Input data'!$A904&gt;=$D$5,'Input data'!$A904&lt;=$D$6),'Input data'!$S904)</f>
        <v>0</v>
      </c>
      <c r="M904" s="8" t="b">
        <f>IF(AND('Input data'!$A904&gt;=$D$5,'Input data'!$A904&lt;=$D$6),$L904-($D$3*$K904+$D$4))</f>
        <v>0</v>
      </c>
    </row>
    <row r="905" spans="11:13">
      <c r="K905" s="8" t="b">
        <f>IF(AND('Input data'!$A905&gt;=$D$5,'Input data'!$A905&lt;=$D$6),'Input data'!$R905)</f>
        <v>0</v>
      </c>
      <c r="L905" s="8" t="b">
        <f>IF(AND('Input data'!$A905&gt;=$D$5,'Input data'!$A905&lt;=$D$6),'Input data'!$S905)</f>
        <v>0</v>
      </c>
      <c r="M905" s="8" t="b">
        <f>IF(AND('Input data'!$A905&gt;=$D$5,'Input data'!$A905&lt;=$D$6),$L905-($D$3*$K905+$D$4))</f>
        <v>0</v>
      </c>
    </row>
    <row r="906" spans="11:13">
      <c r="K906" s="8" t="b">
        <f>IF(AND('Input data'!$A906&gt;=$D$5,'Input data'!$A906&lt;=$D$6),'Input data'!$R906)</f>
        <v>0</v>
      </c>
      <c r="L906" s="8" t="b">
        <f>IF(AND('Input data'!$A906&gt;=$D$5,'Input data'!$A906&lt;=$D$6),'Input data'!$S906)</f>
        <v>0</v>
      </c>
      <c r="M906" s="8" t="b">
        <f>IF(AND('Input data'!$A906&gt;=$D$5,'Input data'!$A906&lt;=$D$6),$L906-($D$3*$K906+$D$4))</f>
        <v>0</v>
      </c>
    </row>
    <row r="907" spans="11:13">
      <c r="K907" s="8" t="b">
        <f>IF(AND('Input data'!$A907&gt;=$D$5,'Input data'!$A907&lt;=$D$6),'Input data'!$R907)</f>
        <v>0</v>
      </c>
      <c r="L907" s="8" t="b">
        <f>IF(AND('Input data'!$A907&gt;=$D$5,'Input data'!$A907&lt;=$D$6),'Input data'!$S907)</f>
        <v>0</v>
      </c>
      <c r="M907" s="8" t="b">
        <f>IF(AND('Input data'!$A907&gt;=$D$5,'Input data'!$A907&lt;=$D$6),$L907-($D$3*$K907+$D$4))</f>
        <v>0</v>
      </c>
    </row>
    <row r="908" spans="11:13">
      <c r="K908" s="8" t="b">
        <f>IF(AND('Input data'!$A908&gt;=$D$5,'Input data'!$A908&lt;=$D$6),'Input data'!$R908)</f>
        <v>0</v>
      </c>
      <c r="L908" s="8" t="b">
        <f>IF(AND('Input data'!$A908&gt;=$D$5,'Input data'!$A908&lt;=$D$6),'Input data'!$S908)</f>
        <v>0</v>
      </c>
      <c r="M908" s="8" t="b">
        <f>IF(AND('Input data'!$A908&gt;=$D$5,'Input data'!$A908&lt;=$D$6),$L908-($D$3*$K908+$D$4))</f>
        <v>0</v>
      </c>
    </row>
    <row r="909" spans="11:13">
      <c r="K909" s="8" t="b">
        <f>IF(AND('Input data'!$A909&gt;=$D$5,'Input data'!$A909&lt;=$D$6),'Input data'!$R909)</f>
        <v>0</v>
      </c>
      <c r="L909" s="8" t="b">
        <f>IF(AND('Input data'!$A909&gt;=$D$5,'Input data'!$A909&lt;=$D$6),'Input data'!$S909)</f>
        <v>0</v>
      </c>
      <c r="M909" s="8" t="b">
        <f>IF(AND('Input data'!$A909&gt;=$D$5,'Input data'!$A909&lt;=$D$6),$L909-($D$3*$K909+$D$4))</f>
        <v>0</v>
      </c>
    </row>
    <row r="910" spans="11:13">
      <c r="K910" s="8" t="b">
        <f>IF(AND('Input data'!$A910&gt;=$D$5,'Input data'!$A910&lt;=$D$6),'Input data'!$R910)</f>
        <v>0</v>
      </c>
      <c r="L910" s="8" t="b">
        <f>IF(AND('Input data'!$A910&gt;=$D$5,'Input data'!$A910&lt;=$D$6),'Input data'!$S910)</f>
        <v>0</v>
      </c>
      <c r="M910" s="8" t="b">
        <f>IF(AND('Input data'!$A910&gt;=$D$5,'Input data'!$A910&lt;=$D$6),$L910-($D$3*$K910+$D$4))</f>
        <v>0</v>
      </c>
    </row>
    <row r="911" spans="11:13">
      <c r="K911" s="8" t="b">
        <f>IF(AND('Input data'!$A911&gt;=$D$5,'Input data'!$A911&lt;=$D$6),'Input data'!$R911)</f>
        <v>0</v>
      </c>
      <c r="L911" s="8" t="b">
        <f>IF(AND('Input data'!$A911&gt;=$D$5,'Input data'!$A911&lt;=$D$6),'Input data'!$S911)</f>
        <v>0</v>
      </c>
      <c r="M911" s="8" t="b">
        <f>IF(AND('Input data'!$A911&gt;=$D$5,'Input data'!$A911&lt;=$D$6),$L911-($D$3*$K911+$D$4))</f>
        <v>0</v>
      </c>
    </row>
    <row r="912" spans="11:13">
      <c r="K912" s="8" t="b">
        <f>IF(AND('Input data'!$A912&gt;=$D$5,'Input data'!$A912&lt;=$D$6),'Input data'!$R912)</f>
        <v>0</v>
      </c>
      <c r="L912" s="8" t="b">
        <f>IF(AND('Input data'!$A912&gt;=$D$5,'Input data'!$A912&lt;=$D$6),'Input data'!$S912)</f>
        <v>0</v>
      </c>
      <c r="M912" s="8" t="b">
        <f>IF(AND('Input data'!$A912&gt;=$D$5,'Input data'!$A912&lt;=$D$6),$L912-($D$3*$K912+$D$4))</f>
        <v>0</v>
      </c>
    </row>
    <row r="913" spans="11:13">
      <c r="K913" s="8" t="b">
        <f>IF(AND('Input data'!$A913&gt;=$D$5,'Input data'!$A913&lt;=$D$6),'Input data'!$R913)</f>
        <v>0</v>
      </c>
      <c r="L913" s="8" t="b">
        <f>IF(AND('Input data'!$A913&gt;=$D$5,'Input data'!$A913&lt;=$D$6),'Input data'!$S913)</f>
        <v>0</v>
      </c>
      <c r="M913" s="8" t="b">
        <f>IF(AND('Input data'!$A913&gt;=$D$5,'Input data'!$A913&lt;=$D$6),$L913-($D$3*$K913+$D$4))</f>
        <v>0</v>
      </c>
    </row>
    <row r="914" spans="11:13">
      <c r="K914" s="8" t="b">
        <f>IF(AND('Input data'!$A914&gt;=$D$5,'Input data'!$A914&lt;=$D$6),'Input data'!$R914)</f>
        <v>0</v>
      </c>
      <c r="L914" s="8" t="b">
        <f>IF(AND('Input data'!$A914&gt;=$D$5,'Input data'!$A914&lt;=$D$6),'Input data'!$S914)</f>
        <v>0</v>
      </c>
      <c r="M914" s="8" t="b">
        <f>IF(AND('Input data'!$A914&gt;=$D$5,'Input data'!$A914&lt;=$D$6),$L914-($D$3*$K914+$D$4))</f>
        <v>0</v>
      </c>
    </row>
    <row r="915" spans="11:13">
      <c r="K915" s="8" t="b">
        <f>IF(AND('Input data'!$A915&gt;=$D$5,'Input data'!$A915&lt;=$D$6),'Input data'!$R915)</f>
        <v>0</v>
      </c>
      <c r="L915" s="8" t="b">
        <f>IF(AND('Input data'!$A915&gt;=$D$5,'Input data'!$A915&lt;=$D$6),'Input data'!$S915)</f>
        <v>0</v>
      </c>
      <c r="M915" s="8" t="b">
        <f>IF(AND('Input data'!$A915&gt;=$D$5,'Input data'!$A915&lt;=$D$6),$L915-($D$3*$K915+$D$4))</f>
        <v>0</v>
      </c>
    </row>
    <row r="916" spans="11:13">
      <c r="K916" s="8" t="b">
        <f>IF(AND('Input data'!$A916&gt;=$D$5,'Input data'!$A916&lt;=$D$6),'Input data'!$R916)</f>
        <v>0</v>
      </c>
      <c r="L916" s="8" t="b">
        <f>IF(AND('Input data'!$A916&gt;=$D$5,'Input data'!$A916&lt;=$D$6),'Input data'!$S916)</f>
        <v>0</v>
      </c>
      <c r="M916" s="8" t="b">
        <f>IF(AND('Input data'!$A916&gt;=$D$5,'Input data'!$A916&lt;=$D$6),$L916-($D$3*$K916+$D$4))</f>
        <v>0</v>
      </c>
    </row>
    <row r="917" spans="11:13">
      <c r="K917" s="8" t="b">
        <f>IF(AND('Input data'!$A917&gt;=$D$5,'Input data'!$A917&lt;=$D$6),'Input data'!$R917)</f>
        <v>0</v>
      </c>
      <c r="L917" s="8" t="b">
        <f>IF(AND('Input data'!$A917&gt;=$D$5,'Input data'!$A917&lt;=$D$6),'Input data'!$S917)</f>
        <v>0</v>
      </c>
      <c r="M917" s="8" t="b">
        <f>IF(AND('Input data'!$A917&gt;=$D$5,'Input data'!$A917&lt;=$D$6),$L917-($D$3*$K917+$D$4))</f>
        <v>0</v>
      </c>
    </row>
    <row r="918" spans="11:13">
      <c r="K918" s="8" t="b">
        <f>IF(AND('Input data'!$A918&gt;=$D$5,'Input data'!$A918&lt;=$D$6),'Input data'!$R918)</f>
        <v>0</v>
      </c>
      <c r="L918" s="8" t="b">
        <f>IF(AND('Input data'!$A918&gt;=$D$5,'Input data'!$A918&lt;=$D$6),'Input data'!$S918)</f>
        <v>0</v>
      </c>
      <c r="M918" s="8" t="b">
        <f>IF(AND('Input data'!$A918&gt;=$D$5,'Input data'!$A918&lt;=$D$6),$L918-($D$3*$K918+$D$4))</f>
        <v>0</v>
      </c>
    </row>
    <row r="919" spans="11:13">
      <c r="K919" s="8" t="b">
        <f>IF(AND('Input data'!$A919&gt;=$D$5,'Input data'!$A919&lt;=$D$6),'Input data'!$R919)</f>
        <v>0</v>
      </c>
      <c r="L919" s="8" t="b">
        <f>IF(AND('Input data'!$A919&gt;=$D$5,'Input data'!$A919&lt;=$D$6),'Input data'!$S919)</f>
        <v>0</v>
      </c>
      <c r="M919" s="8" t="b">
        <f>IF(AND('Input data'!$A919&gt;=$D$5,'Input data'!$A919&lt;=$D$6),$L919-($D$3*$K919+$D$4))</f>
        <v>0</v>
      </c>
    </row>
    <row r="920" spans="11:13">
      <c r="K920" s="8" t="b">
        <f>IF(AND('Input data'!$A920&gt;=$D$5,'Input data'!$A920&lt;=$D$6),'Input data'!$R920)</f>
        <v>0</v>
      </c>
      <c r="L920" s="8" t="b">
        <f>IF(AND('Input data'!$A920&gt;=$D$5,'Input data'!$A920&lt;=$D$6),'Input data'!$S920)</f>
        <v>0</v>
      </c>
      <c r="M920" s="8" t="b">
        <f>IF(AND('Input data'!$A920&gt;=$D$5,'Input data'!$A920&lt;=$D$6),$L920-($D$3*$K920+$D$4))</f>
        <v>0</v>
      </c>
    </row>
    <row r="921" spans="11:13">
      <c r="K921" s="8" t="b">
        <f>IF(AND('Input data'!$A921&gt;=$D$5,'Input data'!$A921&lt;=$D$6),'Input data'!$R921)</f>
        <v>0</v>
      </c>
      <c r="L921" s="8" t="b">
        <f>IF(AND('Input data'!$A921&gt;=$D$5,'Input data'!$A921&lt;=$D$6),'Input data'!$S921)</f>
        <v>0</v>
      </c>
      <c r="M921" s="8" t="b">
        <f>IF(AND('Input data'!$A921&gt;=$D$5,'Input data'!$A921&lt;=$D$6),$L921-($D$3*$K921+$D$4))</f>
        <v>0</v>
      </c>
    </row>
    <row r="922" spans="11:13">
      <c r="K922" s="8" t="b">
        <f>IF(AND('Input data'!$A922&gt;=$D$5,'Input data'!$A922&lt;=$D$6),'Input data'!$R922)</f>
        <v>0</v>
      </c>
      <c r="L922" s="8" t="b">
        <f>IF(AND('Input data'!$A922&gt;=$D$5,'Input data'!$A922&lt;=$D$6),'Input data'!$S922)</f>
        <v>0</v>
      </c>
      <c r="M922" s="8" t="b">
        <f>IF(AND('Input data'!$A922&gt;=$D$5,'Input data'!$A922&lt;=$D$6),$L922-($D$3*$K922+$D$4))</f>
        <v>0</v>
      </c>
    </row>
    <row r="923" spans="11:13">
      <c r="K923" s="8" t="b">
        <f>IF(AND('Input data'!$A923&gt;=$D$5,'Input data'!$A923&lt;=$D$6),'Input data'!$R923)</f>
        <v>0</v>
      </c>
      <c r="L923" s="8" t="b">
        <f>IF(AND('Input data'!$A923&gt;=$D$5,'Input data'!$A923&lt;=$D$6),'Input data'!$S923)</f>
        <v>0</v>
      </c>
      <c r="M923" s="8" t="b">
        <f>IF(AND('Input data'!$A923&gt;=$D$5,'Input data'!$A923&lt;=$D$6),$L923-($D$3*$K923+$D$4))</f>
        <v>0</v>
      </c>
    </row>
    <row r="924" spans="11:13">
      <c r="K924" s="8" t="b">
        <f>IF(AND('Input data'!$A924&gt;=$D$5,'Input data'!$A924&lt;=$D$6),'Input data'!$R924)</f>
        <v>0</v>
      </c>
      <c r="L924" s="8" t="b">
        <f>IF(AND('Input data'!$A924&gt;=$D$5,'Input data'!$A924&lt;=$D$6),'Input data'!$S924)</f>
        <v>0</v>
      </c>
      <c r="M924" s="8" t="b">
        <f>IF(AND('Input data'!$A924&gt;=$D$5,'Input data'!$A924&lt;=$D$6),$L924-($D$3*$K924+$D$4))</f>
        <v>0</v>
      </c>
    </row>
    <row r="925" spans="11:13">
      <c r="K925" s="8" t="b">
        <f>IF(AND('Input data'!$A925&gt;=$D$5,'Input data'!$A925&lt;=$D$6),'Input data'!$R925)</f>
        <v>0</v>
      </c>
      <c r="L925" s="8" t="b">
        <f>IF(AND('Input data'!$A925&gt;=$D$5,'Input data'!$A925&lt;=$D$6),'Input data'!$S925)</f>
        <v>0</v>
      </c>
      <c r="M925" s="8" t="b">
        <f>IF(AND('Input data'!$A925&gt;=$D$5,'Input data'!$A925&lt;=$D$6),$L925-($D$3*$K925+$D$4))</f>
        <v>0</v>
      </c>
    </row>
    <row r="926" spans="11:13">
      <c r="K926" s="8" t="b">
        <f>IF(AND('Input data'!$A926&gt;=$D$5,'Input data'!$A926&lt;=$D$6),'Input data'!$R926)</f>
        <v>0</v>
      </c>
      <c r="L926" s="8" t="b">
        <f>IF(AND('Input data'!$A926&gt;=$D$5,'Input data'!$A926&lt;=$D$6),'Input data'!$S926)</f>
        <v>0</v>
      </c>
      <c r="M926" s="8" t="b">
        <f>IF(AND('Input data'!$A926&gt;=$D$5,'Input data'!$A926&lt;=$D$6),$L926-($D$3*$K926+$D$4))</f>
        <v>0</v>
      </c>
    </row>
    <row r="927" spans="11:13">
      <c r="K927" s="8" t="b">
        <f>IF(AND('Input data'!$A927&gt;=$D$5,'Input data'!$A927&lt;=$D$6),'Input data'!$R927)</f>
        <v>0</v>
      </c>
      <c r="L927" s="8" t="b">
        <f>IF(AND('Input data'!$A927&gt;=$D$5,'Input data'!$A927&lt;=$D$6),'Input data'!$S927)</f>
        <v>0</v>
      </c>
      <c r="M927" s="8" t="b">
        <f>IF(AND('Input data'!$A927&gt;=$D$5,'Input data'!$A927&lt;=$D$6),$L927-($D$3*$K927+$D$4))</f>
        <v>0</v>
      </c>
    </row>
    <row r="928" spans="11:13">
      <c r="K928" s="8" t="b">
        <f>IF(AND('Input data'!$A928&gt;=$D$5,'Input data'!$A928&lt;=$D$6),'Input data'!$R928)</f>
        <v>0</v>
      </c>
      <c r="L928" s="8" t="b">
        <f>IF(AND('Input data'!$A928&gt;=$D$5,'Input data'!$A928&lt;=$D$6),'Input data'!$S928)</f>
        <v>0</v>
      </c>
      <c r="M928" s="8" t="b">
        <f>IF(AND('Input data'!$A928&gt;=$D$5,'Input data'!$A928&lt;=$D$6),$L928-($D$3*$K928+$D$4))</f>
        <v>0</v>
      </c>
    </row>
    <row r="929" spans="11:13">
      <c r="K929" s="8" t="b">
        <f>IF(AND('Input data'!$A929&gt;=$D$5,'Input data'!$A929&lt;=$D$6),'Input data'!$R929)</f>
        <v>0</v>
      </c>
      <c r="L929" s="8" t="b">
        <f>IF(AND('Input data'!$A929&gt;=$D$5,'Input data'!$A929&lt;=$D$6),'Input data'!$S929)</f>
        <v>0</v>
      </c>
      <c r="M929" s="8" t="b">
        <f>IF(AND('Input data'!$A929&gt;=$D$5,'Input data'!$A929&lt;=$D$6),$L929-($D$3*$K929+$D$4))</f>
        <v>0</v>
      </c>
    </row>
    <row r="930" spans="11:13">
      <c r="K930" s="8" t="b">
        <f>IF(AND('Input data'!$A930&gt;=$D$5,'Input data'!$A930&lt;=$D$6),'Input data'!$R930)</f>
        <v>0</v>
      </c>
      <c r="L930" s="8" t="b">
        <f>IF(AND('Input data'!$A930&gt;=$D$5,'Input data'!$A930&lt;=$D$6),'Input data'!$S930)</f>
        <v>0</v>
      </c>
      <c r="M930" s="8" t="b">
        <f>IF(AND('Input data'!$A930&gt;=$D$5,'Input data'!$A930&lt;=$D$6),$L930-($D$3*$K930+$D$4))</f>
        <v>0</v>
      </c>
    </row>
    <row r="931" spans="11:13">
      <c r="K931" s="8" t="b">
        <f>IF(AND('Input data'!$A931&gt;=$D$5,'Input data'!$A931&lt;=$D$6),'Input data'!$R931)</f>
        <v>0</v>
      </c>
      <c r="L931" s="8" t="b">
        <f>IF(AND('Input data'!$A931&gt;=$D$5,'Input data'!$A931&lt;=$D$6),'Input data'!$S931)</f>
        <v>0</v>
      </c>
      <c r="M931" s="8" t="b">
        <f>IF(AND('Input data'!$A931&gt;=$D$5,'Input data'!$A931&lt;=$D$6),$L931-($D$3*$K931+$D$4))</f>
        <v>0</v>
      </c>
    </row>
    <row r="932" spans="11:13">
      <c r="K932" s="8" t="b">
        <f>IF(AND('Input data'!$A932&gt;=$D$5,'Input data'!$A932&lt;=$D$6),'Input data'!$R932)</f>
        <v>0</v>
      </c>
      <c r="L932" s="8" t="b">
        <f>IF(AND('Input data'!$A932&gt;=$D$5,'Input data'!$A932&lt;=$D$6),'Input data'!$S932)</f>
        <v>0</v>
      </c>
      <c r="M932" s="8" t="b">
        <f>IF(AND('Input data'!$A932&gt;=$D$5,'Input data'!$A932&lt;=$D$6),$L932-($D$3*$K932+$D$4))</f>
        <v>0</v>
      </c>
    </row>
    <row r="933" spans="11:13">
      <c r="K933" s="8" t="b">
        <f>IF(AND('Input data'!$A933&gt;=$D$5,'Input data'!$A933&lt;=$D$6),'Input data'!$R933)</f>
        <v>0</v>
      </c>
      <c r="L933" s="8" t="b">
        <f>IF(AND('Input data'!$A933&gt;=$D$5,'Input data'!$A933&lt;=$D$6),'Input data'!$S933)</f>
        <v>0</v>
      </c>
      <c r="M933" s="8" t="b">
        <f>IF(AND('Input data'!$A933&gt;=$D$5,'Input data'!$A933&lt;=$D$6),$L933-($D$3*$K933+$D$4))</f>
        <v>0</v>
      </c>
    </row>
    <row r="934" spans="11:13">
      <c r="K934" s="8" t="b">
        <f>IF(AND('Input data'!$A934&gt;=$D$5,'Input data'!$A934&lt;=$D$6),'Input data'!$R934)</f>
        <v>0</v>
      </c>
      <c r="L934" s="8" t="b">
        <f>IF(AND('Input data'!$A934&gt;=$D$5,'Input data'!$A934&lt;=$D$6),'Input data'!$S934)</f>
        <v>0</v>
      </c>
      <c r="M934" s="8" t="b">
        <f>IF(AND('Input data'!$A934&gt;=$D$5,'Input data'!$A934&lt;=$D$6),$L934-($D$3*$K934+$D$4))</f>
        <v>0</v>
      </c>
    </row>
    <row r="935" spans="11:13">
      <c r="K935" s="8" t="b">
        <f>IF(AND('Input data'!$A935&gt;=$D$5,'Input data'!$A935&lt;=$D$6),'Input data'!$R935)</f>
        <v>0</v>
      </c>
      <c r="L935" s="8" t="b">
        <f>IF(AND('Input data'!$A935&gt;=$D$5,'Input data'!$A935&lt;=$D$6),'Input data'!$S935)</f>
        <v>0</v>
      </c>
      <c r="M935" s="8" t="b">
        <f>IF(AND('Input data'!$A935&gt;=$D$5,'Input data'!$A935&lt;=$D$6),$L935-($D$3*$K935+$D$4))</f>
        <v>0</v>
      </c>
    </row>
    <row r="936" spans="11:13">
      <c r="K936" s="8" t="b">
        <f>IF(AND('Input data'!$A936&gt;=$D$5,'Input data'!$A936&lt;=$D$6),'Input data'!$R936)</f>
        <v>0</v>
      </c>
      <c r="L936" s="8" t="b">
        <f>IF(AND('Input data'!$A936&gt;=$D$5,'Input data'!$A936&lt;=$D$6),'Input data'!$S936)</f>
        <v>0</v>
      </c>
      <c r="M936" s="8" t="b">
        <f>IF(AND('Input data'!$A936&gt;=$D$5,'Input data'!$A936&lt;=$D$6),$L936-($D$3*$K936+$D$4))</f>
        <v>0</v>
      </c>
    </row>
    <row r="937" spans="11:13">
      <c r="K937" s="8" t="b">
        <f>IF(AND('Input data'!$A937&gt;=$D$5,'Input data'!$A937&lt;=$D$6),'Input data'!$R937)</f>
        <v>0</v>
      </c>
      <c r="L937" s="8" t="b">
        <f>IF(AND('Input data'!$A937&gt;=$D$5,'Input data'!$A937&lt;=$D$6),'Input data'!$S937)</f>
        <v>0</v>
      </c>
      <c r="M937" s="8" t="b">
        <f>IF(AND('Input data'!$A937&gt;=$D$5,'Input data'!$A937&lt;=$D$6),$L937-($D$3*$K937+$D$4))</f>
        <v>0</v>
      </c>
    </row>
    <row r="938" spans="11:13">
      <c r="K938" s="8" t="b">
        <f>IF(AND('Input data'!$A938&gt;=$D$5,'Input data'!$A938&lt;=$D$6),'Input data'!$R938)</f>
        <v>0</v>
      </c>
      <c r="L938" s="8" t="b">
        <f>IF(AND('Input data'!$A938&gt;=$D$5,'Input data'!$A938&lt;=$D$6),'Input data'!$S938)</f>
        <v>0</v>
      </c>
      <c r="M938" s="8" t="b">
        <f>IF(AND('Input data'!$A938&gt;=$D$5,'Input data'!$A938&lt;=$D$6),$L938-($D$3*$K938+$D$4))</f>
        <v>0</v>
      </c>
    </row>
    <row r="939" spans="11:13">
      <c r="K939" s="8" t="b">
        <f>IF(AND('Input data'!$A939&gt;=$D$5,'Input data'!$A939&lt;=$D$6),'Input data'!$R939)</f>
        <v>0</v>
      </c>
      <c r="L939" s="8" t="b">
        <f>IF(AND('Input data'!$A939&gt;=$D$5,'Input data'!$A939&lt;=$D$6),'Input data'!$S939)</f>
        <v>0</v>
      </c>
      <c r="M939" s="8" t="b">
        <f>IF(AND('Input data'!$A939&gt;=$D$5,'Input data'!$A939&lt;=$D$6),$L939-($D$3*$K939+$D$4))</f>
        <v>0</v>
      </c>
    </row>
    <row r="940" spans="11:13">
      <c r="K940" s="8" t="b">
        <f>IF(AND('Input data'!$A940&gt;=$D$5,'Input data'!$A940&lt;=$D$6),'Input data'!$R940)</f>
        <v>0</v>
      </c>
      <c r="L940" s="8" t="b">
        <f>IF(AND('Input data'!$A940&gt;=$D$5,'Input data'!$A940&lt;=$D$6),'Input data'!$S940)</f>
        <v>0</v>
      </c>
      <c r="M940" s="8" t="b">
        <f>IF(AND('Input data'!$A940&gt;=$D$5,'Input data'!$A940&lt;=$D$6),$L940-($D$3*$K940+$D$4))</f>
        <v>0</v>
      </c>
    </row>
    <row r="941" spans="11:13">
      <c r="K941" s="8" t="b">
        <f>IF(AND('Input data'!$A941&gt;=$D$5,'Input data'!$A941&lt;=$D$6),'Input data'!$R941)</f>
        <v>0</v>
      </c>
      <c r="L941" s="8" t="b">
        <f>IF(AND('Input data'!$A941&gt;=$D$5,'Input data'!$A941&lt;=$D$6),'Input data'!$S941)</f>
        <v>0</v>
      </c>
      <c r="M941" s="8" t="b">
        <f>IF(AND('Input data'!$A941&gt;=$D$5,'Input data'!$A941&lt;=$D$6),$L941-($D$3*$K941+$D$4))</f>
        <v>0</v>
      </c>
    </row>
    <row r="942" spans="11:13">
      <c r="K942" s="8" t="b">
        <f>IF(AND('Input data'!$A942&gt;=$D$5,'Input data'!$A942&lt;=$D$6),'Input data'!$R942)</f>
        <v>0</v>
      </c>
      <c r="L942" s="8" t="b">
        <f>IF(AND('Input data'!$A942&gt;=$D$5,'Input data'!$A942&lt;=$D$6),'Input data'!$S942)</f>
        <v>0</v>
      </c>
      <c r="M942" s="8" t="b">
        <f>IF(AND('Input data'!$A942&gt;=$D$5,'Input data'!$A942&lt;=$D$6),$L942-($D$3*$K942+$D$4))</f>
        <v>0</v>
      </c>
    </row>
    <row r="943" spans="11:13">
      <c r="K943" s="8" t="b">
        <f>IF(AND('Input data'!$A943&gt;=$D$5,'Input data'!$A943&lt;=$D$6),'Input data'!$R943)</f>
        <v>0</v>
      </c>
      <c r="L943" s="8" t="b">
        <f>IF(AND('Input data'!$A943&gt;=$D$5,'Input data'!$A943&lt;=$D$6),'Input data'!$S943)</f>
        <v>0</v>
      </c>
      <c r="M943" s="8" t="b">
        <f>IF(AND('Input data'!$A943&gt;=$D$5,'Input data'!$A943&lt;=$D$6),$L943-($D$3*$K943+$D$4))</f>
        <v>0</v>
      </c>
    </row>
    <row r="944" spans="11:13">
      <c r="K944" s="8" t="b">
        <f>IF(AND('Input data'!$A944&gt;=$D$5,'Input data'!$A944&lt;=$D$6),'Input data'!$R944)</f>
        <v>0</v>
      </c>
      <c r="L944" s="8" t="b">
        <f>IF(AND('Input data'!$A944&gt;=$D$5,'Input data'!$A944&lt;=$D$6),'Input data'!$S944)</f>
        <v>0</v>
      </c>
      <c r="M944" s="8" t="b">
        <f>IF(AND('Input data'!$A944&gt;=$D$5,'Input data'!$A944&lt;=$D$6),$L944-($D$3*$K944+$D$4))</f>
        <v>0</v>
      </c>
    </row>
    <row r="945" spans="11:13">
      <c r="K945" s="8" t="b">
        <f>IF(AND('Input data'!$A945&gt;=$D$5,'Input data'!$A945&lt;=$D$6),'Input data'!$R945)</f>
        <v>0</v>
      </c>
      <c r="L945" s="8" t="b">
        <f>IF(AND('Input data'!$A945&gt;=$D$5,'Input data'!$A945&lt;=$D$6),'Input data'!$S945)</f>
        <v>0</v>
      </c>
      <c r="M945" s="8" t="b">
        <f>IF(AND('Input data'!$A945&gt;=$D$5,'Input data'!$A945&lt;=$D$6),$L945-($D$3*$K945+$D$4))</f>
        <v>0</v>
      </c>
    </row>
    <row r="946" spans="11:13">
      <c r="K946" s="8" t="b">
        <f>IF(AND('Input data'!$A946&gt;=$D$5,'Input data'!$A946&lt;=$D$6),'Input data'!$R946)</f>
        <v>0</v>
      </c>
      <c r="L946" s="8" t="b">
        <f>IF(AND('Input data'!$A946&gt;=$D$5,'Input data'!$A946&lt;=$D$6),'Input data'!$S946)</f>
        <v>0</v>
      </c>
      <c r="M946" s="8" t="b">
        <f>IF(AND('Input data'!$A946&gt;=$D$5,'Input data'!$A946&lt;=$D$6),$L946-($D$3*$K946+$D$4))</f>
        <v>0</v>
      </c>
    </row>
    <row r="947" spans="11:13">
      <c r="K947" s="8" t="b">
        <f>IF(AND('Input data'!$A947&gt;=$D$5,'Input data'!$A947&lt;=$D$6),'Input data'!$R947)</f>
        <v>0</v>
      </c>
      <c r="L947" s="8" t="b">
        <f>IF(AND('Input data'!$A947&gt;=$D$5,'Input data'!$A947&lt;=$D$6),'Input data'!$S947)</f>
        <v>0</v>
      </c>
      <c r="M947" s="8" t="b">
        <f>IF(AND('Input data'!$A947&gt;=$D$5,'Input data'!$A947&lt;=$D$6),$L947-($D$3*$K947+$D$4))</f>
        <v>0</v>
      </c>
    </row>
    <row r="948" spans="11:13">
      <c r="K948" s="8" t="b">
        <f>IF(AND('Input data'!$A948&gt;=$D$5,'Input data'!$A948&lt;=$D$6),'Input data'!$R948)</f>
        <v>0</v>
      </c>
      <c r="L948" s="8" t="b">
        <f>IF(AND('Input data'!$A948&gt;=$D$5,'Input data'!$A948&lt;=$D$6),'Input data'!$S948)</f>
        <v>0</v>
      </c>
      <c r="M948" s="8" t="b">
        <f>IF(AND('Input data'!$A948&gt;=$D$5,'Input data'!$A948&lt;=$D$6),$L948-($D$3*$K948+$D$4))</f>
        <v>0</v>
      </c>
    </row>
    <row r="949" spans="11:13">
      <c r="K949" s="8" t="b">
        <f>IF(AND('Input data'!$A949&gt;=$D$5,'Input data'!$A949&lt;=$D$6),'Input data'!$R949)</f>
        <v>0</v>
      </c>
      <c r="L949" s="8" t="b">
        <f>IF(AND('Input data'!$A949&gt;=$D$5,'Input data'!$A949&lt;=$D$6),'Input data'!$S949)</f>
        <v>0</v>
      </c>
      <c r="M949" s="8" t="b">
        <f>IF(AND('Input data'!$A949&gt;=$D$5,'Input data'!$A949&lt;=$D$6),$L949-($D$3*$K949+$D$4))</f>
        <v>0</v>
      </c>
    </row>
    <row r="950" spans="11:13">
      <c r="K950" s="8" t="b">
        <f>IF(AND('Input data'!$A950&gt;=$D$5,'Input data'!$A950&lt;=$D$6),'Input data'!$R950)</f>
        <v>0</v>
      </c>
      <c r="L950" s="8" t="b">
        <f>IF(AND('Input data'!$A950&gt;=$D$5,'Input data'!$A950&lt;=$D$6),'Input data'!$S950)</f>
        <v>0</v>
      </c>
      <c r="M950" s="8" t="b">
        <f>IF(AND('Input data'!$A950&gt;=$D$5,'Input data'!$A950&lt;=$D$6),$L950-($D$3*$K950+$D$4))</f>
        <v>0</v>
      </c>
    </row>
    <row r="951" spans="11:13">
      <c r="K951" s="8" t="b">
        <f>IF(AND('Input data'!$A951&gt;=$D$5,'Input data'!$A951&lt;=$D$6),'Input data'!$R951)</f>
        <v>0</v>
      </c>
      <c r="L951" s="8" t="b">
        <f>IF(AND('Input data'!$A951&gt;=$D$5,'Input data'!$A951&lt;=$D$6),'Input data'!$S951)</f>
        <v>0</v>
      </c>
      <c r="M951" s="8" t="b">
        <f>IF(AND('Input data'!$A951&gt;=$D$5,'Input data'!$A951&lt;=$D$6),$L951-($D$3*$K951+$D$4))</f>
        <v>0</v>
      </c>
    </row>
    <row r="952" spans="11:13">
      <c r="K952" s="8" t="b">
        <f>IF(AND('Input data'!$A952&gt;=$D$5,'Input data'!$A952&lt;=$D$6),'Input data'!$R952)</f>
        <v>0</v>
      </c>
      <c r="L952" s="8" t="b">
        <f>IF(AND('Input data'!$A952&gt;=$D$5,'Input data'!$A952&lt;=$D$6),'Input data'!$S952)</f>
        <v>0</v>
      </c>
      <c r="M952" s="8" t="b">
        <f>IF(AND('Input data'!$A952&gt;=$D$5,'Input data'!$A952&lt;=$D$6),$L952-($D$3*$K952+$D$4))</f>
        <v>0</v>
      </c>
    </row>
    <row r="953" spans="11:13">
      <c r="K953" s="8" t="b">
        <f>IF(AND('Input data'!$A953&gt;=$D$5,'Input data'!$A953&lt;=$D$6),'Input data'!$R953)</f>
        <v>0</v>
      </c>
      <c r="L953" s="8" t="b">
        <f>IF(AND('Input data'!$A953&gt;=$D$5,'Input data'!$A953&lt;=$D$6),'Input data'!$S953)</f>
        <v>0</v>
      </c>
      <c r="M953" s="8" t="b">
        <f>IF(AND('Input data'!$A953&gt;=$D$5,'Input data'!$A953&lt;=$D$6),$L953-($D$3*$K953+$D$4))</f>
        <v>0</v>
      </c>
    </row>
    <row r="954" spans="11:13">
      <c r="K954" s="8" t="b">
        <f>IF(AND('Input data'!$A954&gt;=$D$5,'Input data'!$A954&lt;=$D$6),'Input data'!$R954)</f>
        <v>0</v>
      </c>
      <c r="L954" s="8" t="b">
        <f>IF(AND('Input data'!$A954&gt;=$D$5,'Input data'!$A954&lt;=$D$6),'Input data'!$S954)</f>
        <v>0</v>
      </c>
      <c r="M954" s="8" t="b">
        <f>IF(AND('Input data'!$A954&gt;=$D$5,'Input data'!$A954&lt;=$D$6),$L954-($D$3*$K954+$D$4))</f>
        <v>0</v>
      </c>
    </row>
    <row r="955" spans="11:13">
      <c r="K955" s="8" t="b">
        <f>IF(AND('Input data'!$A955&gt;=$D$5,'Input data'!$A955&lt;=$D$6),'Input data'!$R955)</f>
        <v>0</v>
      </c>
      <c r="L955" s="8" t="b">
        <f>IF(AND('Input data'!$A955&gt;=$D$5,'Input data'!$A955&lt;=$D$6),'Input data'!$S955)</f>
        <v>0</v>
      </c>
      <c r="M955" s="8" t="b">
        <f>IF(AND('Input data'!$A955&gt;=$D$5,'Input data'!$A955&lt;=$D$6),$L955-($D$3*$K955+$D$4))</f>
        <v>0</v>
      </c>
    </row>
    <row r="956" spans="11:13">
      <c r="K956" s="8" t="b">
        <f>IF(AND('Input data'!$A956&gt;=$D$5,'Input data'!$A956&lt;=$D$6),'Input data'!$R956)</f>
        <v>0</v>
      </c>
      <c r="L956" s="8" t="b">
        <f>IF(AND('Input data'!$A956&gt;=$D$5,'Input data'!$A956&lt;=$D$6),'Input data'!$S956)</f>
        <v>0</v>
      </c>
      <c r="M956" s="8" t="b">
        <f>IF(AND('Input data'!$A956&gt;=$D$5,'Input data'!$A956&lt;=$D$6),$L956-($D$3*$K956+$D$4))</f>
        <v>0</v>
      </c>
    </row>
    <row r="957" spans="11:13">
      <c r="K957" s="8" t="b">
        <f>IF(AND('Input data'!$A957&gt;=$D$5,'Input data'!$A957&lt;=$D$6),'Input data'!$R957)</f>
        <v>0</v>
      </c>
      <c r="L957" s="8" t="b">
        <f>IF(AND('Input data'!$A957&gt;=$D$5,'Input data'!$A957&lt;=$D$6),'Input data'!$S957)</f>
        <v>0</v>
      </c>
      <c r="M957" s="8" t="b">
        <f>IF(AND('Input data'!$A957&gt;=$D$5,'Input data'!$A957&lt;=$D$6),$L957-($D$3*$K957+$D$4))</f>
        <v>0</v>
      </c>
    </row>
    <row r="958" spans="11:13">
      <c r="K958" s="8" t="b">
        <f>IF(AND('Input data'!$A958&gt;=$D$5,'Input data'!$A958&lt;=$D$6),'Input data'!$R958)</f>
        <v>0</v>
      </c>
      <c r="L958" s="8" t="b">
        <f>IF(AND('Input data'!$A958&gt;=$D$5,'Input data'!$A958&lt;=$D$6),'Input data'!$S958)</f>
        <v>0</v>
      </c>
      <c r="M958" s="8" t="b">
        <f>IF(AND('Input data'!$A958&gt;=$D$5,'Input data'!$A958&lt;=$D$6),$L958-($D$3*$K958+$D$4))</f>
        <v>0</v>
      </c>
    </row>
    <row r="959" spans="11:13">
      <c r="K959" s="8" t="b">
        <f>IF(AND('Input data'!$A959&gt;=$D$5,'Input data'!$A959&lt;=$D$6),'Input data'!$R959)</f>
        <v>0</v>
      </c>
      <c r="L959" s="8" t="b">
        <f>IF(AND('Input data'!$A959&gt;=$D$5,'Input data'!$A959&lt;=$D$6),'Input data'!$S959)</f>
        <v>0</v>
      </c>
      <c r="M959" s="8" t="b">
        <f>IF(AND('Input data'!$A959&gt;=$D$5,'Input data'!$A959&lt;=$D$6),$L959-($D$3*$K959+$D$4))</f>
        <v>0</v>
      </c>
    </row>
    <row r="960" spans="11:13">
      <c r="K960" s="8" t="b">
        <f>IF(AND('Input data'!$A960&gt;=$D$5,'Input data'!$A960&lt;=$D$6),'Input data'!$R960)</f>
        <v>0</v>
      </c>
      <c r="L960" s="8" t="b">
        <f>IF(AND('Input data'!$A960&gt;=$D$5,'Input data'!$A960&lt;=$D$6),'Input data'!$S960)</f>
        <v>0</v>
      </c>
      <c r="M960" s="8" t="b">
        <f>IF(AND('Input data'!$A960&gt;=$D$5,'Input data'!$A960&lt;=$D$6),$L960-($D$3*$K960+$D$4))</f>
        <v>0</v>
      </c>
    </row>
    <row r="961" spans="11:13">
      <c r="K961" s="8" t="b">
        <f>IF(AND('Input data'!$A961&gt;=$D$5,'Input data'!$A961&lt;=$D$6),'Input data'!$R961)</f>
        <v>0</v>
      </c>
      <c r="L961" s="8" t="b">
        <f>IF(AND('Input data'!$A961&gt;=$D$5,'Input data'!$A961&lt;=$D$6),'Input data'!$S961)</f>
        <v>0</v>
      </c>
      <c r="M961" s="8" t="b">
        <f>IF(AND('Input data'!$A961&gt;=$D$5,'Input data'!$A961&lt;=$D$6),$L961-($D$3*$K961+$D$4))</f>
        <v>0</v>
      </c>
    </row>
    <row r="962" spans="11:13">
      <c r="K962" s="8" t="b">
        <f>IF(AND('Input data'!$A962&gt;=$D$5,'Input data'!$A962&lt;=$D$6),'Input data'!$R962)</f>
        <v>0</v>
      </c>
      <c r="L962" s="8" t="b">
        <f>IF(AND('Input data'!$A962&gt;=$D$5,'Input data'!$A962&lt;=$D$6),'Input data'!$S962)</f>
        <v>0</v>
      </c>
      <c r="M962" s="8" t="b">
        <f>IF(AND('Input data'!$A962&gt;=$D$5,'Input data'!$A962&lt;=$D$6),$L962-($D$3*$K962+$D$4))</f>
        <v>0</v>
      </c>
    </row>
    <row r="963" spans="11:13">
      <c r="K963" s="8" t="b">
        <f>IF(AND('Input data'!$A963&gt;=$D$5,'Input data'!$A963&lt;=$D$6),'Input data'!$R963)</f>
        <v>0</v>
      </c>
      <c r="L963" s="8" t="b">
        <f>IF(AND('Input data'!$A963&gt;=$D$5,'Input data'!$A963&lt;=$D$6),'Input data'!$S963)</f>
        <v>0</v>
      </c>
      <c r="M963" s="8" t="b">
        <f>IF(AND('Input data'!$A963&gt;=$D$5,'Input data'!$A963&lt;=$D$6),$L963-($D$3*$K963+$D$4))</f>
        <v>0</v>
      </c>
    </row>
    <row r="964" spans="11:13">
      <c r="K964" s="8" t="b">
        <f>IF(AND('Input data'!$A964&gt;=$D$5,'Input data'!$A964&lt;=$D$6),'Input data'!$R964)</f>
        <v>0</v>
      </c>
      <c r="L964" s="8" t="b">
        <f>IF(AND('Input data'!$A964&gt;=$D$5,'Input data'!$A964&lt;=$D$6),'Input data'!$S964)</f>
        <v>0</v>
      </c>
      <c r="M964" s="8" t="b">
        <f>IF(AND('Input data'!$A964&gt;=$D$5,'Input data'!$A964&lt;=$D$6),$L964-($D$3*$K964+$D$4))</f>
        <v>0</v>
      </c>
    </row>
    <row r="965" spans="11:13">
      <c r="K965" s="8" t="b">
        <f>IF(AND('Input data'!$A965&gt;=$D$5,'Input data'!$A965&lt;=$D$6),'Input data'!$R965)</f>
        <v>0</v>
      </c>
      <c r="L965" s="8" t="b">
        <f>IF(AND('Input data'!$A965&gt;=$D$5,'Input data'!$A965&lt;=$D$6),'Input data'!$S965)</f>
        <v>0</v>
      </c>
      <c r="M965" s="8" t="b">
        <f>IF(AND('Input data'!$A965&gt;=$D$5,'Input data'!$A965&lt;=$D$6),$L965-($D$3*$K965+$D$4))</f>
        <v>0</v>
      </c>
    </row>
    <row r="966" spans="11:13">
      <c r="K966" s="8" t="b">
        <f>IF(AND('Input data'!$A966&gt;=$D$5,'Input data'!$A966&lt;=$D$6),'Input data'!$R966)</f>
        <v>0</v>
      </c>
      <c r="L966" s="8" t="b">
        <f>IF(AND('Input data'!$A966&gt;=$D$5,'Input data'!$A966&lt;=$D$6),'Input data'!$S966)</f>
        <v>0</v>
      </c>
      <c r="M966" s="8" t="b">
        <f>IF(AND('Input data'!$A966&gt;=$D$5,'Input data'!$A966&lt;=$D$6),$L966-($D$3*$K966+$D$4))</f>
        <v>0</v>
      </c>
    </row>
    <row r="967" spans="11:13">
      <c r="K967" s="8" t="b">
        <f>IF(AND('Input data'!$A967&gt;=$D$5,'Input data'!$A967&lt;=$D$6),'Input data'!$R967)</f>
        <v>0</v>
      </c>
      <c r="L967" s="8" t="b">
        <f>IF(AND('Input data'!$A967&gt;=$D$5,'Input data'!$A967&lt;=$D$6),'Input data'!$S967)</f>
        <v>0</v>
      </c>
      <c r="M967" s="8" t="b">
        <f>IF(AND('Input data'!$A967&gt;=$D$5,'Input data'!$A967&lt;=$D$6),$L967-($D$3*$K967+$D$4))</f>
        <v>0</v>
      </c>
    </row>
    <row r="968" spans="11:13">
      <c r="K968" s="8" t="b">
        <f>IF(AND('Input data'!$A968&gt;=$D$5,'Input data'!$A968&lt;=$D$6),'Input data'!$R968)</f>
        <v>0</v>
      </c>
      <c r="L968" s="8" t="b">
        <f>IF(AND('Input data'!$A968&gt;=$D$5,'Input data'!$A968&lt;=$D$6),'Input data'!$S968)</f>
        <v>0</v>
      </c>
      <c r="M968" s="8" t="b">
        <f>IF(AND('Input data'!$A968&gt;=$D$5,'Input data'!$A968&lt;=$D$6),$L968-($D$3*$K968+$D$4))</f>
        <v>0</v>
      </c>
    </row>
    <row r="969" spans="11:13">
      <c r="K969" s="8" t="b">
        <f>IF(AND('Input data'!$A969&gt;=$D$5,'Input data'!$A969&lt;=$D$6),'Input data'!$R969)</f>
        <v>0</v>
      </c>
      <c r="L969" s="8" t="b">
        <f>IF(AND('Input data'!$A969&gt;=$D$5,'Input data'!$A969&lt;=$D$6),'Input data'!$S969)</f>
        <v>0</v>
      </c>
      <c r="M969" s="8" t="b">
        <f>IF(AND('Input data'!$A969&gt;=$D$5,'Input data'!$A969&lt;=$D$6),$L969-($D$3*$K969+$D$4))</f>
        <v>0</v>
      </c>
    </row>
    <row r="970" spans="11:13">
      <c r="K970" s="8" t="b">
        <f>IF(AND('Input data'!$A970&gt;=$D$5,'Input data'!$A970&lt;=$D$6),'Input data'!$R970)</f>
        <v>0</v>
      </c>
      <c r="L970" s="8" t="b">
        <f>IF(AND('Input data'!$A970&gt;=$D$5,'Input data'!$A970&lt;=$D$6),'Input data'!$S970)</f>
        <v>0</v>
      </c>
      <c r="M970" s="8" t="b">
        <f>IF(AND('Input data'!$A970&gt;=$D$5,'Input data'!$A970&lt;=$D$6),$L970-($D$3*$K970+$D$4))</f>
        <v>0</v>
      </c>
    </row>
    <row r="971" spans="11:13">
      <c r="K971" s="8" t="b">
        <f>IF(AND('Input data'!$A971&gt;=$D$5,'Input data'!$A971&lt;=$D$6),'Input data'!$R971)</f>
        <v>0</v>
      </c>
      <c r="L971" s="8" t="b">
        <f>IF(AND('Input data'!$A971&gt;=$D$5,'Input data'!$A971&lt;=$D$6),'Input data'!$S971)</f>
        <v>0</v>
      </c>
      <c r="M971" s="8" t="b">
        <f>IF(AND('Input data'!$A971&gt;=$D$5,'Input data'!$A971&lt;=$D$6),$L971-($D$3*$K971+$D$4))</f>
        <v>0</v>
      </c>
    </row>
    <row r="972" spans="11:13">
      <c r="K972" s="8" t="b">
        <f>IF(AND('Input data'!$A972&gt;=$D$5,'Input data'!$A972&lt;=$D$6),'Input data'!$R972)</f>
        <v>0</v>
      </c>
      <c r="L972" s="8" t="b">
        <f>IF(AND('Input data'!$A972&gt;=$D$5,'Input data'!$A972&lt;=$D$6),'Input data'!$S972)</f>
        <v>0</v>
      </c>
      <c r="M972" s="8" t="b">
        <f>IF(AND('Input data'!$A972&gt;=$D$5,'Input data'!$A972&lt;=$D$6),$L972-($D$3*$K972+$D$4))</f>
        <v>0</v>
      </c>
    </row>
    <row r="973" spans="11:13">
      <c r="K973" s="8" t="b">
        <f>IF(AND('Input data'!$A973&gt;=$D$5,'Input data'!$A973&lt;=$D$6),'Input data'!$R973)</f>
        <v>0</v>
      </c>
      <c r="L973" s="8" t="b">
        <f>IF(AND('Input data'!$A973&gt;=$D$5,'Input data'!$A973&lt;=$D$6),'Input data'!$S973)</f>
        <v>0</v>
      </c>
      <c r="M973" s="8" t="b">
        <f>IF(AND('Input data'!$A973&gt;=$D$5,'Input data'!$A973&lt;=$D$6),$L973-($D$3*$K973+$D$4))</f>
        <v>0</v>
      </c>
    </row>
    <row r="974" spans="11:13">
      <c r="K974" s="8" t="b">
        <f>IF(AND('Input data'!$A974&gt;=$D$5,'Input data'!$A974&lt;=$D$6),'Input data'!$R974)</f>
        <v>0</v>
      </c>
      <c r="L974" s="8" t="b">
        <f>IF(AND('Input data'!$A974&gt;=$D$5,'Input data'!$A974&lt;=$D$6),'Input data'!$S974)</f>
        <v>0</v>
      </c>
      <c r="M974" s="8" t="b">
        <f>IF(AND('Input data'!$A974&gt;=$D$5,'Input data'!$A974&lt;=$D$6),$L974-($D$3*$K974+$D$4))</f>
        <v>0</v>
      </c>
    </row>
    <row r="975" spans="11:13">
      <c r="K975" s="8" t="b">
        <f>IF(AND('Input data'!$A975&gt;=$D$5,'Input data'!$A975&lt;=$D$6),'Input data'!$R975)</f>
        <v>0</v>
      </c>
      <c r="L975" s="8" t="b">
        <f>IF(AND('Input data'!$A975&gt;=$D$5,'Input data'!$A975&lt;=$D$6),'Input data'!$S975)</f>
        <v>0</v>
      </c>
      <c r="M975" s="8" t="b">
        <f>IF(AND('Input data'!$A975&gt;=$D$5,'Input data'!$A975&lt;=$D$6),$L975-($D$3*$K975+$D$4))</f>
        <v>0</v>
      </c>
    </row>
    <row r="976" spans="11:13">
      <c r="K976" s="8" t="b">
        <f>IF(AND('Input data'!$A976&gt;=$D$5,'Input data'!$A976&lt;=$D$6),'Input data'!$R976)</f>
        <v>0</v>
      </c>
      <c r="L976" s="8" t="b">
        <f>IF(AND('Input data'!$A976&gt;=$D$5,'Input data'!$A976&lt;=$D$6),'Input data'!$S976)</f>
        <v>0</v>
      </c>
      <c r="M976" s="8" t="b">
        <f>IF(AND('Input data'!$A976&gt;=$D$5,'Input data'!$A976&lt;=$D$6),$L976-($D$3*$K976+$D$4))</f>
        <v>0</v>
      </c>
    </row>
    <row r="977" spans="11:13">
      <c r="K977" s="8" t="b">
        <f>IF(AND('Input data'!$A977&gt;=$D$5,'Input data'!$A977&lt;=$D$6),'Input data'!$R977)</f>
        <v>0</v>
      </c>
      <c r="L977" s="8" t="b">
        <f>IF(AND('Input data'!$A977&gt;=$D$5,'Input data'!$A977&lt;=$D$6),'Input data'!$S977)</f>
        <v>0</v>
      </c>
      <c r="M977" s="8" t="b">
        <f>IF(AND('Input data'!$A977&gt;=$D$5,'Input data'!$A977&lt;=$D$6),$L977-($D$3*$K977+$D$4))</f>
        <v>0</v>
      </c>
    </row>
    <row r="978" spans="11:13">
      <c r="K978" s="8" t="b">
        <f>IF(AND('Input data'!$A978&gt;=$D$5,'Input data'!$A978&lt;=$D$6),'Input data'!$R978)</f>
        <v>0</v>
      </c>
      <c r="L978" s="8" t="b">
        <f>IF(AND('Input data'!$A978&gt;=$D$5,'Input data'!$A978&lt;=$D$6),'Input data'!$S978)</f>
        <v>0</v>
      </c>
      <c r="M978" s="8" t="b">
        <f>IF(AND('Input data'!$A978&gt;=$D$5,'Input data'!$A978&lt;=$D$6),$L978-($D$3*$K978+$D$4))</f>
        <v>0</v>
      </c>
    </row>
    <row r="979" spans="11:13">
      <c r="K979" s="8" t="b">
        <f>IF(AND('Input data'!$A979&gt;=$D$5,'Input data'!$A979&lt;=$D$6),'Input data'!$R979)</f>
        <v>0</v>
      </c>
      <c r="L979" s="8" t="b">
        <f>IF(AND('Input data'!$A979&gt;=$D$5,'Input data'!$A979&lt;=$D$6),'Input data'!$S979)</f>
        <v>0</v>
      </c>
      <c r="M979" s="8" t="b">
        <f>IF(AND('Input data'!$A979&gt;=$D$5,'Input data'!$A979&lt;=$D$6),$L979-($D$3*$K979+$D$4))</f>
        <v>0</v>
      </c>
    </row>
    <row r="980" spans="11:13">
      <c r="K980" s="8" t="b">
        <f>IF(AND('Input data'!$A980&gt;=$D$5,'Input data'!$A980&lt;=$D$6),'Input data'!$R980)</f>
        <v>0</v>
      </c>
      <c r="L980" s="8" t="b">
        <f>IF(AND('Input data'!$A980&gt;=$D$5,'Input data'!$A980&lt;=$D$6),'Input data'!$S980)</f>
        <v>0</v>
      </c>
      <c r="M980" s="8" t="b">
        <f>IF(AND('Input data'!$A980&gt;=$D$5,'Input data'!$A980&lt;=$D$6),$L980-($D$3*$K980+$D$4))</f>
        <v>0</v>
      </c>
    </row>
    <row r="981" spans="11:13">
      <c r="K981" s="8" t="b">
        <f>IF(AND('Input data'!$A981&gt;=$D$5,'Input data'!$A981&lt;=$D$6),'Input data'!$R981)</f>
        <v>0</v>
      </c>
      <c r="L981" s="8" t="b">
        <f>IF(AND('Input data'!$A981&gt;=$D$5,'Input data'!$A981&lt;=$D$6),'Input data'!$S981)</f>
        <v>0</v>
      </c>
      <c r="M981" s="8" t="b">
        <f>IF(AND('Input data'!$A981&gt;=$D$5,'Input data'!$A981&lt;=$D$6),$L981-($D$3*$K981+$D$4))</f>
        <v>0</v>
      </c>
    </row>
    <row r="982" spans="11:13">
      <c r="K982" s="8" t="b">
        <f>IF(AND('Input data'!$A982&gt;=$D$5,'Input data'!$A982&lt;=$D$6),'Input data'!$R982)</f>
        <v>0</v>
      </c>
      <c r="L982" s="8" t="b">
        <f>IF(AND('Input data'!$A982&gt;=$D$5,'Input data'!$A982&lt;=$D$6),'Input data'!$S982)</f>
        <v>0</v>
      </c>
      <c r="M982" s="8" t="b">
        <f>IF(AND('Input data'!$A982&gt;=$D$5,'Input data'!$A982&lt;=$D$6),$L982-($D$3*$K982+$D$4))</f>
        <v>0</v>
      </c>
    </row>
    <row r="983" spans="11:13">
      <c r="K983" s="8" t="b">
        <f>IF(AND('Input data'!$A983&gt;=$D$5,'Input data'!$A983&lt;=$D$6),'Input data'!$R983)</f>
        <v>0</v>
      </c>
      <c r="L983" s="8" t="b">
        <f>IF(AND('Input data'!$A983&gt;=$D$5,'Input data'!$A983&lt;=$D$6),'Input data'!$S983)</f>
        <v>0</v>
      </c>
      <c r="M983" s="8" t="b">
        <f>IF(AND('Input data'!$A983&gt;=$D$5,'Input data'!$A983&lt;=$D$6),$L983-($D$3*$K983+$D$4))</f>
        <v>0</v>
      </c>
    </row>
    <row r="984" spans="11:13">
      <c r="K984" s="8" t="b">
        <f>IF(AND('Input data'!$A984&gt;=$D$5,'Input data'!$A984&lt;=$D$6),'Input data'!$R984)</f>
        <v>0</v>
      </c>
      <c r="L984" s="8" t="b">
        <f>IF(AND('Input data'!$A984&gt;=$D$5,'Input data'!$A984&lt;=$D$6),'Input data'!$S984)</f>
        <v>0</v>
      </c>
      <c r="M984" s="8" t="b">
        <f>IF(AND('Input data'!$A984&gt;=$D$5,'Input data'!$A984&lt;=$D$6),$L984-($D$3*$K984+$D$4))</f>
        <v>0</v>
      </c>
    </row>
    <row r="985" spans="11:13">
      <c r="K985" s="8" t="b">
        <f>IF(AND('Input data'!$A985&gt;=$D$5,'Input data'!$A985&lt;=$D$6),'Input data'!$R985)</f>
        <v>0</v>
      </c>
      <c r="L985" s="8" t="b">
        <f>IF(AND('Input data'!$A985&gt;=$D$5,'Input data'!$A985&lt;=$D$6),'Input data'!$S985)</f>
        <v>0</v>
      </c>
      <c r="M985" s="8" t="b">
        <f>IF(AND('Input data'!$A985&gt;=$D$5,'Input data'!$A985&lt;=$D$6),$L985-($D$3*$K985+$D$4))</f>
        <v>0</v>
      </c>
    </row>
    <row r="986" spans="11:13">
      <c r="K986" s="8" t="b">
        <f>IF(AND('Input data'!$A986&gt;=$D$5,'Input data'!$A986&lt;=$D$6),'Input data'!$R986)</f>
        <v>0</v>
      </c>
      <c r="L986" s="8" t="b">
        <f>IF(AND('Input data'!$A986&gt;=$D$5,'Input data'!$A986&lt;=$D$6),'Input data'!$S986)</f>
        <v>0</v>
      </c>
      <c r="M986" s="8" t="b">
        <f>IF(AND('Input data'!$A986&gt;=$D$5,'Input data'!$A986&lt;=$D$6),$L986-($D$3*$K986+$D$4))</f>
        <v>0</v>
      </c>
    </row>
    <row r="987" spans="11:13">
      <c r="K987" s="8" t="b">
        <f>IF(AND('Input data'!$A987&gt;=$D$5,'Input data'!$A987&lt;=$D$6),'Input data'!$R987)</f>
        <v>0</v>
      </c>
      <c r="L987" s="8" t="b">
        <f>IF(AND('Input data'!$A987&gt;=$D$5,'Input data'!$A987&lt;=$D$6),'Input data'!$S987)</f>
        <v>0</v>
      </c>
      <c r="M987" s="8" t="b">
        <f>IF(AND('Input data'!$A987&gt;=$D$5,'Input data'!$A987&lt;=$D$6),$L987-($D$3*$K987+$D$4))</f>
        <v>0</v>
      </c>
    </row>
    <row r="988" spans="11:13">
      <c r="K988" s="8" t="b">
        <f>IF(AND('Input data'!$A988&gt;=$D$5,'Input data'!$A988&lt;=$D$6),'Input data'!$R988)</f>
        <v>0</v>
      </c>
      <c r="L988" s="8" t="b">
        <f>IF(AND('Input data'!$A988&gt;=$D$5,'Input data'!$A988&lt;=$D$6),'Input data'!$S988)</f>
        <v>0</v>
      </c>
      <c r="M988" s="8" t="b">
        <f>IF(AND('Input data'!$A988&gt;=$D$5,'Input data'!$A988&lt;=$D$6),$L988-($D$3*$K988+$D$4))</f>
        <v>0</v>
      </c>
    </row>
    <row r="989" spans="11:13">
      <c r="K989" s="8" t="b">
        <f>IF(AND('Input data'!$A989&gt;=$D$5,'Input data'!$A989&lt;=$D$6),'Input data'!$R989)</f>
        <v>0</v>
      </c>
      <c r="L989" s="8" t="b">
        <f>IF(AND('Input data'!$A989&gt;=$D$5,'Input data'!$A989&lt;=$D$6),'Input data'!$S989)</f>
        <v>0</v>
      </c>
      <c r="M989" s="8" t="b">
        <f>IF(AND('Input data'!$A989&gt;=$D$5,'Input data'!$A989&lt;=$D$6),$L989-($D$3*$K989+$D$4))</f>
        <v>0</v>
      </c>
    </row>
    <row r="990" spans="11:13">
      <c r="K990" s="8" t="b">
        <f>IF(AND('Input data'!$A990&gt;=$D$5,'Input data'!$A990&lt;=$D$6),'Input data'!$R990)</f>
        <v>0</v>
      </c>
      <c r="L990" s="8" t="b">
        <f>IF(AND('Input data'!$A990&gt;=$D$5,'Input data'!$A990&lt;=$D$6),'Input data'!$S990)</f>
        <v>0</v>
      </c>
      <c r="M990" s="8" t="b">
        <f>IF(AND('Input data'!$A990&gt;=$D$5,'Input data'!$A990&lt;=$D$6),$L990-($D$3*$K990+$D$4))</f>
        <v>0</v>
      </c>
    </row>
    <row r="991" spans="11:13">
      <c r="K991" s="8" t="b">
        <f>IF(AND('Input data'!$A991&gt;=$D$5,'Input data'!$A991&lt;=$D$6),'Input data'!$R991)</f>
        <v>0</v>
      </c>
      <c r="L991" s="8" t="b">
        <f>IF(AND('Input data'!$A991&gt;=$D$5,'Input data'!$A991&lt;=$D$6),'Input data'!$S991)</f>
        <v>0</v>
      </c>
      <c r="M991" s="8" t="b">
        <f>IF(AND('Input data'!$A991&gt;=$D$5,'Input data'!$A991&lt;=$D$6),$L991-($D$3*$K991+$D$4))</f>
        <v>0</v>
      </c>
    </row>
    <row r="992" spans="11:13">
      <c r="K992" s="8" t="b">
        <f>IF(AND('Input data'!$A992&gt;=$D$5,'Input data'!$A992&lt;=$D$6),'Input data'!$R992)</f>
        <v>0</v>
      </c>
      <c r="L992" s="8" t="b">
        <f>IF(AND('Input data'!$A992&gt;=$D$5,'Input data'!$A992&lt;=$D$6),'Input data'!$S992)</f>
        <v>0</v>
      </c>
      <c r="M992" s="8" t="b">
        <f>IF(AND('Input data'!$A992&gt;=$D$5,'Input data'!$A992&lt;=$D$6),$L992-($D$3*$K992+$D$4))</f>
        <v>0</v>
      </c>
    </row>
    <row r="993" spans="11:13">
      <c r="K993" s="8" t="b">
        <f>IF(AND('Input data'!$A993&gt;=$D$5,'Input data'!$A993&lt;=$D$6),'Input data'!$R993)</f>
        <v>0</v>
      </c>
      <c r="L993" s="8" t="b">
        <f>IF(AND('Input data'!$A993&gt;=$D$5,'Input data'!$A993&lt;=$D$6),'Input data'!$S993)</f>
        <v>0</v>
      </c>
      <c r="M993" s="8" t="b">
        <f>IF(AND('Input data'!$A993&gt;=$D$5,'Input data'!$A993&lt;=$D$6),$L993-($D$3*$K993+$D$4))</f>
        <v>0</v>
      </c>
    </row>
    <row r="994" spans="11:13">
      <c r="K994" s="8" t="b">
        <f>IF(AND('Input data'!$A994&gt;=$D$5,'Input data'!$A994&lt;=$D$6),'Input data'!$R994)</f>
        <v>0</v>
      </c>
      <c r="L994" s="8" t="b">
        <f>IF(AND('Input data'!$A994&gt;=$D$5,'Input data'!$A994&lt;=$D$6),'Input data'!$S994)</f>
        <v>0</v>
      </c>
      <c r="M994" s="8" t="b">
        <f>IF(AND('Input data'!$A994&gt;=$D$5,'Input data'!$A994&lt;=$D$6),$L994-($D$3*$K994+$D$4))</f>
        <v>0</v>
      </c>
    </row>
    <row r="995" spans="11:13">
      <c r="K995" s="8" t="b">
        <f>IF(AND('Input data'!$A995&gt;=$D$5,'Input data'!$A995&lt;=$D$6),'Input data'!$R995)</f>
        <v>0</v>
      </c>
      <c r="L995" s="8" t="b">
        <f>IF(AND('Input data'!$A995&gt;=$D$5,'Input data'!$A995&lt;=$D$6),'Input data'!$S995)</f>
        <v>0</v>
      </c>
      <c r="M995" s="8" t="b">
        <f>IF(AND('Input data'!$A995&gt;=$D$5,'Input data'!$A995&lt;=$D$6),$L995-($D$3*$K995+$D$4))</f>
        <v>0</v>
      </c>
    </row>
    <row r="996" spans="11:13">
      <c r="K996" s="8" t="b">
        <f>IF(AND('Input data'!$A996&gt;=$D$5,'Input data'!$A996&lt;=$D$6),'Input data'!$R996)</f>
        <v>0</v>
      </c>
      <c r="L996" s="8" t="b">
        <f>IF(AND('Input data'!$A996&gt;=$D$5,'Input data'!$A996&lt;=$D$6),'Input data'!$S996)</f>
        <v>0</v>
      </c>
      <c r="M996" s="8" t="b">
        <f>IF(AND('Input data'!$A996&gt;=$D$5,'Input data'!$A996&lt;=$D$6),$L996-($D$3*$K996+$D$4))</f>
        <v>0</v>
      </c>
    </row>
    <row r="997" spans="11:13">
      <c r="K997" s="8" t="b">
        <f>IF(AND('Input data'!$A997&gt;=$D$5,'Input data'!$A997&lt;=$D$6),'Input data'!$R997)</f>
        <v>0</v>
      </c>
      <c r="L997" s="8" t="b">
        <f>IF(AND('Input data'!$A997&gt;=$D$5,'Input data'!$A997&lt;=$D$6),'Input data'!$S997)</f>
        <v>0</v>
      </c>
      <c r="M997" s="8" t="b">
        <f>IF(AND('Input data'!$A997&gt;=$D$5,'Input data'!$A997&lt;=$D$6),$L997-($D$3*$K997+$D$4))</f>
        <v>0</v>
      </c>
    </row>
    <row r="998" spans="11:13">
      <c r="K998" s="8" t="b">
        <f>IF(AND('Input data'!$A998&gt;=$D$5,'Input data'!$A998&lt;=$D$6),'Input data'!$R998)</f>
        <v>0</v>
      </c>
      <c r="L998" s="8" t="b">
        <f>IF(AND('Input data'!$A998&gt;=$D$5,'Input data'!$A998&lt;=$D$6),'Input data'!$S998)</f>
        <v>0</v>
      </c>
      <c r="M998" s="8" t="b">
        <f>IF(AND('Input data'!$A998&gt;=$D$5,'Input data'!$A998&lt;=$D$6),$L998-($D$3*$K998+$D$4))</f>
        <v>0</v>
      </c>
    </row>
    <row r="999" spans="11:13">
      <c r="K999" s="8" t="b">
        <f>IF(AND('Input data'!$A999&gt;=$D$5,'Input data'!$A999&lt;=$D$6),'Input data'!$R999)</f>
        <v>0</v>
      </c>
      <c r="L999" s="8" t="b">
        <f>IF(AND('Input data'!$A999&gt;=$D$5,'Input data'!$A999&lt;=$D$6),'Input data'!$S999)</f>
        <v>0</v>
      </c>
      <c r="M999" s="8" t="b">
        <f>IF(AND('Input data'!$A999&gt;=$D$5,'Input data'!$A999&lt;=$D$6),$L999-($D$3*$K999+$D$4))</f>
        <v>0</v>
      </c>
    </row>
    <row r="1000" spans="11:13">
      <c r="K1000" s="8" t="b">
        <f>IF(AND('Input data'!$A1000&gt;=$D$5,'Input data'!$A1000&lt;=$D$6),'Input data'!$R1000)</f>
        <v>0</v>
      </c>
      <c r="L1000" s="8" t="b">
        <f>IF(AND('Input data'!$A1000&gt;=$D$5,'Input data'!$A1000&lt;=$D$6),'Input data'!$S1000)</f>
        <v>0</v>
      </c>
      <c r="M1000" s="8" t="b">
        <f>IF(AND('Input data'!$A1000&gt;=$D$5,'Input data'!$A1000&lt;=$D$6),$L1000-($D$3*$K1000+$D$4))</f>
        <v>0</v>
      </c>
    </row>
    <row r="1001" spans="11:13">
      <c r="K1001" s="8" t="b">
        <f>IF(AND('Input data'!$A1001&gt;=$D$5,'Input data'!$A1001&lt;=$D$6),'Input data'!$R1001)</f>
        <v>0</v>
      </c>
      <c r="L1001" s="8" t="b">
        <f>IF(AND('Input data'!$A1001&gt;=$D$5,'Input data'!$A1001&lt;=$D$6),'Input data'!$S1001)</f>
        <v>0</v>
      </c>
      <c r="M1001" s="8" t="b">
        <f>IF(AND('Input data'!$A1001&gt;=$D$5,'Input data'!$A1001&lt;=$D$6),$L1001-($D$3*$K1001+$D$4))</f>
        <v>0</v>
      </c>
    </row>
    <row r="1002" spans="11:13">
      <c r="K1002" s="8" t="b">
        <f>IF(AND('Input data'!$A1002&gt;=$D$5,'Input data'!$A1002&lt;=$D$6),'Input data'!$R1002)</f>
        <v>0</v>
      </c>
      <c r="L1002" s="8" t="b">
        <f>IF(AND('Input data'!$A1002&gt;=$D$5,'Input data'!$A1002&lt;=$D$6),'Input data'!$S1002)</f>
        <v>0</v>
      </c>
      <c r="M1002" s="8" t="b">
        <f>IF(AND('Input data'!$A1002&gt;=$D$5,'Input data'!$A1002&lt;=$D$6),$L1002-($D$3*$K1002+$D$4))</f>
        <v>0</v>
      </c>
    </row>
    <row r="1003" spans="11:13">
      <c r="K1003" s="8" t="b">
        <f>IF(AND('Input data'!$A1003&gt;=$D$5,'Input data'!$A1003&lt;=$D$6),'Input data'!$R1003)</f>
        <v>0</v>
      </c>
      <c r="L1003" s="8" t="b">
        <f>IF(AND('Input data'!$A1003&gt;=$D$5,'Input data'!$A1003&lt;=$D$6),'Input data'!$S1003)</f>
        <v>0</v>
      </c>
      <c r="M1003" s="8" t="b">
        <f>IF(AND('Input data'!$A1003&gt;=$D$5,'Input data'!$A1003&lt;=$D$6),$L1003-($D$3*$K1003+$D$4))</f>
        <v>0</v>
      </c>
    </row>
    <row r="1004" spans="11:13">
      <c r="K1004" s="8" t="b">
        <f>IF(AND('Input data'!$A1004&gt;=$D$5,'Input data'!$A1004&lt;=$D$6),'Input data'!$R1004)</f>
        <v>0</v>
      </c>
      <c r="L1004" s="8" t="b">
        <f>IF(AND('Input data'!$A1004&gt;=$D$5,'Input data'!$A1004&lt;=$D$6),'Input data'!$S1004)</f>
        <v>0</v>
      </c>
      <c r="M1004" s="8" t="b">
        <f>IF(AND('Input data'!$A1004&gt;=$D$5,'Input data'!$A1004&lt;=$D$6),$L1004-($D$3*$K1004+$D$4))</f>
        <v>0</v>
      </c>
    </row>
    <row r="1005" spans="11:13">
      <c r="K1005" s="8" t="b">
        <f>IF(AND('Input data'!$A1005&gt;=$D$5,'Input data'!$A1005&lt;=$D$6),'Input data'!$R1005)</f>
        <v>0</v>
      </c>
      <c r="L1005" s="8" t="b">
        <f>IF(AND('Input data'!$A1005&gt;=$D$5,'Input data'!$A1005&lt;=$D$6),'Input data'!$S1005)</f>
        <v>0</v>
      </c>
      <c r="M1005" s="8" t="b">
        <f>IF(AND('Input data'!$A1005&gt;=$D$5,'Input data'!$A1005&lt;=$D$6),$L1005-($D$3*$K1005+$D$4))</f>
        <v>0</v>
      </c>
    </row>
    <row r="1006" spans="11:13">
      <c r="K1006" s="8" t="b">
        <f>IF(AND('Input data'!$A1006&gt;=$D$5,'Input data'!$A1006&lt;=$D$6),'Input data'!$R1006)</f>
        <v>0</v>
      </c>
      <c r="L1006" s="8" t="b">
        <f>IF(AND('Input data'!$A1006&gt;=$D$5,'Input data'!$A1006&lt;=$D$6),'Input data'!$S1006)</f>
        <v>0</v>
      </c>
      <c r="M1006" s="8" t="b">
        <f>IF(AND('Input data'!$A1006&gt;=$D$5,'Input data'!$A1006&lt;=$D$6),$L1006-($D$3*$K1006+$D$4))</f>
        <v>0</v>
      </c>
    </row>
    <row r="1007" spans="11:13">
      <c r="K1007" s="8" t="b">
        <f>IF(AND('Input data'!$A1007&gt;=$D$5,'Input data'!$A1007&lt;=$D$6),'Input data'!$R1007)</f>
        <v>0</v>
      </c>
      <c r="L1007" s="8" t="b">
        <f>IF(AND('Input data'!$A1007&gt;=$D$5,'Input data'!$A1007&lt;=$D$6),'Input data'!$S1007)</f>
        <v>0</v>
      </c>
      <c r="M1007" s="8" t="b">
        <f>IF(AND('Input data'!$A1007&gt;=$D$5,'Input data'!$A1007&lt;=$D$6),$L1007-($D$3*$K1007+$D$4))</f>
        <v>0</v>
      </c>
    </row>
    <row r="1008" spans="11:13">
      <c r="K1008" s="8" t="b">
        <f>IF(AND('Input data'!$A1008&gt;=$D$5,'Input data'!$A1008&lt;=$D$6),'Input data'!$R1008)</f>
        <v>0</v>
      </c>
      <c r="L1008" s="8" t="b">
        <f>IF(AND('Input data'!$A1008&gt;=$D$5,'Input data'!$A1008&lt;=$D$6),'Input data'!$S1008)</f>
        <v>0</v>
      </c>
      <c r="M1008" s="8" t="b">
        <f>IF(AND('Input data'!$A1008&gt;=$D$5,'Input data'!$A1008&lt;=$D$6),$L1008-($D$3*$K1008+$D$4))</f>
        <v>0</v>
      </c>
    </row>
    <row r="1009" spans="11:13">
      <c r="K1009" s="8" t="b">
        <f>IF(AND('Input data'!$A1009&gt;=$D$5,'Input data'!$A1009&lt;=$D$6),'Input data'!$R1009)</f>
        <v>0</v>
      </c>
      <c r="L1009" s="8" t="b">
        <f>IF(AND('Input data'!$A1009&gt;=$D$5,'Input data'!$A1009&lt;=$D$6),'Input data'!$S1009)</f>
        <v>0</v>
      </c>
      <c r="M1009" s="8" t="b">
        <f>IF(AND('Input data'!$A1009&gt;=$D$5,'Input data'!$A1009&lt;=$D$6),$L1009-($D$3*$K1009+$D$4))</f>
        <v>0</v>
      </c>
    </row>
    <row r="1010" spans="11:13">
      <c r="K1010" s="8" t="b">
        <f>IF(AND('Input data'!$A1010&gt;=$D$5,'Input data'!$A1010&lt;=$D$6),'Input data'!$R1010)</f>
        <v>0</v>
      </c>
      <c r="L1010" s="8" t="b">
        <f>IF(AND('Input data'!$A1010&gt;=$D$5,'Input data'!$A1010&lt;=$D$6),'Input data'!$S1010)</f>
        <v>0</v>
      </c>
      <c r="M1010" s="8" t="b">
        <f>IF(AND('Input data'!$A1010&gt;=$D$5,'Input data'!$A1010&lt;=$D$6),$L1010-($D$3*$K1010+$D$4))</f>
        <v>0</v>
      </c>
    </row>
    <row r="1011" spans="11:13">
      <c r="K1011" s="8" t="b">
        <f>IF(AND('Input data'!$A1011&gt;=$D$5,'Input data'!$A1011&lt;=$D$6),'Input data'!$R1011)</f>
        <v>0</v>
      </c>
      <c r="L1011" s="8" t="b">
        <f>IF(AND('Input data'!$A1011&gt;=$D$5,'Input data'!$A1011&lt;=$D$6),'Input data'!$S1011)</f>
        <v>0</v>
      </c>
      <c r="M1011" s="8" t="b">
        <f>IF(AND('Input data'!$A1011&gt;=$D$5,'Input data'!$A1011&lt;=$D$6),$L1011-($D$3*$K1011+$D$4))</f>
        <v>0</v>
      </c>
    </row>
    <row r="1012" spans="11:13">
      <c r="K1012" s="8" t="b">
        <f>IF(AND('Input data'!$A1012&gt;=$D$5,'Input data'!$A1012&lt;=$D$6),'Input data'!$R1012)</f>
        <v>0</v>
      </c>
      <c r="L1012" s="8" t="b">
        <f>IF(AND('Input data'!$A1012&gt;=$D$5,'Input data'!$A1012&lt;=$D$6),'Input data'!$S1012)</f>
        <v>0</v>
      </c>
      <c r="M1012" s="8" t="b">
        <f>IF(AND('Input data'!$A1012&gt;=$D$5,'Input data'!$A1012&lt;=$D$6),$L1012-($D$3*$K1012+$D$4))</f>
        <v>0</v>
      </c>
    </row>
    <row r="1013" spans="11:13">
      <c r="K1013" s="8" t="b">
        <f>IF(AND('Input data'!$A1013&gt;=$D$5,'Input data'!$A1013&lt;=$D$6),'Input data'!$R1013)</f>
        <v>0</v>
      </c>
      <c r="L1013" s="8" t="b">
        <f>IF(AND('Input data'!$A1013&gt;=$D$5,'Input data'!$A1013&lt;=$D$6),'Input data'!$S1013)</f>
        <v>0</v>
      </c>
      <c r="M1013" s="8" t="b">
        <f>IF(AND('Input data'!$A1013&gt;=$D$5,'Input data'!$A1013&lt;=$D$6),$L1013-($D$3*$K1013+$D$4))</f>
        <v>0</v>
      </c>
    </row>
    <row r="1014" spans="11:13">
      <c r="K1014" s="8" t="b">
        <f>IF(AND('Input data'!$A1014&gt;=$D$5,'Input data'!$A1014&lt;=$D$6),'Input data'!$R1014)</f>
        <v>0</v>
      </c>
      <c r="L1014" s="8" t="b">
        <f>IF(AND('Input data'!$A1014&gt;=$D$5,'Input data'!$A1014&lt;=$D$6),'Input data'!$S1014)</f>
        <v>0</v>
      </c>
      <c r="M1014" s="8" t="b">
        <f>IF(AND('Input data'!$A1014&gt;=$D$5,'Input data'!$A1014&lt;=$D$6),$L1014-($D$3*$K1014+$D$4))</f>
        <v>0</v>
      </c>
    </row>
    <row r="1015" spans="11:13">
      <c r="K1015" s="8" t="b">
        <f>IF(AND('Input data'!$A1015&gt;=$D$5,'Input data'!$A1015&lt;=$D$6),'Input data'!$R1015)</f>
        <v>0</v>
      </c>
      <c r="L1015" s="8" t="b">
        <f>IF(AND('Input data'!$A1015&gt;=$D$5,'Input data'!$A1015&lt;=$D$6),'Input data'!$S1015)</f>
        <v>0</v>
      </c>
      <c r="M1015" s="8" t="b">
        <f>IF(AND('Input data'!$A1015&gt;=$D$5,'Input data'!$A1015&lt;=$D$6),$L1015-($D$3*$K1015+$D$4))</f>
        <v>0</v>
      </c>
    </row>
    <row r="1016" spans="11:13">
      <c r="K1016" s="8" t="b">
        <f>IF(AND('Input data'!$A1016&gt;=$D$5,'Input data'!$A1016&lt;=$D$6),'Input data'!$R1016)</f>
        <v>0</v>
      </c>
      <c r="L1016" s="8" t="b">
        <f>IF(AND('Input data'!$A1016&gt;=$D$5,'Input data'!$A1016&lt;=$D$6),'Input data'!$S1016)</f>
        <v>0</v>
      </c>
      <c r="M1016" s="8" t="b">
        <f>IF(AND('Input data'!$A1016&gt;=$D$5,'Input data'!$A1016&lt;=$D$6),$L1016-($D$3*$K1016+$D$4))</f>
        <v>0</v>
      </c>
    </row>
    <row r="1017" spans="11:13">
      <c r="K1017" s="8" t="b">
        <f>IF(AND('Input data'!$A1017&gt;=$D$5,'Input data'!$A1017&lt;=$D$6),'Input data'!$R1017)</f>
        <v>0</v>
      </c>
      <c r="L1017" s="8" t="b">
        <f>IF(AND('Input data'!$A1017&gt;=$D$5,'Input data'!$A1017&lt;=$D$6),'Input data'!$S1017)</f>
        <v>0</v>
      </c>
      <c r="M1017" s="8" t="b">
        <f>IF(AND('Input data'!$A1017&gt;=$D$5,'Input data'!$A1017&lt;=$D$6),$L1017-($D$3*$K1017+$D$4))</f>
        <v>0</v>
      </c>
    </row>
    <row r="1018" spans="11:13">
      <c r="K1018" s="8" t="b">
        <f>IF(AND('Input data'!$A1018&gt;=$D$5,'Input data'!$A1018&lt;=$D$6),'Input data'!$R1018)</f>
        <v>0</v>
      </c>
      <c r="L1018" s="8" t="b">
        <f>IF(AND('Input data'!$A1018&gt;=$D$5,'Input data'!$A1018&lt;=$D$6),'Input data'!$S1018)</f>
        <v>0</v>
      </c>
      <c r="M1018" s="8" t="b">
        <f>IF(AND('Input data'!$A1018&gt;=$D$5,'Input data'!$A1018&lt;=$D$6),$L1018-($D$3*$K1018+$D$4))</f>
        <v>0</v>
      </c>
    </row>
    <row r="1019" spans="11:13">
      <c r="K1019" s="8" t="b">
        <f>IF(AND('Input data'!$A1019&gt;=$D$5,'Input data'!$A1019&lt;=$D$6),'Input data'!$R1019)</f>
        <v>0</v>
      </c>
      <c r="L1019" s="8" t="b">
        <f>IF(AND('Input data'!$A1019&gt;=$D$5,'Input data'!$A1019&lt;=$D$6),'Input data'!$S1019)</f>
        <v>0</v>
      </c>
      <c r="M1019" s="8" t="b">
        <f>IF(AND('Input data'!$A1019&gt;=$D$5,'Input data'!$A1019&lt;=$D$6),$L1019-($D$3*$K1019+$D$4))</f>
        <v>0</v>
      </c>
    </row>
    <row r="1020" spans="11:13">
      <c r="K1020" s="8" t="b">
        <f>IF(AND('Input data'!$A1020&gt;=$D$5,'Input data'!$A1020&lt;=$D$6),'Input data'!$R1020)</f>
        <v>0</v>
      </c>
      <c r="L1020" s="8" t="b">
        <f>IF(AND('Input data'!$A1020&gt;=$D$5,'Input data'!$A1020&lt;=$D$6),'Input data'!$S1020)</f>
        <v>0</v>
      </c>
      <c r="M1020" s="8" t="b">
        <f>IF(AND('Input data'!$A1020&gt;=$D$5,'Input data'!$A1020&lt;=$D$6),$L1020-($D$3*$K1020+$D$4))</f>
        <v>0</v>
      </c>
    </row>
    <row r="1021" spans="11:13">
      <c r="K1021" s="8" t="b">
        <f>IF(AND('Input data'!$A1021&gt;=$D$5,'Input data'!$A1021&lt;=$D$6),'Input data'!$R1021)</f>
        <v>0</v>
      </c>
      <c r="L1021" s="8" t="b">
        <f>IF(AND('Input data'!$A1021&gt;=$D$5,'Input data'!$A1021&lt;=$D$6),'Input data'!$S1021)</f>
        <v>0</v>
      </c>
      <c r="M1021" s="8" t="b">
        <f>IF(AND('Input data'!$A1021&gt;=$D$5,'Input data'!$A1021&lt;=$D$6),$L1021-($D$3*$K1021+$D$4))</f>
        <v>0</v>
      </c>
    </row>
    <row r="1022" spans="11:13">
      <c r="K1022" s="8" t="b">
        <f>IF(AND('Input data'!$A1022&gt;=$D$5,'Input data'!$A1022&lt;=$D$6),'Input data'!$R1022)</f>
        <v>0</v>
      </c>
      <c r="L1022" s="8" t="b">
        <f>IF(AND('Input data'!$A1022&gt;=$D$5,'Input data'!$A1022&lt;=$D$6),'Input data'!$S1022)</f>
        <v>0</v>
      </c>
      <c r="M1022" s="8" t="b">
        <f>IF(AND('Input data'!$A1022&gt;=$D$5,'Input data'!$A1022&lt;=$D$6),$L1022-($D$3*$K1022+$D$4))</f>
        <v>0</v>
      </c>
    </row>
    <row r="1023" spans="11:13">
      <c r="K1023" s="8" t="b">
        <f>IF(AND('Input data'!$A1023&gt;=$D$5,'Input data'!$A1023&lt;=$D$6),'Input data'!$R1023)</f>
        <v>0</v>
      </c>
      <c r="L1023" s="8" t="b">
        <f>IF(AND('Input data'!$A1023&gt;=$D$5,'Input data'!$A1023&lt;=$D$6),'Input data'!$S1023)</f>
        <v>0</v>
      </c>
      <c r="M1023" s="8" t="b">
        <f>IF(AND('Input data'!$A1023&gt;=$D$5,'Input data'!$A1023&lt;=$D$6),$L1023-($D$3*$K1023+$D$4))</f>
        <v>0</v>
      </c>
    </row>
    <row r="1024" spans="11:13">
      <c r="K1024" s="8" t="b">
        <f>IF(AND('Input data'!$A1024&gt;=$D$5,'Input data'!$A1024&lt;=$D$6),'Input data'!$R1024)</f>
        <v>0</v>
      </c>
      <c r="L1024" s="8" t="b">
        <f>IF(AND('Input data'!$A1024&gt;=$D$5,'Input data'!$A1024&lt;=$D$6),'Input data'!$S1024)</f>
        <v>0</v>
      </c>
      <c r="M1024" s="8" t="b">
        <f>IF(AND('Input data'!$A1024&gt;=$D$5,'Input data'!$A1024&lt;=$D$6),$L1024-($D$3*$K1024+$D$4))</f>
        <v>0</v>
      </c>
    </row>
    <row r="1025" spans="11:13">
      <c r="K1025" s="8" t="b">
        <f>IF(AND('Input data'!$A1025&gt;=$D$5,'Input data'!$A1025&lt;=$D$6),'Input data'!$R1025)</f>
        <v>0</v>
      </c>
      <c r="L1025" s="8" t="b">
        <f>IF(AND('Input data'!$A1025&gt;=$D$5,'Input data'!$A1025&lt;=$D$6),'Input data'!$S1025)</f>
        <v>0</v>
      </c>
      <c r="M1025" s="8" t="b">
        <f>IF(AND('Input data'!$A1025&gt;=$D$5,'Input data'!$A1025&lt;=$D$6),$L1025-($D$3*$K1025+$D$4))</f>
        <v>0</v>
      </c>
    </row>
    <row r="1026" spans="11:13">
      <c r="K1026" s="8" t="b">
        <f>IF(AND('Input data'!$A1026&gt;=$D$5,'Input data'!$A1026&lt;=$D$6),'Input data'!$R1026)</f>
        <v>0</v>
      </c>
      <c r="L1026" s="8" t="b">
        <f>IF(AND('Input data'!$A1026&gt;=$D$5,'Input data'!$A1026&lt;=$D$6),'Input data'!$S1026)</f>
        <v>0</v>
      </c>
      <c r="M1026" s="8" t="b">
        <f>IF(AND('Input data'!$A1026&gt;=$D$5,'Input data'!$A1026&lt;=$D$6),$L1026-($D$3*$K1026+$D$4))</f>
        <v>0</v>
      </c>
    </row>
    <row r="1027" spans="11:13">
      <c r="K1027" s="8" t="b">
        <f>IF(AND('Input data'!$A1027&gt;=$D$5,'Input data'!$A1027&lt;=$D$6),'Input data'!$R1027)</f>
        <v>0</v>
      </c>
      <c r="L1027" s="8" t="b">
        <f>IF(AND('Input data'!$A1027&gt;=$D$5,'Input data'!$A1027&lt;=$D$6),'Input data'!$S1027)</f>
        <v>0</v>
      </c>
      <c r="M1027" s="8" t="b">
        <f>IF(AND('Input data'!$A1027&gt;=$D$5,'Input data'!$A1027&lt;=$D$6),$L1027-($D$3*$K1027+$D$4))</f>
        <v>0</v>
      </c>
    </row>
    <row r="1028" spans="11:13">
      <c r="K1028" s="8" t="b">
        <f>IF(AND('Input data'!$A1028&gt;=$D$5,'Input data'!$A1028&lt;=$D$6),'Input data'!$R1028)</f>
        <v>0</v>
      </c>
      <c r="L1028" s="8" t="b">
        <f>IF(AND('Input data'!$A1028&gt;=$D$5,'Input data'!$A1028&lt;=$D$6),'Input data'!$S1028)</f>
        <v>0</v>
      </c>
      <c r="M1028" s="8" t="b">
        <f>IF(AND('Input data'!$A1028&gt;=$D$5,'Input data'!$A1028&lt;=$D$6),$L1028-($D$3*$K1028+$D$4))</f>
        <v>0</v>
      </c>
    </row>
    <row r="1029" spans="11:13">
      <c r="K1029" s="8" t="b">
        <f>IF(AND('Input data'!$A1029&gt;=$D$5,'Input data'!$A1029&lt;=$D$6),'Input data'!$R1029)</f>
        <v>0</v>
      </c>
      <c r="L1029" s="8" t="b">
        <f>IF(AND('Input data'!$A1029&gt;=$D$5,'Input data'!$A1029&lt;=$D$6),'Input data'!$S1029)</f>
        <v>0</v>
      </c>
      <c r="M1029" s="8" t="b">
        <f>IF(AND('Input data'!$A1029&gt;=$D$5,'Input data'!$A1029&lt;=$D$6),$L1029-($D$3*$K1029+$D$4))</f>
        <v>0</v>
      </c>
    </row>
    <row r="1030" spans="11:13">
      <c r="K1030" s="8" t="b">
        <f>IF(AND('Input data'!$A1030&gt;=$D$5,'Input data'!$A1030&lt;=$D$6),'Input data'!$R1030)</f>
        <v>0</v>
      </c>
      <c r="L1030" s="8" t="b">
        <f>IF(AND('Input data'!$A1030&gt;=$D$5,'Input data'!$A1030&lt;=$D$6),'Input data'!$S1030)</f>
        <v>0</v>
      </c>
      <c r="M1030" s="8" t="b">
        <f>IF(AND('Input data'!$A1030&gt;=$D$5,'Input data'!$A1030&lt;=$D$6),$L1030-($D$3*$K1030+$D$4))</f>
        <v>0</v>
      </c>
    </row>
    <row r="1031" spans="11:13">
      <c r="K1031" s="8" t="b">
        <f>IF(AND('Input data'!$A1031&gt;=$D$5,'Input data'!$A1031&lt;=$D$6),'Input data'!$R1031)</f>
        <v>0</v>
      </c>
      <c r="L1031" s="8" t="b">
        <f>IF(AND('Input data'!$A1031&gt;=$D$5,'Input data'!$A1031&lt;=$D$6),'Input data'!$S1031)</f>
        <v>0</v>
      </c>
      <c r="M1031" s="8" t="b">
        <f>IF(AND('Input data'!$A1031&gt;=$D$5,'Input data'!$A1031&lt;=$D$6),$L1031-($D$3*$K1031+$D$4))</f>
        <v>0</v>
      </c>
    </row>
    <row r="1032" spans="11:13">
      <c r="K1032" s="8" t="b">
        <f>IF(AND('Input data'!$A1032&gt;=$D$5,'Input data'!$A1032&lt;=$D$6),'Input data'!$R1032)</f>
        <v>0</v>
      </c>
      <c r="L1032" s="8" t="b">
        <f>IF(AND('Input data'!$A1032&gt;=$D$5,'Input data'!$A1032&lt;=$D$6),'Input data'!$S1032)</f>
        <v>0</v>
      </c>
      <c r="M1032" s="8" t="b">
        <f>IF(AND('Input data'!$A1032&gt;=$D$5,'Input data'!$A1032&lt;=$D$6),$L1032-($D$3*$K1032+$D$4))</f>
        <v>0</v>
      </c>
    </row>
    <row r="1033" spans="11:13">
      <c r="K1033" s="8" t="b">
        <f>IF(AND('Input data'!$A1033&gt;=$D$5,'Input data'!$A1033&lt;=$D$6),'Input data'!$R1033)</f>
        <v>0</v>
      </c>
      <c r="L1033" s="8" t="b">
        <f>IF(AND('Input data'!$A1033&gt;=$D$5,'Input data'!$A1033&lt;=$D$6),'Input data'!$S1033)</f>
        <v>0</v>
      </c>
      <c r="M1033" s="8" t="b">
        <f>IF(AND('Input data'!$A1033&gt;=$D$5,'Input data'!$A1033&lt;=$D$6),$L1033-($D$3*$K1033+$D$4))</f>
        <v>0</v>
      </c>
    </row>
    <row r="1034" spans="11:13">
      <c r="K1034" s="8" t="b">
        <f>IF(AND('Input data'!$A1034&gt;=$D$5,'Input data'!$A1034&lt;=$D$6),'Input data'!$R1034)</f>
        <v>0</v>
      </c>
      <c r="L1034" s="8" t="b">
        <f>IF(AND('Input data'!$A1034&gt;=$D$5,'Input data'!$A1034&lt;=$D$6),'Input data'!$S1034)</f>
        <v>0</v>
      </c>
      <c r="M1034" s="8" t="b">
        <f>IF(AND('Input data'!$A1034&gt;=$D$5,'Input data'!$A1034&lt;=$D$6),$L1034-($D$3*$K1034+$D$4))</f>
        <v>0</v>
      </c>
    </row>
    <row r="1035" spans="11:13">
      <c r="K1035" s="8" t="b">
        <f>IF(AND('Input data'!$A1035&gt;=$D$5,'Input data'!$A1035&lt;=$D$6),'Input data'!$R1035)</f>
        <v>0</v>
      </c>
      <c r="L1035" s="8" t="b">
        <f>IF(AND('Input data'!$A1035&gt;=$D$5,'Input data'!$A1035&lt;=$D$6),'Input data'!$S1035)</f>
        <v>0</v>
      </c>
      <c r="M1035" s="8" t="b">
        <f>IF(AND('Input data'!$A1035&gt;=$D$5,'Input data'!$A1035&lt;=$D$6),$L1035-($D$3*$K1035+$D$4))</f>
        <v>0</v>
      </c>
    </row>
    <row r="1036" spans="11:13">
      <c r="K1036" s="8" t="b">
        <f>IF(AND('Input data'!$A1036&gt;=$D$5,'Input data'!$A1036&lt;=$D$6),'Input data'!$R1036)</f>
        <v>0</v>
      </c>
      <c r="L1036" s="8" t="b">
        <f>IF(AND('Input data'!$A1036&gt;=$D$5,'Input data'!$A1036&lt;=$D$6),'Input data'!$S1036)</f>
        <v>0</v>
      </c>
      <c r="M1036" s="8" t="b">
        <f>IF(AND('Input data'!$A1036&gt;=$D$5,'Input data'!$A1036&lt;=$D$6),$L1036-($D$3*$K1036+$D$4))</f>
        <v>0</v>
      </c>
    </row>
    <row r="1037" spans="11:13">
      <c r="K1037" s="8" t="b">
        <f>IF(AND('Input data'!$A1037&gt;=$D$5,'Input data'!$A1037&lt;=$D$6),'Input data'!$R1037)</f>
        <v>0</v>
      </c>
      <c r="L1037" s="8" t="b">
        <f>IF(AND('Input data'!$A1037&gt;=$D$5,'Input data'!$A1037&lt;=$D$6),'Input data'!$S1037)</f>
        <v>0</v>
      </c>
      <c r="M1037" s="8" t="b">
        <f>IF(AND('Input data'!$A1037&gt;=$D$5,'Input data'!$A1037&lt;=$D$6),$L1037-($D$3*$K1037+$D$4))</f>
        <v>0</v>
      </c>
    </row>
    <row r="1038" spans="11:13">
      <c r="K1038" s="8" t="b">
        <f>IF(AND('Input data'!$A1038&gt;=$D$5,'Input data'!$A1038&lt;=$D$6),'Input data'!$R1038)</f>
        <v>0</v>
      </c>
      <c r="L1038" s="8" t="b">
        <f>IF(AND('Input data'!$A1038&gt;=$D$5,'Input data'!$A1038&lt;=$D$6),'Input data'!$S1038)</f>
        <v>0</v>
      </c>
      <c r="M1038" s="8" t="b">
        <f>IF(AND('Input data'!$A1038&gt;=$D$5,'Input data'!$A1038&lt;=$D$6),$L1038-($D$3*$K1038+$D$4))</f>
        <v>0</v>
      </c>
    </row>
    <row r="1039" spans="11:13">
      <c r="K1039" s="8" t="b">
        <f>IF(AND('Input data'!$A1039&gt;=$D$5,'Input data'!$A1039&lt;=$D$6),'Input data'!$R1039)</f>
        <v>0</v>
      </c>
      <c r="L1039" s="8" t="b">
        <f>IF(AND('Input data'!$A1039&gt;=$D$5,'Input data'!$A1039&lt;=$D$6),'Input data'!$S1039)</f>
        <v>0</v>
      </c>
      <c r="M1039" s="8" t="b">
        <f>IF(AND('Input data'!$A1039&gt;=$D$5,'Input data'!$A1039&lt;=$D$6),$L1039-($D$3*$K1039+$D$4))</f>
        <v>0</v>
      </c>
    </row>
    <row r="1040" spans="11:13">
      <c r="K1040" s="8" t="b">
        <f>IF(AND('Input data'!$A1040&gt;=$D$5,'Input data'!$A1040&lt;=$D$6),'Input data'!$R1040)</f>
        <v>0</v>
      </c>
      <c r="L1040" s="8" t="b">
        <f>IF(AND('Input data'!$A1040&gt;=$D$5,'Input data'!$A1040&lt;=$D$6),'Input data'!$S1040)</f>
        <v>0</v>
      </c>
      <c r="M1040" s="8" t="b">
        <f>IF(AND('Input data'!$A1040&gt;=$D$5,'Input data'!$A1040&lt;=$D$6),$L1040-($D$3*$K1040+$D$4))</f>
        <v>0</v>
      </c>
    </row>
    <row r="1041" spans="11:13">
      <c r="K1041" s="8" t="b">
        <f>IF(AND('Input data'!$A1041&gt;=$D$5,'Input data'!$A1041&lt;=$D$6),'Input data'!$R1041)</f>
        <v>0</v>
      </c>
      <c r="L1041" s="8" t="b">
        <f>IF(AND('Input data'!$A1041&gt;=$D$5,'Input data'!$A1041&lt;=$D$6),'Input data'!$S1041)</f>
        <v>0</v>
      </c>
      <c r="M1041" s="8" t="b">
        <f>IF(AND('Input data'!$A1041&gt;=$D$5,'Input data'!$A1041&lt;=$D$6),$L1041-($D$3*$K1041+$D$4))</f>
        <v>0</v>
      </c>
    </row>
    <row r="1042" spans="11:13">
      <c r="K1042" s="8" t="b">
        <f>IF(AND('Input data'!$A1042&gt;=$D$5,'Input data'!$A1042&lt;=$D$6),'Input data'!$R1042)</f>
        <v>0</v>
      </c>
      <c r="L1042" s="8" t="b">
        <f>IF(AND('Input data'!$A1042&gt;=$D$5,'Input data'!$A1042&lt;=$D$6),'Input data'!$S1042)</f>
        <v>0</v>
      </c>
      <c r="M1042" s="8" t="b">
        <f>IF(AND('Input data'!$A1042&gt;=$D$5,'Input data'!$A1042&lt;=$D$6),$L1042-($D$3*$K1042+$D$4))</f>
        <v>0</v>
      </c>
    </row>
    <row r="1043" spans="11:13">
      <c r="K1043" s="8" t="b">
        <f>IF(AND('Input data'!$A1043&gt;=$D$5,'Input data'!$A1043&lt;=$D$6),'Input data'!$R1043)</f>
        <v>0</v>
      </c>
      <c r="L1043" s="8" t="b">
        <f>IF(AND('Input data'!$A1043&gt;=$D$5,'Input data'!$A1043&lt;=$D$6),'Input data'!$S1043)</f>
        <v>0</v>
      </c>
      <c r="M1043" s="8" t="b">
        <f>IF(AND('Input data'!$A1043&gt;=$D$5,'Input data'!$A1043&lt;=$D$6),$L1043-($D$3*$K1043+$D$4))</f>
        <v>0</v>
      </c>
    </row>
    <row r="1044" spans="11:13">
      <c r="K1044" s="8" t="b">
        <f>IF(AND('Input data'!$A1044&gt;=$D$5,'Input data'!$A1044&lt;=$D$6),'Input data'!$R1044)</f>
        <v>0</v>
      </c>
      <c r="L1044" s="8" t="b">
        <f>IF(AND('Input data'!$A1044&gt;=$D$5,'Input data'!$A1044&lt;=$D$6),'Input data'!$S1044)</f>
        <v>0</v>
      </c>
      <c r="M1044" s="8" t="b">
        <f>IF(AND('Input data'!$A1044&gt;=$D$5,'Input data'!$A1044&lt;=$D$6),$L1044-($D$3*$K1044+$D$4))</f>
        <v>0</v>
      </c>
    </row>
    <row r="1045" spans="11:13">
      <c r="K1045" s="8" t="b">
        <f>IF(AND('Input data'!$A1045&gt;=$D$5,'Input data'!$A1045&lt;=$D$6),'Input data'!$R1045)</f>
        <v>0</v>
      </c>
      <c r="L1045" s="8" t="b">
        <f>IF(AND('Input data'!$A1045&gt;=$D$5,'Input data'!$A1045&lt;=$D$6),'Input data'!$S1045)</f>
        <v>0</v>
      </c>
      <c r="M1045" s="8" t="b">
        <f>IF(AND('Input data'!$A1045&gt;=$D$5,'Input data'!$A1045&lt;=$D$6),$L1045-($D$3*$K1045+$D$4))</f>
        <v>0</v>
      </c>
    </row>
    <row r="1046" spans="11:13">
      <c r="K1046" s="8" t="b">
        <f>IF(AND('Input data'!$A1046&gt;=$D$5,'Input data'!$A1046&lt;=$D$6),'Input data'!$R1046)</f>
        <v>0</v>
      </c>
      <c r="L1046" s="8" t="b">
        <f>IF(AND('Input data'!$A1046&gt;=$D$5,'Input data'!$A1046&lt;=$D$6),'Input data'!$S1046)</f>
        <v>0</v>
      </c>
      <c r="M1046" s="8" t="b">
        <f>IF(AND('Input data'!$A1046&gt;=$D$5,'Input data'!$A1046&lt;=$D$6),$L1046-($D$3*$K1046+$D$4))</f>
        <v>0</v>
      </c>
    </row>
    <row r="1047" spans="11:13">
      <c r="K1047" s="8" t="b">
        <f>IF(AND('Input data'!$A1047&gt;=$D$5,'Input data'!$A1047&lt;=$D$6),'Input data'!$R1047)</f>
        <v>0</v>
      </c>
      <c r="L1047" s="8" t="b">
        <f>IF(AND('Input data'!$A1047&gt;=$D$5,'Input data'!$A1047&lt;=$D$6),'Input data'!$S1047)</f>
        <v>0</v>
      </c>
      <c r="M1047" s="8" t="b">
        <f>IF(AND('Input data'!$A1047&gt;=$D$5,'Input data'!$A1047&lt;=$D$6),$L1047-($D$3*$K1047+$D$4))</f>
        <v>0</v>
      </c>
    </row>
    <row r="1048" spans="11:13">
      <c r="K1048" s="8" t="b">
        <f>IF(AND('Input data'!$A1048&gt;=$D$5,'Input data'!$A1048&lt;=$D$6),'Input data'!$R1048)</f>
        <v>0</v>
      </c>
      <c r="L1048" s="8" t="b">
        <f>IF(AND('Input data'!$A1048&gt;=$D$5,'Input data'!$A1048&lt;=$D$6),'Input data'!$S1048)</f>
        <v>0</v>
      </c>
      <c r="M1048" s="8" t="b">
        <f>IF(AND('Input data'!$A1048&gt;=$D$5,'Input data'!$A1048&lt;=$D$6),$L1048-($D$3*$K1048+$D$4))</f>
        <v>0</v>
      </c>
    </row>
    <row r="1049" spans="11:13">
      <c r="K1049" s="8" t="b">
        <f>IF(AND('Input data'!$A1049&gt;=$D$5,'Input data'!$A1049&lt;=$D$6),'Input data'!$R1049)</f>
        <v>0</v>
      </c>
      <c r="L1049" s="8" t="b">
        <f>IF(AND('Input data'!$A1049&gt;=$D$5,'Input data'!$A1049&lt;=$D$6),'Input data'!$S1049)</f>
        <v>0</v>
      </c>
      <c r="M1049" s="8" t="b">
        <f>IF(AND('Input data'!$A1049&gt;=$D$5,'Input data'!$A1049&lt;=$D$6),$L1049-($D$3*$K1049+$D$4))</f>
        <v>0</v>
      </c>
    </row>
    <row r="1050" spans="11:13">
      <c r="K1050" s="8" t="b">
        <f>IF(AND('Input data'!$A1050&gt;=$D$5,'Input data'!$A1050&lt;=$D$6),'Input data'!$R1050)</f>
        <v>0</v>
      </c>
      <c r="L1050" s="8" t="b">
        <f>IF(AND('Input data'!$A1050&gt;=$D$5,'Input data'!$A1050&lt;=$D$6),'Input data'!$S1050)</f>
        <v>0</v>
      </c>
      <c r="M1050" s="8" t="b">
        <f>IF(AND('Input data'!$A1050&gt;=$D$5,'Input data'!$A1050&lt;=$D$6),$L1050-($D$3*$K1050+$D$4))</f>
        <v>0</v>
      </c>
    </row>
    <row r="1051" spans="11:13">
      <c r="K1051" s="8" t="b">
        <f>IF(AND('Input data'!$A1051&gt;=$D$5,'Input data'!$A1051&lt;=$D$6),'Input data'!$R1051)</f>
        <v>0</v>
      </c>
      <c r="L1051" s="8" t="b">
        <f>IF(AND('Input data'!$A1051&gt;=$D$5,'Input data'!$A1051&lt;=$D$6),'Input data'!$S1051)</f>
        <v>0</v>
      </c>
      <c r="M1051" s="8" t="b">
        <f>IF(AND('Input data'!$A1051&gt;=$D$5,'Input data'!$A1051&lt;=$D$6),$L1051-($D$3*$K1051+$D$4))</f>
        <v>0</v>
      </c>
    </row>
    <row r="1052" spans="11:13">
      <c r="K1052" s="8" t="b">
        <f>IF(AND('Input data'!$A1052&gt;=$D$5,'Input data'!$A1052&lt;=$D$6),'Input data'!$R1052)</f>
        <v>0</v>
      </c>
      <c r="L1052" s="8" t="b">
        <f>IF(AND('Input data'!$A1052&gt;=$D$5,'Input data'!$A1052&lt;=$D$6),'Input data'!$S1052)</f>
        <v>0</v>
      </c>
      <c r="M1052" s="8" t="b">
        <f>IF(AND('Input data'!$A1052&gt;=$D$5,'Input data'!$A1052&lt;=$D$6),$L1052-($D$3*$K1052+$D$4))</f>
        <v>0</v>
      </c>
    </row>
    <row r="1053" spans="11:13">
      <c r="K1053" s="8" t="b">
        <f>IF(AND('Input data'!$A1053&gt;=$D$5,'Input data'!$A1053&lt;=$D$6),'Input data'!$R1053)</f>
        <v>0</v>
      </c>
      <c r="L1053" s="8" t="b">
        <f>IF(AND('Input data'!$A1053&gt;=$D$5,'Input data'!$A1053&lt;=$D$6),'Input data'!$S1053)</f>
        <v>0</v>
      </c>
      <c r="M1053" s="8" t="b">
        <f>IF(AND('Input data'!$A1053&gt;=$D$5,'Input data'!$A1053&lt;=$D$6),$L1053-($D$3*$K1053+$D$4))</f>
        <v>0</v>
      </c>
    </row>
    <row r="1054" spans="11:13">
      <c r="K1054" s="8" t="b">
        <f>IF(AND('Input data'!$A1054&gt;=$D$5,'Input data'!$A1054&lt;=$D$6),'Input data'!$R1054)</f>
        <v>0</v>
      </c>
      <c r="L1054" s="8" t="b">
        <f>IF(AND('Input data'!$A1054&gt;=$D$5,'Input data'!$A1054&lt;=$D$6),'Input data'!$S1054)</f>
        <v>0</v>
      </c>
      <c r="M1054" s="8" t="b">
        <f>IF(AND('Input data'!$A1054&gt;=$D$5,'Input data'!$A1054&lt;=$D$6),$L1054-($D$3*$K1054+$D$4))</f>
        <v>0</v>
      </c>
    </row>
    <row r="1055" spans="11:13">
      <c r="K1055" s="8" t="b">
        <f>IF(AND('Input data'!$A1055&gt;=$D$5,'Input data'!$A1055&lt;=$D$6),'Input data'!$R1055)</f>
        <v>0</v>
      </c>
      <c r="L1055" s="8" t="b">
        <f>IF(AND('Input data'!$A1055&gt;=$D$5,'Input data'!$A1055&lt;=$D$6),'Input data'!$S1055)</f>
        <v>0</v>
      </c>
      <c r="M1055" s="8" t="b">
        <f>IF(AND('Input data'!$A1055&gt;=$D$5,'Input data'!$A1055&lt;=$D$6),$L1055-($D$3*$K1055+$D$4))</f>
        <v>0</v>
      </c>
    </row>
    <row r="1056" spans="11:13">
      <c r="K1056" s="8" t="b">
        <f>IF(AND('Input data'!$A1056&gt;=$D$5,'Input data'!$A1056&lt;=$D$6),'Input data'!$R1056)</f>
        <v>0</v>
      </c>
      <c r="L1056" s="8" t="b">
        <f>IF(AND('Input data'!$A1056&gt;=$D$5,'Input data'!$A1056&lt;=$D$6),'Input data'!$S1056)</f>
        <v>0</v>
      </c>
      <c r="M1056" s="8" t="b">
        <f>IF(AND('Input data'!$A1056&gt;=$D$5,'Input data'!$A1056&lt;=$D$6),$L1056-($D$3*$K1056+$D$4))</f>
        <v>0</v>
      </c>
    </row>
    <row r="1057" spans="11:13">
      <c r="K1057" s="8" t="b">
        <f>IF(AND('Input data'!$A1057&gt;=$D$5,'Input data'!$A1057&lt;=$D$6),'Input data'!$R1057)</f>
        <v>0</v>
      </c>
      <c r="L1057" s="8" t="b">
        <f>IF(AND('Input data'!$A1057&gt;=$D$5,'Input data'!$A1057&lt;=$D$6),'Input data'!$S1057)</f>
        <v>0</v>
      </c>
      <c r="M1057" s="8" t="b">
        <f>IF(AND('Input data'!$A1057&gt;=$D$5,'Input data'!$A1057&lt;=$D$6),$L1057-($D$3*$K1057+$D$4))</f>
        <v>0</v>
      </c>
    </row>
    <row r="1058" spans="11:13">
      <c r="K1058" s="8" t="b">
        <f>IF(AND('Input data'!$A1058&gt;=$D$5,'Input data'!$A1058&lt;=$D$6),'Input data'!$R1058)</f>
        <v>0</v>
      </c>
      <c r="L1058" s="8" t="b">
        <f>IF(AND('Input data'!$A1058&gt;=$D$5,'Input data'!$A1058&lt;=$D$6),'Input data'!$S1058)</f>
        <v>0</v>
      </c>
      <c r="M1058" s="8" t="b">
        <f>IF(AND('Input data'!$A1058&gt;=$D$5,'Input data'!$A1058&lt;=$D$6),$L1058-($D$3*$K1058+$D$4))</f>
        <v>0</v>
      </c>
    </row>
    <row r="1059" spans="11:13">
      <c r="K1059" s="8" t="b">
        <f>IF(AND('Input data'!$A1059&gt;=$D$5,'Input data'!$A1059&lt;=$D$6),'Input data'!$R1059)</f>
        <v>0</v>
      </c>
      <c r="L1059" s="8" t="b">
        <f>IF(AND('Input data'!$A1059&gt;=$D$5,'Input data'!$A1059&lt;=$D$6),'Input data'!$S1059)</f>
        <v>0</v>
      </c>
      <c r="M1059" s="8" t="b">
        <f>IF(AND('Input data'!$A1059&gt;=$D$5,'Input data'!$A1059&lt;=$D$6),$L1059-($D$3*$K1059+$D$4))</f>
        <v>0</v>
      </c>
    </row>
    <row r="1060" spans="11:13">
      <c r="K1060" s="8" t="b">
        <f>IF(AND('Input data'!$A1060&gt;=$D$5,'Input data'!$A1060&lt;=$D$6),'Input data'!$R1060)</f>
        <v>0</v>
      </c>
      <c r="L1060" s="8" t="b">
        <f>IF(AND('Input data'!$A1060&gt;=$D$5,'Input data'!$A1060&lt;=$D$6),'Input data'!$S1060)</f>
        <v>0</v>
      </c>
      <c r="M1060" s="8" t="b">
        <f>IF(AND('Input data'!$A1060&gt;=$D$5,'Input data'!$A1060&lt;=$D$6),$L1060-($D$3*$K1060+$D$4))</f>
        <v>0</v>
      </c>
    </row>
    <row r="1061" spans="11:13">
      <c r="K1061" s="8" t="b">
        <f>IF(AND('Input data'!$A1061&gt;=$D$5,'Input data'!$A1061&lt;=$D$6),'Input data'!$R1061)</f>
        <v>0</v>
      </c>
      <c r="L1061" s="8" t="b">
        <f>IF(AND('Input data'!$A1061&gt;=$D$5,'Input data'!$A1061&lt;=$D$6),'Input data'!$S1061)</f>
        <v>0</v>
      </c>
      <c r="M1061" s="8" t="b">
        <f>IF(AND('Input data'!$A1061&gt;=$D$5,'Input data'!$A1061&lt;=$D$6),$L1061-($D$3*$K1061+$D$4))</f>
        <v>0</v>
      </c>
    </row>
    <row r="1062" spans="11:13">
      <c r="K1062" s="8" t="b">
        <f>IF(AND('Input data'!$A1062&gt;=$D$5,'Input data'!$A1062&lt;=$D$6),'Input data'!$R1062)</f>
        <v>0</v>
      </c>
      <c r="L1062" s="8" t="b">
        <f>IF(AND('Input data'!$A1062&gt;=$D$5,'Input data'!$A1062&lt;=$D$6),'Input data'!$S1062)</f>
        <v>0</v>
      </c>
      <c r="M1062" s="8" t="b">
        <f>IF(AND('Input data'!$A1062&gt;=$D$5,'Input data'!$A1062&lt;=$D$6),$L1062-($D$3*$K1062+$D$4))</f>
        <v>0</v>
      </c>
    </row>
    <row r="1063" spans="11:13">
      <c r="K1063" s="8" t="b">
        <f>IF(AND('Input data'!$A1063&gt;=$D$5,'Input data'!$A1063&lt;=$D$6),'Input data'!$R1063)</f>
        <v>0</v>
      </c>
      <c r="L1063" s="8" t="b">
        <f>IF(AND('Input data'!$A1063&gt;=$D$5,'Input data'!$A1063&lt;=$D$6),'Input data'!$S1063)</f>
        <v>0</v>
      </c>
      <c r="M1063" s="8" t="b">
        <f>IF(AND('Input data'!$A1063&gt;=$D$5,'Input data'!$A1063&lt;=$D$6),$L1063-($D$3*$K1063+$D$4))</f>
        <v>0</v>
      </c>
    </row>
    <row r="1064" spans="11:13">
      <c r="K1064" s="8" t="b">
        <f>IF(AND('Input data'!$A1064&gt;=$D$5,'Input data'!$A1064&lt;=$D$6),'Input data'!$R1064)</f>
        <v>0</v>
      </c>
      <c r="L1064" s="8" t="b">
        <f>IF(AND('Input data'!$A1064&gt;=$D$5,'Input data'!$A1064&lt;=$D$6),'Input data'!$S1064)</f>
        <v>0</v>
      </c>
      <c r="M1064" s="8" t="b">
        <f>IF(AND('Input data'!$A1064&gt;=$D$5,'Input data'!$A1064&lt;=$D$6),$L1064-($D$3*$K1064+$D$4))</f>
        <v>0</v>
      </c>
    </row>
    <row r="1065" spans="11:13">
      <c r="K1065" s="8" t="b">
        <f>IF(AND('Input data'!$A1065&gt;=$D$5,'Input data'!$A1065&lt;=$D$6),'Input data'!$R1065)</f>
        <v>0</v>
      </c>
      <c r="L1065" s="8" t="b">
        <f>IF(AND('Input data'!$A1065&gt;=$D$5,'Input data'!$A1065&lt;=$D$6),'Input data'!$S1065)</f>
        <v>0</v>
      </c>
      <c r="M1065" s="8" t="b">
        <f>IF(AND('Input data'!$A1065&gt;=$D$5,'Input data'!$A1065&lt;=$D$6),$L1065-($D$3*$K1065+$D$4))</f>
        <v>0</v>
      </c>
    </row>
    <row r="1066" spans="11:13">
      <c r="K1066" s="8" t="b">
        <f>IF(AND('Input data'!$A1066&gt;=$D$5,'Input data'!$A1066&lt;=$D$6),'Input data'!$R1066)</f>
        <v>0</v>
      </c>
      <c r="L1066" s="8" t="b">
        <f>IF(AND('Input data'!$A1066&gt;=$D$5,'Input data'!$A1066&lt;=$D$6),'Input data'!$S1066)</f>
        <v>0</v>
      </c>
      <c r="M1066" s="8" t="b">
        <f>IF(AND('Input data'!$A1066&gt;=$D$5,'Input data'!$A1066&lt;=$D$6),$L1066-($D$3*$K1066+$D$4))</f>
        <v>0</v>
      </c>
    </row>
    <row r="1067" spans="11:13">
      <c r="K1067" s="8" t="b">
        <f>IF(AND('Input data'!$A1067&gt;=$D$5,'Input data'!$A1067&lt;=$D$6),'Input data'!$R1067)</f>
        <v>0</v>
      </c>
      <c r="L1067" s="8" t="b">
        <f>IF(AND('Input data'!$A1067&gt;=$D$5,'Input data'!$A1067&lt;=$D$6),'Input data'!$S1067)</f>
        <v>0</v>
      </c>
      <c r="M1067" s="8" t="b">
        <f>IF(AND('Input data'!$A1067&gt;=$D$5,'Input data'!$A1067&lt;=$D$6),$L1067-($D$3*$K1067+$D$4))</f>
        <v>0</v>
      </c>
    </row>
    <row r="1068" spans="11:13">
      <c r="K1068" s="8" t="b">
        <f>IF(AND('Input data'!$A1068&gt;=$D$5,'Input data'!$A1068&lt;=$D$6),'Input data'!$R1068)</f>
        <v>0</v>
      </c>
      <c r="L1068" s="8" t="b">
        <f>IF(AND('Input data'!$A1068&gt;=$D$5,'Input data'!$A1068&lt;=$D$6),'Input data'!$S1068)</f>
        <v>0</v>
      </c>
      <c r="M1068" s="8" t="b">
        <f>IF(AND('Input data'!$A1068&gt;=$D$5,'Input data'!$A1068&lt;=$D$6),$L1068-($D$3*$K1068+$D$4))</f>
        <v>0</v>
      </c>
    </row>
    <row r="1069" spans="11:13">
      <c r="K1069" s="8" t="b">
        <f>IF(AND('Input data'!$A1069&gt;=$D$5,'Input data'!$A1069&lt;=$D$6),'Input data'!$R1069)</f>
        <v>0</v>
      </c>
      <c r="L1069" s="8" t="b">
        <f>IF(AND('Input data'!$A1069&gt;=$D$5,'Input data'!$A1069&lt;=$D$6),'Input data'!$S1069)</f>
        <v>0</v>
      </c>
      <c r="M1069" s="8" t="b">
        <f>IF(AND('Input data'!$A1069&gt;=$D$5,'Input data'!$A1069&lt;=$D$6),$L1069-($D$3*$K1069+$D$4))</f>
        <v>0</v>
      </c>
    </row>
    <row r="1070" spans="11:13">
      <c r="K1070" s="8" t="b">
        <f>IF(AND('Input data'!$A1070&gt;=$D$5,'Input data'!$A1070&lt;=$D$6),'Input data'!$R1070)</f>
        <v>0</v>
      </c>
      <c r="L1070" s="8" t="b">
        <f>IF(AND('Input data'!$A1070&gt;=$D$5,'Input data'!$A1070&lt;=$D$6),'Input data'!$S1070)</f>
        <v>0</v>
      </c>
      <c r="M1070" s="8" t="b">
        <f>IF(AND('Input data'!$A1070&gt;=$D$5,'Input data'!$A1070&lt;=$D$6),$L1070-($D$3*$K1070+$D$4))</f>
        <v>0</v>
      </c>
    </row>
    <row r="1071" spans="11:13">
      <c r="K1071" s="8" t="b">
        <f>IF(AND('Input data'!$A1071&gt;=$D$5,'Input data'!$A1071&lt;=$D$6),'Input data'!$R1071)</f>
        <v>0</v>
      </c>
      <c r="L1071" s="8" t="b">
        <f>IF(AND('Input data'!$A1071&gt;=$D$5,'Input data'!$A1071&lt;=$D$6),'Input data'!$S1071)</f>
        <v>0</v>
      </c>
      <c r="M1071" s="8" t="b">
        <f>IF(AND('Input data'!$A1071&gt;=$D$5,'Input data'!$A1071&lt;=$D$6),$L1071-($D$3*$K1071+$D$4))</f>
        <v>0</v>
      </c>
    </row>
    <row r="1072" spans="11:13">
      <c r="K1072" s="8" t="b">
        <f>IF(AND('Input data'!$A1072&gt;=$D$5,'Input data'!$A1072&lt;=$D$6),'Input data'!$R1072)</f>
        <v>0</v>
      </c>
      <c r="L1072" s="8" t="b">
        <f>IF(AND('Input data'!$A1072&gt;=$D$5,'Input data'!$A1072&lt;=$D$6),'Input data'!$S1072)</f>
        <v>0</v>
      </c>
      <c r="M1072" s="8" t="b">
        <f>IF(AND('Input data'!$A1072&gt;=$D$5,'Input data'!$A1072&lt;=$D$6),$L1072-($D$3*$K1072+$D$4))</f>
        <v>0</v>
      </c>
    </row>
    <row r="1073" spans="11:13">
      <c r="K1073" s="8" t="b">
        <f>IF(AND('Input data'!$A1073&gt;=$D$5,'Input data'!$A1073&lt;=$D$6),'Input data'!$R1073)</f>
        <v>0</v>
      </c>
      <c r="L1073" s="8" t="b">
        <f>IF(AND('Input data'!$A1073&gt;=$D$5,'Input data'!$A1073&lt;=$D$6),'Input data'!$S1073)</f>
        <v>0</v>
      </c>
      <c r="M1073" s="8" t="b">
        <f>IF(AND('Input data'!$A1073&gt;=$D$5,'Input data'!$A1073&lt;=$D$6),$L1073-($D$3*$K1073+$D$4))</f>
        <v>0</v>
      </c>
    </row>
    <row r="1074" spans="11:13">
      <c r="K1074" s="8" t="b">
        <f>IF(AND('Input data'!$A1074&gt;=$D$5,'Input data'!$A1074&lt;=$D$6),'Input data'!$R1074)</f>
        <v>0</v>
      </c>
      <c r="L1074" s="8" t="b">
        <f>IF(AND('Input data'!$A1074&gt;=$D$5,'Input data'!$A1074&lt;=$D$6),'Input data'!$S1074)</f>
        <v>0</v>
      </c>
      <c r="M1074" s="8" t="b">
        <f>IF(AND('Input data'!$A1074&gt;=$D$5,'Input data'!$A1074&lt;=$D$6),$L1074-($D$3*$K1074+$D$4))</f>
        <v>0</v>
      </c>
    </row>
    <row r="1075" spans="11:13">
      <c r="K1075" s="8" t="b">
        <f>IF(AND('Input data'!$A1075&gt;=$D$5,'Input data'!$A1075&lt;=$D$6),'Input data'!$R1075)</f>
        <v>0</v>
      </c>
      <c r="L1075" s="8" t="b">
        <f>IF(AND('Input data'!$A1075&gt;=$D$5,'Input data'!$A1075&lt;=$D$6),'Input data'!$S1075)</f>
        <v>0</v>
      </c>
      <c r="M1075" s="8" t="b">
        <f>IF(AND('Input data'!$A1075&gt;=$D$5,'Input data'!$A1075&lt;=$D$6),$L1075-($D$3*$K1075+$D$4))</f>
        <v>0</v>
      </c>
    </row>
    <row r="1076" spans="11:13">
      <c r="K1076" s="8" t="b">
        <f>IF(AND('Input data'!$A1076&gt;=$D$5,'Input data'!$A1076&lt;=$D$6),'Input data'!$R1076)</f>
        <v>0</v>
      </c>
      <c r="L1076" s="8" t="b">
        <f>IF(AND('Input data'!$A1076&gt;=$D$5,'Input data'!$A1076&lt;=$D$6),'Input data'!$S1076)</f>
        <v>0</v>
      </c>
      <c r="M1076" s="8" t="b">
        <f>IF(AND('Input data'!$A1076&gt;=$D$5,'Input data'!$A1076&lt;=$D$6),$L1076-($D$3*$K1076+$D$4))</f>
        <v>0</v>
      </c>
    </row>
    <row r="1077" spans="11:13">
      <c r="K1077" s="8" t="b">
        <f>IF(AND('Input data'!$A1077&gt;=$D$5,'Input data'!$A1077&lt;=$D$6),'Input data'!$R1077)</f>
        <v>0</v>
      </c>
      <c r="L1077" s="8" t="b">
        <f>IF(AND('Input data'!$A1077&gt;=$D$5,'Input data'!$A1077&lt;=$D$6),'Input data'!$S1077)</f>
        <v>0</v>
      </c>
      <c r="M1077" s="8" t="b">
        <f>IF(AND('Input data'!$A1077&gt;=$D$5,'Input data'!$A1077&lt;=$D$6),$L1077-($D$3*$K1077+$D$4))</f>
        <v>0</v>
      </c>
    </row>
    <row r="1078" spans="11:13">
      <c r="K1078" s="8" t="b">
        <f>IF(AND('Input data'!$A1078&gt;=$D$5,'Input data'!$A1078&lt;=$D$6),'Input data'!$R1078)</f>
        <v>0</v>
      </c>
      <c r="L1078" s="8" t="b">
        <f>IF(AND('Input data'!$A1078&gt;=$D$5,'Input data'!$A1078&lt;=$D$6),'Input data'!$S1078)</f>
        <v>0</v>
      </c>
      <c r="M1078" s="8" t="b">
        <f>IF(AND('Input data'!$A1078&gt;=$D$5,'Input data'!$A1078&lt;=$D$6),$L1078-($D$3*$K1078+$D$4))</f>
        <v>0</v>
      </c>
    </row>
    <row r="1079" spans="11:13">
      <c r="K1079" s="8" t="b">
        <f>IF(AND('Input data'!$A1079&gt;=$D$5,'Input data'!$A1079&lt;=$D$6),'Input data'!$R1079)</f>
        <v>0</v>
      </c>
      <c r="L1079" s="8" t="b">
        <f>IF(AND('Input data'!$A1079&gt;=$D$5,'Input data'!$A1079&lt;=$D$6),'Input data'!$S1079)</f>
        <v>0</v>
      </c>
      <c r="M1079" s="8" t="b">
        <f>IF(AND('Input data'!$A1079&gt;=$D$5,'Input data'!$A1079&lt;=$D$6),$L1079-($D$3*$K1079+$D$4))</f>
        <v>0</v>
      </c>
    </row>
    <row r="1080" spans="11:13">
      <c r="K1080" s="8" t="b">
        <f>IF(AND('Input data'!$A1080&gt;=$D$5,'Input data'!$A1080&lt;=$D$6),'Input data'!$R1080)</f>
        <v>0</v>
      </c>
      <c r="L1080" s="8" t="b">
        <f>IF(AND('Input data'!$A1080&gt;=$D$5,'Input data'!$A1080&lt;=$D$6),'Input data'!$S1080)</f>
        <v>0</v>
      </c>
      <c r="M1080" s="8" t="b">
        <f>IF(AND('Input data'!$A1080&gt;=$D$5,'Input data'!$A1080&lt;=$D$6),$L1080-($D$3*$K1080+$D$4))</f>
        <v>0</v>
      </c>
    </row>
    <row r="1081" spans="11:13">
      <c r="K1081" s="8" t="b">
        <f>IF(AND('Input data'!$A1081&gt;=$D$5,'Input data'!$A1081&lt;=$D$6),'Input data'!$R1081)</f>
        <v>0</v>
      </c>
      <c r="L1081" s="8" t="b">
        <f>IF(AND('Input data'!$A1081&gt;=$D$5,'Input data'!$A1081&lt;=$D$6),'Input data'!$S1081)</f>
        <v>0</v>
      </c>
      <c r="M1081" s="8" t="b">
        <f>IF(AND('Input data'!$A1081&gt;=$D$5,'Input data'!$A1081&lt;=$D$6),$L1081-($D$3*$K1081+$D$4))</f>
        <v>0</v>
      </c>
    </row>
    <row r="1082" spans="11:13">
      <c r="K1082" s="8" t="b">
        <f>IF(AND('Input data'!$A1082&gt;=$D$5,'Input data'!$A1082&lt;=$D$6),'Input data'!$R1082)</f>
        <v>0</v>
      </c>
      <c r="L1082" s="8" t="b">
        <f>IF(AND('Input data'!$A1082&gt;=$D$5,'Input data'!$A1082&lt;=$D$6),'Input data'!$S1082)</f>
        <v>0</v>
      </c>
      <c r="M1082" s="8" t="b">
        <f>IF(AND('Input data'!$A1082&gt;=$D$5,'Input data'!$A1082&lt;=$D$6),$L1082-($D$3*$K1082+$D$4))</f>
        <v>0</v>
      </c>
    </row>
    <row r="1083" spans="11:13">
      <c r="K1083" s="8" t="b">
        <f>IF(AND('Input data'!$A1083&gt;=$D$5,'Input data'!$A1083&lt;=$D$6),'Input data'!$R1083)</f>
        <v>0</v>
      </c>
      <c r="L1083" s="8" t="b">
        <f>IF(AND('Input data'!$A1083&gt;=$D$5,'Input data'!$A1083&lt;=$D$6),'Input data'!$S1083)</f>
        <v>0</v>
      </c>
      <c r="M1083" s="8" t="b">
        <f>IF(AND('Input data'!$A1083&gt;=$D$5,'Input data'!$A1083&lt;=$D$6),$L1083-($D$3*$K1083+$D$4))</f>
        <v>0</v>
      </c>
    </row>
    <row r="1084" spans="11:13">
      <c r="K1084" s="8" t="b">
        <f>IF(AND('Input data'!$A1084&gt;=$D$5,'Input data'!$A1084&lt;=$D$6),'Input data'!$R1084)</f>
        <v>0</v>
      </c>
      <c r="L1084" s="8" t="b">
        <f>IF(AND('Input data'!$A1084&gt;=$D$5,'Input data'!$A1084&lt;=$D$6),'Input data'!$S1084)</f>
        <v>0</v>
      </c>
      <c r="M1084" s="8" t="b">
        <f>IF(AND('Input data'!$A1084&gt;=$D$5,'Input data'!$A1084&lt;=$D$6),$L1084-($D$3*$K1084+$D$4))</f>
        <v>0</v>
      </c>
    </row>
    <row r="1085" spans="11:13">
      <c r="K1085" s="8" t="b">
        <f>IF(AND('Input data'!$A1085&gt;=$D$5,'Input data'!$A1085&lt;=$D$6),'Input data'!$R1085)</f>
        <v>0</v>
      </c>
      <c r="L1085" s="8" t="b">
        <f>IF(AND('Input data'!$A1085&gt;=$D$5,'Input data'!$A1085&lt;=$D$6),'Input data'!$S1085)</f>
        <v>0</v>
      </c>
      <c r="M1085" s="8" t="b">
        <f>IF(AND('Input data'!$A1085&gt;=$D$5,'Input data'!$A1085&lt;=$D$6),$L1085-($D$3*$K1085+$D$4))</f>
        <v>0</v>
      </c>
    </row>
    <row r="1086" spans="11:13">
      <c r="K1086" s="8" t="b">
        <f>IF(AND('Input data'!$A1086&gt;=$D$5,'Input data'!$A1086&lt;=$D$6),'Input data'!$R1086)</f>
        <v>0</v>
      </c>
      <c r="L1086" s="8" t="b">
        <f>IF(AND('Input data'!$A1086&gt;=$D$5,'Input data'!$A1086&lt;=$D$6),'Input data'!$S1086)</f>
        <v>0</v>
      </c>
      <c r="M1086" s="8" t="b">
        <f>IF(AND('Input data'!$A1086&gt;=$D$5,'Input data'!$A1086&lt;=$D$6),$L1086-($D$3*$K1086+$D$4))</f>
        <v>0</v>
      </c>
    </row>
    <row r="1087" spans="11:13">
      <c r="K1087" s="8" t="b">
        <f>IF(AND('Input data'!$A1087&gt;=$D$5,'Input data'!$A1087&lt;=$D$6),'Input data'!$R1087)</f>
        <v>0</v>
      </c>
      <c r="L1087" s="8" t="b">
        <f>IF(AND('Input data'!$A1087&gt;=$D$5,'Input data'!$A1087&lt;=$D$6),'Input data'!$S1087)</f>
        <v>0</v>
      </c>
      <c r="M1087" s="8" t="b">
        <f>IF(AND('Input data'!$A1087&gt;=$D$5,'Input data'!$A1087&lt;=$D$6),$L1087-($D$3*$K1087+$D$4))</f>
        <v>0</v>
      </c>
    </row>
    <row r="1088" spans="11:13">
      <c r="K1088" s="8" t="b">
        <f>IF(AND('Input data'!$A1088&gt;=$D$5,'Input data'!$A1088&lt;=$D$6),'Input data'!$R1088)</f>
        <v>0</v>
      </c>
      <c r="L1088" s="8" t="b">
        <f>IF(AND('Input data'!$A1088&gt;=$D$5,'Input data'!$A1088&lt;=$D$6),'Input data'!$S1088)</f>
        <v>0</v>
      </c>
      <c r="M1088" s="8" t="b">
        <f>IF(AND('Input data'!$A1088&gt;=$D$5,'Input data'!$A1088&lt;=$D$6),$L1088-($D$3*$K1088+$D$4))</f>
        <v>0</v>
      </c>
    </row>
    <row r="1089" spans="11:13">
      <c r="K1089" s="8" t="b">
        <f>IF(AND('Input data'!$A1089&gt;=$D$5,'Input data'!$A1089&lt;=$D$6),'Input data'!$R1089)</f>
        <v>0</v>
      </c>
      <c r="L1089" s="8" t="b">
        <f>IF(AND('Input data'!$A1089&gt;=$D$5,'Input data'!$A1089&lt;=$D$6),'Input data'!$S1089)</f>
        <v>0</v>
      </c>
      <c r="M1089" s="8" t="b">
        <f>IF(AND('Input data'!$A1089&gt;=$D$5,'Input data'!$A1089&lt;=$D$6),$L1089-($D$3*$K1089+$D$4))</f>
        <v>0</v>
      </c>
    </row>
    <row r="1090" spans="11:13">
      <c r="K1090" s="8" t="b">
        <f>IF(AND('Input data'!$A1090&gt;=$D$5,'Input data'!$A1090&lt;=$D$6),'Input data'!$R1090)</f>
        <v>0</v>
      </c>
      <c r="L1090" s="8" t="b">
        <f>IF(AND('Input data'!$A1090&gt;=$D$5,'Input data'!$A1090&lt;=$D$6),'Input data'!$S1090)</f>
        <v>0</v>
      </c>
      <c r="M1090" s="8" t="b">
        <f>IF(AND('Input data'!$A1090&gt;=$D$5,'Input data'!$A1090&lt;=$D$6),$L1090-($D$3*$K1090+$D$4))</f>
        <v>0</v>
      </c>
    </row>
    <row r="1091" spans="11:13">
      <c r="K1091" s="8" t="b">
        <f>IF(AND('Input data'!$A1091&gt;=$D$5,'Input data'!$A1091&lt;=$D$6),'Input data'!$R1091)</f>
        <v>0</v>
      </c>
      <c r="L1091" s="8" t="b">
        <f>IF(AND('Input data'!$A1091&gt;=$D$5,'Input data'!$A1091&lt;=$D$6),'Input data'!$S1091)</f>
        <v>0</v>
      </c>
      <c r="M1091" s="8" t="b">
        <f>IF(AND('Input data'!$A1091&gt;=$D$5,'Input data'!$A1091&lt;=$D$6),$L1091-($D$3*$K1091+$D$4))</f>
        <v>0</v>
      </c>
    </row>
    <row r="1092" spans="11:13">
      <c r="K1092" s="8" t="b">
        <f>IF(AND('Input data'!$A1092&gt;=$D$5,'Input data'!$A1092&lt;=$D$6),'Input data'!$R1092)</f>
        <v>0</v>
      </c>
      <c r="L1092" s="8" t="b">
        <f>IF(AND('Input data'!$A1092&gt;=$D$5,'Input data'!$A1092&lt;=$D$6),'Input data'!$S1092)</f>
        <v>0</v>
      </c>
      <c r="M1092" s="8" t="b">
        <f>IF(AND('Input data'!$A1092&gt;=$D$5,'Input data'!$A1092&lt;=$D$6),$L1092-($D$3*$K1092+$D$4))</f>
        <v>0</v>
      </c>
    </row>
    <row r="1093" spans="11:13">
      <c r="K1093" s="8" t="b">
        <f>IF(AND('Input data'!$A1093&gt;=$D$5,'Input data'!$A1093&lt;=$D$6),'Input data'!$R1093)</f>
        <v>0</v>
      </c>
      <c r="L1093" s="8" t="b">
        <f>IF(AND('Input data'!$A1093&gt;=$D$5,'Input data'!$A1093&lt;=$D$6),'Input data'!$S1093)</f>
        <v>0</v>
      </c>
      <c r="M1093" s="8" t="b">
        <f>IF(AND('Input data'!$A1093&gt;=$D$5,'Input data'!$A1093&lt;=$D$6),$L1093-($D$3*$K1093+$D$4))</f>
        <v>0</v>
      </c>
    </row>
    <row r="1094" spans="11:13">
      <c r="K1094" s="8" t="b">
        <f>IF(AND('Input data'!$A1094&gt;=$D$5,'Input data'!$A1094&lt;=$D$6),'Input data'!$R1094)</f>
        <v>0</v>
      </c>
      <c r="L1094" s="8" t="b">
        <f>IF(AND('Input data'!$A1094&gt;=$D$5,'Input data'!$A1094&lt;=$D$6),'Input data'!$S1094)</f>
        <v>0</v>
      </c>
      <c r="M1094" s="8" t="b">
        <f>IF(AND('Input data'!$A1094&gt;=$D$5,'Input data'!$A1094&lt;=$D$6),$L1094-($D$3*$K1094+$D$4))</f>
        <v>0</v>
      </c>
    </row>
    <row r="1095" spans="11:13">
      <c r="K1095" s="8" t="b">
        <f>IF(AND('Input data'!$A1095&gt;=$D$5,'Input data'!$A1095&lt;=$D$6),'Input data'!$R1095)</f>
        <v>0</v>
      </c>
      <c r="L1095" s="8" t="b">
        <f>IF(AND('Input data'!$A1095&gt;=$D$5,'Input data'!$A1095&lt;=$D$6),'Input data'!$S1095)</f>
        <v>0</v>
      </c>
      <c r="M1095" s="8" t="b">
        <f>IF(AND('Input data'!$A1095&gt;=$D$5,'Input data'!$A1095&lt;=$D$6),$L1095-($D$3*$K1095+$D$4))</f>
        <v>0</v>
      </c>
    </row>
    <row r="1096" spans="11:13">
      <c r="K1096" s="8" t="b">
        <f>IF(AND('Input data'!$A1096&gt;=$D$5,'Input data'!$A1096&lt;=$D$6),'Input data'!$R1096)</f>
        <v>0</v>
      </c>
      <c r="L1096" s="8" t="b">
        <f>IF(AND('Input data'!$A1096&gt;=$D$5,'Input data'!$A1096&lt;=$D$6),'Input data'!$S1096)</f>
        <v>0</v>
      </c>
      <c r="M1096" s="8" t="b">
        <f>IF(AND('Input data'!$A1096&gt;=$D$5,'Input data'!$A1096&lt;=$D$6),$L1096-($D$3*$K1096+$D$4))</f>
        <v>0</v>
      </c>
    </row>
    <row r="1097" spans="11:13">
      <c r="K1097" s="8" t="b">
        <f>IF(AND('Input data'!$A1097&gt;=$D$5,'Input data'!$A1097&lt;=$D$6),'Input data'!$R1097)</f>
        <v>0</v>
      </c>
      <c r="L1097" s="8" t="b">
        <f>IF(AND('Input data'!$A1097&gt;=$D$5,'Input data'!$A1097&lt;=$D$6),'Input data'!$S1097)</f>
        <v>0</v>
      </c>
      <c r="M1097" s="8" t="b">
        <f>IF(AND('Input data'!$A1097&gt;=$D$5,'Input data'!$A1097&lt;=$D$6),$L1097-($D$3*$K1097+$D$4))</f>
        <v>0</v>
      </c>
    </row>
    <row r="1098" spans="11:13">
      <c r="K1098" s="8" t="b">
        <f>IF(AND('Input data'!$A1098&gt;=$D$5,'Input data'!$A1098&lt;=$D$6),'Input data'!$R1098)</f>
        <v>0</v>
      </c>
      <c r="L1098" s="8" t="b">
        <f>IF(AND('Input data'!$A1098&gt;=$D$5,'Input data'!$A1098&lt;=$D$6),'Input data'!$S1098)</f>
        <v>0</v>
      </c>
      <c r="M1098" s="8" t="b">
        <f>IF(AND('Input data'!$A1098&gt;=$D$5,'Input data'!$A1098&lt;=$D$6),$L1098-($D$3*$K1098+$D$4))</f>
        <v>0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workbookViewId="0">
      <selection activeCell="C23" sqref="C23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0.27456971402193747</v>
      </c>
      <c r="D1" s="2" t="s">
        <v>22</v>
      </c>
      <c r="E1" s="3">
        <f>MIN('Fitting results'!L:L)</f>
        <v>0.28827960262959079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0.75499527399819755</v>
      </c>
      <c r="D2" s="2" t="s">
        <v>23</v>
      </c>
      <c r="E2" s="3">
        <f>MAX('Fitting results'!L:L)</f>
        <v>0.78300801732011771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0.48042555997626007</v>
      </c>
      <c r="D3" s="2" t="s">
        <v>62</v>
      </c>
      <c r="E3" s="3">
        <f>$E$2-$E$1</f>
        <v>0.49472841469052692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144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-3.2840018571880236E-3</v>
      </c>
      <c r="G6" s="19">
        <f>MAX(I:I)</f>
        <v>3.0292419095026557E-3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0.27456971402193747</v>
      </c>
      <c r="D7" s="19">
        <f>$C$7+0.25*$B$3</f>
        <v>0.3946761040160025</v>
      </c>
      <c r="F7" s="30">
        <f>$D$7</f>
        <v>0.3946761040160025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0.3946761040160025</v>
      </c>
      <c r="D8" s="19">
        <f>$B$1+0.75*$B$3</f>
        <v>0.63488888400413246</v>
      </c>
      <c r="F8" s="30">
        <f>D7</f>
        <v>0.3946761040160025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0.63488888400413246</v>
      </c>
      <c r="D9" s="19">
        <f>$B$2</f>
        <v>0.75499527399819755</v>
      </c>
      <c r="F9" s="30">
        <f>$C$9</f>
        <v>0.63488888400413246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0.63488888400413246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 t="b">
        <f>IF(AND('Input data'!$A12&gt;='Fitting results'!$D$5,'Input data'!$A12&lt;='Fitting results'!$D$6),'Input data'!$R12)</f>
        <v>0</v>
      </c>
      <c r="I12" s="8" t="b">
        <f>'Fitting results'!M12</f>
        <v>0</v>
      </c>
      <c r="J12" s="8" t="b">
        <f t="shared" si="0"/>
        <v>0</v>
      </c>
      <c r="K12" s="8" t="b">
        <f t="shared" si="1"/>
        <v>0</v>
      </c>
    </row>
    <row r="13" spans="1:11">
      <c r="B13" s="2" t="s">
        <v>57</v>
      </c>
      <c r="C13" s="57">
        <f>COUNT(J:J)</f>
        <v>47</v>
      </c>
      <c r="H13" s="8" t="b">
        <f>IF(AND('Input data'!$A13&gt;='Fitting results'!$D$5,'Input data'!$A13&lt;='Fitting results'!$D$6),'Input data'!$R13)</f>
        <v>0</v>
      </c>
      <c r="I13" s="8" t="b">
        <f>'Fitting results'!M13</f>
        <v>0</v>
      </c>
      <c r="J13" s="8" t="b">
        <f t="shared" si="0"/>
        <v>0</v>
      </c>
      <c r="K13" s="8" t="b">
        <f t="shared" si="1"/>
        <v>0</v>
      </c>
    </row>
    <row r="14" spans="1:11">
      <c r="B14" s="2" t="s">
        <v>59</v>
      </c>
      <c r="C14" s="58">
        <f>SLOPE(J:J,H:H)</f>
        <v>-7.4552718573289113E-3</v>
      </c>
      <c r="H14" s="8" t="b">
        <f>IF(AND('Input data'!$A14&gt;='Fitting results'!$D$5,'Input data'!$A14&lt;='Fitting results'!$D$6),'Input data'!$R14)</f>
        <v>0</v>
      </c>
      <c r="I14" s="8" t="b">
        <f>'Fitting results'!M14</f>
        <v>0</v>
      </c>
      <c r="J14" s="8" t="b">
        <f t="shared" si="0"/>
        <v>0</v>
      </c>
      <c r="K14" s="8" t="b">
        <f t="shared" si="1"/>
        <v>0</v>
      </c>
    </row>
    <row r="15" spans="1:11">
      <c r="B15" s="2" t="s">
        <v>60</v>
      </c>
      <c r="C15" s="58">
        <f>0.05*'Fitting results'!$D$3</f>
        <v>5.1655316152022152E-2</v>
      </c>
      <c r="H15" s="8" t="b">
        <f>IF(AND('Input data'!$A15&gt;='Fitting results'!$D$5,'Input data'!$A15&lt;='Fitting results'!$D$6),'Input data'!$R15)</f>
        <v>0</v>
      </c>
      <c r="I15" s="8" t="b">
        <f>'Fitting results'!M15</f>
        <v>0</v>
      </c>
      <c r="J15" s="8" t="b">
        <f t="shared" si="0"/>
        <v>0</v>
      </c>
      <c r="K15" s="8" t="b">
        <f t="shared" si="1"/>
        <v>0</v>
      </c>
    </row>
    <row r="16" spans="1:11">
      <c r="B16" s="2" t="s">
        <v>138</v>
      </c>
      <c r="C16" s="59">
        <f>(C14/C15)</f>
        <v>-0.14432729121990012</v>
      </c>
      <c r="H16" s="8" t="b">
        <f>IF(AND('Input data'!$A16&gt;='Fitting results'!$D$5,'Input data'!$A16&lt;='Fitting results'!$D$6),'Input data'!$R16)</f>
        <v>0</v>
      </c>
      <c r="I16" s="8" t="b">
        <f>'Fitting results'!M16</f>
        <v>0</v>
      </c>
      <c r="J16" s="8" t="b">
        <f t="shared" si="0"/>
        <v>0</v>
      </c>
      <c r="K16" s="8" t="b">
        <f t="shared" si="1"/>
        <v>0</v>
      </c>
    </row>
    <row r="17" spans="1:11">
      <c r="H17" s="8" t="b">
        <f>IF(AND('Input data'!$A17&gt;='Fitting results'!$D$5,'Input data'!$A17&lt;='Fitting results'!$D$6),'Input data'!$R17)</f>
        <v>0</v>
      </c>
      <c r="I17" s="8" t="b">
        <f>'Fitting results'!M17</f>
        <v>0</v>
      </c>
      <c r="J17" s="8" t="b">
        <f t="shared" si="0"/>
        <v>0</v>
      </c>
      <c r="K17" s="8" t="b">
        <f t="shared" si="1"/>
        <v>0</v>
      </c>
    </row>
    <row r="18" spans="1:11">
      <c r="B18" s="29" t="s">
        <v>58</v>
      </c>
      <c r="H18" s="8" t="b">
        <f>IF(AND('Input data'!$A18&gt;='Fitting results'!$D$5,'Input data'!$A18&lt;='Fitting results'!$D$6),'Input data'!$R18)</f>
        <v>0</v>
      </c>
      <c r="I18" s="8" t="b">
        <f>'Fitting results'!M18</f>
        <v>0</v>
      </c>
      <c r="J18" s="8" t="b">
        <f t="shared" si="0"/>
        <v>0</v>
      </c>
      <c r="K18" s="8" t="b">
        <f t="shared" si="1"/>
        <v>0</v>
      </c>
    </row>
    <row r="19" spans="1:11">
      <c r="B19" s="2" t="s">
        <v>57</v>
      </c>
      <c r="C19" s="57">
        <f>COUNT(K:K)</f>
        <v>29</v>
      </c>
      <c r="H19" s="8" t="b">
        <f>IF(AND('Input data'!$A19&gt;='Fitting results'!$D$5,'Input data'!$A19&lt;='Fitting results'!$D$6),'Input data'!$R19)</f>
        <v>0</v>
      </c>
      <c r="I19" s="8" t="b">
        <f>'Fitting results'!M19</f>
        <v>0</v>
      </c>
      <c r="J19" s="8" t="b">
        <f t="shared" si="0"/>
        <v>0</v>
      </c>
      <c r="K19" s="8" t="b">
        <f t="shared" si="1"/>
        <v>0</v>
      </c>
    </row>
    <row r="20" spans="1:11">
      <c r="B20" s="2" t="s">
        <v>59</v>
      </c>
      <c r="C20" s="58">
        <f>SLOPE(K:K,H:H)</f>
        <v>-2.49351604532815E-2</v>
      </c>
      <c r="H20" s="8" t="b">
        <f>IF(AND('Input data'!$A20&gt;='Fitting results'!$D$5,'Input data'!$A20&lt;='Fitting results'!$D$6),'Input data'!$R20)</f>
        <v>0</v>
      </c>
      <c r="I20" s="8" t="b">
        <f>'Fitting results'!M20</f>
        <v>0</v>
      </c>
      <c r="J20" s="8" t="b">
        <f t="shared" si="0"/>
        <v>0</v>
      </c>
      <c r="K20" s="8" t="b">
        <f t="shared" si="1"/>
        <v>0</v>
      </c>
    </row>
    <row r="21" spans="1:11">
      <c r="B21" s="2" t="s">
        <v>60</v>
      </c>
      <c r="C21" s="58">
        <f>0.05*'Fitting results'!$D$3</f>
        <v>5.1655316152022152E-2</v>
      </c>
      <c r="H21" s="8" t="b">
        <f>IF(AND('Input data'!$A21&gt;='Fitting results'!$D$5,'Input data'!$A21&lt;='Fitting results'!$D$6),'Input data'!$R21)</f>
        <v>0</v>
      </c>
      <c r="I21" s="8" t="b">
        <f>'Fitting results'!M21</f>
        <v>0</v>
      </c>
      <c r="J21" s="8" t="b">
        <f t="shared" si="0"/>
        <v>0</v>
      </c>
      <c r="K21" s="8" t="b">
        <f t="shared" si="1"/>
        <v>0</v>
      </c>
    </row>
    <row r="22" spans="1:11">
      <c r="B22" s="2" t="s">
        <v>138</v>
      </c>
      <c r="C22" s="59">
        <f>(C20/C21)</f>
        <v>-0.4827220567172032</v>
      </c>
      <c r="H22" s="8" t="b">
        <f>IF(AND('Input data'!$A22&gt;='Fitting results'!$D$5,'Input data'!$A22&lt;='Fitting results'!$D$6),'Input data'!$R22)</f>
        <v>0</v>
      </c>
      <c r="I22" s="8" t="b">
        <f>'Fitting results'!M22</f>
        <v>0</v>
      </c>
      <c r="J22" s="8" t="b">
        <f t="shared" si="0"/>
        <v>0</v>
      </c>
      <c r="K22" s="8" t="b">
        <f t="shared" si="1"/>
        <v>0</v>
      </c>
    </row>
    <row r="23" spans="1:11" ht="15.65" thickBot="1">
      <c r="H23" s="8" t="b">
        <f>IF(AND('Input data'!$A23&gt;='Fitting results'!$D$5,'Input data'!$A23&lt;='Fitting results'!$D$6),'Input data'!$R23)</f>
        <v>0</v>
      </c>
      <c r="I23" s="8" t="b">
        <f>'Fitting results'!M23</f>
        <v>0</v>
      </c>
      <c r="J23" s="8" t="b">
        <f t="shared" si="0"/>
        <v>0</v>
      </c>
      <c r="K23" s="8" t="b">
        <f t="shared" si="1"/>
        <v>0</v>
      </c>
    </row>
    <row r="24" spans="1:11" ht="15.65" thickBot="1">
      <c r="A24" s="78" t="str">
        <f>IF(AND($C$16&lt;=1,$C$22&lt;=1),"CURVATURE IN THE OUTER QUARTILES IS ACCEPTABLE","CURVATURE IN THE OUTER QUARTILES IS NOT ACCEPTABLE")</f>
        <v>CURVATURE IN THE OUTER QUARTILES IS ACCEPTABLE</v>
      </c>
      <c r="B24" s="79"/>
      <c r="C24" s="79"/>
      <c r="D24" s="79"/>
      <c r="E24" s="79"/>
      <c r="F24" s="79"/>
      <c r="G24" s="80"/>
      <c r="H24" s="8" t="b">
        <f>IF(AND('Input data'!$A24&gt;='Fitting results'!$D$5,'Input data'!$A24&lt;='Fitting results'!$D$6),'Input data'!$R24)</f>
        <v>0</v>
      </c>
      <c r="I24" s="8" t="b">
        <f>'Fitting results'!M24</f>
        <v>0</v>
      </c>
      <c r="J24" s="8" t="b">
        <f t="shared" si="0"/>
        <v>0</v>
      </c>
      <c r="K24" s="8" t="b">
        <f t="shared" si="1"/>
        <v>0</v>
      </c>
    </row>
    <row r="25" spans="1:11">
      <c r="H25" s="8" t="b">
        <f>IF(AND('Input data'!$A25&gt;='Fitting results'!$D$5,'Input data'!$A25&lt;='Fitting results'!$D$6),'Input data'!$R25)</f>
        <v>0</v>
      </c>
      <c r="I25" s="8" t="b">
        <f>'Fitting results'!M25</f>
        <v>0</v>
      </c>
      <c r="J25" s="8" t="b">
        <f t="shared" si="0"/>
        <v>0</v>
      </c>
      <c r="K25" s="8" t="b">
        <f t="shared" si="1"/>
        <v>0</v>
      </c>
    </row>
    <row r="26" spans="1:11">
      <c r="H26" s="8" t="b">
        <f>IF(AND('Input data'!$A26&gt;='Fitting results'!$D$5,'Input data'!$A26&lt;='Fitting results'!$D$6),'Input data'!$R26)</f>
        <v>0</v>
      </c>
      <c r="I26" s="8" t="b">
        <f>'Fitting results'!M26</f>
        <v>0</v>
      </c>
      <c r="J26" s="8" t="b">
        <f t="shared" si="0"/>
        <v>0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 t="b">
        <f>IF(AND('Input data'!$A27&gt;='Fitting results'!$D$5,'Input data'!$A27&lt;='Fitting results'!$D$6),'Input data'!$R27)</f>
        <v>0</v>
      </c>
      <c r="I27" s="8" t="b">
        <f>'Fitting results'!M27</f>
        <v>0</v>
      </c>
      <c r="J27" s="8" t="b">
        <f t="shared" si="0"/>
        <v>0</v>
      </c>
      <c r="K27" s="8" t="b">
        <f t="shared" si="1"/>
        <v>0</v>
      </c>
    </row>
    <row r="28" spans="1:11">
      <c r="D28" s="2" t="s">
        <v>63</v>
      </c>
      <c r="E28" s="58">
        <f>$E$27/$E$3</f>
        <v>0.80852441081278215</v>
      </c>
      <c r="H28" s="8" t="b">
        <f>IF(AND('Input data'!$A28&gt;='Fitting results'!$D$5,'Input data'!$A28&lt;='Fitting results'!$D$6),'Input data'!$R28)</f>
        <v>0</v>
      </c>
      <c r="I28" s="8" t="b">
        <f>'Fitting results'!M28</f>
        <v>0</v>
      </c>
      <c r="J28" s="8" t="b">
        <f t="shared" si="0"/>
        <v>0</v>
      </c>
      <c r="K28" s="8" t="b">
        <f t="shared" si="1"/>
        <v>0</v>
      </c>
    </row>
    <row r="29" spans="1:11" ht="15.65" thickBot="1">
      <c r="H29" s="8" t="b">
        <f>IF(AND('Input data'!$A29&gt;='Fitting results'!$D$5,'Input data'!$A29&lt;='Fitting results'!$D$6),'Input data'!$R29)</f>
        <v>0</v>
      </c>
      <c r="I29" s="8" t="b">
        <f>'Fitting results'!M29</f>
        <v>0</v>
      </c>
      <c r="J29" s="8" t="b">
        <f t="shared" si="0"/>
        <v>0</v>
      </c>
      <c r="K29" s="8" t="b">
        <f t="shared" si="1"/>
        <v>0</v>
      </c>
    </row>
    <row r="30" spans="1:11" ht="15.65" thickBot="1">
      <c r="A30" s="78" t="str">
        <f>IF($E$28&gt;1,"LINEAR REGION IS UNACCEPTABLY SMALL","RANGE OF THE LINEAR REGION IS ACCEPTABLE")</f>
        <v>RANGE OF THE LINEAR REGION IS ACCEPTABLE</v>
      </c>
      <c r="B30" s="79"/>
      <c r="C30" s="79"/>
      <c r="D30" s="79"/>
      <c r="E30" s="79"/>
      <c r="F30" s="79"/>
      <c r="G30" s="80"/>
      <c r="H30" s="8" t="b">
        <f>IF(AND('Input data'!$A30&gt;='Fitting results'!$D$5,'Input data'!$A30&lt;='Fitting results'!$D$6),'Input data'!$R30)</f>
        <v>0</v>
      </c>
      <c r="I30" s="8" t="b">
        <f>'Fitting results'!M30</f>
        <v>0</v>
      </c>
      <c r="J30" s="8" t="b">
        <f t="shared" si="0"/>
        <v>0</v>
      </c>
      <c r="K30" s="8" t="b">
        <f t="shared" si="1"/>
        <v>0</v>
      </c>
    </row>
    <row r="31" spans="1:11">
      <c r="H31" s="8" t="b">
        <f>IF(AND('Input data'!$A31&gt;='Fitting results'!$D$5,'Input data'!$A31&lt;='Fitting results'!$D$6),'Input data'!$R31)</f>
        <v>0</v>
      </c>
      <c r="I31" s="8" t="b">
        <f>'Fitting results'!M31</f>
        <v>0</v>
      </c>
      <c r="J31" s="8" t="b">
        <f t="shared" si="0"/>
        <v>0</v>
      </c>
      <c r="K31" s="8" t="b">
        <f t="shared" si="1"/>
        <v>0</v>
      </c>
    </row>
    <row r="32" spans="1:11">
      <c r="H32" s="8" t="b">
        <f>IF(AND('Input data'!$A32&gt;='Fitting results'!$D$5,'Input data'!$A32&lt;='Fitting results'!$D$6),'Input data'!$R32)</f>
        <v>0</v>
      </c>
      <c r="I32" s="8" t="b">
        <f>'Fitting results'!M32</f>
        <v>0</v>
      </c>
      <c r="J32" s="8" t="b">
        <f t="shared" si="0"/>
        <v>0</v>
      </c>
      <c r="K32" s="8" t="b">
        <f t="shared" si="1"/>
        <v>0</v>
      </c>
    </row>
    <row r="33" spans="8:11">
      <c r="H33" s="8" t="b">
        <f>IF(AND('Input data'!$A33&gt;='Fitting results'!$D$5,'Input data'!$A33&lt;='Fitting results'!$D$6),'Input data'!$R33)</f>
        <v>0</v>
      </c>
      <c r="I33" s="8" t="b">
        <f>'Fitting results'!M33</f>
        <v>0</v>
      </c>
      <c r="J33" s="8" t="b">
        <f t="shared" si="0"/>
        <v>0</v>
      </c>
      <c r="K33" s="8" t="b">
        <f t="shared" si="1"/>
        <v>0</v>
      </c>
    </row>
    <row r="34" spans="8:11">
      <c r="H34" s="8" t="b">
        <f>IF(AND('Input data'!$A34&gt;='Fitting results'!$D$5,'Input data'!$A34&lt;='Fitting results'!$D$6),'Input data'!$R34)</f>
        <v>0</v>
      </c>
      <c r="I34" s="8" t="b">
        <f>'Fitting results'!M34</f>
        <v>0</v>
      </c>
      <c r="J34" s="8" t="b">
        <f t="shared" si="0"/>
        <v>0</v>
      </c>
      <c r="K34" s="8" t="b">
        <f t="shared" si="1"/>
        <v>0</v>
      </c>
    </row>
    <row r="35" spans="8:11">
      <c r="H35" s="8" t="b">
        <f>IF(AND('Input data'!$A35&gt;='Fitting results'!$D$5,'Input data'!$A35&lt;='Fitting results'!$D$6),'Input data'!$R35)</f>
        <v>0</v>
      </c>
      <c r="I35" s="8" t="b">
        <f>'Fitting results'!M35</f>
        <v>0</v>
      </c>
      <c r="J35" s="8" t="b">
        <f t="shared" si="0"/>
        <v>0</v>
      </c>
      <c r="K35" s="8" t="b">
        <f t="shared" si="1"/>
        <v>0</v>
      </c>
    </row>
    <row r="36" spans="8:11">
      <c r="H36" s="8" t="b">
        <f>IF(AND('Input data'!$A36&gt;='Fitting results'!$D$5,'Input data'!$A36&lt;='Fitting results'!$D$6),'Input data'!$R36)</f>
        <v>0</v>
      </c>
      <c r="I36" s="8" t="b">
        <f>'Fitting results'!M36</f>
        <v>0</v>
      </c>
      <c r="J36" s="8" t="b">
        <f t="shared" si="0"/>
        <v>0</v>
      </c>
      <c r="K36" s="8" t="b">
        <f t="shared" si="1"/>
        <v>0</v>
      </c>
    </row>
    <row r="37" spans="8:11">
      <c r="H37" s="8" t="b">
        <f>IF(AND('Input data'!$A37&gt;='Fitting results'!$D$5,'Input data'!$A37&lt;='Fitting results'!$D$6),'Input data'!$R37)</f>
        <v>0</v>
      </c>
      <c r="I37" s="8" t="b">
        <f>'Fitting results'!M37</f>
        <v>0</v>
      </c>
      <c r="J37" s="8" t="b">
        <f t="shared" si="0"/>
        <v>0</v>
      </c>
      <c r="K37" s="8" t="b">
        <f t="shared" si="1"/>
        <v>0</v>
      </c>
    </row>
    <row r="38" spans="8:11">
      <c r="H38" s="8" t="b">
        <f>IF(AND('Input data'!$A38&gt;='Fitting results'!$D$5,'Input data'!$A38&lt;='Fitting results'!$D$6),'Input data'!$R38)</f>
        <v>0</v>
      </c>
      <c r="I38" s="8" t="b">
        <f>'Fitting results'!M38</f>
        <v>0</v>
      </c>
      <c r="J38" s="8" t="b">
        <f t="shared" si="0"/>
        <v>0</v>
      </c>
      <c r="K38" s="8" t="b">
        <f t="shared" si="1"/>
        <v>0</v>
      </c>
    </row>
    <row r="39" spans="8:11">
      <c r="H39" s="8" t="b">
        <f>IF(AND('Input data'!$A39&gt;='Fitting results'!$D$5,'Input data'!$A39&lt;='Fitting results'!$D$6),'Input data'!$R39)</f>
        <v>0</v>
      </c>
      <c r="I39" s="8" t="b">
        <f>'Fitting results'!M39</f>
        <v>0</v>
      </c>
      <c r="J39" s="8" t="b">
        <f t="shared" si="0"/>
        <v>0</v>
      </c>
      <c r="K39" s="8" t="b">
        <f t="shared" si="1"/>
        <v>0</v>
      </c>
    </row>
    <row r="40" spans="8:11">
      <c r="H40" s="8" t="b">
        <f>IF(AND('Input data'!$A40&gt;='Fitting results'!$D$5,'Input data'!$A40&lt;='Fitting results'!$D$6),'Input data'!$R40)</f>
        <v>0</v>
      </c>
      <c r="I40" s="8" t="b">
        <f>'Fitting results'!M40</f>
        <v>0</v>
      </c>
      <c r="J40" s="8" t="b">
        <f t="shared" si="0"/>
        <v>0</v>
      </c>
      <c r="K40" s="8" t="b">
        <f t="shared" si="1"/>
        <v>0</v>
      </c>
    </row>
    <row r="41" spans="8:11">
      <c r="H41" s="8" t="b">
        <f>IF(AND('Input data'!$A41&gt;='Fitting results'!$D$5,'Input data'!$A41&lt;='Fitting results'!$D$6),'Input data'!$R41)</f>
        <v>0</v>
      </c>
      <c r="I41" s="8" t="b">
        <f>'Fitting results'!M41</f>
        <v>0</v>
      </c>
      <c r="J41" s="8" t="b">
        <f t="shared" si="0"/>
        <v>0</v>
      </c>
      <c r="K41" s="8" t="b">
        <f t="shared" si="1"/>
        <v>0</v>
      </c>
    </row>
    <row r="42" spans="8:11">
      <c r="H42" s="8" t="b">
        <f>IF(AND('Input data'!$A42&gt;='Fitting results'!$D$5,'Input data'!$A42&lt;='Fitting results'!$D$6),'Input data'!$R42)</f>
        <v>0</v>
      </c>
      <c r="I42" s="8" t="b">
        <f>'Fitting results'!M42</f>
        <v>0</v>
      </c>
      <c r="J42" s="8" t="b">
        <f t="shared" si="0"/>
        <v>0</v>
      </c>
      <c r="K42" s="8" t="b">
        <f t="shared" si="1"/>
        <v>0</v>
      </c>
    </row>
    <row r="43" spans="8:11">
      <c r="H43" s="8" t="b">
        <f>IF(AND('Input data'!$A43&gt;='Fitting results'!$D$5,'Input data'!$A43&lt;='Fitting results'!$D$6),'Input data'!$R43)</f>
        <v>0</v>
      </c>
      <c r="I43" s="8" t="b">
        <f>'Fitting results'!M43</f>
        <v>0</v>
      </c>
      <c r="J43" s="8" t="b">
        <f t="shared" si="0"/>
        <v>0</v>
      </c>
      <c r="K43" s="8" t="b">
        <f t="shared" si="1"/>
        <v>0</v>
      </c>
    </row>
    <row r="44" spans="8:11">
      <c r="H44" s="8" t="b">
        <f>IF(AND('Input data'!$A44&gt;='Fitting results'!$D$5,'Input data'!$A44&lt;='Fitting results'!$D$6),'Input data'!$R44)</f>
        <v>0</v>
      </c>
      <c r="I44" s="8" t="b">
        <f>'Fitting results'!M44</f>
        <v>0</v>
      </c>
      <c r="J44" s="8" t="b">
        <f t="shared" si="0"/>
        <v>0</v>
      </c>
      <c r="K44" s="8" t="b">
        <f t="shared" si="1"/>
        <v>0</v>
      </c>
    </row>
    <row r="45" spans="8:11">
      <c r="H45" s="8" t="b">
        <f>IF(AND('Input data'!$A45&gt;='Fitting results'!$D$5,'Input data'!$A45&lt;='Fitting results'!$D$6),'Input data'!$R45)</f>
        <v>0</v>
      </c>
      <c r="I45" s="8" t="b">
        <f>'Fitting results'!M45</f>
        <v>0</v>
      </c>
      <c r="J45" s="8" t="b">
        <f t="shared" si="0"/>
        <v>0</v>
      </c>
      <c r="K45" s="8" t="b">
        <f t="shared" si="1"/>
        <v>0</v>
      </c>
    </row>
    <row r="46" spans="8:11">
      <c r="H46" s="8" t="b">
        <f>IF(AND('Input data'!$A46&gt;='Fitting results'!$D$5,'Input data'!$A46&lt;='Fitting results'!$D$6),'Input data'!$R46)</f>
        <v>0</v>
      </c>
      <c r="I46" s="8" t="b">
        <f>'Fitting results'!M46</f>
        <v>0</v>
      </c>
      <c r="J46" s="8" t="b">
        <f t="shared" si="0"/>
        <v>0</v>
      </c>
      <c r="K46" s="8" t="b">
        <f t="shared" si="1"/>
        <v>0</v>
      </c>
    </row>
    <row r="47" spans="8:11">
      <c r="H47" s="8" t="b">
        <f>IF(AND('Input data'!$A47&gt;='Fitting results'!$D$5,'Input data'!$A47&lt;='Fitting results'!$D$6),'Input data'!$R47)</f>
        <v>0</v>
      </c>
      <c r="I47" s="8" t="b">
        <f>'Fitting results'!M47</f>
        <v>0</v>
      </c>
      <c r="J47" s="8" t="b">
        <f t="shared" si="0"/>
        <v>0</v>
      </c>
      <c r="K47" s="8" t="b">
        <f t="shared" si="1"/>
        <v>0</v>
      </c>
    </row>
    <row r="48" spans="8:11">
      <c r="H48" s="8" t="b">
        <f>IF(AND('Input data'!$A48&gt;='Fitting results'!$D$5,'Input data'!$A48&lt;='Fitting results'!$D$6),'Input data'!$R48)</f>
        <v>0</v>
      </c>
      <c r="I48" s="8" t="b">
        <f>'Fitting results'!M48</f>
        <v>0</v>
      </c>
      <c r="J48" s="8" t="b">
        <f t="shared" si="0"/>
        <v>0</v>
      </c>
      <c r="K48" s="8" t="b">
        <f t="shared" si="1"/>
        <v>0</v>
      </c>
    </row>
    <row r="49" spans="8:11">
      <c r="H49" s="8" t="b">
        <f>IF(AND('Input data'!$A49&gt;='Fitting results'!$D$5,'Input data'!$A49&lt;='Fitting results'!$D$6),'Input data'!$R49)</f>
        <v>0</v>
      </c>
      <c r="I49" s="8" t="b">
        <f>'Fitting results'!M49</f>
        <v>0</v>
      </c>
      <c r="J49" s="8" t="b">
        <f t="shared" si="0"/>
        <v>0</v>
      </c>
      <c r="K49" s="8" t="b">
        <f t="shared" si="1"/>
        <v>0</v>
      </c>
    </row>
    <row r="50" spans="8:11">
      <c r="H50" s="8" t="b">
        <f>IF(AND('Input data'!$A50&gt;='Fitting results'!$D$5,'Input data'!$A50&lt;='Fitting results'!$D$6),'Input data'!$R50)</f>
        <v>0</v>
      </c>
      <c r="I50" s="8" t="b">
        <f>'Fitting results'!M50</f>
        <v>0</v>
      </c>
      <c r="J50" s="8" t="b">
        <f t="shared" si="0"/>
        <v>0</v>
      </c>
      <c r="K50" s="8" t="b">
        <f t="shared" si="1"/>
        <v>0</v>
      </c>
    </row>
    <row r="51" spans="8:11">
      <c r="H51" s="8" t="b">
        <f>IF(AND('Input data'!$A51&gt;='Fitting results'!$D$5,'Input data'!$A51&lt;='Fitting results'!$D$6),'Input data'!$R51)</f>
        <v>0</v>
      </c>
      <c r="I51" s="8" t="b">
        <f>'Fitting results'!M51</f>
        <v>0</v>
      </c>
      <c r="J51" s="8" t="b">
        <f t="shared" si="0"/>
        <v>0</v>
      </c>
      <c r="K51" s="8" t="b">
        <f t="shared" si="1"/>
        <v>0</v>
      </c>
    </row>
    <row r="52" spans="8:11">
      <c r="H52" s="8" t="b">
        <f>IF(AND('Input data'!$A52&gt;='Fitting results'!$D$5,'Input data'!$A52&lt;='Fitting results'!$D$6),'Input data'!$R52)</f>
        <v>0</v>
      </c>
      <c r="I52" s="8" t="b">
        <f>'Fitting results'!M52</f>
        <v>0</v>
      </c>
      <c r="J52" s="8" t="b">
        <f t="shared" si="0"/>
        <v>0</v>
      </c>
      <c r="K52" s="8" t="b">
        <f t="shared" si="1"/>
        <v>0</v>
      </c>
    </row>
    <row r="53" spans="8:11">
      <c r="H53" s="8" t="b">
        <f>IF(AND('Input data'!$A53&gt;='Fitting results'!$D$5,'Input data'!$A53&lt;='Fitting results'!$D$6),'Input data'!$R53)</f>
        <v>0</v>
      </c>
      <c r="I53" s="8" t="b">
        <f>'Fitting results'!M53</f>
        <v>0</v>
      </c>
      <c r="J53" s="8" t="b">
        <f t="shared" si="0"/>
        <v>0</v>
      </c>
      <c r="K53" s="8" t="b">
        <f t="shared" si="1"/>
        <v>0</v>
      </c>
    </row>
    <row r="54" spans="8:11">
      <c r="H54" s="8" t="b">
        <f>IF(AND('Input data'!$A54&gt;='Fitting results'!$D$5,'Input data'!$A54&lt;='Fitting results'!$D$6),'Input data'!$R54)</f>
        <v>0</v>
      </c>
      <c r="I54" s="8" t="b">
        <f>'Fitting results'!M54</f>
        <v>0</v>
      </c>
      <c r="J54" s="8" t="b">
        <f t="shared" si="0"/>
        <v>0</v>
      </c>
      <c r="K54" s="8" t="b">
        <f t="shared" si="1"/>
        <v>0</v>
      </c>
    </row>
    <row r="55" spans="8:11">
      <c r="H55" s="8" t="b">
        <f>IF(AND('Input data'!$A55&gt;='Fitting results'!$D$5,'Input data'!$A55&lt;='Fitting results'!$D$6),'Input data'!$R55)</f>
        <v>0</v>
      </c>
      <c r="I55" s="8" t="b">
        <f>'Fitting results'!M55</f>
        <v>0</v>
      </c>
      <c r="J55" s="8" t="b">
        <f t="shared" si="0"/>
        <v>0</v>
      </c>
      <c r="K55" s="8" t="b">
        <f t="shared" si="1"/>
        <v>0</v>
      </c>
    </row>
    <row r="56" spans="8:11">
      <c r="H56" s="8" t="b">
        <f>IF(AND('Input data'!$A56&gt;='Fitting results'!$D$5,'Input data'!$A56&lt;='Fitting results'!$D$6),'Input data'!$R56)</f>
        <v>0</v>
      </c>
      <c r="I56" s="8" t="b">
        <f>'Fitting results'!M56</f>
        <v>0</v>
      </c>
      <c r="J56" s="8" t="b">
        <f t="shared" si="0"/>
        <v>0</v>
      </c>
      <c r="K56" s="8" t="b">
        <f t="shared" si="1"/>
        <v>0</v>
      </c>
    </row>
    <row r="57" spans="8:11">
      <c r="H57" s="8" t="b">
        <f>IF(AND('Input data'!$A57&gt;='Fitting results'!$D$5,'Input data'!$A57&lt;='Fitting results'!$D$6),'Input data'!$R57)</f>
        <v>0</v>
      </c>
      <c r="I57" s="8" t="b">
        <f>'Fitting results'!M57</f>
        <v>0</v>
      </c>
      <c r="J57" s="8" t="b">
        <f t="shared" si="0"/>
        <v>0</v>
      </c>
      <c r="K57" s="8" t="b">
        <f t="shared" si="1"/>
        <v>0</v>
      </c>
    </row>
    <row r="58" spans="8:11">
      <c r="H58" s="8" t="b">
        <f>IF(AND('Input data'!$A58&gt;='Fitting results'!$D$5,'Input data'!$A58&lt;='Fitting results'!$D$6),'Input data'!$R58)</f>
        <v>0</v>
      </c>
      <c r="I58" s="8" t="b">
        <f>'Fitting results'!M58</f>
        <v>0</v>
      </c>
      <c r="J58" s="8" t="b">
        <f t="shared" si="0"/>
        <v>0</v>
      </c>
      <c r="K58" s="8" t="b">
        <f t="shared" si="1"/>
        <v>0</v>
      </c>
    </row>
    <row r="59" spans="8:11">
      <c r="H59" s="8" t="b">
        <f>IF(AND('Input data'!$A59&gt;='Fitting results'!$D$5,'Input data'!$A59&lt;='Fitting results'!$D$6),'Input data'!$R59)</f>
        <v>0</v>
      </c>
      <c r="I59" s="8" t="b">
        <f>'Fitting results'!M59</f>
        <v>0</v>
      </c>
      <c r="J59" s="8" t="b">
        <f t="shared" si="0"/>
        <v>0</v>
      </c>
      <c r="K59" s="8" t="b">
        <f t="shared" si="1"/>
        <v>0</v>
      </c>
    </row>
    <row r="60" spans="8:11">
      <c r="H60" s="8" t="b">
        <f>IF(AND('Input data'!$A60&gt;='Fitting results'!$D$5,'Input data'!$A60&lt;='Fitting results'!$D$6),'Input data'!$R60)</f>
        <v>0</v>
      </c>
      <c r="I60" s="8" t="b">
        <f>'Fitting results'!M60</f>
        <v>0</v>
      </c>
      <c r="J60" s="8" t="b">
        <f t="shared" si="0"/>
        <v>0</v>
      </c>
      <c r="K60" s="8" t="b">
        <f t="shared" si="1"/>
        <v>0</v>
      </c>
    </row>
    <row r="61" spans="8:11">
      <c r="H61" s="8" t="b">
        <f>IF(AND('Input data'!$A61&gt;='Fitting results'!$D$5,'Input data'!$A61&lt;='Fitting results'!$D$6),'Input data'!$R61)</f>
        <v>0</v>
      </c>
      <c r="I61" s="8" t="b">
        <f>'Fitting results'!M61</f>
        <v>0</v>
      </c>
      <c r="J61" s="8" t="b">
        <f t="shared" si="0"/>
        <v>0</v>
      </c>
      <c r="K61" s="8" t="b">
        <f t="shared" si="1"/>
        <v>0</v>
      </c>
    </row>
    <row r="62" spans="8:11">
      <c r="H62" s="8" t="b">
        <f>IF(AND('Input data'!$A62&gt;='Fitting results'!$D$5,'Input data'!$A62&lt;='Fitting results'!$D$6),'Input data'!$R62)</f>
        <v>0</v>
      </c>
      <c r="I62" s="8" t="b">
        <f>'Fitting results'!M62</f>
        <v>0</v>
      </c>
      <c r="J62" s="8" t="b">
        <f t="shared" si="0"/>
        <v>0</v>
      </c>
      <c r="K62" s="8" t="b">
        <f t="shared" si="1"/>
        <v>0</v>
      </c>
    </row>
    <row r="63" spans="8:11">
      <c r="H63" s="8" t="b">
        <f>IF(AND('Input data'!$A63&gt;='Fitting results'!$D$5,'Input data'!$A63&lt;='Fitting results'!$D$6),'Input data'!$R63)</f>
        <v>0</v>
      </c>
      <c r="I63" s="8" t="b">
        <f>'Fitting results'!M63</f>
        <v>0</v>
      </c>
      <c r="J63" s="8" t="b">
        <f t="shared" si="0"/>
        <v>0</v>
      </c>
      <c r="K63" s="8" t="b">
        <f t="shared" si="1"/>
        <v>0</v>
      </c>
    </row>
    <row r="64" spans="8:11">
      <c r="H64" s="8" t="b">
        <f>IF(AND('Input data'!$A64&gt;='Fitting results'!$D$5,'Input data'!$A64&lt;='Fitting results'!$D$6),'Input data'!$R64)</f>
        <v>0</v>
      </c>
      <c r="I64" s="8" t="b">
        <f>'Fitting results'!M64</f>
        <v>0</v>
      </c>
      <c r="J64" s="8" t="b">
        <f t="shared" si="0"/>
        <v>0</v>
      </c>
      <c r="K64" s="8" t="b">
        <f t="shared" si="1"/>
        <v>0</v>
      </c>
    </row>
    <row r="65" spans="8:11">
      <c r="H65" s="8" t="b">
        <f>IF(AND('Input data'!$A65&gt;='Fitting results'!$D$5,'Input data'!$A65&lt;='Fitting results'!$D$6),'Input data'!$R65)</f>
        <v>0</v>
      </c>
      <c r="I65" s="8" t="b">
        <f>'Fitting results'!M65</f>
        <v>0</v>
      </c>
      <c r="J65" s="8" t="b">
        <f t="shared" si="0"/>
        <v>0</v>
      </c>
      <c r="K65" s="8" t="b">
        <f t="shared" si="1"/>
        <v>0</v>
      </c>
    </row>
    <row r="66" spans="8:11">
      <c r="H66" s="8" t="b">
        <f>IF(AND('Input data'!$A66&gt;='Fitting results'!$D$5,'Input data'!$A66&lt;='Fitting results'!$D$6),'Input data'!$R66)</f>
        <v>0</v>
      </c>
      <c r="I66" s="8" t="b">
        <f>'Fitting results'!M66</f>
        <v>0</v>
      </c>
      <c r="J66" s="8" t="b">
        <f t="shared" si="0"/>
        <v>0</v>
      </c>
      <c r="K66" s="8" t="b">
        <f t="shared" si="1"/>
        <v>0</v>
      </c>
    </row>
    <row r="67" spans="8:11">
      <c r="H67" s="8" t="b">
        <f>IF(AND('Input data'!$A67&gt;='Fitting results'!$D$5,'Input data'!$A67&lt;='Fitting results'!$D$6),'Input data'!$R67)</f>
        <v>0</v>
      </c>
      <c r="I67" s="8" t="b">
        <f>'Fitting results'!M67</f>
        <v>0</v>
      </c>
      <c r="J67" s="8" t="b">
        <f t="shared" ref="J67:J130" si="2">IF($H67&lt;=$D$7,$I67)</f>
        <v>0</v>
      </c>
      <c r="K67" s="8" t="b">
        <f t="shared" ref="K67:K130" si="3">IF($H67&gt;=$C$9,$I67)</f>
        <v>0</v>
      </c>
    </row>
    <row r="68" spans="8:11">
      <c r="H68" s="8" t="b">
        <f>IF(AND('Input data'!$A68&gt;='Fitting results'!$D$5,'Input data'!$A68&lt;='Fitting results'!$D$6),'Input data'!$R68)</f>
        <v>0</v>
      </c>
      <c r="I68" s="8" t="b">
        <f>'Fitting results'!M68</f>
        <v>0</v>
      </c>
      <c r="J68" s="8" t="b">
        <f t="shared" si="2"/>
        <v>0</v>
      </c>
      <c r="K68" s="8" t="b">
        <f t="shared" si="3"/>
        <v>0</v>
      </c>
    </row>
    <row r="69" spans="8:11">
      <c r="H69" s="8" t="b">
        <f>IF(AND('Input data'!$A69&gt;='Fitting results'!$D$5,'Input data'!$A69&lt;='Fitting results'!$D$6),'Input data'!$R69)</f>
        <v>0</v>
      </c>
      <c r="I69" s="8" t="b">
        <f>'Fitting results'!M69</f>
        <v>0</v>
      </c>
      <c r="J69" s="8" t="b">
        <f t="shared" si="2"/>
        <v>0</v>
      </c>
      <c r="K69" s="8" t="b">
        <f t="shared" si="3"/>
        <v>0</v>
      </c>
    </row>
    <row r="70" spans="8:11">
      <c r="H70" s="8" t="b">
        <f>IF(AND('Input data'!$A70&gt;='Fitting results'!$D$5,'Input data'!$A70&lt;='Fitting results'!$D$6),'Input data'!$R70)</f>
        <v>0</v>
      </c>
      <c r="I70" s="8" t="b">
        <f>'Fitting results'!M70</f>
        <v>0</v>
      </c>
      <c r="J70" s="8" t="b">
        <f t="shared" si="2"/>
        <v>0</v>
      </c>
      <c r="K70" s="8" t="b">
        <f t="shared" si="3"/>
        <v>0</v>
      </c>
    </row>
    <row r="71" spans="8:11">
      <c r="H71" s="8" t="b">
        <f>IF(AND('Input data'!$A71&gt;='Fitting results'!$D$5,'Input data'!$A71&lt;='Fitting results'!$D$6),'Input data'!$R71)</f>
        <v>0</v>
      </c>
      <c r="I71" s="8" t="b">
        <f>'Fitting results'!M71</f>
        <v>0</v>
      </c>
      <c r="J71" s="8" t="b">
        <f t="shared" si="2"/>
        <v>0</v>
      </c>
      <c r="K71" s="8" t="b">
        <f t="shared" si="3"/>
        <v>0</v>
      </c>
    </row>
    <row r="72" spans="8:11">
      <c r="H72" s="8" t="b">
        <f>IF(AND('Input data'!$A72&gt;='Fitting results'!$D$5,'Input data'!$A72&lt;='Fitting results'!$D$6),'Input data'!$R72)</f>
        <v>0</v>
      </c>
      <c r="I72" s="8" t="b">
        <f>'Fitting results'!M72</f>
        <v>0</v>
      </c>
      <c r="J72" s="8" t="b">
        <f t="shared" si="2"/>
        <v>0</v>
      </c>
      <c r="K72" s="8" t="b">
        <f t="shared" si="3"/>
        <v>0</v>
      </c>
    </row>
    <row r="73" spans="8:11">
      <c r="H73" s="8" t="b">
        <f>IF(AND('Input data'!$A73&gt;='Fitting results'!$D$5,'Input data'!$A73&lt;='Fitting results'!$D$6),'Input data'!$R73)</f>
        <v>0</v>
      </c>
      <c r="I73" s="8" t="b">
        <f>'Fitting results'!M73</f>
        <v>0</v>
      </c>
      <c r="J73" s="8" t="b">
        <f t="shared" si="2"/>
        <v>0</v>
      </c>
      <c r="K73" s="8" t="b">
        <f t="shared" si="3"/>
        <v>0</v>
      </c>
    </row>
    <row r="74" spans="8:11">
      <c r="H74" s="8" t="b">
        <f>IF(AND('Input data'!$A74&gt;='Fitting results'!$D$5,'Input data'!$A74&lt;='Fitting results'!$D$6),'Input data'!$R74)</f>
        <v>0</v>
      </c>
      <c r="I74" s="8" t="b">
        <f>'Fitting results'!M74</f>
        <v>0</v>
      </c>
      <c r="J74" s="8" t="b">
        <f t="shared" si="2"/>
        <v>0</v>
      </c>
      <c r="K74" s="8" t="b">
        <f t="shared" si="3"/>
        <v>0</v>
      </c>
    </row>
    <row r="75" spans="8:11">
      <c r="H75" s="8" t="b">
        <f>IF(AND('Input data'!$A75&gt;='Fitting results'!$D$5,'Input data'!$A75&lt;='Fitting results'!$D$6),'Input data'!$R75)</f>
        <v>0</v>
      </c>
      <c r="I75" s="8" t="b">
        <f>'Fitting results'!M75</f>
        <v>0</v>
      </c>
      <c r="J75" s="8" t="b">
        <f t="shared" si="2"/>
        <v>0</v>
      </c>
      <c r="K75" s="8" t="b">
        <f t="shared" si="3"/>
        <v>0</v>
      </c>
    </row>
    <row r="76" spans="8:11">
      <c r="H76" s="8" t="b">
        <f>IF(AND('Input data'!$A76&gt;='Fitting results'!$D$5,'Input data'!$A76&lt;='Fitting results'!$D$6),'Input data'!$R76)</f>
        <v>0</v>
      </c>
      <c r="I76" s="8" t="b">
        <f>'Fitting results'!M76</f>
        <v>0</v>
      </c>
      <c r="J76" s="8" t="b">
        <f t="shared" si="2"/>
        <v>0</v>
      </c>
      <c r="K76" s="8" t="b">
        <f t="shared" si="3"/>
        <v>0</v>
      </c>
    </row>
    <row r="77" spans="8:11">
      <c r="H77" s="8" t="b">
        <f>IF(AND('Input data'!$A77&gt;='Fitting results'!$D$5,'Input data'!$A77&lt;='Fitting results'!$D$6),'Input data'!$R77)</f>
        <v>0</v>
      </c>
      <c r="I77" s="8" t="b">
        <f>'Fitting results'!M77</f>
        <v>0</v>
      </c>
      <c r="J77" s="8" t="b">
        <f t="shared" si="2"/>
        <v>0</v>
      </c>
      <c r="K77" s="8" t="b">
        <f t="shared" si="3"/>
        <v>0</v>
      </c>
    </row>
    <row r="78" spans="8:11">
      <c r="H78" s="8" t="b">
        <f>IF(AND('Input data'!$A78&gt;='Fitting results'!$D$5,'Input data'!$A78&lt;='Fitting results'!$D$6),'Input data'!$R78)</f>
        <v>0</v>
      </c>
      <c r="I78" s="8" t="b">
        <f>'Fitting results'!M78</f>
        <v>0</v>
      </c>
      <c r="J78" s="8" t="b">
        <f t="shared" si="2"/>
        <v>0</v>
      </c>
      <c r="K78" s="8" t="b">
        <f t="shared" si="3"/>
        <v>0</v>
      </c>
    </row>
    <row r="79" spans="8:11">
      <c r="H79" s="8" t="b">
        <f>IF(AND('Input data'!$A79&gt;='Fitting results'!$D$5,'Input data'!$A79&lt;='Fitting results'!$D$6),'Input data'!$R79)</f>
        <v>0</v>
      </c>
      <c r="I79" s="8" t="b">
        <f>'Fitting results'!M79</f>
        <v>0</v>
      </c>
      <c r="J79" s="8" t="b">
        <f t="shared" si="2"/>
        <v>0</v>
      </c>
      <c r="K79" s="8" t="b">
        <f t="shared" si="3"/>
        <v>0</v>
      </c>
    </row>
    <row r="80" spans="8:11">
      <c r="H80" s="8" t="b">
        <f>IF(AND('Input data'!$A80&gt;='Fitting results'!$D$5,'Input data'!$A80&lt;='Fitting results'!$D$6),'Input data'!$R80)</f>
        <v>0</v>
      </c>
      <c r="I80" s="8" t="b">
        <f>'Fitting results'!M80</f>
        <v>0</v>
      </c>
      <c r="J80" s="8" t="b">
        <f t="shared" si="2"/>
        <v>0</v>
      </c>
      <c r="K80" s="8" t="b">
        <f t="shared" si="3"/>
        <v>0</v>
      </c>
    </row>
    <row r="81" spans="8:11">
      <c r="H81" s="8" t="b">
        <f>IF(AND('Input data'!$A81&gt;='Fitting results'!$D$5,'Input data'!$A81&lt;='Fitting results'!$D$6),'Input data'!$R81)</f>
        <v>0</v>
      </c>
      <c r="I81" s="8" t="b">
        <f>'Fitting results'!M81</f>
        <v>0</v>
      </c>
      <c r="J81" s="8" t="b">
        <f t="shared" si="2"/>
        <v>0</v>
      </c>
      <c r="K81" s="8" t="b">
        <f t="shared" si="3"/>
        <v>0</v>
      </c>
    </row>
    <row r="82" spans="8:11">
      <c r="H82" s="8" t="b">
        <f>IF(AND('Input data'!$A82&gt;='Fitting results'!$D$5,'Input data'!$A82&lt;='Fitting results'!$D$6),'Input data'!$R82)</f>
        <v>0</v>
      </c>
      <c r="I82" s="8" t="b">
        <f>'Fitting results'!M82</f>
        <v>0</v>
      </c>
      <c r="J82" s="8" t="b">
        <f t="shared" si="2"/>
        <v>0</v>
      </c>
      <c r="K82" s="8" t="b">
        <f t="shared" si="3"/>
        <v>0</v>
      </c>
    </row>
    <row r="83" spans="8:11">
      <c r="H83" s="8" t="b">
        <f>IF(AND('Input data'!$A83&gt;='Fitting results'!$D$5,'Input data'!$A83&lt;='Fitting results'!$D$6),'Input data'!$R83)</f>
        <v>0</v>
      </c>
      <c r="I83" s="8" t="b">
        <f>'Fitting results'!M83</f>
        <v>0</v>
      </c>
      <c r="J83" s="8" t="b">
        <f t="shared" si="2"/>
        <v>0</v>
      </c>
      <c r="K83" s="8" t="b">
        <f t="shared" si="3"/>
        <v>0</v>
      </c>
    </row>
    <row r="84" spans="8:11">
      <c r="H84" s="8" t="b">
        <f>IF(AND('Input data'!$A84&gt;='Fitting results'!$D$5,'Input data'!$A84&lt;='Fitting results'!$D$6),'Input data'!$R84)</f>
        <v>0</v>
      </c>
      <c r="I84" s="8" t="b">
        <f>'Fitting results'!M84</f>
        <v>0</v>
      </c>
      <c r="J84" s="8" t="b">
        <f t="shared" si="2"/>
        <v>0</v>
      </c>
      <c r="K84" s="8" t="b">
        <f t="shared" si="3"/>
        <v>0</v>
      </c>
    </row>
    <row r="85" spans="8:11">
      <c r="H85" s="8" t="b">
        <f>IF(AND('Input data'!$A85&gt;='Fitting results'!$D$5,'Input data'!$A85&lt;='Fitting results'!$D$6),'Input data'!$R85)</f>
        <v>0</v>
      </c>
      <c r="I85" s="8" t="b">
        <f>'Fitting results'!M85</f>
        <v>0</v>
      </c>
      <c r="J85" s="8" t="b">
        <f t="shared" si="2"/>
        <v>0</v>
      </c>
      <c r="K85" s="8" t="b">
        <f t="shared" si="3"/>
        <v>0</v>
      </c>
    </row>
    <row r="86" spans="8:11">
      <c r="H86" s="8" t="b">
        <f>IF(AND('Input data'!$A86&gt;='Fitting results'!$D$5,'Input data'!$A86&lt;='Fitting results'!$D$6),'Input data'!$R86)</f>
        <v>0</v>
      </c>
      <c r="I86" s="8" t="b">
        <f>'Fitting results'!M86</f>
        <v>0</v>
      </c>
      <c r="J86" s="8" t="b">
        <f t="shared" si="2"/>
        <v>0</v>
      </c>
      <c r="K86" s="8" t="b">
        <f t="shared" si="3"/>
        <v>0</v>
      </c>
    </row>
    <row r="87" spans="8:11">
      <c r="H87" s="8" t="b">
        <f>IF(AND('Input data'!$A87&gt;='Fitting results'!$D$5,'Input data'!$A87&lt;='Fitting results'!$D$6),'Input data'!$R87)</f>
        <v>0</v>
      </c>
      <c r="I87" s="8" t="b">
        <f>'Fitting results'!M87</f>
        <v>0</v>
      </c>
      <c r="J87" s="8" t="b">
        <f t="shared" si="2"/>
        <v>0</v>
      </c>
      <c r="K87" s="8" t="b">
        <f t="shared" si="3"/>
        <v>0</v>
      </c>
    </row>
    <row r="88" spans="8:11">
      <c r="H88" s="8" t="b">
        <f>IF(AND('Input data'!$A88&gt;='Fitting results'!$D$5,'Input data'!$A88&lt;='Fitting results'!$D$6),'Input data'!$R88)</f>
        <v>0</v>
      </c>
      <c r="I88" s="8" t="b">
        <f>'Fitting results'!M88</f>
        <v>0</v>
      </c>
      <c r="J88" s="8" t="b">
        <f t="shared" si="2"/>
        <v>0</v>
      </c>
      <c r="K88" s="8" t="b">
        <f t="shared" si="3"/>
        <v>0</v>
      </c>
    </row>
    <row r="89" spans="8:11">
      <c r="H89" s="8" t="b">
        <f>IF(AND('Input data'!$A89&gt;='Fitting results'!$D$5,'Input data'!$A89&lt;='Fitting results'!$D$6),'Input data'!$R89)</f>
        <v>0</v>
      </c>
      <c r="I89" s="8" t="b">
        <f>'Fitting results'!M89</f>
        <v>0</v>
      </c>
      <c r="J89" s="8" t="b">
        <f t="shared" si="2"/>
        <v>0</v>
      </c>
      <c r="K89" s="8" t="b">
        <f t="shared" si="3"/>
        <v>0</v>
      </c>
    </row>
    <row r="90" spans="8:11">
      <c r="H90" s="8" t="b">
        <f>IF(AND('Input data'!$A90&gt;='Fitting results'!$D$5,'Input data'!$A90&lt;='Fitting results'!$D$6),'Input data'!$R90)</f>
        <v>0</v>
      </c>
      <c r="I90" s="8" t="b">
        <f>'Fitting results'!M90</f>
        <v>0</v>
      </c>
      <c r="J90" s="8" t="b">
        <f t="shared" si="2"/>
        <v>0</v>
      </c>
      <c r="K90" s="8" t="b">
        <f t="shared" si="3"/>
        <v>0</v>
      </c>
    </row>
    <row r="91" spans="8:11">
      <c r="H91" s="8" t="b">
        <f>IF(AND('Input data'!$A91&gt;='Fitting results'!$D$5,'Input data'!$A91&lt;='Fitting results'!$D$6),'Input data'!$R91)</f>
        <v>0</v>
      </c>
      <c r="I91" s="8" t="b">
        <f>'Fitting results'!M91</f>
        <v>0</v>
      </c>
      <c r="J91" s="8" t="b">
        <f t="shared" si="2"/>
        <v>0</v>
      </c>
      <c r="K91" s="8" t="b">
        <f t="shared" si="3"/>
        <v>0</v>
      </c>
    </row>
    <row r="92" spans="8:11">
      <c r="H92" s="8" t="b">
        <f>IF(AND('Input data'!$A92&gt;='Fitting results'!$D$5,'Input data'!$A92&lt;='Fitting results'!$D$6),'Input data'!$R92)</f>
        <v>0</v>
      </c>
      <c r="I92" s="8" t="b">
        <f>'Fitting results'!M92</f>
        <v>0</v>
      </c>
      <c r="J92" s="8" t="b">
        <f t="shared" si="2"/>
        <v>0</v>
      </c>
      <c r="K92" s="8" t="b">
        <f t="shared" si="3"/>
        <v>0</v>
      </c>
    </row>
    <row r="93" spans="8:11">
      <c r="H93" s="8" t="b">
        <f>IF(AND('Input data'!$A93&gt;='Fitting results'!$D$5,'Input data'!$A93&lt;='Fitting results'!$D$6),'Input data'!$R93)</f>
        <v>0</v>
      </c>
      <c r="I93" s="8" t="b">
        <f>'Fitting results'!M93</f>
        <v>0</v>
      </c>
      <c r="J93" s="8" t="b">
        <f t="shared" si="2"/>
        <v>0</v>
      </c>
      <c r="K93" s="8" t="b">
        <f t="shared" si="3"/>
        <v>0</v>
      </c>
    </row>
    <row r="94" spans="8:11">
      <c r="H94" s="8" t="b">
        <f>IF(AND('Input data'!$A94&gt;='Fitting results'!$D$5,'Input data'!$A94&lt;='Fitting results'!$D$6),'Input data'!$R94)</f>
        <v>0</v>
      </c>
      <c r="I94" s="8" t="b">
        <f>'Fitting results'!M94</f>
        <v>0</v>
      </c>
      <c r="J94" s="8" t="b">
        <f t="shared" si="2"/>
        <v>0</v>
      </c>
      <c r="K94" s="8" t="b">
        <f t="shared" si="3"/>
        <v>0</v>
      </c>
    </row>
    <row r="95" spans="8:11">
      <c r="H95" s="8" t="b">
        <f>IF(AND('Input data'!$A95&gt;='Fitting results'!$D$5,'Input data'!$A95&lt;='Fitting results'!$D$6),'Input data'!$R95)</f>
        <v>0</v>
      </c>
      <c r="I95" s="8" t="b">
        <f>'Fitting results'!M95</f>
        <v>0</v>
      </c>
      <c r="J95" s="8" t="b">
        <f t="shared" si="2"/>
        <v>0</v>
      </c>
      <c r="K95" s="8" t="b">
        <f t="shared" si="3"/>
        <v>0</v>
      </c>
    </row>
    <row r="96" spans="8:11">
      <c r="H96" s="8" t="b">
        <f>IF(AND('Input data'!$A96&gt;='Fitting results'!$D$5,'Input data'!$A96&lt;='Fitting results'!$D$6),'Input data'!$R96)</f>
        <v>0</v>
      </c>
      <c r="I96" s="8" t="b">
        <f>'Fitting results'!M96</f>
        <v>0</v>
      </c>
      <c r="J96" s="8" t="b">
        <f t="shared" si="2"/>
        <v>0</v>
      </c>
      <c r="K96" s="8" t="b">
        <f t="shared" si="3"/>
        <v>0</v>
      </c>
    </row>
    <row r="97" spans="8:11">
      <c r="H97" s="8" t="b">
        <f>IF(AND('Input data'!$A97&gt;='Fitting results'!$D$5,'Input data'!$A97&lt;='Fitting results'!$D$6),'Input data'!$R97)</f>
        <v>0</v>
      </c>
      <c r="I97" s="8" t="b">
        <f>'Fitting results'!M97</f>
        <v>0</v>
      </c>
      <c r="J97" s="8" t="b">
        <f t="shared" si="2"/>
        <v>0</v>
      </c>
      <c r="K97" s="8" t="b">
        <f t="shared" si="3"/>
        <v>0</v>
      </c>
    </row>
    <row r="98" spans="8:11">
      <c r="H98" s="8" t="b">
        <f>IF(AND('Input data'!$A98&gt;='Fitting results'!$D$5,'Input data'!$A98&lt;='Fitting results'!$D$6),'Input data'!$R98)</f>
        <v>0</v>
      </c>
      <c r="I98" s="8" t="b">
        <f>'Fitting results'!M98</f>
        <v>0</v>
      </c>
      <c r="J98" s="8" t="b">
        <f t="shared" si="2"/>
        <v>0</v>
      </c>
      <c r="K98" s="8" t="b">
        <f t="shared" si="3"/>
        <v>0</v>
      </c>
    </row>
    <row r="99" spans="8:11">
      <c r="H99" s="8" t="b">
        <f>IF(AND('Input data'!$A99&gt;='Fitting results'!$D$5,'Input data'!$A99&lt;='Fitting results'!$D$6),'Input data'!$R99)</f>
        <v>0</v>
      </c>
      <c r="I99" s="8" t="b">
        <f>'Fitting results'!M99</f>
        <v>0</v>
      </c>
      <c r="J99" s="8" t="b">
        <f t="shared" si="2"/>
        <v>0</v>
      </c>
      <c r="K99" s="8" t="b">
        <f t="shared" si="3"/>
        <v>0</v>
      </c>
    </row>
    <row r="100" spans="8:11">
      <c r="H100" s="8" t="b">
        <f>IF(AND('Input data'!$A100&gt;='Fitting results'!$D$5,'Input data'!$A100&lt;='Fitting results'!$D$6),'Input data'!$R100)</f>
        <v>0</v>
      </c>
      <c r="I100" s="8" t="b">
        <f>'Fitting results'!M100</f>
        <v>0</v>
      </c>
      <c r="J100" s="8" t="b">
        <f t="shared" si="2"/>
        <v>0</v>
      </c>
      <c r="K100" s="8" t="b">
        <f t="shared" si="3"/>
        <v>0</v>
      </c>
    </row>
    <row r="101" spans="8:11">
      <c r="H101" s="8" t="b">
        <f>IF(AND('Input data'!$A101&gt;='Fitting results'!$D$5,'Input data'!$A101&lt;='Fitting results'!$D$6),'Input data'!$R101)</f>
        <v>0</v>
      </c>
      <c r="I101" s="8" t="b">
        <f>'Fitting results'!M101</f>
        <v>0</v>
      </c>
      <c r="J101" s="8" t="b">
        <f t="shared" si="2"/>
        <v>0</v>
      </c>
      <c r="K101" s="8" t="b">
        <f t="shared" si="3"/>
        <v>0</v>
      </c>
    </row>
    <row r="102" spans="8:11">
      <c r="H102" s="8" t="b">
        <f>IF(AND('Input data'!$A102&gt;='Fitting results'!$D$5,'Input data'!$A102&lt;='Fitting results'!$D$6),'Input data'!$R102)</f>
        <v>0</v>
      </c>
      <c r="I102" s="8" t="b">
        <f>'Fitting results'!M102</f>
        <v>0</v>
      </c>
      <c r="J102" s="8" t="b">
        <f t="shared" si="2"/>
        <v>0</v>
      </c>
      <c r="K102" s="8" t="b">
        <f t="shared" si="3"/>
        <v>0</v>
      </c>
    </row>
    <row r="103" spans="8:11">
      <c r="H103" s="8" t="b">
        <f>IF(AND('Input data'!$A103&gt;='Fitting results'!$D$5,'Input data'!$A103&lt;='Fitting results'!$D$6),'Input data'!$R103)</f>
        <v>0</v>
      </c>
      <c r="I103" s="8" t="b">
        <f>'Fitting results'!M103</f>
        <v>0</v>
      </c>
      <c r="J103" s="8" t="b">
        <f t="shared" si="2"/>
        <v>0</v>
      </c>
      <c r="K103" s="8" t="b">
        <f t="shared" si="3"/>
        <v>0</v>
      </c>
    </row>
    <row r="104" spans="8:11">
      <c r="H104" s="8" t="b">
        <f>IF(AND('Input data'!$A104&gt;='Fitting results'!$D$5,'Input data'!$A104&lt;='Fitting results'!$D$6),'Input data'!$R104)</f>
        <v>0</v>
      </c>
      <c r="I104" s="8" t="b">
        <f>'Fitting results'!M104</f>
        <v>0</v>
      </c>
      <c r="J104" s="8" t="b">
        <f t="shared" si="2"/>
        <v>0</v>
      </c>
      <c r="K104" s="8" t="b">
        <f t="shared" si="3"/>
        <v>0</v>
      </c>
    </row>
    <row r="105" spans="8:11">
      <c r="H105" s="8" t="b">
        <f>IF(AND('Input data'!$A105&gt;='Fitting results'!$D$5,'Input data'!$A105&lt;='Fitting results'!$D$6),'Input data'!$R105)</f>
        <v>0</v>
      </c>
      <c r="I105" s="8" t="b">
        <f>'Fitting results'!M105</f>
        <v>0</v>
      </c>
      <c r="J105" s="8" t="b">
        <f t="shared" si="2"/>
        <v>0</v>
      </c>
      <c r="K105" s="8" t="b">
        <f t="shared" si="3"/>
        <v>0</v>
      </c>
    </row>
    <row r="106" spans="8:11">
      <c r="H106" s="8" t="b">
        <f>IF(AND('Input data'!$A106&gt;='Fitting results'!$D$5,'Input data'!$A106&lt;='Fitting results'!$D$6),'Input data'!$R106)</f>
        <v>0</v>
      </c>
      <c r="I106" s="8" t="b">
        <f>'Fitting results'!M106</f>
        <v>0</v>
      </c>
      <c r="J106" s="8" t="b">
        <f t="shared" si="2"/>
        <v>0</v>
      </c>
      <c r="K106" s="8" t="b">
        <f t="shared" si="3"/>
        <v>0</v>
      </c>
    </row>
    <row r="107" spans="8:11">
      <c r="H107" s="8" t="b">
        <f>IF(AND('Input data'!$A107&gt;='Fitting results'!$D$5,'Input data'!$A107&lt;='Fitting results'!$D$6),'Input data'!$R107)</f>
        <v>0</v>
      </c>
      <c r="I107" s="8" t="b">
        <f>'Fitting results'!M107</f>
        <v>0</v>
      </c>
      <c r="J107" s="8" t="b">
        <f t="shared" si="2"/>
        <v>0</v>
      </c>
      <c r="K107" s="8" t="b">
        <f t="shared" si="3"/>
        <v>0</v>
      </c>
    </row>
    <row r="108" spans="8:11">
      <c r="H108" s="8" t="b">
        <f>IF(AND('Input data'!$A108&gt;='Fitting results'!$D$5,'Input data'!$A108&lt;='Fitting results'!$D$6),'Input data'!$R108)</f>
        <v>0</v>
      </c>
      <c r="I108" s="8" t="b">
        <f>'Fitting results'!M108</f>
        <v>0</v>
      </c>
      <c r="J108" s="8" t="b">
        <f t="shared" si="2"/>
        <v>0</v>
      </c>
      <c r="K108" s="8" t="b">
        <f t="shared" si="3"/>
        <v>0</v>
      </c>
    </row>
    <row r="109" spans="8:11">
      <c r="H109" s="8" t="b">
        <f>IF(AND('Input data'!$A109&gt;='Fitting results'!$D$5,'Input data'!$A109&lt;='Fitting results'!$D$6),'Input data'!$R109)</f>
        <v>0</v>
      </c>
      <c r="I109" s="8" t="b">
        <f>'Fitting results'!M109</f>
        <v>0</v>
      </c>
      <c r="J109" s="8" t="b">
        <f t="shared" si="2"/>
        <v>0</v>
      </c>
      <c r="K109" s="8" t="b">
        <f t="shared" si="3"/>
        <v>0</v>
      </c>
    </row>
    <row r="110" spans="8:11">
      <c r="H110" s="8" t="b">
        <f>IF(AND('Input data'!$A110&gt;='Fitting results'!$D$5,'Input data'!$A110&lt;='Fitting results'!$D$6),'Input data'!$R110)</f>
        <v>0</v>
      </c>
      <c r="I110" s="8" t="b">
        <f>'Fitting results'!M110</f>
        <v>0</v>
      </c>
      <c r="J110" s="8" t="b">
        <f t="shared" si="2"/>
        <v>0</v>
      </c>
      <c r="K110" s="8" t="b">
        <f t="shared" si="3"/>
        <v>0</v>
      </c>
    </row>
    <row r="111" spans="8:11">
      <c r="H111" s="8" t="b">
        <f>IF(AND('Input data'!$A111&gt;='Fitting results'!$D$5,'Input data'!$A111&lt;='Fitting results'!$D$6),'Input data'!$R111)</f>
        <v>0</v>
      </c>
      <c r="I111" s="8" t="b">
        <f>'Fitting results'!M111</f>
        <v>0</v>
      </c>
      <c r="J111" s="8" t="b">
        <f t="shared" si="2"/>
        <v>0</v>
      </c>
      <c r="K111" s="8" t="b">
        <f t="shared" si="3"/>
        <v>0</v>
      </c>
    </row>
    <row r="112" spans="8:11">
      <c r="H112" s="8" t="b">
        <f>IF(AND('Input data'!$A112&gt;='Fitting results'!$D$5,'Input data'!$A112&lt;='Fitting results'!$D$6),'Input data'!$R112)</f>
        <v>0</v>
      </c>
      <c r="I112" s="8" t="b">
        <f>'Fitting results'!M112</f>
        <v>0</v>
      </c>
      <c r="J112" s="8" t="b">
        <f t="shared" si="2"/>
        <v>0</v>
      </c>
      <c r="K112" s="8" t="b">
        <f t="shared" si="3"/>
        <v>0</v>
      </c>
    </row>
    <row r="113" spans="8:11">
      <c r="H113" s="8" t="b">
        <f>IF(AND('Input data'!$A113&gt;='Fitting results'!$D$5,'Input data'!$A113&lt;='Fitting results'!$D$6),'Input data'!$R113)</f>
        <v>0</v>
      </c>
      <c r="I113" s="8" t="b">
        <f>'Fitting results'!M113</f>
        <v>0</v>
      </c>
      <c r="J113" s="8" t="b">
        <f t="shared" si="2"/>
        <v>0</v>
      </c>
      <c r="K113" s="8" t="b">
        <f t="shared" si="3"/>
        <v>0</v>
      </c>
    </row>
    <row r="114" spans="8:11">
      <c r="H114" s="8" t="b">
        <f>IF(AND('Input data'!$A114&gt;='Fitting results'!$D$5,'Input data'!$A114&lt;='Fitting results'!$D$6),'Input data'!$R114)</f>
        <v>0</v>
      </c>
      <c r="I114" s="8" t="b">
        <f>'Fitting results'!M114</f>
        <v>0</v>
      </c>
      <c r="J114" s="8" t="b">
        <f t="shared" si="2"/>
        <v>0</v>
      </c>
      <c r="K114" s="8" t="b">
        <f t="shared" si="3"/>
        <v>0</v>
      </c>
    </row>
    <row r="115" spans="8:11">
      <c r="H115" s="8" t="b">
        <f>IF(AND('Input data'!$A115&gt;='Fitting results'!$D$5,'Input data'!$A115&lt;='Fitting results'!$D$6),'Input data'!$R115)</f>
        <v>0</v>
      </c>
      <c r="I115" s="8" t="b">
        <f>'Fitting results'!M115</f>
        <v>0</v>
      </c>
      <c r="J115" s="8" t="b">
        <f t="shared" si="2"/>
        <v>0</v>
      </c>
      <c r="K115" s="8" t="b">
        <f t="shared" si="3"/>
        <v>0</v>
      </c>
    </row>
    <row r="116" spans="8:11">
      <c r="H116" s="8" t="b">
        <f>IF(AND('Input data'!$A116&gt;='Fitting results'!$D$5,'Input data'!$A116&lt;='Fitting results'!$D$6),'Input data'!$R116)</f>
        <v>0</v>
      </c>
      <c r="I116" s="8" t="b">
        <f>'Fitting results'!M116</f>
        <v>0</v>
      </c>
      <c r="J116" s="8" t="b">
        <f t="shared" si="2"/>
        <v>0</v>
      </c>
      <c r="K116" s="8" t="b">
        <f t="shared" si="3"/>
        <v>0</v>
      </c>
    </row>
    <row r="117" spans="8:11">
      <c r="H117" s="8" t="b">
        <f>IF(AND('Input data'!$A117&gt;='Fitting results'!$D$5,'Input data'!$A117&lt;='Fitting results'!$D$6),'Input data'!$R117)</f>
        <v>0</v>
      </c>
      <c r="I117" s="8" t="b">
        <f>'Fitting results'!M117</f>
        <v>0</v>
      </c>
      <c r="J117" s="8" t="b">
        <f t="shared" si="2"/>
        <v>0</v>
      </c>
      <c r="K117" s="8" t="b">
        <f t="shared" si="3"/>
        <v>0</v>
      </c>
    </row>
    <row r="118" spans="8:11">
      <c r="H118" s="8" t="b">
        <f>IF(AND('Input data'!$A118&gt;='Fitting results'!$D$5,'Input data'!$A118&lt;='Fitting results'!$D$6),'Input data'!$R118)</f>
        <v>0</v>
      </c>
      <c r="I118" s="8" t="b">
        <f>'Fitting results'!M118</f>
        <v>0</v>
      </c>
      <c r="J118" s="8" t="b">
        <f t="shared" si="2"/>
        <v>0</v>
      </c>
      <c r="K118" s="8" t="b">
        <f t="shared" si="3"/>
        <v>0</v>
      </c>
    </row>
    <row r="119" spans="8:11">
      <c r="H119" s="8" t="b">
        <f>IF(AND('Input data'!$A119&gt;='Fitting results'!$D$5,'Input data'!$A119&lt;='Fitting results'!$D$6),'Input data'!$R119)</f>
        <v>0</v>
      </c>
      <c r="I119" s="8" t="b">
        <f>'Fitting results'!M119</f>
        <v>0</v>
      </c>
      <c r="J119" s="8" t="b">
        <f t="shared" si="2"/>
        <v>0</v>
      </c>
      <c r="K119" s="8" t="b">
        <f t="shared" si="3"/>
        <v>0</v>
      </c>
    </row>
    <row r="120" spans="8:11">
      <c r="H120" s="8" t="b">
        <f>IF(AND('Input data'!$A120&gt;='Fitting results'!$D$5,'Input data'!$A120&lt;='Fitting results'!$D$6),'Input data'!$R120)</f>
        <v>0</v>
      </c>
      <c r="I120" s="8" t="b">
        <f>'Fitting results'!M120</f>
        <v>0</v>
      </c>
      <c r="J120" s="8" t="b">
        <f t="shared" si="2"/>
        <v>0</v>
      </c>
      <c r="K120" s="8" t="b">
        <f t="shared" si="3"/>
        <v>0</v>
      </c>
    </row>
    <row r="121" spans="8:11">
      <c r="H121" s="8" t="b">
        <f>IF(AND('Input data'!$A121&gt;='Fitting results'!$D$5,'Input data'!$A121&lt;='Fitting results'!$D$6),'Input data'!$R121)</f>
        <v>0</v>
      </c>
      <c r="I121" s="8" t="b">
        <f>'Fitting results'!M121</f>
        <v>0</v>
      </c>
      <c r="J121" s="8" t="b">
        <f t="shared" si="2"/>
        <v>0</v>
      </c>
      <c r="K121" s="8" t="b">
        <f t="shared" si="3"/>
        <v>0</v>
      </c>
    </row>
    <row r="122" spans="8:11">
      <c r="H122" s="8" t="b">
        <f>IF(AND('Input data'!$A122&gt;='Fitting results'!$D$5,'Input data'!$A122&lt;='Fitting results'!$D$6),'Input data'!$R122)</f>
        <v>0</v>
      </c>
      <c r="I122" s="8" t="b">
        <f>'Fitting results'!M122</f>
        <v>0</v>
      </c>
      <c r="J122" s="8" t="b">
        <f t="shared" si="2"/>
        <v>0</v>
      </c>
      <c r="K122" s="8" t="b">
        <f t="shared" si="3"/>
        <v>0</v>
      </c>
    </row>
    <row r="123" spans="8:11">
      <c r="H123" s="8" t="b">
        <f>IF(AND('Input data'!$A123&gt;='Fitting results'!$D$5,'Input data'!$A123&lt;='Fitting results'!$D$6),'Input data'!$R123)</f>
        <v>0</v>
      </c>
      <c r="I123" s="8" t="b">
        <f>'Fitting results'!M123</f>
        <v>0</v>
      </c>
      <c r="J123" s="8" t="b">
        <f t="shared" si="2"/>
        <v>0</v>
      </c>
      <c r="K123" s="8" t="b">
        <f t="shared" si="3"/>
        <v>0</v>
      </c>
    </row>
    <row r="124" spans="8:11">
      <c r="H124" s="8" t="b">
        <f>IF(AND('Input data'!$A124&gt;='Fitting results'!$D$5,'Input data'!$A124&lt;='Fitting results'!$D$6),'Input data'!$R124)</f>
        <v>0</v>
      </c>
      <c r="I124" s="8" t="b">
        <f>'Fitting results'!M124</f>
        <v>0</v>
      </c>
      <c r="J124" s="8" t="b">
        <f t="shared" si="2"/>
        <v>0</v>
      </c>
      <c r="K124" s="8" t="b">
        <f t="shared" si="3"/>
        <v>0</v>
      </c>
    </row>
    <row r="125" spans="8:11">
      <c r="H125" s="8" t="b">
        <f>IF(AND('Input data'!$A125&gt;='Fitting results'!$D$5,'Input data'!$A125&lt;='Fitting results'!$D$6),'Input data'!$R125)</f>
        <v>0</v>
      </c>
      <c r="I125" s="8" t="b">
        <f>'Fitting results'!M125</f>
        <v>0</v>
      </c>
      <c r="J125" s="8" t="b">
        <f t="shared" si="2"/>
        <v>0</v>
      </c>
      <c r="K125" s="8" t="b">
        <f t="shared" si="3"/>
        <v>0</v>
      </c>
    </row>
    <row r="126" spans="8:11">
      <c r="H126" s="8" t="b">
        <f>IF(AND('Input data'!$A126&gt;='Fitting results'!$D$5,'Input data'!$A126&lt;='Fitting results'!$D$6),'Input data'!$R126)</f>
        <v>0</v>
      </c>
      <c r="I126" s="8" t="b">
        <f>'Fitting results'!M126</f>
        <v>0</v>
      </c>
      <c r="J126" s="8" t="b">
        <f t="shared" si="2"/>
        <v>0</v>
      </c>
      <c r="K126" s="8" t="b">
        <f t="shared" si="3"/>
        <v>0</v>
      </c>
    </row>
    <row r="127" spans="8:11">
      <c r="H127" s="8" t="b">
        <f>IF(AND('Input data'!$A127&gt;='Fitting results'!$D$5,'Input data'!$A127&lt;='Fitting results'!$D$6),'Input data'!$R127)</f>
        <v>0</v>
      </c>
      <c r="I127" s="8" t="b">
        <f>'Fitting results'!M127</f>
        <v>0</v>
      </c>
      <c r="J127" s="8" t="b">
        <f t="shared" si="2"/>
        <v>0</v>
      </c>
      <c r="K127" s="8" t="b">
        <f t="shared" si="3"/>
        <v>0</v>
      </c>
    </row>
    <row r="128" spans="8:11">
      <c r="H128" s="8" t="b">
        <f>IF(AND('Input data'!$A128&gt;='Fitting results'!$D$5,'Input data'!$A128&lt;='Fitting results'!$D$6),'Input data'!$R128)</f>
        <v>0</v>
      </c>
      <c r="I128" s="8" t="b">
        <f>'Fitting results'!M128</f>
        <v>0</v>
      </c>
      <c r="J128" s="8" t="b">
        <f t="shared" si="2"/>
        <v>0</v>
      </c>
      <c r="K128" s="8" t="b">
        <f t="shared" si="3"/>
        <v>0</v>
      </c>
    </row>
    <row r="129" spans="8:11">
      <c r="H129" s="8" t="b">
        <f>IF(AND('Input data'!$A129&gt;='Fitting results'!$D$5,'Input data'!$A129&lt;='Fitting results'!$D$6),'Input data'!$R129)</f>
        <v>0</v>
      </c>
      <c r="I129" s="8" t="b">
        <f>'Fitting results'!M129</f>
        <v>0</v>
      </c>
      <c r="J129" s="8" t="b">
        <f t="shared" si="2"/>
        <v>0</v>
      </c>
      <c r="K129" s="8" t="b">
        <f t="shared" si="3"/>
        <v>0</v>
      </c>
    </row>
    <row r="130" spans="8:11">
      <c r="H130" s="8" t="b">
        <f>IF(AND('Input data'!$A130&gt;='Fitting results'!$D$5,'Input data'!$A130&lt;='Fitting results'!$D$6),'Input data'!$R130)</f>
        <v>0</v>
      </c>
      <c r="I130" s="8" t="b">
        <f>'Fitting results'!M130</f>
        <v>0</v>
      </c>
      <c r="J130" s="8" t="b">
        <f t="shared" si="2"/>
        <v>0</v>
      </c>
      <c r="K130" s="8" t="b">
        <f t="shared" si="3"/>
        <v>0</v>
      </c>
    </row>
    <row r="131" spans="8:11">
      <c r="H131" s="8" t="b">
        <f>IF(AND('Input data'!$A131&gt;='Fitting results'!$D$5,'Input data'!$A131&lt;='Fitting results'!$D$6),'Input data'!$R131)</f>
        <v>0</v>
      </c>
      <c r="I131" s="8" t="b">
        <f>'Fitting results'!M131</f>
        <v>0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 t="b">
        <f>IF(AND('Input data'!$A132&gt;='Fitting results'!$D$5,'Input data'!$A132&lt;='Fitting results'!$D$6),'Input data'!$R132)</f>
        <v>0</v>
      </c>
      <c r="I132" s="8" t="b">
        <f>'Fitting results'!M132</f>
        <v>0</v>
      </c>
      <c r="J132" s="8" t="b">
        <f t="shared" si="4"/>
        <v>0</v>
      </c>
      <c r="K132" s="8" t="b">
        <f t="shared" si="5"/>
        <v>0</v>
      </c>
    </row>
    <row r="133" spans="8:11">
      <c r="H133" s="8" t="b">
        <f>IF(AND('Input data'!$A133&gt;='Fitting results'!$D$5,'Input data'!$A133&lt;='Fitting results'!$D$6),'Input data'!$R133)</f>
        <v>0</v>
      </c>
      <c r="I133" s="8" t="b">
        <f>'Fitting results'!M133</f>
        <v>0</v>
      </c>
      <c r="J133" s="8" t="b">
        <f t="shared" si="4"/>
        <v>0</v>
      </c>
      <c r="K133" s="8" t="b">
        <f t="shared" si="5"/>
        <v>0</v>
      </c>
    </row>
    <row r="134" spans="8:11">
      <c r="H134" s="8" t="b">
        <f>IF(AND('Input data'!$A134&gt;='Fitting results'!$D$5,'Input data'!$A134&lt;='Fitting results'!$D$6),'Input data'!$R134)</f>
        <v>0</v>
      </c>
      <c r="I134" s="8" t="b">
        <f>'Fitting results'!M134</f>
        <v>0</v>
      </c>
      <c r="J134" s="8" t="b">
        <f t="shared" si="4"/>
        <v>0</v>
      </c>
      <c r="K134" s="8" t="b">
        <f t="shared" si="5"/>
        <v>0</v>
      </c>
    </row>
    <row r="135" spans="8:11">
      <c r="H135" s="8" t="b">
        <f>IF(AND('Input data'!$A135&gt;='Fitting results'!$D$5,'Input data'!$A135&lt;='Fitting results'!$D$6),'Input data'!$R135)</f>
        <v>0</v>
      </c>
      <c r="I135" s="8" t="b">
        <f>'Fitting results'!M135</f>
        <v>0</v>
      </c>
      <c r="J135" s="8" t="b">
        <f t="shared" si="4"/>
        <v>0</v>
      </c>
      <c r="K135" s="8" t="b">
        <f t="shared" si="5"/>
        <v>0</v>
      </c>
    </row>
    <row r="136" spans="8:11">
      <c r="H136" s="8" t="b">
        <f>IF(AND('Input data'!$A136&gt;='Fitting results'!$D$5,'Input data'!$A136&lt;='Fitting results'!$D$6),'Input data'!$R136)</f>
        <v>0</v>
      </c>
      <c r="I136" s="8" t="b">
        <f>'Fitting results'!M136</f>
        <v>0</v>
      </c>
      <c r="J136" s="8" t="b">
        <f t="shared" si="4"/>
        <v>0</v>
      </c>
      <c r="K136" s="8" t="b">
        <f t="shared" si="5"/>
        <v>0</v>
      </c>
    </row>
    <row r="137" spans="8:11">
      <c r="H137" s="8" t="b">
        <f>IF(AND('Input data'!$A137&gt;='Fitting results'!$D$5,'Input data'!$A137&lt;='Fitting results'!$D$6),'Input data'!$R137)</f>
        <v>0</v>
      </c>
      <c r="I137" s="8" t="b">
        <f>'Fitting results'!M137</f>
        <v>0</v>
      </c>
      <c r="J137" s="8" t="b">
        <f t="shared" si="4"/>
        <v>0</v>
      </c>
      <c r="K137" s="8" t="b">
        <f t="shared" si="5"/>
        <v>0</v>
      </c>
    </row>
    <row r="138" spans="8:11">
      <c r="H138" s="8" t="b">
        <f>IF(AND('Input data'!$A138&gt;='Fitting results'!$D$5,'Input data'!$A138&lt;='Fitting results'!$D$6),'Input data'!$R138)</f>
        <v>0</v>
      </c>
      <c r="I138" s="8" t="b">
        <f>'Fitting results'!M138</f>
        <v>0</v>
      </c>
      <c r="J138" s="8" t="b">
        <f t="shared" si="4"/>
        <v>0</v>
      </c>
      <c r="K138" s="8" t="b">
        <f t="shared" si="5"/>
        <v>0</v>
      </c>
    </row>
    <row r="139" spans="8:11">
      <c r="H139" s="8" t="b">
        <f>IF(AND('Input data'!$A139&gt;='Fitting results'!$D$5,'Input data'!$A139&lt;='Fitting results'!$D$6),'Input data'!$R139)</f>
        <v>0</v>
      </c>
      <c r="I139" s="8" t="b">
        <f>'Fitting results'!M139</f>
        <v>0</v>
      </c>
      <c r="J139" s="8" t="b">
        <f t="shared" si="4"/>
        <v>0</v>
      </c>
      <c r="K139" s="8" t="b">
        <f t="shared" si="5"/>
        <v>0</v>
      </c>
    </row>
    <row r="140" spans="8:11">
      <c r="H140" s="8" t="b">
        <f>IF(AND('Input data'!$A140&gt;='Fitting results'!$D$5,'Input data'!$A140&lt;='Fitting results'!$D$6),'Input data'!$R140)</f>
        <v>0</v>
      </c>
      <c r="I140" s="8" t="b">
        <f>'Fitting results'!M140</f>
        <v>0</v>
      </c>
      <c r="J140" s="8" t="b">
        <f t="shared" si="4"/>
        <v>0</v>
      </c>
      <c r="K140" s="8" t="b">
        <f t="shared" si="5"/>
        <v>0</v>
      </c>
    </row>
    <row r="141" spans="8:11">
      <c r="H141" s="8" t="b">
        <f>IF(AND('Input data'!$A141&gt;='Fitting results'!$D$5,'Input data'!$A141&lt;='Fitting results'!$D$6),'Input data'!$R141)</f>
        <v>0</v>
      </c>
      <c r="I141" s="8" t="b">
        <f>'Fitting results'!M141</f>
        <v>0</v>
      </c>
      <c r="J141" s="8" t="b">
        <f t="shared" si="4"/>
        <v>0</v>
      </c>
      <c r="K141" s="8" t="b">
        <f t="shared" si="5"/>
        <v>0</v>
      </c>
    </row>
    <row r="142" spans="8:11">
      <c r="H142" s="8" t="b">
        <f>IF(AND('Input data'!$A142&gt;='Fitting results'!$D$5,'Input data'!$A142&lt;='Fitting results'!$D$6),'Input data'!$R142)</f>
        <v>0</v>
      </c>
      <c r="I142" s="8" t="b">
        <f>'Fitting results'!M142</f>
        <v>0</v>
      </c>
      <c r="J142" s="8" t="b">
        <f t="shared" si="4"/>
        <v>0</v>
      </c>
      <c r="K142" s="8" t="b">
        <f t="shared" si="5"/>
        <v>0</v>
      </c>
    </row>
    <row r="143" spans="8:11">
      <c r="H143" s="8" t="b">
        <f>IF(AND('Input data'!$A143&gt;='Fitting results'!$D$5,'Input data'!$A143&lt;='Fitting results'!$D$6),'Input data'!$R143)</f>
        <v>0</v>
      </c>
      <c r="I143" s="8" t="b">
        <f>'Fitting results'!M143</f>
        <v>0</v>
      </c>
      <c r="J143" s="8" t="b">
        <f t="shared" si="4"/>
        <v>0</v>
      </c>
      <c r="K143" s="8" t="b">
        <f t="shared" si="5"/>
        <v>0</v>
      </c>
    </row>
    <row r="144" spans="8:11">
      <c r="H144" s="8" t="b">
        <f>IF(AND('Input data'!$A144&gt;='Fitting results'!$D$5,'Input data'!$A144&lt;='Fitting results'!$D$6),'Input data'!$R144)</f>
        <v>0</v>
      </c>
      <c r="I144" s="8" t="b">
        <f>'Fitting results'!M144</f>
        <v>0</v>
      </c>
      <c r="J144" s="8" t="b">
        <f t="shared" si="4"/>
        <v>0</v>
      </c>
      <c r="K144" s="8" t="b">
        <f t="shared" si="5"/>
        <v>0</v>
      </c>
    </row>
    <row r="145" spans="8:11">
      <c r="H145" s="8" t="b">
        <f>IF(AND('Input data'!$A145&gt;='Fitting results'!$D$5,'Input data'!$A145&lt;='Fitting results'!$D$6),'Input data'!$R145)</f>
        <v>0</v>
      </c>
      <c r="I145" s="8" t="b">
        <f>'Fitting results'!M145</f>
        <v>0</v>
      </c>
      <c r="J145" s="8" t="b">
        <f t="shared" si="4"/>
        <v>0</v>
      </c>
      <c r="K145" s="8" t="b">
        <f t="shared" si="5"/>
        <v>0</v>
      </c>
    </row>
    <row r="146" spans="8:11">
      <c r="H146" s="8" t="b">
        <f>IF(AND('Input data'!$A146&gt;='Fitting results'!$D$5,'Input data'!$A146&lt;='Fitting results'!$D$6),'Input data'!$R146)</f>
        <v>0</v>
      </c>
      <c r="I146" s="8" t="b">
        <f>'Fitting results'!M146</f>
        <v>0</v>
      </c>
      <c r="J146" s="8" t="b">
        <f t="shared" si="4"/>
        <v>0</v>
      </c>
      <c r="K146" s="8" t="b">
        <f t="shared" si="5"/>
        <v>0</v>
      </c>
    </row>
    <row r="147" spans="8:11">
      <c r="H147" s="8" t="b">
        <f>IF(AND('Input data'!$A147&gt;='Fitting results'!$D$5,'Input data'!$A147&lt;='Fitting results'!$D$6),'Input data'!$R147)</f>
        <v>0</v>
      </c>
      <c r="I147" s="8" t="b">
        <f>'Fitting results'!M147</f>
        <v>0</v>
      </c>
      <c r="J147" s="8" t="b">
        <f t="shared" si="4"/>
        <v>0</v>
      </c>
      <c r="K147" s="8" t="b">
        <f t="shared" si="5"/>
        <v>0</v>
      </c>
    </row>
    <row r="148" spans="8:11">
      <c r="H148" s="8" t="b">
        <f>IF(AND('Input data'!$A148&gt;='Fitting results'!$D$5,'Input data'!$A148&lt;='Fitting results'!$D$6),'Input data'!$R148)</f>
        <v>0</v>
      </c>
      <c r="I148" s="8" t="b">
        <f>'Fitting results'!M148</f>
        <v>0</v>
      </c>
      <c r="J148" s="8" t="b">
        <f t="shared" si="4"/>
        <v>0</v>
      </c>
      <c r="K148" s="8" t="b">
        <f t="shared" si="5"/>
        <v>0</v>
      </c>
    </row>
    <row r="149" spans="8:11">
      <c r="H149" s="8" t="b">
        <f>IF(AND('Input data'!$A149&gt;='Fitting results'!$D$5,'Input data'!$A149&lt;='Fitting results'!$D$6),'Input data'!$R149)</f>
        <v>0</v>
      </c>
      <c r="I149" s="8" t="b">
        <f>'Fitting results'!M149</f>
        <v>0</v>
      </c>
      <c r="J149" s="8" t="b">
        <f t="shared" si="4"/>
        <v>0</v>
      </c>
      <c r="K149" s="8" t="b">
        <f t="shared" si="5"/>
        <v>0</v>
      </c>
    </row>
    <row r="150" spans="8:11">
      <c r="H150" s="8" t="b">
        <f>IF(AND('Input data'!$A150&gt;='Fitting results'!$D$5,'Input data'!$A150&lt;='Fitting results'!$D$6),'Input data'!$R150)</f>
        <v>0</v>
      </c>
      <c r="I150" s="8" t="b">
        <f>'Fitting results'!M150</f>
        <v>0</v>
      </c>
      <c r="J150" s="8" t="b">
        <f t="shared" si="4"/>
        <v>0</v>
      </c>
      <c r="K150" s="8" t="b">
        <f t="shared" si="5"/>
        <v>0</v>
      </c>
    </row>
    <row r="151" spans="8:11">
      <c r="H151" s="8" t="b">
        <f>IF(AND('Input data'!$A151&gt;='Fitting results'!$D$5,'Input data'!$A151&lt;='Fitting results'!$D$6),'Input data'!$R151)</f>
        <v>0</v>
      </c>
      <c r="I151" s="8" t="b">
        <f>'Fitting results'!M151</f>
        <v>0</v>
      </c>
      <c r="J151" s="8" t="b">
        <f t="shared" si="4"/>
        <v>0</v>
      </c>
      <c r="K151" s="8" t="b">
        <f t="shared" si="5"/>
        <v>0</v>
      </c>
    </row>
    <row r="152" spans="8:11">
      <c r="H152" s="8" t="b">
        <f>IF(AND('Input data'!$A152&gt;='Fitting results'!$D$5,'Input data'!$A152&lt;='Fitting results'!$D$6),'Input data'!$R152)</f>
        <v>0</v>
      </c>
      <c r="I152" s="8" t="b">
        <f>'Fitting results'!M152</f>
        <v>0</v>
      </c>
      <c r="J152" s="8" t="b">
        <f t="shared" si="4"/>
        <v>0</v>
      </c>
      <c r="K152" s="8" t="b">
        <f t="shared" si="5"/>
        <v>0</v>
      </c>
    </row>
    <row r="153" spans="8:11">
      <c r="H153" s="8" t="b">
        <f>IF(AND('Input data'!$A153&gt;='Fitting results'!$D$5,'Input data'!$A153&lt;='Fitting results'!$D$6),'Input data'!$R153)</f>
        <v>0</v>
      </c>
      <c r="I153" s="8" t="b">
        <f>'Fitting results'!M153</f>
        <v>0</v>
      </c>
      <c r="J153" s="8" t="b">
        <f t="shared" si="4"/>
        <v>0</v>
      </c>
      <c r="K153" s="8" t="b">
        <f t="shared" si="5"/>
        <v>0</v>
      </c>
    </row>
    <row r="154" spans="8:11">
      <c r="H154" s="8" t="b">
        <f>IF(AND('Input data'!$A154&gt;='Fitting results'!$D$5,'Input data'!$A154&lt;='Fitting results'!$D$6),'Input data'!$R154)</f>
        <v>0</v>
      </c>
      <c r="I154" s="8" t="b">
        <f>'Fitting results'!M154</f>
        <v>0</v>
      </c>
      <c r="J154" s="8" t="b">
        <f t="shared" si="4"/>
        <v>0</v>
      </c>
      <c r="K154" s="8" t="b">
        <f t="shared" si="5"/>
        <v>0</v>
      </c>
    </row>
    <row r="155" spans="8:11">
      <c r="H155" s="8" t="b">
        <f>IF(AND('Input data'!$A155&gt;='Fitting results'!$D$5,'Input data'!$A155&lt;='Fitting results'!$D$6),'Input data'!$R155)</f>
        <v>0</v>
      </c>
      <c r="I155" s="8" t="b">
        <f>'Fitting results'!M155</f>
        <v>0</v>
      </c>
      <c r="J155" s="8" t="b">
        <f t="shared" si="4"/>
        <v>0</v>
      </c>
      <c r="K155" s="8" t="b">
        <f t="shared" si="5"/>
        <v>0</v>
      </c>
    </row>
    <row r="156" spans="8:11">
      <c r="H156" s="8" t="b">
        <f>IF(AND('Input data'!$A156&gt;='Fitting results'!$D$5,'Input data'!$A156&lt;='Fitting results'!$D$6),'Input data'!$R156)</f>
        <v>0</v>
      </c>
      <c r="I156" s="8" t="b">
        <f>'Fitting results'!M156</f>
        <v>0</v>
      </c>
      <c r="J156" s="8" t="b">
        <f t="shared" si="4"/>
        <v>0</v>
      </c>
      <c r="K156" s="8" t="b">
        <f t="shared" si="5"/>
        <v>0</v>
      </c>
    </row>
    <row r="157" spans="8:11">
      <c r="H157" s="8" t="b">
        <f>IF(AND('Input data'!$A157&gt;='Fitting results'!$D$5,'Input data'!$A157&lt;='Fitting results'!$D$6),'Input data'!$R157)</f>
        <v>0</v>
      </c>
      <c r="I157" s="8" t="b">
        <f>'Fitting results'!M157</f>
        <v>0</v>
      </c>
      <c r="J157" s="8" t="b">
        <f t="shared" si="4"/>
        <v>0</v>
      </c>
      <c r="K157" s="8" t="b">
        <f t="shared" si="5"/>
        <v>0</v>
      </c>
    </row>
    <row r="158" spans="8:11">
      <c r="H158" s="8" t="b">
        <f>IF(AND('Input data'!$A158&gt;='Fitting results'!$D$5,'Input data'!$A158&lt;='Fitting results'!$D$6),'Input data'!$R158)</f>
        <v>0</v>
      </c>
      <c r="I158" s="8" t="b">
        <f>'Fitting results'!M158</f>
        <v>0</v>
      </c>
      <c r="J158" s="8" t="b">
        <f t="shared" si="4"/>
        <v>0</v>
      </c>
      <c r="K158" s="8" t="b">
        <f t="shared" si="5"/>
        <v>0</v>
      </c>
    </row>
    <row r="159" spans="8:11">
      <c r="H159" s="8" t="b">
        <f>IF(AND('Input data'!$A159&gt;='Fitting results'!$D$5,'Input data'!$A159&lt;='Fitting results'!$D$6),'Input data'!$R159)</f>
        <v>0</v>
      </c>
      <c r="I159" s="8" t="b">
        <f>'Fitting results'!M159</f>
        <v>0</v>
      </c>
      <c r="J159" s="8" t="b">
        <f t="shared" si="4"/>
        <v>0</v>
      </c>
      <c r="K159" s="8" t="b">
        <f t="shared" si="5"/>
        <v>0</v>
      </c>
    </row>
    <row r="160" spans="8:11">
      <c r="H160" s="8" t="b">
        <f>IF(AND('Input data'!$A160&gt;='Fitting results'!$D$5,'Input data'!$A160&lt;='Fitting results'!$D$6),'Input data'!$R160)</f>
        <v>0</v>
      </c>
      <c r="I160" s="8" t="b">
        <f>'Fitting results'!M160</f>
        <v>0</v>
      </c>
      <c r="J160" s="8" t="b">
        <f t="shared" si="4"/>
        <v>0</v>
      </c>
      <c r="K160" s="8" t="b">
        <f t="shared" si="5"/>
        <v>0</v>
      </c>
    </row>
    <row r="161" spans="8:11">
      <c r="H161" s="8" t="b">
        <f>IF(AND('Input data'!$A161&gt;='Fitting results'!$D$5,'Input data'!$A161&lt;='Fitting results'!$D$6),'Input data'!$R161)</f>
        <v>0</v>
      </c>
      <c r="I161" s="8" t="b">
        <f>'Fitting results'!M161</f>
        <v>0</v>
      </c>
      <c r="J161" s="8" t="b">
        <f t="shared" si="4"/>
        <v>0</v>
      </c>
      <c r="K161" s="8" t="b">
        <f t="shared" si="5"/>
        <v>0</v>
      </c>
    </row>
    <row r="162" spans="8:11">
      <c r="H162" s="8" t="b">
        <f>IF(AND('Input data'!$A162&gt;='Fitting results'!$D$5,'Input data'!$A162&lt;='Fitting results'!$D$6),'Input data'!$R162)</f>
        <v>0</v>
      </c>
      <c r="I162" s="8" t="b">
        <f>'Fitting results'!M162</f>
        <v>0</v>
      </c>
      <c r="J162" s="8" t="b">
        <f t="shared" si="4"/>
        <v>0</v>
      </c>
      <c r="K162" s="8" t="b">
        <f t="shared" si="5"/>
        <v>0</v>
      </c>
    </row>
    <row r="163" spans="8:11">
      <c r="H163" s="8" t="b">
        <f>IF(AND('Input data'!$A163&gt;='Fitting results'!$D$5,'Input data'!$A163&lt;='Fitting results'!$D$6),'Input data'!$R163)</f>
        <v>0</v>
      </c>
      <c r="I163" s="8" t="b">
        <f>'Fitting results'!M163</f>
        <v>0</v>
      </c>
      <c r="J163" s="8" t="b">
        <f t="shared" si="4"/>
        <v>0</v>
      </c>
      <c r="K163" s="8" t="b">
        <f t="shared" si="5"/>
        <v>0</v>
      </c>
    </row>
    <row r="164" spans="8:11">
      <c r="H164" s="8" t="b">
        <f>IF(AND('Input data'!$A164&gt;='Fitting results'!$D$5,'Input data'!$A164&lt;='Fitting results'!$D$6),'Input data'!$R164)</f>
        <v>0</v>
      </c>
      <c r="I164" s="8" t="b">
        <f>'Fitting results'!M164</f>
        <v>0</v>
      </c>
      <c r="J164" s="8" t="b">
        <f t="shared" si="4"/>
        <v>0</v>
      </c>
      <c r="K164" s="8" t="b">
        <f t="shared" si="5"/>
        <v>0</v>
      </c>
    </row>
    <row r="165" spans="8:11">
      <c r="H165" s="8" t="b">
        <f>IF(AND('Input data'!$A165&gt;='Fitting results'!$D$5,'Input data'!$A165&lt;='Fitting results'!$D$6),'Input data'!$R165)</f>
        <v>0</v>
      </c>
      <c r="I165" s="8" t="b">
        <f>'Fitting results'!M165</f>
        <v>0</v>
      </c>
      <c r="J165" s="8" t="b">
        <f t="shared" si="4"/>
        <v>0</v>
      </c>
      <c r="K165" s="8" t="b">
        <f t="shared" si="5"/>
        <v>0</v>
      </c>
    </row>
    <row r="166" spans="8:11">
      <c r="H166" s="8" t="b">
        <f>IF(AND('Input data'!$A166&gt;='Fitting results'!$D$5,'Input data'!$A166&lt;='Fitting results'!$D$6),'Input data'!$R166)</f>
        <v>0</v>
      </c>
      <c r="I166" s="8" t="b">
        <f>'Fitting results'!M166</f>
        <v>0</v>
      </c>
      <c r="J166" s="8" t="b">
        <f t="shared" si="4"/>
        <v>0</v>
      </c>
      <c r="K166" s="8" t="b">
        <f t="shared" si="5"/>
        <v>0</v>
      </c>
    </row>
    <row r="167" spans="8:11">
      <c r="H167" s="8" t="b">
        <f>IF(AND('Input data'!$A167&gt;='Fitting results'!$D$5,'Input data'!$A167&lt;='Fitting results'!$D$6),'Input data'!$R167)</f>
        <v>0</v>
      </c>
      <c r="I167" s="8" t="b">
        <f>'Fitting results'!M167</f>
        <v>0</v>
      </c>
      <c r="J167" s="8" t="b">
        <f t="shared" si="4"/>
        <v>0</v>
      </c>
      <c r="K167" s="8" t="b">
        <f t="shared" si="5"/>
        <v>0</v>
      </c>
    </row>
    <row r="168" spans="8:11">
      <c r="H168" s="8" t="b">
        <f>IF(AND('Input data'!$A168&gt;='Fitting results'!$D$5,'Input data'!$A168&lt;='Fitting results'!$D$6),'Input data'!$R168)</f>
        <v>0</v>
      </c>
      <c r="I168" s="8" t="b">
        <f>'Fitting results'!M168</f>
        <v>0</v>
      </c>
      <c r="J168" s="8" t="b">
        <f t="shared" si="4"/>
        <v>0</v>
      </c>
      <c r="K168" s="8" t="b">
        <f t="shared" si="5"/>
        <v>0</v>
      </c>
    </row>
    <row r="169" spans="8:11">
      <c r="H169" s="8" t="b">
        <f>IF(AND('Input data'!$A169&gt;='Fitting results'!$D$5,'Input data'!$A169&lt;='Fitting results'!$D$6),'Input data'!$R169)</f>
        <v>0</v>
      </c>
      <c r="I169" s="8" t="b">
        <f>'Fitting results'!M169</f>
        <v>0</v>
      </c>
      <c r="J169" s="8" t="b">
        <f t="shared" si="4"/>
        <v>0</v>
      </c>
      <c r="K169" s="8" t="b">
        <f t="shared" si="5"/>
        <v>0</v>
      </c>
    </row>
    <row r="170" spans="8:11">
      <c r="H170" s="8" t="b">
        <f>IF(AND('Input data'!$A170&gt;='Fitting results'!$D$5,'Input data'!$A170&lt;='Fitting results'!$D$6),'Input data'!$R170)</f>
        <v>0</v>
      </c>
      <c r="I170" s="8" t="b">
        <f>'Fitting results'!M170</f>
        <v>0</v>
      </c>
      <c r="J170" s="8" t="b">
        <f t="shared" si="4"/>
        <v>0</v>
      </c>
      <c r="K170" s="8" t="b">
        <f t="shared" si="5"/>
        <v>0</v>
      </c>
    </row>
    <row r="171" spans="8:11">
      <c r="H171" s="8" t="b">
        <f>IF(AND('Input data'!$A171&gt;='Fitting results'!$D$5,'Input data'!$A171&lt;='Fitting results'!$D$6),'Input data'!$R171)</f>
        <v>0</v>
      </c>
      <c r="I171" s="8" t="b">
        <f>'Fitting results'!M171</f>
        <v>0</v>
      </c>
      <c r="J171" s="8" t="b">
        <f t="shared" si="4"/>
        <v>0</v>
      </c>
      <c r="K171" s="8" t="b">
        <f t="shared" si="5"/>
        <v>0</v>
      </c>
    </row>
    <row r="172" spans="8:11">
      <c r="H172" s="8" t="b">
        <f>IF(AND('Input data'!$A172&gt;='Fitting results'!$D$5,'Input data'!$A172&lt;='Fitting results'!$D$6),'Input data'!$R172)</f>
        <v>0</v>
      </c>
      <c r="I172" s="8" t="b">
        <f>'Fitting results'!M172</f>
        <v>0</v>
      </c>
      <c r="J172" s="8" t="b">
        <f t="shared" si="4"/>
        <v>0</v>
      </c>
      <c r="K172" s="8" t="b">
        <f t="shared" si="5"/>
        <v>0</v>
      </c>
    </row>
    <row r="173" spans="8:11">
      <c r="H173" s="8" t="b">
        <f>IF(AND('Input data'!$A173&gt;='Fitting results'!$D$5,'Input data'!$A173&lt;='Fitting results'!$D$6),'Input data'!$R173)</f>
        <v>0</v>
      </c>
      <c r="I173" s="8" t="b">
        <f>'Fitting results'!M173</f>
        <v>0</v>
      </c>
      <c r="J173" s="8" t="b">
        <f t="shared" si="4"/>
        <v>0</v>
      </c>
      <c r="K173" s="8" t="b">
        <f t="shared" si="5"/>
        <v>0</v>
      </c>
    </row>
    <row r="174" spans="8:11">
      <c r="H174" s="8" t="b">
        <f>IF(AND('Input data'!$A174&gt;='Fitting results'!$D$5,'Input data'!$A174&lt;='Fitting results'!$D$6),'Input data'!$R174)</f>
        <v>0</v>
      </c>
      <c r="I174" s="8" t="b">
        <f>'Fitting results'!M174</f>
        <v>0</v>
      </c>
      <c r="J174" s="8" t="b">
        <f t="shared" si="4"/>
        <v>0</v>
      </c>
      <c r="K174" s="8" t="b">
        <f t="shared" si="5"/>
        <v>0</v>
      </c>
    </row>
    <row r="175" spans="8:11">
      <c r="H175" s="8" t="b">
        <f>IF(AND('Input data'!$A175&gt;='Fitting results'!$D$5,'Input data'!$A175&lt;='Fitting results'!$D$6),'Input data'!$R175)</f>
        <v>0</v>
      </c>
      <c r="I175" s="8" t="b">
        <f>'Fitting results'!M175</f>
        <v>0</v>
      </c>
      <c r="J175" s="8" t="b">
        <f t="shared" si="4"/>
        <v>0</v>
      </c>
      <c r="K175" s="8" t="b">
        <f t="shared" si="5"/>
        <v>0</v>
      </c>
    </row>
    <row r="176" spans="8:11">
      <c r="H176" s="8" t="b">
        <f>IF(AND('Input data'!$A176&gt;='Fitting results'!$D$5,'Input data'!$A176&lt;='Fitting results'!$D$6),'Input data'!$R176)</f>
        <v>0</v>
      </c>
      <c r="I176" s="8" t="b">
        <f>'Fitting results'!M176</f>
        <v>0</v>
      </c>
      <c r="J176" s="8" t="b">
        <f t="shared" si="4"/>
        <v>0</v>
      </c>
      <c r="K176" s="8" t="b">
        <f t="shared" si="5"/>
        <v>0</v>
      </c>
    </row>
    <row r="177" spans="8:11">
      <c r="H177" s="8" t="b">
        <f>IF(AND('Input data'!$A177&gt;='Fitting results'!$D$5,'Input data'!$A177&lt;='Fitting results'!$D$6),'Input data'!$R177)</f>
        <v>0</v>
      </c>
      <c r="I177" s="8" t="b">
        <f>'Fitting results'!M177</f>
        <v>0</v>
      </c>
      <c r="J177" s="8" t="b">
        <f t="shared" si="4"/>
        <v>0</v>
      </c>
      <c r="K177" s="8" t="b">
        <f t="shared" si="5"/>
        <v>0</v>
      </c>
    </row>
    <row r="178" spans="8:11">
      <c r="H178" s="8" t="b">
        <f>IF(AND('Input data'!$A178&gt;='Fitting results'!$D$5,'Input data'!$A178&lt;='Fitting results'!$D$6),'Input data'!$R178)</f>
        <v>0</v>
      </c>
      <c r="I178" s="8" t="b">
        <f>'Fitting results'!M178</f>
        <v>0</v>
      </c>
      <c r="J178" s="8" t="b">
        <f t="shared" si="4"/>
        <v>0</v>
      </c>
      <c r="K178" s="8" t="b">
        <f t="shared" si="5"/>
        <v>0</v>
      </c>
    </row>
    <row r="179" spans="8:11">
      <c r="H179" s="8" t="b">
        <f>IF(AND('Input data'!$A179&gt;='Fitting results'!$D$5,'Input data'!$A179&lt;='Fitting results'!$D$6),'Input data'!$R179)</f>
        <v>0</v>
      </c>
      <c r="I179" s="8" t="b">
        <f>'Fitting results'!M179</f>
        <v>0</v>
      </c>
      <c r="J179" s="8" t="b">
        <f t="shared" si="4"/>
        <v>0</v>
      </c>
      <c r="K179" s="8" t="b">
        <f t="shared" si="5"/>
        <v>0</v>
      </c>
    </row>
    <row r="180" spans="8:11">
      <c r="H180" s="8" t="b">
        <f>IF(AND('Input data'!$A180&gt;='Fitting results'!$D$5,'Input data'!$A180&lt;='Fitting results'!$D$6),'Input data'!$R180)</f>
        <v>0</v>
      </c>
      <c r="I180" s="8" t="b">
        <f>'Fitting results'!M180</f>
        <v>0</v>
      </c>
      <c r="J180" s="8" t="b">
        <f t="shared" si="4"/>
        <v>0</v>
      </c>
      <c r="K180" s="8" t="b">
        <f t="shared" si="5"/>
        <v>0</v>
      </c>
    </row>
    <row r="181" spans="8:11">
      <c r="H181" s="8" t="b">
        <f>IF(AND('Input data'!$A181&gt;='Fitting results'!$D$5,'Input data'!$A181&lt;='Fitting results'!$D$6),'Input data'!$R181)</f>
        <v>0</v>
      </c>
      <c r="I181" s="8" t="b">
        <f>'Fitting results'!M181</f>
        <v>0</v>
      </c>
      <c r="J181" s="8" t="b">
        <f t="shared" si="4"/>
        <v>0</v>
      </c>
      <c r="K181" s="8" t="b">
        <f t="shared" si="5"/>
        <v>0</v>
      </c>
    </row>
    <row r="182" spans="8:11">
      <c r="H182" s="8" t="b">
        <f>IF(AND('Input data'!$A182&gt;='Fitting results'!$D$5,'Input data'!$A182&lt;='Fitting results'!$D$6),'Input data'!$R182)</f>
        <v>0</v>
      </c>
      <c r="I182" s="8" t="b">
        <f>'Fitting results'!M182</f>
        <v>0</v>
      </c>
      <c r="J182" s="8" t="b">
        <f t="shared" si="4"/>
        <v>0</v>
      </c>
      <c r="K182" s="8" t="b">
        <f t="shared" si="5"/>
        <v>0</v>
      </c>
    </row>
    <row r="183" spans="8:11">
      <c r="H183" s="8" t="b">
        <f>IF(AND('Input data'!$A183&gt;='Fitting results'!$D$5,'Input data'!$A183&lt;='Fitting results'!$D$6),'Input data'!$R183)</f>
        <v>0</v>
      </c>
      <c r="I183" s="8" t="b">
        <f>'Fitting results'!M183</f>
        <v>0</v>
      </c>
      <c r="J183" s="8" t="b">
        <f t="shared" si="4"/>
        <v>0</v>
      </c>
      <c r="K183" s="8" t="b">
        <f t="shared" si="5"/>
        <v>0</v>
      </c>
    </row>
    <row r="184" spans="8:11">
      <c r="H184" s="8" t="b">
        <f>IF(AND('Input data'!$A184&gt;='Fitting results'!$D$5,'Input data'!$A184&lt;='Fitting results'!$D$6),'Input data'!$R184)</f>
        <v>0</v>
      </c>
      <c r="I184" s="8" t="b">
        <f>'Fitting results'!M184</f>
        <v>0</v>
      </c>
      <c r="J184" s="8" t="b">
        <f t="shared" si="4"/>
        <v>0</v>
      </c>
      <c r="K184" s="8" t="b">
        <f t="shared" si="5"/>
        <v>0</v>
      </c>
    </row>
    <row r="185" spans="8:11">
      <c r="H185" s="8" t="b">
        <f>IF(AND('Input data'!$A185&gt;='Fitting results'!$D$5,'Input data'!$A185&lt;='Fitting results'!$D$6),'Input data'!$R185)</f>
        <v>0</v>
      </c>
      <c r="I185" s="8" t="b">
        <f>'Fitting results'!M185</f>
        <v>0</v>
      </c>
      <c r="J185" s="8" t="b">
        <f t="shared" si="4"/>
        <v>0</v>
      </c>
      <c r="K185" s="8" t="b">
        <f t="shared" si="5"/>
        <v>0</v>
      </c>
    </row>
    <row r="186" spans="8:11">
      <c r="H186" s="8" t="b">
        <f>IF(AND('Input data'!$A186&gt;='Fitting results'!$D$5,'Input data'!$A186&lt;='Fitting results'!$D$6),'Input data'!$R186)</f>
        <v>0</v>
      </c>
      <c r="I186" s="8" t="b">
        <f>'Fitting results'!M186</f>
        <v>0</v>
      </c>
      <c r="J186" s="8" t="b">
        <f t="shared" si="4"/>
        <v>0</v>
      </c>
      <c r="K186" s="8" t="b">
        <f t="shared" si="5"/>
        <v>0</v>
      </c>
    </row>
    <row r="187" spans="8:11">
      <c r="H187" s="8" t="b">
        <f>IF(AND('Input data'!$A187&gt;='Fitting results'!$D$5,'Input data'!$A187&lt;='Fitting results'!$D$6),'Input data'!$R187)</f>
        <v>0</v>
      </c>
      <c r="I187" s="8" t="b">
        <f>'Fitting results'!M187</f>
        <v>0</v>
      </c>
      <c r="J187" s="8" t="b">
        <f t="shared" si="4"/>
        <v>0</v>
      </c>
      <c r="K187" s="8" t="b">
        <f t="shared" si="5"/>
        <v>0</v>
      </c>
    </row>
    <row r="188" spans="8:11">
      <c r="H188" s="8" t="b">
        <f>IF(AND('Input data'!$A188&gt;='Fitting results'!$D$5,'Input data'!$A188&lt;='Fitting results'!$D$6),'Input data'!$R188)</f>
        <v>0</v>
      </c>
      <c r="I188" s="8" t="b">
        <f>'Fitting results'!M188</f>
        <v>0</v>
      </c>
      <c r="J188" s="8" t="b">
        <f t="shared" si="4"/>
        <v>0</v>
      </c>
      <c r="K188" s="8" t="b">
        <f t="shared" si="5"/>
        <v>0</v>
      </c>
    </row>
    <row r="189" spans="8:11">
      <c r="H189" s="8" t="b">
        <f>IF(AND('Input data'!$A189&gt;='Fitting results'!$D$5,'Input data'!$A189&lt;='Fitting results'!$D$6),'Input data'!$R189)</f>
        <v>0</v>
      </c>
      <c r="I189" s="8" t="b">
        <f>'Fitting results'!M189</f>
        <v>0</v>
      </c>
      <c r="J189" s="8" t="b">
        <f t="shared" si="4"/>
        <v>0</v>
      </c>
      <c r="K189" s="8" t="b">
        <f t="shared" si="5"/>
        <v>0</v>
      </c>
    </row>
    <row r="190" spans="8:11">
      <c r="H190" s="8" t="b">
        <f>IF(AND('Input data'!$A190&gt;='Fitting results'!$D$5,'Input data'!$A190&lt;='Fitting results'!$D$6),'Input data'!$R190)</f>
        <v>0</v>
      </c>
      <c r="I190" s="8" t="b">
        <f>'Fitting results'!M190</f>
        <v>0</v>
      </c>
      <c r="J190" s="8" t="b">
        <f t="shared" si="4"/>
        <v>0</v>
      </c>
      <c r="K190" s="8" t="b">
        <f t="shared" si="5"/>
        <v>0</v>
      </c>
    </row>
    <row r="191" spans="8:11">
      <c r="H191" s="8" t="b">
        <f>IF(AND('Input data'!$A191&gt;='Fitting results'!$D$5,'Input data'!$A191&lt;='Fitting results'!$D$6),'Input data'!$R191)</f>
        <v>0</v>
      </c>
      <c r="I191" s="8" t="b">
        <f>'Fitting results'!M191</f>
        <v>0</v>
      </c>
      <c r="J191" s="8" t="b">
        <f t="shared" si="4"/>
        <v>0</v>
      </c>
      <c r="K191" s="8" t="b">
        <f t="shared" si="5"/>
        <v>0</v>
      </c>
    </row>
    <row r="192" spans="8:11">
      <c r="H192" s="8" t="b">
        <f>IF(AND('Input data'!$A192&gt;='Fitting results'!$D$5,'Input data'!$A192&lt;='Fitting results'!$D$6),'Input data'!$R192)</f>
        <v>0</v>
      </c>
      <c r="I192" s="8" t="b">
        <f>'Fitting results'!M192</f>
        <v>0</v>
      </c>
      <c r="J192" s="8" t="b">
        <f t="shared" si="4"/>
        <v>0</v>
      </c>
      <c r="K192" s="8" t="b">
        <f t="shared" si="5"/>
        <v>0</v>
      </c>
    </row>
    <row r="193" spans="8:11">
      <c r="H193" s="8" t="b">
        <f>IF(AND('Input data'!$A193&gt;='Fitting results'!$D$5,'Input data'!$A193&lt;='Fitting results'!$D$6),'Input data'!$R193)</f>
        <v>0</v>
      </c>
      <c r="I193" s="8" t="b">
        <f>'Fitting results'!M193</f>
        <v>0</v>
      </c>
      <c r="J193" s="8" t="b">
        <f t="shared" si="4"/>
        <v>0</v>
      </c>
      <c r="K193" s="8" t="b">
        <f t="shared" si="5"/>
        <v>0</v>
      </c>
    </row>
    <row r="194" spans="8:11">
      <c r="H194" s="8" t="b">
        <f>IF(AND('Input data'!$A194&gt;='Fitting results'!$D$5,'Input data'!$A194&lt;='Fitting results'!$D$6),'Input data'!$R194)</f>
        <v>0</v>
      </c>
      <c r="I194" s="8" t="b">
        <f>'Fitting results'!M194</f>
        <v>0</v>
      </c>
      <c r="J194" s="8" t="b">
        <f t="shared" si="4"/>
        <v>0</v>
      </c>
      <c r="K194" s="8" t="b">
        <f t="shared" si="5"/>
        <v>0</v>
      </c>
    </row>
    <row r="195" spans="8:11">
      <c r="H195" s="8" t="b">
        <f>IF(AND('Input data'!$A195&gt;='Fitting results'!$D$5,'Input data'!$A195&lt;='Fitting results'!$D$6),'Input data'!$R195)</f>
        <v>0</v>
      </c>
      <c r="I195" s="8" t="b">
        <f>'Fitting results'!M195</f>
        <v>0</v>
      </c>
      <c r="J195" s="8" t="b">
        <f t="shared" ref="J195:J258" si="6">IF($H195&lt;=$D$7,$I195)</f>
        <v>0</v>
      </c>
      <c r="K195" s="8" t="b">
        <f t="shared" ref="K195:K258" si="7">IF($H195&gt;=$C$9,$I195)</f>
        <v>0</v>
      </c>
    </row>
    <row r="196" spans="8:11">
      <c r="H196" s="8" t="b">
        <f>IF(AND('Input data'!$A196&gt;='Fitting results'!$D$5,'Input data'!$A196&lt;='Fitting results'!$D$6),'Input data'!$R196)</f>
        <v>0</v>
      </c>
      <c r="I196" s="8" t="b">
        <f>'Fitting results'!M196</f>
        <v>0</v>
      </c>
      <c r="J196" s="8" t="b">
        <f t="shared" si="6"/>
        <v>0</v>
      </c>
      <c r="K196" s="8" t="b">
        <f t="shared" si="7"/>
        <v>0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>
        <f>IF(AND('Input data'!$A199&gt;='Fitting results'!$D$5,'Input data'!$A199&lt;='Fitting results'!$D$6),'Input data'!$R199)</f>
        <v>0.27456971402193747</v>
      </c>
      <c r="I199" s="8">
        <f>'Fitting results'!M199</f>
        <v>8.4021493574393258E-5</v>
      </c>
      <c r="J199" s="8">
        <f t="shared" si="6"/>
        <v>8.4021493574393258E-5</v>
      </c>
      <c r="K199" s="8" t="b">
        <f t="shared" si="7"/>
        <v>0</v>
      </c>
    </row>
    <row r="200" spans="8:11">
      <c r="H200" s="8">
        <f>IF(AND('Input data'!$A200&gt;='Fitting results'!$D$5,'Input data'!$A200&lt;='Fitting results'!$D$6),'Input data'!$R200)</f>
        <v>0.2764161519354626</v>
      </c>
      <c r="I200" s="8">
        <f>'Fitting results'!M200</f>
        <v>-1.7991136003204788E-3</v>
      </c>
      <c r="J200" s="8">
        <f t="shared" si="6"/>
        <v>-1.7991136003204788E-3</v>
      </c>
      <c r="K200" s="8" t="b">
        <f t="shared" si="7"/>
        <v>0</v>
      </c>
    </row>
    <row r="201" spans="8:11">
      <c r="H201" s="8">
        <f>IF(AND('Input data'!$A201&gt;='Fitting results'!$D$5,'Input data'!$A201&lt;='Fitting results'!$D$6),'Input data'!$R201)</f>
        <v>0.27802079440793087</v>
      </c>
      <c r="I201" s="8">
        <f>'Fitting results'!M201</f>
        <v>-9.8553062211687026E-4</v>
      </c>
      <c r="J201" s="8">
        <f t="shared" si="6"/>
        <v>-9.8553062211687026E-4</v>
      </c>
      <c r="K201" s="8" t="b">
        <f t="shared" si="7"/>
        <v>0</v>
      </c>
    </row>
    <row r="202" spans="8:11">
      <c r="H202" s="8">
        <f>IF(AND('Input data'!$A202&gt;='Fitting results'!$D$5,'Input data'!$A202&lt;='Fitting results'!$D$6),'Input data'!$R202)</f>
        <v>0.28032884179983736</v>
      </c>
      <c r="I202" s="8">
        <f>'Fitting results'!M202</f>
        <v>-5.9982257865331956E-4</v>
      </c>
      <c r="J202" s="8">
        <f t="shared" si="6"/>
        <v>-5.9982257865331956E-4</v>
      </c>
      <c r="K202" s="8" t="b">
        <f t="shared" si="7"/>
        <v>0</v>
      </c>
    </row>
    <row r="203" spans="8:11">
      <c r="H203" s="8">
        <f>IF(AND('Input data'!$A203&gt;='Fitting results'!$D$5,'Input data'!$A203&lt;='Fitting results'!$D$6),'Input data'!$R203)</f>
        <v>0.28136196777526212</v>
      </c>
      <c r="I203" s="8">
        <f>'Fitting results'!M203</f>
        <v>-2.082488580744668E-3</v>
      </c>
      <c r="J203" s="8">
        <f t="shared" si="6"/>
        <v>-2.082488580744668E-3</v>
      </c>
      <c r="K203" s="8" t="b">
        <f t="shared" si="7"/>
        <v>0</v>
      </c>
    </row>
    <row r="204" spans="8:11">
      <c r="H204" s="8">
        <f>IF(AND('Input data'!$A204&gt;='Fitting results'!$D$5,'Input data'!$A204&lt;='Fitting results'!$D$6),'Input data'!$R204)</f>
        <v>0.28360407095597123</v>
      </c>
      <c r="I204" s="8">
        <f>'Fitting results'!M204</f>
        <v>2.9768372206806504E-4</v>
      </c>
      <c r="J204" s="8">
        <f t="shared" si="6"/>
        <v>2.9768372206806504E-4</v>
      </c>
      <c r="K204" s="8" t="b">
        <f t="shared" si="7"/>
        <v>0</v>
      </c>
    </row>
    <row r="205" spans="8:11">
      <c r="H205" s="8">
        <f>IF(AND('Input data'!$A205&gt;='Fitting results'!$D$5,'Input data'!$A205&lt;='Fitting results'!$D$6),'Input data'!$R205)</f>
        <v>0.28509880640977731</v>
      </c>
      <c r="I205" s="8">
        <f>'Fitting results'!M205</f>
        <v>-4.5532929184793902E-4</v>
      </c>
      <c r="J205" s="8">
        <f t="shared" si="6"/>
        <v>-4.5532929184793902E-4</v>
      </c>
      <c r="K205" s="8" t="b">
        <f t="shared" si="7"/>
        <v>0</v>
      </c>
    </row>
    <row r="206" spans="8:11">
      <c r="H206" s="8">
        <f>IF(AND('Input data'!$A206&gt;='Fitting results'!$D$5,'Input data'!$A206&lt;='Fitting results'!$D$6),'Input data'!$R206)</f>
        <v>0.28764864924274064</v>
      </c>
      <c r="I206" s="8">
        <f>'Fitting results'!M206</f>
        <v>-1.2684949384328403E-3</v>
      </c>
      <c r="J206" s="8">
        <f t="shared" si="6"/>
        <v>-1.2684949384328403E-3</v>
      </c>
      <c r="K206" s="8" t="b">
        <f t="shared" si="7"/>
        <v>0</v>
      </c>
    </row>
    <row r="207" spans="8:11">
      <c r="H207" s="8">
        <f>IF(AND('Input data'!$A207&gt;='Fitting results'!$D$5,'Input data'!$A207&lt;='Fitting results'!$D$6),'Input data'!$R207)</f>
        <v>0.28848394258457344</v>
      </c>
      <c r="I207" s="8">
        <f>'Fitting results'!M207</f>
        <v>1.1799783052789392E-3</v>
      </c>
      <c r="J207" s="8">
        <f t="shared" si="6"/>
        <v>1.1799783052789392E-3</v>
      </c>
      <c r="K207" s="8" t="b">
        <f t="shared" si="7"/>
        <v>0</v>
      </c>
    </row>
    <row r="208" spans="8:11">
      <c r="H208" s="8">
        <f>IF(AND('Input data'!$A208&gt;='Fitting results'!$D$5,'Input data'!$A208&lt;='Fitting results'!$D$6),'Input data'!$R208)</f>
        <v>0.29081397138021237</v>
      </c>
      <c r="I208" s="8">
        <f>'Fitting results'!M208</f>
        <v>-1.734614500268461E-3</v>
      </c>
      <c r="J208" s="8">
        <f t="shared" si="6"/>
        <v>-1.734614500268461E-3</v>
      </c>
      <c r="K208" s="8" t="b">
        <f t="shared" si="7"/>
        <v>0</v>
      </c>
    </row>
    <row r="209" spans="8:11">
      <c r="H209" s="8">
        <f>IF(AND('Input data'!$A209&gt;='Fitting results'!$D$5,'Input data'!$A209&lt;='Fitting results'!$D$6),'Input data'!$R209)</f>
        <v>0.29277031631239969</v>
      </c>
      <c r="I209" s="8">
        <f>'Fitting results'!M209</f>
        <v>1.3128883601511432E-3</v>
      </c>
      <c r="J209" s="8">
        <f t="shared" si="6"/>
        <v>1.3128883601511432E-3</v>
      </c>
      <c r="K209" s="8" t="b">
        <f t="shared" si="7"/>
        <v>0</v>
      </c>
    </row>
    <row r="210" spans="8:11">
      <c r="H210" s="8">
        <f>IF(AND('Input data'!$A210&gt;='Fitting results'!$D$5,'Input data'!$A210&lt;='Fitting results'!$D$6),'Input data'!$R210)</f>
        <v>0.29499043808937636</v>
      </c>
      <c r="I210" s="8">
        <f>'Fitting results'!M210</f>
        <v>-7.1386535224948755E-4</v>
      </c>
      <c r="J210" s="8">
        <f t="shared" si="6"/>
        <v>-7.1386535224948755E-4</v>
      </c>
      <c r="K210" s="8" t="b">
        <f t="shared" si="7"/>
        <v>0</v>
      </c>
    </row>
    <row r="211" spans="8:11">
      <c r="H211" s="8">
        <f>IF(AND('Input data'!$A211&gt;='Fitting results'!$D$5,'Input data'!$A211&lt;='Fitting results'!$D$6),'Input data'!$R211)</f>
        <v>0.29683687600290154</v>
      </c>
      <c r="I211" s="8">
        <f>'Fitting results'!M211</f>
        <v>4.9077661747926049E-4</v>
      </c>
      <c r="J211" s="8">
        <f t="shared" si="6"/>
        <v>4.9077661747926049E-4</v>
      </c>
      <c r="K211" s="8" t="b">
        <f t="shared" si="7"/>
        <v>0</v>
      </c>
    </row>
    <row r="212" spans="8:11">
      <c r="H212" s="8">
        <f>IF(AND('Input data'!$A212&gt;='Fitting results'!$D$5,'Input data'!$A212&lt;='Fitting results'!$D$6),'Input data'!$R212)</f>
        <v>0.29852944409029958</v>
      </c>
      <c r="I212" s="8">
        <f>'Fitting results'!M212</f>
        <v>2.4726896314503644E-3</v>
      </c>
      <c r="J212" s="8">
        <f t="shared" si="6"/>
        <v>2.4726896314503644E-3</v>
      </c>
      <c r="K212" s="8" t="b">
        <f t="shared" si="7"/>
        <v>0</v>
      </c>
    </row>
    <row r="213" spans="8:11">
      <c r="H213" s="8">
        <f>IF(AND('Input data'!$A213&gt;='Fitting results'!$D$5,'Input data'!$A213&lt;='Fitting results'!$D$6),'Input data'!$R213)</f>
        <v>0.30020003077396523</v>
      </c>
      <c r="I213" s="8">
        <f>'Fitting results'!M213</f>
        <v>3.2582088183102931E-4</v>
      </c>
      <c r="J213" s="8">
        <f t="shared" si="6"/>
        <v>3.2582088183102931E-4</v>
      </c>
      <c r="K213" s="8" t="b">
        <f t="shared" si="7"/>
        <v>0</v>
      </c>
    </row>
    <row r="214" spans="8:11">
      <c r="H214" s="8">
        <f>IF(AND('Input data'!$A214&gt;='Fitting results'!$D$5,'Input data'!$A214&lt;='Fitting results'!$D$6),'Input data'!$R214)</f>
        <v>0.30244213395467434</v>
      </c>
      <c r="I214" s="8">
        <f>'Fitting results'!M214</f>
        <v>3.0292419095026557E-3</v>
      </c>
      <c r="J214" s="8">
        <f t="shared" si="6"/>
        <v>3.0292419095026557E-3</v>
      </c>
      <c r="K214" s="8" t="b">
        <f t="shared" si="7"/>
        <v>0</v>
      </c>
    </row>
    <row r="215" spans="8:11">
      <c r="H215" s="8">
        <f>IF(AND('Input data'!$A215&gt;='Fitting results'!$D$5,'Input data'!$A215&lt;='Fitting results'!$D$6),'Input data'!$R215)</f>
        <v>0.30602510276306238</v>
      </c>
      <c r="I215" s="8">
        <f>'Fitting results'!M215</f>
        <v>2.5417523269255504E-4</v>
      </c>
      <c r="J215" s="8">
        <f t="shared" si="6"/>
        <v>2.5417523269255504E-4</v>
      </c>
      <c r="K215" s="8" t="b">
        <f t="shared" si="7"/>
        <v>0</v>
      </c>
    </row>
    <row r="216" spans="8:11">
      <c r="H216" s="8">
        <f>IF(AND('Input data'!$A216&gt;='Fitting results'!$D$5,'Input data'!$A216&lt;='Fitting results'!$D$6),'Input data'!$R216)</f>
        <v>0.30883872244081506</v>
      </c>
      <c r="I216" s="8">
        <f>'Fitting results'!M216</f>
        <v>2.9047383163294249E-4</v>
      </c>
      <c r="J216" s="8">
        <f t="shared" si="6"/>
        <v>2.9047383163294249E-4</v>
      </c>
      <c r="K216" s="8" t="b">
        <f t="shared" si="7"/>
        <v>0</v>
      </c>
    </row>
    <row r="217" spans="8:11">
      <c r="H217" s="8">
        <f>IF(AND('Input data'!$A217&gt;='Fitting results'!$D$5,'Input data'!$A217&lt;='Fitting results'!$D$6),'Input data'!$R217)</f>
        <v>0.31046534631701583</v>
      </c>
      <c r="I217" s="8">
        <f>'Fitting results'!M217</f>
        <v>2.1807692177818749E-3</v>
      </c>
      <c r="J217" s="8">
        <f t="shared" si="6"/>
        <v>2.1807692177818749E-3</v>
      </c>
      <c r="K217" s="8" t="b">
        <f t="shared" si="7"/>
        <v>0</v>
      </c>
    </row>
    <row r="218" spans="8:11">
      <c r="H218" s="8">
        <f>IF(AND('Input data'!$A218&gt;='Fitting results'!$D$5,'Input data'!$A218&lt;='Fitting results'!$D$6),'Input data'!$R218)</f>
        <v>0.31321302178357113</v>
      </c>
      <c r="I218" s="8">
        <f>'Fitting results'!M218</f>
        <v>-9.4729205031135466E-4</v>
      </c>
      <c r="J218" s="8">
        <f t="shared" si="6"/>
        <v>-9.4729205031135466E-4</v>
      </c>
      <c r="K218" s="8" t="b">
        <f t="shared" si="7"/>
        <v>0</v>
      </c>
    </row>
    <row r="219" spans="8:11">
      <c r="H219" s="8">
        <f>IF(AND('Input data'!$A219&gt;='Fitting results'!$D$5,'Input data'!$A219&lt;='Fitting results'!$D$6),'Input data'!$R219)</f>
        <v>0.31712571164794578</v>
      </c>
      <c r="I219" s="8">
        <f>'Fitting results'!M219</f>
        <v>1.1446916708210408E-3</v>
      </c>
      <c r="J219" s="8">
        <f t="shared" si="6"/>
        <v>1.1446916708210408E-3</v>
      </c>
      <c r="K219" s="8" t="b">
        <f t="shared" si="7"/>
        <v>0</v>
      </c>
    </row>
    <row r="220" spans="8:11">
      <c r="H220" s="8">
        <f>IF(AND('Input data'!$A220&gt;='Fitting results'!$D$5,'Input data'!$A220&lt;='Fitting results'!$D$6),'Input data'!$R220)</f>
        <v>0.31938979623238739</v>
      </c>
      <c r="I220" s="8">
        <f>'Fitting results'!M220</f>
        <v>-1.7949778145093243E-4</v>
      </c>
      <c r="J220" s="8">
        <f t="shared" si="6"/>
        <v>-1.7949778145093243E-4</v>
      </c>
      <c r="K220" s="8" t="b">
        <f t="shared" si="7"/>
        <v>0</v>
      </c>
    </row>
    <row r="221" spans="8:11">
      <c r="H221" s="8">
        <f>IF(AND('Input data'!$A221&gt;='Fitting results'!$D$5,'Input data'!$A221&lt;='Fitting results'!$D$6),'Input data'!$R221)</f>
        <v>0.32171982502802626</v>
      </c>
      <c r="I221" s="8">
        <f>'Fitting results'!M221</f>
        <v>1.5719019210630458E-4</v>
      </c>
      <c r="J221" s="8">
        <f t="shared" si="6"/>
        <v>1.5719019210630458E-4</v>
      </c>
      <c r="K221" s="8" t="b">
        <f t="shared" si="7"/>
        <v>0</v>
      </c>
    </row>
    <row r="222" spans="8:11">
      <c r="H222" s="8">
        <f>IF(AND('Input data'!$A222&gt;='Fitting results'!$D$5,'Input data'!$A222&lt;='Fitting results'!$D$6),'Input data'!$R222)</f>
        <v>0.32477524014683579</v>
      </c>
      <c r="I222" s="8">
        <f>'Fitting results'!M222</f>
        <v>8.5705397504021175E-4</v>
      </c>
      <c r="J222" s="8">
        <f t="shared" si="6"/>
        <v>8.5705397504021175E-4</v>
      </c>
      <c r="K222" s="8" t="b">
        <f t="shared" si="7"/>
        <v>0</v>
      </c>
    </row>
    <row r="223" spans="8:11">
      <c r="H223" s="8">
        <f>IF(AND('Input data'!$A223&gt;='Fitting results'!$D$5,'Input data'!$A223&lt;='Fitting results'!$D$6),'Input data'!$R223)</f>
        <v>0.32719319455740442</v>
      </c>
      <c r="I223" s="8">
        <f>'Fitting results'!M223</f>
        <v>-7.0691154874347184E-4</v>
      </c>
      <c r="J223" s="8">
        <f t="shared" si="6"/>
        <v>-7.0691154874347184E-4</v>
      </c>
      <c r="K223" s="8" t="b">
        <f t="shared" si="7"/>
        <v>0</v>
      </c>
    </row>
    <row r="224" spans="8:11">
      <c r="H224" s="8">
        <f>IF(AND('Input data'!$A224&gt;='Fitting results'!$D$5,'Input data'!$A224&lt;='Fitting results'!$D$6),'Input data'!$R224)</f>
        <v>0.32989690721649484</v>
      </c>
      <c r="I224" s="8">
        <f>'Fitting results'!M224</f>
        <v>1.8353491206899997E-3</v>
      </c>
      <c r="J224" s="8">
        <f t="shared" si="6"/>
        <v>1.8353491206899997E-3</v>
      </c>
      <c r="K224" s="8" t="b">
        <f t="shared" si="7"/>
        <v>0</v>
      </c>
    </row>
    <row r="225" spans="8:11">
      <c r="H225" s="8">
        <f>IF(AND('Input data'!$A225&gt;='Fitting results'!$D$5,'Input data'!$A225&lt;='Fitting results'!$D$6),'Input data'!$R225)</f>
        <v>0.33260061987558526</v>
      </c>
      <c r="I225" s="8">
        <f>'Fitting results'!M225</f>
        <v>1.6973830780242505E-4</v>
      </c>
      <c r="J225" s="8">
        <f t="shared" si="6"/>
        <v>1.6973830780242505E-4</v>
      </c>
      <c r="K225" s="8" t="b">
        <f t="shared" si="7"/>
        <v>0</v>
      </c>
    </row>
    <row r="226" spans="8:11">
      <c r="H226" s="8">
        <f>IF(AND('Input data'!$A226&gt;='Fitting results'!$D$5,'Input data'!$A226&lt;='Fitting results'!$D$6),'Input data'!$R226)</f>
        <v>0.33552414657200008</v>
      </c>
      <c r="I226" s="8">
        <f>'Fitting results'!M226</f>
        <v>6.2421621992381215E-5</v>
      </c>
      <c r="J226" s="8">
        <f t="shared" si="6"/>
        <v>6.2421621992381215E-5</v>
      </c>
      <c r="K226" s="8" t="b">
        <f t="shared" si="7"/>
        <v>0</v>
      </c>
    </row>
    <row r="227" spans="8:11">
      <c r="H227" s="8">
        <f>IF(AND('Input data'!$A227&gt;='Fitting results'!$D$5,'Input data'!$A227&lt;='Fitting results'!$D$6),'Input data'!$R227)</f>
        <v>0.3391730595915855</v>
      </c>
      <c r="I227" s="8">
        <f>'Fitting results'!M227</f>
        <v>1.2993030384448878E-3</v>
      </c>
      <c r="J227" s="8">
        <f t="shared" si="6"/>
        <v>1.2993030384448878E-3</v>
      </c>
      <c r="K227" s="8" t="b">
        <f t="shared" si="7"/>
        <v>0</v>
      </c>
    </row>
    <row r="228" spans="8:11">
      <c r="H228" s="8">
        <f>IF(AND('Input data'!$A228&gt;='Fitting results'!$D$5,'Input data'!$A228&lt;='Fitting results'!$D$6),'Input data'!$R228)</f>
        <v>0.34227243751785985</v>
      </c>
      <c r="I228" s="8">
        <f>'Fitting results'!M228</f>
        <v>-1.9271154843507055E-3</v>
      </c>
      <c r="J228" s="8">
        <f t="shared" si="6"/>
        <v>-1.9271154843507055E-3</v>
      </c>
      <c r="K228" s="8" t="b">
        <f t="shared" si="7"/>
        <v>0</v>
      </c>
    </row>
    <row r="229" spans="8:11">
      <c r="H229" s="8">
        <f>IF(AND('Input data'!$A229&gt;='Fitting results'!$D$5,'Input data'!$A229&lt;='Fitting results'!$D$6),'Input data'!$R229)</f>
        <v>0.3445585035060339</v>
      </c>
      <c r="I229" s="8">
        <f>'Fitting results'!M229</f>
        <v>1.1236720767149877E-3</v>
      </c>
      <c r="J229" s="8">
        <f t="shared" si="6"/>
        <v>1.1236720767149877E-3</v>
      </c>
      <c r="K229" s="8" t="b">
        <f t="shared" si="7"/>
        <v>0</v>
      </c>
    </row>
    <row r="230" spans="8:11">
      <c r="H230" s="8">
        <f>IF(AND('Input data'!$A230&gt;='Fitting results'!$D$5,'Input data'!$A230&lt;='Fitting results'!$D$6),'Input data'!$R230)</f>
        <v>0.34803156529575979</v>
      </c>
      <c r="I230" s="8">
        <f>'Fitting results'!M230</f>
        <v>-1.3649484834302172E-3</v>
      </c>
      <c r="J230" s="8">
        <f t="shared" si="6"/>
        <v>-1.3649484834302172E-3</v>
      </c>
      <c r="K230" s="8" t="b">
        <f t="shared" si="7"/>
        <v>0</v>
      </c>
    </row>
    <row r="231" spans="8:11">
      <c r="H231" s="8">
        <f>IF(AND('Input data'!$A231&gt;='Fitting results'!$D$5,'Input data'!$A231&lt;='Fitting results'!$D$6),'Input data'!$R231)</f>
        <v>0.35069131514738527</v>
      </c>
      <c r="I231" s="8">
        <f>'Fitting results'!M231</f>
        <v>-3.7471965340585278E-4</v>
      </c>
      <c r="J231" s="8">
        <f t="shared" si="6"/>
        <v>-3.7471965340585278E-4</v>
      </c>
      <c r="K231" s="8" t="b">
        <f t="shared" si="7"/>
        <v>0</v>
      </c>
    </row>
    <row r="232" spans="8:11">
      <c r="H232" s="8">
        <f>IF(AND('Input data'!$A232&gt;='Fitting results'!$D$5,'Input data'!$A232&lt;='Fitting results'!$D$6),'Input data'!$R232)</f>
        <v>0.35427428395577337</v>
      </c>
      <c r="I232" s="8">
        <f>'Fitting results'!M232</f>
        <v>-2.5182392479450311E-4</v>
      </c>
      <c r="J232" s="8">
        <f t="shared" si="6"/>
        <v>-2.5182392479450311E-4</v>
      </c>
      <c r="K232" s="8" t="b">
        <f t="shared" si="7"/>
        <v>0</v>
      </c>
    </row>
    <row r="233" spans="8:11">
      <c r="H233" s="8">
        <f>IF(AND('Input data'!$A233&gt;='Fitting results'!$D$5,'Input data'!$A233&lt;='Fitting results'!$D$6),'Input data'!$R233)</f>
        <v>0.35691205240366647</v>
      </c>
      <c r="I233" s="8">
        <f>'Fitting results'!M233</f>
        <v>-2.4074752124232379E-3</v>
      </c>
      <c r="J233" s="8">
        <f t="shared" si="6"/>
        <v>-2.4074752124232379E-3</v>
      </c>
      <c r="K233" s="8" t="b">
        <f t="shared" si="7"/>
        <v>0</v>
      </c>
    </row>
    <row r="234" spans="8:11">
      <c r="H234" s="8">
        <f>IF(AND('Input data'!$A234&gt;='Fitting results'!$D$5,'Input data'!$A234&lt;='Fitting results'!$D$6),'Input data'!$R234)</f>
        <v>0.35913217418064319</v>
      </c>
      <c r="I234" s="8">
        <f>'Fitting results'!M234</f>
        <v>8.4863250295819093E-4</v>
      </c>
      <c r="J234" s="8">
        <f t="shared" si="6"/>
        <v>8.4863250295819093E-4</v>
      </c>
      <c r="K234" s="8" t="b">
        <f t="shared" si="7"/>
        <v>0</v>
      </c>
    </row>
    <row r="235" spans="8:11">
      <c r="H235" s="8">
        <f>IF(AND('Input data'!$A235&gt;='Fitting results'!$D$5,'Input data'!$A235&lt;='Fitting results'!$D$6),'Input data'!$R235)</f>
        <v>0.36218758929945266</v>
      </c>
      <c r="I235" s="8">
        <f>'Fitting results'!M235</f>
        <v>-9.3600844819818896E-4</v>
      </c>
      <c r="J235" s="8">
        <f t="shared" si="6"/>
        <v>-9.3600844819818896E-4</v>
      </c>
      <c r="K235" s="8" t="b">
        <f t="shared" si="7"/>
        <v>0</v>
      </c>
    </row>
    <row r="236" spans="8:11">
      <c r="H236" s="8">
        <f>IF(AND('Input data'!$A236&gt;='Fitting results'!$D$5,'Input data'!$A236&lt;='Fitting results'!$D$6),'Input data'!$R236)</f>
        <v>0.36588046512650296</v>
      </c>
      <c r="I236" s="8">
        <f>'Fitting results'!M236</f>
        <v>-1.1108349545607688E-3</v>
      </c>
      <c r="J236" s="8">
        <f t="shared" si="6"/>
        <v>-1.1108349545607688E-3</v>
      </c>
      <c r="K236" s="8" t="b">
        <f t="shared" si="7"/>
        <v>0</v>
      </c>
    </row>
    <row r="237" spans="8:11">
      <c r="H237" s="8">
        <f>IF(AND('Input data'!$A237&gt;='Fitting results'!$D$5,'Input data'!$A237&lt;='Fitting results'!$D$6),'Input data'!$R237)</f>
        <v>0.36886993603411511</v>
      </c>
      <c r="I237" s="8">
        <f>'Fitting results'!M237</f>
        <v>-5.8340098066372859E-4</v>
      </c>
      <c r="J237" s="8">
        <f t="shared" si="6"/>
        <v>-5.8340098066372859E-4</v>
      </c>
      <c r="K237" s="8" t="b">
        <f t="shared" si="7"/>
        <v>0</v>
      </c>
    </row>
    <row r="238" spans="8:11">
      <c r="H238" s="8">
        <f>IF(AND('Input data'!$A238&gt;='Fitting results'!$D$5,'Input data'!$A238&lt;='Fitting results'!$D$6),'Input data'!$R238)</f>
        <v>0.37179346273052993</v>
      </c>
      <c r="I238" s="8">
        <f>'Fitting results'!M238</f>
        <v>-2.7861963189024785E-3</v>
      </c>
      <c r="J238" s="8">
        <f t="shared" si="6"/>
        <v>-2.7861963189024785E-3</v>
      </c>
      <c r="K238" s="8" t="b">
        <f t="shared" si="7"/>
        <v>0</v>
      </c>
    </row>
    <row r="239" spans="8:11">
      <c r="H239" s="8">
        <f>IF(AND('Input data'!$A239&gt;='Fitting results'!$D$5,'Input data'!$A239&lt;='Fitting results'!$D$6),'Input data'!$R239)</f>
        <v>0.37388169608511196</v>
      </c>
      <c r="I239" s="8">
        <f>'Fitting results'!M239</f>
        <v>6.6818481029040644E-4</v>
      </c>
      <c r="J239" s="8">
        <f t="shared" si="6"/>
        <v>6.6818481029040644E-4</v>
      </c>
      <c r="K239" s="8" t="b">
        <f t="shared" si="7"/>
        <v>0</v>
      </c>
    </row>
    <row r="240" spans="8:11">
      <c r="H240" s="8">
        <f>IF(AND('Input data'!$A240&gt;='Fitting results'!$D$5,'Input data'!$A240&lt;='Fitting results'!$D$6),'Input data'!$R240)</f>
        <v>0.3768931483964566</v>
      </c>
      <c r="I240" s="8">
        <f>'Fitting results'!M240</f>
        <v>-1.5258413249597536E-3</v>
      </c>
      <c r="J240" s="8">
        <f t="shared" si="6"/>
        <v>-1.5258413249597536E-3</v>
      </c>
      <c r="K240" s="8" t="b">
        <f t="shared" si="7"/>
        <v>0</v>
      </c>
    </row>
    <row r="241" spans="8:11">
      <c r="H241" s="8">
        <f>IF(AND('Input data'!$A241&gt;='Fitting results'!$D$5,'Input data'!$A241&lt;='Fitting results'!$D$6),'Input data'!$R241)</f>
        <v>0.38019035895632297</v>
      </c>
      <c r="I241" s="8">
        <f>'Fitting results'!M241</f>
        <v>-1.1922978302573717E-3</v>
      </c>
      <c r="J241" s="8">
        <f t="shared" si="6"/>
        <v>-1.1922978302573717E-3</v>
      </c>
      <c r="K241" s="8" t="b">
        <f t="shared" si="7"/>
        <v>0</v>
      </c>
    </row>
    <row r="242" spans="8:11">
      <c r="H242" s="8">
        <f>IF(AND('Input data'!$A242&gt;='Fitting results'!$D$5,'Input data'!$A242&lt;='Fitting results'!$D$6),'Input data'!$R242)</f>
        <v>0.3832018112676675</v>
      </c>
      <c r="I242" s="8">
        <f>'Fitting results'!M242</f>
        <v>2.0943116872118583E-5</v>
      </c>
      <c r="J242" s="8">
        <f t="shared" si="6"/>
        <v>2.0943116872118583E-5</v>
      </c>
      <c r="K242" s="8" t="b">
        <f t="shared" si="7"/>
        <v>0</v>
      </c>
    </row>
    <row r="243" spans="8:11">
      <c r="H243" s="8">
        <f>IF(AND('Input data'!$A243&gt;='Fitting results'!$D$5,'Input data'!$A243&lt;='Fitting results'!$D$6),'Input data'!$R243)</f>
        <v>0.3857296726968984</v>
      </c>
      <c r="I243" s="8">
        <f>'Fitting results'!M243</f>
        <v>-2.3105829047620485E-3</v>
      </c>
      <c r="J243" s="8">
        <f t="shared" si="6"/>
        <v>-2.3105829047620485E-3</v>
      </c>
      <c r="K243" s="8" t="b">
        <f t="shared" si="7"/>
        <v>0</v>
      </c>
    </row>
    <row r="244" spans="8:11">
      <c r="H244" s="8">
        <f>IF(AND('Input data'!$A244&gt;='Fitting results'!$D$5,'Input data'!$A244&lt;='Fitting results'!$D$6),'Input data'!$R244)</f>
        <v>0.38836744114479149</v>
      </c>
      <c r="I244" s="8">
        <f>'Fitting results'!M244</f>
        <v>6.4936481380728495E-4</v>
      </c>
      <c r="J244" s="8">
        <f t="shared" si="6"/>
        <v>6.4936481380728495E-4</v>
      </c>
      <c r="K244" s="8" t="b">
        <f t="shared" si="7"/>
        <v>0</v>
      </c>
    </row>
    <row r="245" spans="8:11">
      <c r="H245" s="8">
        <f>IF(AND('Input data'!$A245&gt;='Fitting results'!$D$5,'Input data'!$A245&lt;='Fitting results'!$D$6),'Input data'!$R245)</f>
        <v>0.39087332117028994</v>
      </c>
      <c r="I245" s="8">
        <f>'Fitting results'!M245</f>
        <v>-6.1829049010747594E-4</v>
      </c>
      <c r="J245" s="8">
        <f t="shared" si="6"/>
        <v>-6.1829049010747594E-4</v>
      </c>
      <c r="K245" s="8" t="b">
        <f t="shared" si="7"/>
        <v>0</v>
      </c>
    </row>
    <row r="246" spans="8:11">
      <c r="H246" s="8">
        <f>IF(AND('Input data'!$A246&gt;='Fitting results'!$D$5,'Input data'!$A246&lt;='Fitting results'!$D$6),'Input data'!$R246)</f>
        <v>0.39498384366825662</v>
      </c>
      <c r="I246" s="8">
        <f>'Fitting results'!M246</f>
        <v>-1.2208317068876373E-3</v>
      </c>
      <c r="J246" s="8" t="b">
        <f t="shared" si="6"/>
        <v>0</v>
      </c>
      <c r="K246" s="8" t="b">
        <f t="shared" si="7"/>
        <v>0</v>
      </c>
    </row>
    <row r="247" spans="8:11">
      <c r="H247" s="8">
        <f>IF(AND('Input data'!$A247&gt;='Fitting results'!$D$5,'Input data'!$A247&lt;='Fitting results'!$D$6),'Input data'!$R247)</f>
        <v>0.39847888686171495</v>
      </c>
      <c r="I247" s="8">
        <f>'Fitting results'!M247</f>
        <v>-1.377332020681632E-3</v>
      </c>
      <c r="J247" s="8" t="b">
        <f t="shared" si="6"/>
        <v>0</v>
      </c>
      <c r="K247" s="8" t="b">
        <f t="shared" si="7"/>
        <v>0</v>
      </c>
    </row>
    <row r="248" spans="8:11">
      <c r="H248" s="8">
        <f>IF(AND('Input data'!$A248&gt;='Fitting results'!$D$5,'Input data'!$A248&lt;='Fitting results'!$D$6),'Input data'!$R248)</f>
        <v>0.40047919460136722</v>
      </c>
      <c r="I248" s="8">
        <f>'Fitting results'!M248</f>
        <v>-2.4233738875756861E-3</v>
      </c>
      <c r="J248" s="8" t="b">
        <f t="shared" si="6"/>
        <v>0</v>
      </c>
      <c r="K248" s="8" t="b">
        <f t="shared" si="7"/>
        <v>0</v>
      </c>
    </row>
    <row r="249" spans="8:11">
      <c r="H249" s="8">
        <f>IF(AND('Input data'!$A249&gt;='Fitting results'!$D$5,'Input data'!$A249&lt;='Fitting results'!$D$6),'Input data'!$R249)</f>
        <v>0.40353460972017674</v>
      </c>
      <c r="I249" s="8">
        <f>'Fitting results'!M249</f>
        <v>3.9076207830202048E-4</v>
      </c>
      <c r="J249" s="8" t="b">
        <f t="shared" si="6"/>
        <v>0</v>
      </c>
      <c r="K249" s="8" t="b">
        <f t="shared" si="7"/>
        <v>0</v>
      </c>
    </row>
    <row r="250" spans="8:11">
      <c r="H250" s="8">
        <f>IF(AND('Input data'!$A250&gt;='Fitting results'!$D$5,'Input data'!$A250&lt;='Fitting results'!$D$6),'Input data'!$R250)</f>
        <v>0.40661200624271865</v>
      </c>
      <c r="I250" s="8">
        <f>'Fitting results'!M250</f>
        <v>-1.6796974272503817E-3</v>
      </c>
      <c r="J250" s="8" t="b">
        <f t="shared" si="6"/>
        <v>0</v>
      </c>
      <c r="K250" s="8" t="b">
        <f t="shared" si="7"/>
        <v>0</v>
      </c>
    </row>
    <row r="251" spans="8:11">
      <c r="H251" s="8">
        <f>IF(AND('Input data'!$A251&gt;='Fitting results'!$D$5,'Input data'!$A251&lt;='Fitting results'!$D$6),'Input data'!$R251)</f>
        <v>0.40977732838019038</v>
      </c>
      <c r="I251" s="8">
        <f>'Fitting results'!M251</f>
        <v>-3.8486317982533436E-4</v>
      </c>
      <c r="J251" s="8" t="b">
        <f t="shared" si="6"/>
        <v>0</v>
      </c>
      <c r="K251" s="8" t="b">
        <f t="shared" si="7"/>
        <v>0</v>
      </c>
    </row>
    <row r="252" spans="8:11">
      <c r="H252" s="8">
        <f>IF(AND('Input data'!$A252&gt;='Fitting results'!$D$5,'Input data'!$A252&lt;='Fitting results'!$D$6),'Input data'!$R252)</f>
        <v>0.41261292946167538</v>
      </c>
      <c r="I252" s="8">
        <f>'Fitting results'!M252</f>
        <v>3.8422621863504203E-4</v>
      </c>
      <c r="J252" s="8" t="b">
        <f t="shared" si="6"/>
        <v>0</v>
      </c>
      <c r="K252" s="8" t="b">
        <f t="shared" si="7"/>
        <v>0</v>
      </c>
    </row>
    <row r="253" spans="8:11">
      <c r="H253" s="8">
        <f>IF(AND('Input data'!$A253&gt;='Fitting results'!$D$5,'Input data'!$A253&lt;='Fitting results'!$D$6),'Input data'!$R253)</f>
        <v>0.41547051194689288</v>
      </c>
      <c r="I253" s="8">
        <f>'Fitting results'!M253</f>
        <v>-1.4441071906524661E-3</v>
      </c>
      <c r="J253" s="8" t="b">
        <f t="shared" si="6"/>
        <v>0</v>
      </c>
      <c r="K253" s="8" t="b">
        <f t="shared" si="7"/>
        <v>0</v>
      </c>
    </row>
    <row r="254" spans="8:11">
      <c r="H254" s="8">
        <f>IF(AND('Input data'!$A254&gt;='Fitting results'!$D$5,'Input data'!$A254&lt;='Fitting results'!$D$6),'Input data'!$R254)</f>
        <v>0.41938320181126765</v>
      </c>
      <c r="I254" s="8">
        <f>'Fitting results'!M254</f>
        <v>4.0543998683567617E-4</v>
      </c>
      <c r="J254" s="8" t="b">
        <f t="shared" si="6"/>
        <v>0</v>
      </c>
      <c r="K254" s="8" t="b">
        <f t="shared" si="7"/>
        <v>0</v>
      </c>
    </row>
    <row r="255" spans="8:11">
      <c r="H255" s="8">
        <f>IF(AND('Input data'!$A255&gt;='Fitting results'!$D$5,'Input data'!$A255&lt;='Fitting results'!$D$6),'Input data'!$R255)</f>
        <v>0.4217571934143714</v>
      </c>
      <c r="I255" s="8">
        <f>'Fitting results'!M255</f>
        <v>-9.3268938963297909E-4</v>
      </c>
      <c r="J255" s="8" t="b">
        <f t="shared" si="6"/>
        <v>0</v>
      </c>
      <c r="K255" s="8" t="b">
        <f t="shared" si="7"/>
        <v>0</v>
      </c>
    </row>
    <row r="256" spans="8:11">
      <c r="H256" s="8">
        <f>IF(AND('Input data'!$A256&gt;='Fitting results'!$D$5,'Input data'!$A256&lt;='Fitting results'!$D$6),'Input data'!$R256)</f>
        <v>0.42474666432198355</v>
      </c>
      <c r="I256" s="8">
        <f>'Fitting results'!M256</f>
        <v>-4.78550184744575E-4</v>
      </c>
      <c r="J256" s="8" t="b">
        <f t="shared" si="6"/>
        <v>0</v>
      </c>
      <c r="K256" s="8" t="b">
        <f t="shared" si="7"/>
        <v>0</v>
      </c>
    </row>
    <row r="257" spans="8:11">
      <c r="H257" s="8">
        <f>IF(AND('Input data'!$A257&gt;='Fitting results'!$D$5,'Input data'!$A257&lt;='Fitting results'!$D$6),'Input data'!$R257)</f>
        <v>0.42665904644670605</v>
      </c>
      <c r="I257" s="8">
        <f>'Fitting results'!M257</f>
        <v>8.6657259214534266E-4</v>
      </c>
      <c r="J257" s="8" t="b">
        <f t="shared" si="6"/>
        <v>0</v>
      </c>
      <c r="K257" s="8" t="b">
        <f t="shared" si="7"/>
        <v>0</v>
      </c>
    </row>
    <row r="258" spans="8:11">
      <c r="H258" s="8">
        <f>IF(AND('Input data'!$A258&gt;='Fitting results'!$D$5,'Input data'!$A258&lt;='Fitting results'!$D$6),'Input data'!$R258)</f>
        <v>0.42936275910579652</v>
      </c>
      <c r="I258" s="8">
        <f>'Fitting results'!M258</f>
        <v>-4.1377084518351426E-4</v>
      </c>
      <c r="J258" s="8" t="b">
        <f t="shared" si="6"/>
        <v>0</v>
      </c>
      <c r="K258" s="8" t="b">
        <f t="shared" si="7"/>
        <v>0</v>
      </c>
    </row>
    <row r="259" spans="8:11">
      <c r="H259" s="8">
        <f>IF(AND('Input data'!$A259&gt;='Fitting results'!$D$5,'Input data'!$A259&lt;='Fitting results'!$D$6),'Input data'!$R259)</f>
        <v>0.4327478952805926</v>
      </c>
      <c r="I259" s="8">
        <f>'Fitting results'!M259</f>
        <v>2.0860391556359881E-3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>
        <f>IF(AND('Input data'!$A260&gt;='Fitting results'!$D$5,'Input data'!$A260&lt;='Fitting results'!$D$6),'Input data'!$R260)</f>
        <v>0.43663860374123487</v>
      </c>
      <c r="I260" s="8">
        <f>'Fitting results'!M260</f>
        <v>-3.0595661355675707E-4</v>
      </c>
      <c r="J260" s="8" t="b">
        <f t="shared" si="8"/>
        <v>0</v>
      </c>
      <c r="K260" s="8" t="b">
        <f t="shared" si="9"/>
        <v>0</v>
      </c>
    </row>
    <row r="261" spans="8:11">
      <c r="H261" s="8">
        <f>IF(AND('Input data'!$A261&gt;='Fitting results'!$D$5,'Input data'!$A261&lt;='Fitting results'!$D$6),'Input data'!$R261)</f>
        <v>0.43980392587870659</v>
      </c>
      <c r="I261" s="8">
        <f>'Fitting results'!M261</f>
        <v>1.769971156179162E-4</v>
      </c>
      <c r="J261" s="8" t="b">
        <f t="shared" si="8"/>
        <v>0</v>
      </c>
      <c r="K261" s="8" t="b">
        <f t="shared" si="9"/>
        <v>0</v>
      </c>
    </row>
    <row r="262" spans="8:11">
      <c r="H262" s="8">
        <f>IF(AND('Input data'!$A262&gt;='Fitting results'!$D$5,'Input data'!$A262&lt;='Fitting results'!$D$6),'Input data'!$R262)</f>
        <v>0.44362869012815159</v>
      </c>
      <c r="I262" s="8">
        <f>'Fitting results'!M262</f>
        <v>1.1081682131887094E-3</v>
      </c>
      <c r="J262" s="8" t="b">
        <f t="shared" si="8"/>
        <v>0</v>
      </c>
      <c r="K262" s="8" t="b">
        <f t="shared" si="9"/>
        <v>0</v>
      </c>
    </row>
    <row r="263" spans="8:11">
      <c r="H263" s="8">
        <f>IF(AND('Input data'!$A263&gt;='Fitting results'!$D$5,'Input data'!$A263&lt;='Fitting results'!$D$6),'Input data'!$R263)</f>
        <v>0.44718967753280719</v>
      </c>
      <c r="I263" s="8">
        <f>'Fitting results'!M263</f>
        <v>-1.5182726819853443E-3</v>
      </c>
      <c r="J263" s="8" t="b">
        <f t="shared" si="8"/>
        <v>0</v>
      </c>
      <c r="K263" s="8" t="b">
        <f t="shared" si="9"/>
        <v>0</v>
      </c>
    </row>
    <row r="264" spans="8:11">
      <c r="H264" s="8">
        <f>IF(AND('Input data'!$A264&gt;='Fitting results'!$D$5,'Input data'!$A264&lt;='Fitting results'!$D$6),'Input data'!$R264)</f>
        <v>0.44976150176950297</v>
      </c>
      <c r="I264" s="8">
        <f>'Fitting results'!M264</f>
        <v>1.8311717899473501E-3</v>
      </c>
      <c r="J264" s="8" t="b">
        <f t="shared" si="8"/>
        <v>0</v>
      </c>
      <c r="K264" s="8" t="b">
        <f t="shared" si="9"/>
        <v>0</v>
      </c>
    </row>
    <row r="265" spans="8:11">
      <c r="H265" s="8">
        <f>IF(AND('Input data'!$A265&gt;='Fitting results'!$D$5,'Input data'!$A265&lt;='Fitting results'!$D$6),'Input data'!$R265)</f>
        <v>0.45472929901303499</v>
      </c>
      <c r="I265" s="8">
        <f>'Fitting results'!M265</f>
        <v>-8.0531010152906646E-4</v>
      </c>
      <c r="J265" s="8" t="b">
        <f t="shared" si="8"/>
        <v>0</v>
      </c>
      <c r="K265" s="8" t="b">
        <f t="shared" si="9"/>
        <v>0</v>
      </c>
    </row>
    <row r="266" spans="8:11">
      <c r="H266" s="8">
        <f>IF(AND('Input data'!$A266&gt;='Fitting results'!$D$5,'Input data'!$A266&lt;='Fitting results'!$D$6),'Input data'!$R266)</f>
        <v>0.45820236080276083</v>
      </c>
      <c r="I266" s="8">
        <f>'Fitting results'!M266</f>
        <v>-5.7826550224876483E-4</v>
      </c>
      <c r="J266" s="8" t="b">
        <f t="shared" si="8"/>
        <v>0</v>
      </c>
      <c r="K266" s="8" t="b">
        <f t="shared" si="9"/>
        <v>0</v>
      </c>
    </row>
    <row r="267" spans="8:11">
      <c r="H267" s="8">
        <f>IF(AND('Input data'!$A267&gt;='Fitting results'!$D$5,'Input data'!$A267&lt;='Fitting results'!$D$6),'Input data'!$R267)</f>
        <v>0.46180731101488143</v>
      </c>
      <c r="I267" s="8">
        <f>'Fitting results'!M267</f>
        <v>5.9879039769000775E-4</v>
      </c>
      <c r="J267" s="8" t="b">
        <f t="shared" si="8"/>
        <v>0</v>
      </c>
      <c r="K267" s="8" t="b">
        <f t="shared" si="9"/>
        <v>0</v>
      </c>
    </row>
    <row r="268" spans="8:11">
      <c r="H268" s="8">
        <f>IF(AND('Input data'!$A268&gt;='Fitting results'!$D$5,'Input data'!$A268&lt;='Fitting results'!$D$6),'Input data'!$R268)</f>
        <v>0.4650825401710153</v>
      </c>
      <c r="I268" s="8">
        <f>'Fitting results'!M268</f>
        <v>-1.283266464765398E-3</v>
      </c>
      <c r="J268" s="8" t="b">
        <f t="shared" si="8"/>
        <v>0</v>
      </c>
      <c r="K268" s="8" t="b">
        <f t="shared" si="9"/>
        <v>0</v>
      </c>
    </row>
    <row r="269" spans="8:11">
      <c r="H269" s="8">
        <f>IF(AND('Input data'!$A269&gt;='Fitting results'!$D$5,'Input data'!$A269&lt;='Fitting results'!$D$6),'Input data'!$R269)</f>
        <v>0.46877541599806566</v>
      </c>
      <c r="I269" s="8">
        <f>'Fitting results'!M269</f>
        <v>6.185921507855241E-4</v>
      </c>
      <c r="J269" s="8" t="b">
        <f t="shared" si="8"/>
        <v>0</v>
      </c>
      <c r="K269" s="8" t="b">
        <f t="shared" si="9"/>
        <v>0</v>
      </c>
    </row>
    <row r="270" spans="8:11">
      <c r="H270" s="8">
        <f>IF(AND('Input data'!$A270&gt;='Fitting results'!$D$5,'Input data'!$A270&lt;='Fitting results'!$D$6),'Input data'!$R270)</f>
        <v>0.47187479392434001</v>
      </c>
      <c r="I270" s="8">
        <f>'Fitting results'!M270</f>
        <v>-1.1250168143721595E-3</v>
      </c>
      <c r="J270" s="8" t="b">
        <f t="shared" si="8"/>
        <v>0</v>
      </c>
      <c r="K270" s="8" t="b">
        <f t="shared" si="9"/>
        <v>0</v>
      </c>
    </row>
    <row r="271" spans="8:11">
      <c r="H271" s="8">
        <f>IF(AND('Input data'!$A271&gt;='Fitting results'!$D$5,'Input data'!$A271&lt;='Fitting results'!$D$6),'Input data'!$R271)</f>
        <v>0.47453454377596549</v>
      </c>
      <c r="I271" s="8">
        <f>'Fitting results'!M271</f>
        <v>-3.0205040593178634E-4</v>
      </c>
      <c r="J271" s="8" t="b">
        <f t="shared" si="8"/>
        <v>0</v>
      </c>
      <c r="K271" s="8" t="b">
        <f t="shared" si="9"/>
        <v>0</v>
      </c>
    </row>
    <row r="272" spans="8:11">
      <c r="H272" s="8">
        <f>IF(AND('Input data'!$A272&gt;='Fitting results'!$D$5,'Input data'!$A272&lt;='Fitting results'!$D$6),'Input data'!$R272)</f>
        <v>0.47820543819928341</v>
      </c>
      <c r="I272" s="8">
        <f>'Fitting results'!M272</f>
        <v>1.3782014401087506E-3</v>
      </c>
      <c r="J272" s="8" t="b">
        <f t="shared" si="8"/>
        <v>0</v>
      </c>
      <c r="K272" s="8" t="b">
        <f t="shared" si="9"/>
        <v>0</v>
      </c>
    </row>
    <row r="273" spans="8:11">
      <c r="H273" s="8">
        <f>IF(AND('Input data'!$A273&gt;='Fitting results'!$D$5,'Input data'!$A273&lt;='Fitting results'!$D$6),'Input data'!$R273)</f>
        <v>0.48218407227485549</v>
      </c>
      <c r="I273" s="8">
        <f>'Fitting results'!M273</f>
        <v>-1.9089939438695636E-3</v>
      </c>
      <c r="J273" s="8" t="b">
        <f t="shared" si="8"/>
        <v>0</v>
      </c>
      <c r="K273" s="8" t="b">
        <f t="shared" si="9"/>
        <v>0</v>
      </c>
    </row>
    <row r="274" spans="8:11">
      <c r="H274" s="8">
        <f>IF(AND('Input data'!$A274&gt;='Fitting results'!$D$5,'Input data'!$A274&lt;='Fitting results'!$D$6),'Input data'!$R274)</f>
        <v>0.48449211966676192</v>
      </c>
      <c r="I274" s="8">
        <f>'Fitting results'!M274</f>
        <v>1.6547001096899328E-3</v>
      </c>
      <c r="J274" s="8" t="b">
        <f t="shared" si="8"/>
        <v>0</v>
      </c>
      <c r="K274" s="8" t="b">
        <f t="shared" si="9"/>
        <v>0</v>
      </c>
    </row>
    <row r="275" spans="8:11">
      <c r="H275" s="8">
        <f>IF(AND('Input data'!$A275&gt;='Fitting results'!$D$5,'Input data'!$A275&lt;='Fitting results'!$D$6),'Input data'!$R275)</f>
        <v>0.48961378673642098</v>
      </c>
      <c r="I275" s="8">
        <f>'Fitting results'!M275</f>
        <v>-1.603066522753771E-3</v>
      </c>
      <c r="J275" s="8" t="b">
        <f t="shared" si="8"/>
        <v>0</v>
      </c>
      <c r="K275" s="8" t="b">
        <f t="shared" si="9"/>
        <v>0</v>
      </c>
    </row>
    <row r="276" spans="8:11">
      <c r="H276" s="8">
        <f>IF(AND('Input data'!$A276&gt;='Fitting results'!$D$5,'Input data'!$A276&lt;='Fitting results'!$D$6),'Input data'!$R276)</f>
        <v>0.4925373134328358</v>
      </c>
      <c r="I276" s="8">
        <f>'Fitting results'!M276</f>
        <v>2.5166137720800119E-4</v>
      </c>
      <c r="J276" s="8" t="b">
        <f t="shared" si="8"/>
        <v>0</v>
      </c>
      <c r="K276" s="8" t="b">
        <f t="shared" si="9"/>
        <v>0</v>
      </c>
    </row>
    <row r="277" spans="8:11">
      <c r="H277" s="8">
        <f>IF(AND('Input data'!$A277&gt;='Fitting results'!$D$5,'Input data'!$A277&lt;='Fitting results'!$D$6),'Input data'!$R277)</f>
        <v>0.49669179873826741</v>
      </c>
      <c r="I277" s="8">
        <f>'Fitting results'!M277</f>
        <v>8.5159233225684527E-4</v>
      </c>
      <c r="J277" s="8" t="b">
        <f t="shared" si="8"/>
        <v>0</v>
      </c>
      <c r="K277" s="8" t="b">
        <f t="shared" si="9"/>
        <v>0</v>
      </c>
    </row>
    <row r="278" spans="8:11">
      <c r="H278" s="8">
        <f>IF(AND('Input data'!$A278&gt;='Fitting results'!$D$5,'Input data'!$A278&lt;='Fitting results'!$D$6),'Input data'!$R278)</f>
        <v>0.50165959598179943</v>
      </c>
      <c r="I278" s="8">
        <f>'Fitting results'!M278</f>
        <v>-2.4971643657402121E-3</v>
      </c>
      <c r="J278" s="8" t="b">
        <f t="shared" si="8"/>
        <v>0</v>
      </c>
      <c r="K278" s="8" t="b">
        <f t="shared" si="9"/>
        <v>0</v>
      </c>
    </row>
    <row r="279" spans="8:11">
      <c r="H279" s="8">
        <f>IF(AND('Input data'!$A279&gt;='Fitting results'!$D$5,'Input data'!$A279&lt;='Fitting results'!$D$6),'Input data'!$R279)</f>
        <v>0.50522058338645504</v>
      </c>
      <c r="I279" s="8">
        <f>'Fitting results'!M279</f>
        <v>-2.6171891666926239E-4</v>
      </c>
      <c r="J279" s="8" t="b">
        <f t="shared" si="8"/>
        <v>0</v>
      </c>
      <c r="K279" s="8" t="b">
        <f t="shared" si="9"/>
        <v>0</v>
      </c>
    </row>
    <row r="280" spans="8:11">
      <c r="H280" s="8">
        <f>IF(AND('Input data'!$A280&gt;='Fitting results'!$D$5,'Input data'!$A280&lt;='Fitting results'!$D$6),'Input data'!$R280)</f>
        <v>0.50702305849251539</v>
      </c>
      <c r="I280" s="8">
        <f>'Fitting results'!M280</f>
        <v>2.3096202767314278E-4</v>
      </c>
      <c r="J280" s="8" t="b">
        <f t="shared" si="8"/>
        <v>0</v>
      </c>
      <c r="K280" s="8" t="b">
        <f t="shared" si="9"/>
        <v>0</v>
      </c>
    </row>
    <row r="281" spans="8:11">
      <c r="H281" s="8">
        <f>IF(AND('Input data'!$A281&gt;='Fitting results'!$D$5,'Input data'!$A281&lt;='Fitting results'!$D$6),'Input data'!$R281)</f>
        <v>0.51047413887850879</v>
      </c>
      <c r="I281" s="8">
        <f>'Fitting results'!M281</f>
        <v>5.5776922925065975E-4</v>
      </c>
      <c r="J281" s="8" t="b">
        <f t="shared" si="8"/>
        <v>0</v>
      </c>
      <c r="K281" s="8" t="b">
        <f t="shared" si="9"/>
        <v>0</v>
      </c>
    </row>
    <row r="282" spans="8:11">
      <c r="H282" s="8">
        <f>IF(AND('Input data'!$A282&gt;='Fitting results'!$D$5,'Input data'!$A282&lt;='Fitting results'!$D$6),'Input data'!$R282)</f>
        <v>0.51458466137647552</v>
      </c>
      <c r="I282" s="8">
        <f>'Fitting results'!M282</f>
        <v>7.4267694105134563E-4</v>
      </c>
      <c r="J282" s="8" t="b">
        <f t="shared" si="8"/>
        <v>0</v>
      </c>
      <c r="K282" s="8" t="b">
        <f t="shared" si="9"/>
        <v>0</v>
      </c>
    </row>
    <row r="283" spans="8:11">
      <c r="H283" s="8">
        <f>IF(AND('Input data'!$A283&gt;='Fitting results'!$D$5,'Input data'!$A283&lt;='Fitting results'!$D$6),'Input data'!$R283)</f>
        <v>0.5182995186072582</v>
      </c>
      <c r="I283" s="8">
        <f>'Fitting results'!M283</f>
        <v>-1.1105687308730072E-3</v>
      </c>
      <c r="J283" s="8" t="b">
        <f t="shared" si="8"/>
        <v>0</v>
      </c>
      <c r="K283" s="8" t="b">
        <f t="shared" si="9"/>
        <v>0</v>
      </c>
    </row>
    <row r="284" spans="8:11">
      <c r="H284" s="8">
        <f>IF(AND('Input data'!$A284&gt;='Fitting results'!$D$5,'Input data'!$A284&lt;='Fitting results'!$D$6),'Input data'!$R284)</f>
        <v>0.52117908249620826</v>
      </c>
      <c r="I284" s="8">
        <f>'Fitting results'!M284</f>
        <v>2.1220387369766947E-3</v>
      </c>
      <c r="J284" s="8" t="b">
        <f t="shared" si="8"/>
        <v>0</v>
      </c>
      <c r="K284" s="8" t="b">
        <f t="shared" si="9"/>
        <v>0</v>
      </c>
    </row>
    <row r="285" spans="8:11">
      <c r="H285" s="8">
        <f>IF(AND('Input data'!$A285&gt;='Fitting results'!$D$5,'Input data'!$A285&lt;='Fitting results'!$D$6),'Input data'!$R285)</f>
        <v>0.5254654562240344</v>
      </c>
      <c r="I285" s="8">
        <f>'Fitting results'!M285</f>
        <v>-1.9572758731423168E-4</v>
      </c>
      <c r="J285" s="8" t="b">
        <f t="shared" si="8"/>
        <v>0</v>
      </c>
      <c r="K285" s="8" t="b">
        <f t="shared" si="9"/>
        <v>0</v>
      </c>
    </row>
    <row r="286" spans="8:11">
      <c r="H286" s="8">
        <f>IF(AND('Input data'!$A286&gt;='Fitting results'!$D$5,'Input data'!$A286&lt;='Fitting results'!$D$6),'Input data'!$R286)</f>
        <v>0.52748774536741916</v>
      </c>
      <c r="I286" s="8">
        <f>'Fitting results'!M286</f>
        <v>1.7875907742513908E-3</v>
      </c>
      <c r="J286" s="8" t="b">
        <f t="shared" si="8"/>
        <v>0</v>
      </c>
      <c r="K286" s="8" t="b">
        <f t="shared" si="9"/>
        <v>0</v>
      </c>
    </row>
    <row r="287" spans="8:11">
      <c r="H287" s="8">
        <f>IF(AND('Input data'!$A287&gt;='Fitting results'!$D$5,'Input data'!$A287&lt;='Fitting results'!$D$6),'Input data'!$R287)</f>
        <v>0.53190600751764006</v>
      </c>
      <c r="I287" s="8">
        <f>'Fitting results'!M287</f>
        <v>2.29918880212443E-3</v>
      </c>
      <c r="J287" s="8" t="b">
        <f t="shared" si="8"/>
        <v>0</v>
      </c>
      <c r="K287" s="8" t="b">
        <f t="shared" si="9"/>
        <v>0</v>
      </c>
    </row>
    <row r="288" spans="8:11">
      <c r="H288" s="8">
        <f>IF(AND('Input data'!$A288&gt;='Fitting results'!$D$5,'Input data'!$A288&lt;='Fitting results'!$D$6),'Input data'!$R288)</f>
        <v>0.5358626601894797</v>
      </c>
      <c r="I288" s="8">
        <f>'Fitting results'!M288</f>
        <v>2.149362616770123E-4</v>
      </c>
      <c r="J288" s="8" t="b">
        <f t="shared" si="8"/>
        <v>0</v>
      </c>
      <c r="K288" s="8" t="b">
        <f t="shared" si="9"/>
        <v>0</v>
      </c>
    </row>
    <row r="289" spans="8:11">
      <c r="H289" s="8">
        <f>IF(AND('Input data'!$A289&gt;='Fitting results'!$D$5,'Input data'!$A289&lt;='Fitting results'!$D$6),'Input data'!$R289)</f>
        <v>0.53964346163145982</v>
      </c>
      <c r="I289" s="8">
        <f>'Fitting results'!M289</f>
        <v>2.8171660031706125E-3</v>
      </c>
      <c r="J289" s="8" t="b">
        <f t="shared" si="8"/>
        <v>0</v>
      </c>
      <c r="K289" s="8" t="b">
        <f t="shared" si="9"/>
        <v>0</v>
      </c>
    </row>
    <row r="290" spans="8:11">
      <c r="H290" s="8">
        <f>IF(AND('Input data'!$A290&gt;='Fitting results'!$D$5,'Input data'!$A290&lt;='Fitting results'!$D$6),'Input data'!$R290)</f>
        <v>0.54377596553315888</v>
      </c>
      <c r="I290" s="8">
        <f>'Fitting results'!M290</f>
        <v>5.8694815321946869E-4</v>
      </c>
      <c r="J290" s="8" t="b">
        <f t="shared" si="8"/>
        <v>0</v>
      </c>
      <c r="K290" s="8" t="b">
        <f t="shared" si="9"/>
        <v>0</v>
      </c>
    </row>
    <row r="291" spans="8:11">
      <c r="H291" s="8">
        <f>IF(AND('Input data'!$A291&gt;='Fitting results'!$D$5,'Input data'!$A291&lt;='Fitting results'!$D$6),'Input data'!$R291)</f>
        <v>0.54744685995647679</v>
      </c>
      <c r="I291" s="8">
        <f>'Fitting results'!M291</f>
        <v>1.5323729561214083E-3</v>
      </c>
      <c r="J291" s="8" t="b">
        <f t="shared" si="8"/>
        <v>0</v>
      </c>
      <c r="K291" s="8" t="b">
        <f t="shared" si="9"/>
        <v>0</v>
      </c>
    </row>
    <row r="292" spans="8:11">
      <c r="H292" s="8">
        <f>IF(AND('Input data'!$A292&gt;='Fitting results'!$D$5,'Input data'!$A292&lt;='Fitting results'!$D$6),'Input data'!$R292)</f>
        <v>0.55010660980810244</v>
      </c>
      <c r="I292" s="8">
        <f>'Fitting results'!M292</f>
        <v>2.8063840969229092E-3</v>
      </c>
      <c r="J292" s="8" t="b">
        <f t="shared" si="8"/>
        <v>0</v>
      </c>
      <c r="K292" s="8" t="b">
        <f t="shared" si="9"/>
        <v>0</v>
      </c>
    </row>
    <row r="293" spans="8:11">
      <c r="H293" s="8">
        <f>IF(AND('Input data'!$A293&gt;='Fitting results'!$D$5,'Input data'!$A293&lt;='Fitting results'!$D$6),'Input data'!$R293)</f>
        <v>0.55386542984635001</v>
      </c>
      <c r="I293" s="8">
        <f>'Fitting results'!M293</f>
        <v>9.0772017062812349E-4</v>
      </c>
      <c r="J293" s="8" t="b">
        <f t="shared" si="8"/>
        <v>0</v>
      </c>
      <c r="K293" s="8" t="b">
        <f t="shared" si="9"/>
        <v>0</v>
      </c>
    </row>
    <row r="294" spans="8:11">
      <c r="H294" s="8">
        <f>IF(AND('Input data'!$A294&gt;='Fitting results'!$D$5,'Input data'!$A294&lt;='Fitting results'!$D$6),'Input data'!$R294)</f>
        <v>0.55848152463016287</v>
      </c>
      <c r="I294" s="8">
        <f>'Fitting results'!M294</f>
        <v>2.8029893823557916E-3</v>
      </c>
      <c r="J294" s="8" t="b">
        <f t="shared" si="8"/>
        <v>0</v>
      </c>
      <c r="K294" s="8" t="b">
        <f t="shared" si="9"/>
        <v>0</v>
      </c>
    </row>
    <row r="295" spans="8:11">
      <c r="H295" s="8">
        <f>IF(AND('Input data'!$A295&gt;='Fitting results'!$D$5,'Input data'!$A295&lt;='Fitting results'!$D$6),'Input data'!$R295)</f>
        <v>0.56208647484228336</v>
      </c>
      <c r="I295" s="8">
        <f>'Fitting results'!M295</f>
        <v>1.0933589951819256E-3</v>
      </c>
      <c r="J295" s="8" t="b">
        <f t="shared" si="8"/>
        <v>0</v>
      </c>
      <c r="K295" s="8" t="b">
        <f t="shared" si="9"/>
        <v>0</v>
      </c>
    </row>
    <row r="296" spans="8:11">
      <c r="H296" s="8">
        <f>IF(AND('Input data'!$A296&gt;='Fitting results'!$D$5,'Input data'!$A296&lt;='Fitting results'!$D$6),'Input data'!$R296)</f>
        <v>0.56599916470665812</v>
      </c>
      <c r="I296" s="8">
        <f>'Fitting results'!M296</f>
        <v>1.4488204967231244E-3</v>
      </c>
      <c r="J296" s="8" t="b">
        <f t="shared" si="8"/>
        <v>0</v>
      </c>
      <c r="K296" s="8" t="b">
        <f t="shared" si="9"/>
        <v>0</v>
      </c>
    </row>
    <row r="297" spans="8:11">
      <c r="H297" s="8">
        <f>IF(AND('Input data'!$A297&gt;='Fitting results'!$D$5,'Input data'!$A297&lt;='Fitting results'!$D$6),'Input data'!$R297)</f>
        <v>0.57019761281955472</v>
      </c>
      <c r="I297" s="8">
        <f>'Fitting results'!M297</f>
        <v>1.8003630678388172E-3</v>
      </c>
      <c r="J297" s="8" t="b">
        <f t="shared" si="8"/>
        <v>0</v>
      </c>
      <c r="K297" s="8" t="b">
        <f t="shared" si="9"/>
        <v>0</v>
      </c>
    </row>
    <row r="298" spans="8:11">
      <c r="H298" s="8">
        <f>IF(AND('Input data'!$A298&gt;='Fitting results'!$D$5,'Input data'!$A298&lt;='Fitting results'!$D$6),'Input data'!$R298)</f>
        <v>0.57505550304442443</v>
      </c>
      <c r="I298" s="8">
        <f>'Fitting results'!M298</f>
        <v>-1.5043840571373757E-3</v>
      </c>
      <c r="J298" s="8" t="b">
        <f t="shared" si="8"/>
        <v>0</v>
      </c>
      <c r="K298" s="8" t="b">
        <f t="shared" si="9"/>
        <v>0</v>
      </c>
    </row>
    <row r="299" spans="8:11">
      <c r="H299" s="8">
        <f>IF(AND('Input data'!$A299&gt;='Fitting results'!$D$5,'Input data'!$A299&lt;='Fitting results'!$D$6),'Input data'!$R299)</f>
        <v>0.57703382938034431</v>
      </c>
      <c r="I299" s="8">
        <f>'Fitting results'!M299</f>
        <v>2.3304108412957047E-3</v>
      </c>
      <c r="J299" s="8" t="b">
        <f t="shared" si="8"/>
        <v>0</v>
      </c>
      <c r="K299" s="8" t="b">
        <f t="shared" si="9"/>
        <v>0</v>
      </c>
    </row>
    <row r="300" spans="8:11">
      <c r="H300" s="8">
        <f>IF(AND('Input data'!$A300&gt;='Fitting results'!$D$5,'Input data'!$A300&lt;='Fitting results'!$D$6),'Input data'!$R300)</f>
        <v>0.58129822170443812</v>
      </c>
      <c r="I300" s="8">
        <f>'Fitting results'!M300</f>
        <v>6.9124785916541143E-4</v>
      </c>
      <c r="J300" s="8" t="b">
        <f t="shared" si="8"/>
        <v>0</v>
      </c>
      <c r="K300" s="8" t="b">
        <f t="shared" si="9"/>
        <v>0</v>
      </c>
    </row>
    <row r="301" spans="8:11">
      <c r="H301" s="8">
        <f>IF(AND('Input data'!$A301&gt;='Fitting results'!$D$5,'Input data'!$A301&lt;='Fitting results'!$D$6),'Input data'!$R301)</f>
        <v>0.58525487437627777</v>
      </c>
      <c r="I301" s="8">
        <f>'Fitting results'!M301</f>
        <v>6.7428367537403222E-4</v>
      </c>
      <c r="J301" s="8" t="b">
        <f t="shared" si="8"/>
        <v>0</v>
      </c>
      <c r="K301" s="8" t="b">
        <f t="shared" si="9"/>
        <v>0</v>
      </c>
    </row>
    <row r="302" spans="8:11">
      <c r="H302" s="8">
        <f>IF(AND('Input data'!$A302&gt;='Fitting results'!$D$5,'Input data'!$A302&lt;='Fitting results'!$D$6),'Input data'!$R302)</f>
        <v>0.58853010353241164</v>
      </c>
      <c r="I302" s="8">
        <f>'Fitting results'!M302</f>
        <v>1.4665462052111389E-3</v>
      </c>
      <c r="J302" s="8" t="b">
        <f t="shared" si="8"/>
        <v>0</v>
      </c>
      <c r="K302" s="8" t="b">
        <f t="shared" si="9"/>
        <v>0</v>
      </c>
    </row>
    <row r="303" spans="8:11">
      <c r="H303" s="8">
        <f>IF(AND('Input data'!$A303&gt;='Fitting results'!$D$5,'Input data'!$A303&lt;='Fitting results'!$D$6),'Input data'!$R303)</f>
        <v>0.59226694216692677</v>
      </c>
      <c r="I303" s="8">
        <f>'Fitting results'!M303</f>
        <v>-9.3750680137150155E-4</v>
      </c>
      <c r="J303" s="8" t="b">
        <f t="shared" si="8"/>
        <v>0</v>
      </c>
      <c r="K303" s="8" t="b">
        <f t="shared" si="9"/>
        <v>0</v>
      </c>
    </row>
    <row r="304" spans="8:11">
      <c r="H304" s="8">
        <f>IF(AND('Input data'!$A304&gt;='Fitting results'!$D$5,'Input data'!$A304&lt;='Fitting results'!$D$6),'Input data'!$R304)</f>
        <v>0.59611368782010432</v>
      </c>
      <c r="I304" s="8">
        <f>'Fitting results'!M304</f>
        <v>1.9010507529100273E-3</v>
      </c>
      <c r="J304" s="8" t="b">
        <f t="shared" si="8"/>
        <v>0</v>
      </c>
      <c r="K304" s="8" t="b">
        <f t="shared" si="9"/>
        <v>0</v>
      </c>
    </row>
    <row r="305" spans="8:11">
      <c r="H305" s="8">
        <f>IF(AND('Input data'!$A305&gt;='Fitting results'!$D$5,'Input data'!$A305&lt;='Fitting results'!$D$6),'Input data'!$R305)</f>
        <v>0.59901523311278659</v>
      </c>
      <c r="I305" s="8">
        <f>'Fitting results'!M305</f>
        <v>7.7152289764825799E-4</v>
      </c>
      <c r="J305" s="8" t="b">
        <f t="shared" si="8"/>
        <v>0</v>
      </c>
      <c r="K305" s="8" t="b">
        <f t="shared" si="9"/>
        <v>0</v>
      </c>
    </row>
    <row r="306" spans="8:11">
      <c r="H306" s="8">
        <f>IF(AND('Input data'!$A306&gt;='Fitting results'!$D$5,'Input data'!$A306&lt;='Fitting results'!$D$6),'Input data'!$R306)</f>
        <v>0.6041369001824457</v>
      </c>
      <c r="I306" s="8">
        <f>'Fitting results'!M306</f>
        <v>1.448505373121689E-4</v>
      </c>
      <c r="J306" s="8" t="b">
        <f t="shared" si="8"/>
        <v>0</v>
      </c>
      <c r="K306" s="8" t="b">
        <f t="shared" si="9"/>
        <v>0</v>
      </c>
    </row>
    <row r="307" spans="8:11">
      <c r="H307" s="8">
        <f>IF(AND('Input data'!$A307&gt;='Fitting results'!$D$5,'Input data'!$A307&lt;='Fitting results'!$D$6),'Input data'!$R307)</f>
        <v>0.60844525531400451</v>
      </c>
      <c r="I307" s="8">
        <f>'Fitting results'!M307</f>
        <v>1.305609820790643E-3</v>
      </c>
      <c r="J307" s="8" t="b">
        <f t="shared" si="8"/>
        <v>0</v>
      </c>
      <c r="K307" s="8" t="b">
        <f t="shared" si="9"/>
        <v>0</v>
      </c>
    </row>
    <row r="308" spans="8:11">
      <c r="H308" s="8">
        <f>IF(AND('Input data'!$A308&gt;='Fitting results'!$D$5,'Input data'!$A308&lt;='Fitting results'!$D$6),'Input data'!$R308)</f>
        <v>0.61202822412239244</v>
      </c>
      <c r="I308" s="8">
        <f>'Fitting results'!M308</f>
        <v>-1.0672753029972171E-3</v>
      </c>
      <c r="J308" s="8" t="b">
        <f t="shared" si="8"/>
        <v>0</v>
      </c>
      <c r="K308" s="8" t="b">
        <f t="shared" si="9"/>
        <v>0</v>
      </c>
    </row>
    <row r="309" spans="8:11">
      <c r="H309" s="8">
        <f>IF(AND('Input data'!$A309&gt;='Fitting results'!$D$5,'Input data'!$A309&lt;='Fitting results'!$D$6),'Input data'!$R309)</f>
        <v>0.61613874662035917</v>
      </c>
      <c r="I309" s="8">
        <f>'Fitting results'!M309</f>
        <v>1.6716732057994177E-3</v>
      </c>
      <c r="J309" s="8" t="b">
        <f t="shared" si="8"/>
        <v>0</v>
      </c>
      <c r="K309" s="8" t="b">
        <f t="shared" si="9"/>
        <v>0</v>
      </c>
    </row>
    <row r="310" spans="8:11">
      <c r="H310" s="8">
        <f>IF(AND('Input data'!$A310&gt;='Fitting results'!$D$5,'Input data'!$A310&lt;='Fitting results'!$D$6),'Input data'!$R310)</f>
        <v>0.61983162244740952</v>
      </c>
      <c r="I310" s="8">
        <f>'Fitting results'!M310</f>
        <v>4.4106790622944203E-5</v>
      </c>
      <c r="J310" s="8" t="b">
        <f t="shared" si="8"/>
        <v>0</v>
      </c>
      <c r="K310" s="8" t="b">
        <f t="shared" si="9"/>
        <v>0</v>
      </c>
    </row>
    <row r="311" spans="8:11">
      <c r="H311" s="8">
        <f>IF(AND('Input data'!$A311&gt;='Fitting results'!$D$5,'Input data'!$A311&lt;='Fitting results'!$D$6),'Input data'!$R311)</f>
        <v>0.62403007056030602</v>
      </c>
      <c r="I311" s="8">
        <f>'Fitting results'!M311</f>
        <v>2.6973270728791743E-4</v>
      </c>
      <c r="J311" s="8" t="b">
        <f t="shared" si="8"/>
        <v>0</v>
      </c>
      <c r="K311" s="8" t="b">
        <f t="shared" si="9"/>
        <v>0</v>
      </c>
    </row>
    <row r="312" spans="8:11">
      <c r="H312" s="8">
        <f>IF(AND('Input data'!$A312&gt;='Fitting results'!$D$5,'Input data'!$A312&lt;='Fitting results'!$D$6),'Input data'!$R312)</f>
        <v>0.62690963444925596</v>
      </c>
      <c r="I312" s="8">
        <f>'Fitting results'!M312</f>
        <v>2.0383241480148584E-3</v>
      </c>
      <c r="J312" s="8" t="b">
        <f t="shared" si="8"/>
        <v>0</v>
      </c>
      <c r="K312" s="8" t="b">
        <f t="shared" si="9"/>
        <v>0</v>
      </c>
    </row>
    <row r="313" spans="8:11">
      <c r="H313" s="8">
        <f>IF(AND('Input data'!$A313&gt;='Fitting results'!$D$5,'Input data'!$A313&lt;='Fitting results'!$D$6),'Input data'!$R313)</f>
        <v>0.63121798958081465</v>
      </c>
      <c r="I313" s="8">
        <f>'Fitting results'!M313</f>
        <v>-3.4913512974910077E-4</v>
      </c>
      <c r="J313" s="8" t="b">
        <f t="shared" si="8"/>
        <v>0</v>
      </c>
      <c r="K313" s="8" t="b">
        <f t="shared" si="9"/>
        <v>0</v>
      </c>
    </row>
    <row r="314" spans="8:11">
      <c r="H314" s="8">
        <f>IF(AND('Input data'!$A314&gt;='Fitting results'!$D$5,'Input data'!$A314&lt;='Fitting results'!$D$6),'Input data'!$R314)</f>
        <v>0.63517464225265419</v>
      </c>
      <c r="I314" s="8">
        <f>'Fitting results'!M314</f>
        <v>2.54501856324163E-3</v>
      </c>
      <c r="J314" s="8" t="b">
        <f t="shared" si="8"/>
        <v>0</v>
      </c>
      <c r="K314" s="8">
        <f t="shared" si="9"/>
        <v>2.54501856324163E-3</v>
      </c>
    </row>
    <row r="315" spans="8:11">
      <c r="H315" s="8">
        <f>IF(AND('Input data'!$A315&gt;='Fitting results'!$D$5,'Input data'!$A315&lt;='Fitting results'!$D$6),'Input data'!$R315)</f>
        <v>0.6395929044028752</v>
      </c>
      <c r="I315" s="8">
        <f>'Fitting results'!M315</f>
        <v>3.3155466643164377E-4</v>
      </c>
      <c r="J315" s="8" t="b">
        <f t="shared" si="8"/>
        <v>0</v>
      </c>
      <c r="K315" s="8">
        <f t="shared" si="9"/>
        <v>3.3155466643164377E-4</v>
      </c>
    </row>
    <row r="316" spans="8:11">
      <c r="H316" s="8">
        <f>IF(AND('Input data'!$A316&gt;='Fitting results'!$D$5,'Input data'!$A316&lt;='Fitting results'!$D$6),'Input data'!$R316)</f>
        <v>0.6448244784911964</v>
      </c>
      <c r="I316" s="8">
        <f>'Fitting results'!M316</f>
        <v>4.9342613489189446E-4</v>
      </c>
      <c r="J316" s="8" t="b">
        <f t="shared" si="8"/>
        <v>0</v>
      </c>
      <c r="K316" s="8">
        <f t="shared" si="9"/>
        <v>4.9342613489189446E-4</v>
      </c>
    </row>
    <row r="317" spans="8:11">
      <c r="H317" s="8">
        <f>IF(AND('Input data'!$A317&gt;='Fitting results'!$D$5,'Input data'!$A317&lt;='Fitting results'!$D$6),'Input data'!$R317)</f>
        <v>0.6491328336227552</v>
      </c>
      <c r="I317" s="8">
        <f>'Fitting results'!M317</f>
        <v>8.4418425317134282E-4</v>
      </c>
      <c r="J317" s="8" t="b">
        <f t="shared" si="8"/>
        <v>0</v>
      </c>
      <c r="K317" s="8">
        <f t="shared" si="9"/>
        <v>8.4418425317134282E-4</v>
      </c>
    </row>
    <row r="318" spans="8:11">
      <c r="H318" s="8">
        <f>IF(AND('Input data'!$A318&gt;='Fitting results'!$D$5,'Input data'!$A318&lt;='Fitting results'!$D$6),'Input data'!$R318)</f>
        <v>0.65370496559910329</v>
      </c>
      <c r="I318" s="8">
        <f>'Fitting results'!M318</f>
        <v>-1.233185104849488E-3</v>
      </c>
      <c r="J318" s="8" t="b">
        <f t="shared" si="8"/>
        <v>0</v>
      </c>
      <c r="K318" s="8">
        <f t="shared" si="9"/>
        <v>-1.233185104849488E-3</v>
      </c>
    </row>
    <row r="319" spans="8:11">
      <c r="H319" s="8">
        <f>IF(AND('Input data'!$A319&gt;='Fitting results'!$D$5,'Input data'!$A319&lt;='Fitting results'!$D$6),'Input data'!$R319)</f>
        <v>0.65755171125228062</v>
      </c>
      <c r="I319" s="8">
        <f>'Fitting results'!M319</f>
        <v>1.5038873846511258E-3</v>
      </c>
      <c r="J319" s="8" t="b">
        <f t="shared" si="8"/>
        <v>0</v>
      </c>
      <c r="K319" s="8">
        <f t="shared" si="9"/>
        <v>1.5038873846511258E-3</v>
      </c>
    </row>
    <row r="320" spans="8:11">
      <c r="H320" s="8">
        <f>IF(AND('Input data'!$A320&gt;='Fitting results'!$D$5,'Input data'!$A320&lt;='Fitting results'!$D$6),'Input data'!$R320)</f>
        <v>0.66087090321587938</v>
      </c>
      <c r="I320" s="8">
        <f>'Fitting results'!M320</f>
        <v>-2.300143678698463E-4</v>
      </c>
      <c r="J320" s="8" t="b">
        <f t="shared" si="8"/>
        <v>0</v>
      </c>
      <c r="K320" s="8">
        <f t="shared" si="9"/>
        <v>-2.300143678698463E-4</v>
      </c>
    </row>
    <row r="321" spans="8:11">
      <c r="H321" s="8">
        <f>IF(AND('Input data'!$A321&gt;='Fitting results'!$D$5,'Input data'!$A321&lt;='Fitting results'!$D$6),'Input data'!$R321)</f>
        <v>0.66434396500560522</v>
      </c>
      <c r="I321" s="8">
        <f>'Fitting results'!M321</f>
        <v>1.3501644284944492E-3</v>
      </c>
      <c r="J321" s="8" t="b">
        <f t="shared" si="8"/>
        <v>0</v>
      </c>
      <c r="K321" s="8">
        <f t="shared" si="9"/>
        <v>1.3501644284944492E-3</v>
      </c>
    </row>
    <row r="322" spans="8:11">
      <c r="H322" s="8">
        <f>IF(AND('Input data'!$A322&gt;='Fitting results'!$D$5,'Input data'!$A322&lt;='Fitting results'!$D$6),'Input data'!$R322)</f>
        <v>0.66970742751632117</v>
      </c>
      <c r="I322" s="8">
        <f>'Fitting results'!M322</f>
        <v>7.274043310734335E-4</v>
      </c>
      <c r="J322" s="8" t="b">
        <f t="shared" si="8"/>
        <v>0</v>
      </c>
      <c r="K322" s="8">
        <f t="shared" si="9"/>
        <v>7.274043310734335E-4</v>
      </c>
    </row>
    <row r="323" spans="8:11">
      <c r="H323" s="8">
        <f>IF(AND('Input data'!$A323&gt;='Fitting results'!$D$5,'Input data'!$A323&lt;='Fitting results'!$D$6),'Input data'!$R323)</f>
        <v>0.67388389422548522</v>
      </c>
      <c r="I323" s="8">
        <f>'Fitting results'!M323</f>
        <v>-1.5689046568149179E-3</v>
      </c>
      <c r="J323" s="8" t="b">
        <f t="shared" ref="J323:J386" si="10">IF($H323&lt;=$D$7,$I323)</f>
        <v>0</v>
      </c>
      <c r="K323" s="8">
        <f t="shared" ref="K323:K386" si="11">IF($H323&gt;=$C$9,$I323)</f>
        <v>-1.5689046568149179E-3</v>
      </c>
    </row>
    <row r="324" spans="8:11">
      <c r="H324" s="8">
        <f>IF(AND('Input data'!$A324&gt;='Fitting results'!$D$5,'Input data'!$A324&lt;='Fitting results'!$D$6),'Input data'!$R324)</f>
        <v>0.67790649110852219</v>
      </c>
      <c r="I324" s="8">
        <f>'Fitting results'!M324</f>
        <v>1.1312050001690555E-3</v>
      </c>
      <c r="J324" s="8" t="b">
        <f t="shared" si="10"/>
        <v>0</v>
      </c>
      <c r="K324" s="8">
        <f t="shared" si="11"/>
        <v>1.1312050001690555E-3</v>
      </c>
    </row>
    <row r="325" spans="8:11">
      <c r="H325" s="8">
        <f>IF(AND('Input data'!$A325&gt;='Fitting results'!$D$5,'Input data'!$A325&lt;='Fitting results'!$D$6),'Input data'!$R325)</f>
        <v>0.6820609764139538</v>
      </c>
      <c r="I325" s="8">
        <f>'Fitting results'!M325</f>
        <v>-1.1010490934008077E-3</v>
      </c>
      <c r="J325" s="8" t="b">
        <f t="shared" si="10"/>
        <v>0</v>
      </c>
      <c r="K325" s="8">
        <f t="shared" si="11"/>
        <v>-1.1010490934008077E-3</v>
      </c>
    </row>
    <row r="326" spans="8:11">
      <c r="H326" s="8">
        <f>IF(AND('Input data'!$A326&gt;='Fitting results'!$D$5,'Input data'!$A326&lt;='Fitting results'!$D$6),'Input data'!$R326)</f>
        <v>0.68522629855142547</v>
      </c>
      <c r="I326" s="8">
        <f>'Fitting results'!M326</f>
        <v>6.0724282535540297E-4</v>
      </c>
      <c r="J326" s="8" t="b">
        <f t="shared" si="10"/>
        <v>0</v>
      </c>
      <c r="K326" s="8">
        <f t="shared" si="11"/>
        <v>6.0724282535540297E-4</v>
      </c>
    </row>
    <row r="327" spans="8:11">
      <c r="H327" s="8">
        <f>IF(AND('Input data'!$A327&gt;='Fitting results'!$D$5,'Input data'!$A327&lt;='Fitting results'!$D$6),'Input data'!$R327)</f>
        <v>0.69142505440397428</v>
      </c>
      <c r="I327" s="8">
        <f>'Fitting results'!M327</f>
        <v>-5.3266314362943046E-4</v>
      </c>
      <c r="J327" s="8" t="b">
        <f t="shared" si="10"/>
        <v>0</v>
      </c>
      <c r="K327" s="8">
        <f t="shared" si="11"/>
        <v>-5.3266314362943046E-4</v>
      </c>
    </row>
    <row r="328" spans="8:11">
      <c r="H328" s="8">
        <f>IF(AND('Input data'!$A328&gt;='Fitting results'!$D$5,'Input data'!$A328&lt;='Fitting results'!$D$6),'Input data'!$R328)</f>
        <v>0.69551359549820857</v>
      </c>
      <c r="I328" s="8">
        <f>'Fitting results'!M328</f>
        <v>-2.095396879161826E-3</v>
      </c>
      <c r="J328" s="8" t="b">
        <f t="shared" si="10"/>
        <v>0</v>
      </c>
      <c r="K328" s="8">
        <f t="shared" si="11"/>
        <v>-2.095396879161826E-3</v>
      </c>
    </row>
    <row r="329" spans="8:11">
      <c r="H329" s="8">
        <f>IF(AND('Input data'!$A329&gt;='Fitting results'!$D$5,'Input data'!$A329&lt;='Fitting results'!$D$6),'Input data'!$R329)</f>
        <v>0.69990987624469703</v>
      </c>
      <c r="I329" s="8">
        <f>'Fitting results'!M329</f>
        <v>3.9155809641078232E-4</v>
      </c>
      <c r="J329" s="8" t="b">
        <f t="shared" si="10"/>
        <v>0</v>
      </c>
      <c r="K329" s="8">
        <f t="shared" si="11"/>
        <v>3.9155809641078232E-4</v>
      </c>
    </row>
    <row r="330" spans="8:11">
      <c r="H330" s="8">
        <f>IF(AND('Input data'!$A330&gt;='Fitting results'!$D$5,'Input data'!$A330&lt;='Fitting results'!$D$6),'Input data'!$R330)</f>
        <v>0.70467984085463709</v>
      </c>
      <c r="I330" s="8">
        <f>'Fitting results'!M330</f>
        <v>-2.205924718930552E-3</v>
      </c>
      <c r="J330" s="8" t="b">
        <f t="shared" si="10"/>
        <v>0</v>
      </c>
      <c r="K330" s="8">
        <f t="shared" si="11"/>
        <v>-2.205924718930552E-3</v>
      </c>
    </row>
    <row r="331" spans="8:11">
      <c r="H331" s="8">
        <f>IF(AND('Input data'!$A331&gt;='Fitting results'!$D$5,'Input data'!$A331&lt;='Fitting results'!$D$6),'Input data'!$R331)</f>
        <v>0.70731760930253007</v>
      </c>
      <c r="I331" s="8">
        <f>'Fitting results'!M331</f>
        <v>-1.4994581813521091E-4</v>
      </c>
      <c r="J331" s="8" t="b">
        <f t="shared" si="10"/>
        <v>0</v>
      </c>
      <c r="K331" s="8">
        <f t="shared" si="11"/>
        <v>-1.4994581813521091E-4</v>
      </c>
    </row>
    <row r="332" spans="8:11">
      <c r="H332" s="8">
        <f>IF(AND('Input data'!$A332&gt;='Fitting results'!$D$5,'Input data'!$A332&lt;='Fitting results'!$D$6),'Input data'!$R332)</f>
        <v>0.71076868968852358</v>
      </c>
      <c r="I332" s="8">
        <f>'Fitting results'!M332</f>
        <v>7.2563247448154122E-4</v>
      </c>
      <c r="J332" s="8" t="b">
        <f t="shared" si="10"/>
        <v>0</v>
      </c>
      <c r="K332" s="8">
        <f t="shared" si="11"/>
        <v>7.2563247448154122E-4</v>
      </c>
    </row>
    <row r="333" spans="8:11">
      <c r="H333" s="8">
        <f>IF(AND('Input data'!$A333&gt;='Fitting results'!$D$5,'Input data'!$A333&lt;='Fitting results'!$D$6),'Input data'!$R333)</f>
        <v>0.71600026377684478</v>
      </c>
      <c r="I333" s="8">
        <f>'Fitting results'!M333</f>
        <v>-1.9860268728102426E-3</v>
      </c>
      <c r="J333" s="8" t="b">
        <f t="shared" si="10"/>
        <v>0</v>
      </c>
      <c r="K333" s="8">
        <f t="shared" si="11"/>
        <v>-1.9860268728102426E-3</v>
      </c>
    </row>
    <row r="334" spans="8:11">
      <c r="H334" s="8">
        <f>IF(AND('Input data'!$A334&gt;='Fitting results'!$D$5,'Input data'!$A334&lt;='Fitting results'!$D$6),'Input data'!$R334)</f>
        <v>0.7215615589211527</v>
      </c>
      <c r="I334" s="8">
        <f>'Fitting results'!M334</f>
        <v>-6.2184345684324072E-4</v>
      </c>
      <c r="J334" s="8" t="b">
        <f t="shared" si="10"/>
        <v>0</v>
      </c>
      <c r="K334" s="8">
        <f t="shared" si="11"/>
        <v>-6.2184345684324072E-4</v>
      </c>
    </row>
    <row r="335" spans="8:11">
      <c r="H335" s="8">
        <f>IF(AND('Input data'!$A335&gt;='Fitting results'!$D$5,'Input data'!$A335&lt;='Fitting results'!$D$6),'Input data'!$R335)</f>
        <v>0.72496867649968133</v>
      </c>
      <c r="I335" s="8">
        <f>'Fitting results'!M335</f>
        <v>-1.7624972073573275E-3</v>
      </c>
      <c r="J335" s="8" t="b">
        <f t="shared" si="10"/>
        <v>0</v>
      </c>
      <c r="K335" s="8">
        <f t="shared" si="11"/>
        <v>-1.7624972073573275E-3</v>
      </c>
    </row>
    <row r="336" spans="8:11">
      <c r="H336" s="8">
        <f>IF(AND('Input data'!$A336&gt;='Fitting results'!$D$5,'Input data'!$A336&lt;='Fitting results'!$D$6),'Input data'!$R336)</f>
        <v>0.72932099443870491</v>
      </c>
      <c r="I336" s="8">
        <f>'Fitting results'!M336</f>
        <v>-1.5360901716116038E-3</v>
      </c>
      <c r="J336" s="8" t="b">
        <f t="shared" si="10"/>
        <v>0</v>
      </c>
      <c r="K336" s="8">
        <f t="shared" si="11"/>
        <v>-1.5360901716116038E-3</v>
      </c>
    </row>
    <row r="337" spans="8:11">
      <c r="H337" s="8">
        <f>IF(AND('Input data'!$A337&gt;='Fitting results'!$D$5,'Input data'!$A337&lt;='Fitting results'!$D$6),'Input data'!$R337)</f>
        <v>0.73292594465082539</v>
      </c>
      <c r="I337" s="8">
        <f>'Fitting results'!M337</f>
        <v>-5.1689992799930362E-4</v>
      </c>
      <c r="J337" s="8" t="b">
        <f t="shared" si="10"/>
        <v>0</v>
      </c>
      <c r="K337" s="8">
        <f t="shared" si="11"/>
        <v>-5.1689992799930362E-4</v>
      </c>
    </row>
    <row r="338" spans="8:11">
      <c r="H338" s="8">
        <f>IF(AND('Input data'!$A338&gt;='Fitting results'!$D$5,'Input data'!$A338&lt;='Fitting results'!$D$6),'Input data'!$R338)</f>
        <v>0.73828940716154134</v>
      </c>
      <c r="I338" s="8">
        <f>'Fitting results'!M338</f>
        <v>-3.2840018571880236E-3</v>
      </c>
      <c r="J338" s="8" t="b">
        <f t="shared" si="10"/>
        <v>0</v>
      </c>
      <c r="K338" s="8">
        <f t="shared" si="11"/>
        <v>-3.2840018571880236E-3</v>
      </c>
    </row>
    <row r="339" spans="8:11">
      <c r="H339" s="8">
        <f>IF(AND('Input data'!$A339&gt;='Fitting results'!$D$5,'Input data'!$A339&lt;='Fitting results'!$D$6),'Input data'!$R339)</f>
        <v>0.7411689710504914</v>
      </c>
      <c r="I339" s="8">
        <f>'Fitting results'!M339</f>
        <v>8.0160324266942418E-5</v>
      </c>
      <c r="J339" s="8" t="b">
        <f t="shared" si="10"/>
        <v>0</v>
      </c>
      <c r="K339" s="8">
        <f t="shared" si="11"/>
        <v>8.0160324266942418E-5</v>
      </c>
    </row>
    <row r="340" spans="8:11">
      <c r="H340" s="8">
        <f>IF(AND('Input data'!$A340&gt;='Fitting results'!$D$5,'Input data'!$A340&lt;='Fitting results'!$D$6),'Input data'!$R340)</f>
        <v>0.74648847075374236</v>
      </c>
      <c r="I340" s="8">
        <f>'Fitting results'!M340</f>
        <v>-2.6828691176844499E-3</v>
      </c>
      <c r="J340" s="8" t="b">
        <f t="shared" si="10"/>
        <v>0</v>
      </c>
      <c r="K340" s="8">
        <f t="shared" si="11"/>
        <v>-2.6828691176844499E-3</v>
      </c>
    </row>
    <row r="341" spans="8:11">
      <c r="H341" s="8">
        <f>IF(AND('Input data'!$A341&gt;='Fitting results'!$D$5,'Input data'!$A341&lt;='Fitting results'!$D$6),'Input data'!$R341)</f>
        <v>0.75013738377332773</v>
      </c>
      <c r="I341" s="8">
        <f>'Fitting results'!M341</f>
        <v>-1.5531108251676251E-3</v>
      </c>
      <c r="J341" s="8" t="b">
        <f t="shared" si="10"/>
        <v>0</v>
      </c>
      <c r="K341" s="8">
        <f t="shared" si="11"/>
        <v>-1.5531108251676251E-3</v>
      </c>
    </row>
    <row r="342" spans="8:11">
      <c r="H342" s="8">
        <f>IF(AND('Input data'!$A342&gt;='Fitting results'!$D$5,'Input data'!$A342&lt;='Fitting results'!$D$6),'Input data'!$R342)</f>
        <v>0.75499527399819755</v>
      </c>
      <c r="I342" s="8">
        <f>'Fitting results'!M342</f>
        <v>-1.5182475776185367E-3</v>
      </c>
      <c r="J342" s="8" t="b">
        <f t="shared" si="10"/>
        <v>0</v>
      </c>
      <c r="K342" s="8">
        <f t="shared" si="11"/>
        <v>-1.5182475776185367E-3</v>
      </c>
    </row>
    <row r="343" spans="8:11">
      <c r="H343" s="8" t="b">
        <f>IF(AND('Input data'!$A343&gt;='Fitting results'!$D$5,'Input data'!$A343&lt;='Fitting results'!$D$6),'Input data'!$R343)</f>
        <v>0</v>
      </c>
      <c r="I343" s="8" t="b">
        <f>'Fitting results'!M343</f>
        <v>0</v>
      </c>
      <c r="J343" s="8" t="b">
        <f t="shared" si="10"/>
        <v>0</v>
      </c>
      <c r="K343" s="8" t="b">
        <f t="shared" si="11"/>
        <v>0</v>
      </c>
    </row>
    <row r="344" spans="8:11">
      <c r="H344" s="8" t="b">
        <f>IF(AND('Input data'!$A344&gt;='Fitting results'!$D$5,'Input data'!$A344&lt;='Fitting results'!$D$6),'Input data'!$R344)</f>
        <v>0</v>
      </c>
      <c r="I344" s="8" t="b">
        <f>'Fitting results'!M344</f>
        <v>0</v>
      </c>
      <c r="J344" s="8" t="b">
        <f t="shared" si="10"/>
        <v>0</v>
      </c>
      <c r="K344" s="8" t="b">
        <f t="shared" si="11"/>
        <v>0</v>
      </c>
    </row>
    <row r="345" spans="8:11">
      <c r="H345" s="8" t="b">
        <f>IF(AND('Input data'!$A345&gt;='Fitting results'!$D$5,'Input data'!$A345&lt;='Fitting results'!$D$6),'Input data'!$R345)</f>
        <v>0</v>
      </c>
      <c r="I345" s="8" t="b">
        <f>'Fitting results'!M345</f>
        <v>0</v>
      </c>
      <c r="J345" s="8" t="b">
        <f t="shared" si="10"/>
        <v>0</v>
      </c>
      <c r="K345" s="8" t="b">
        <f t="shared" si="11"/>
        <v>0</v>
      </c>
    </row>
    <row r="346" spans="8:11">
      <c r="H346" s="8" t="b">
        <f>IF(AND('Input data'!$A346&gt;='Fitting results'!$D$5,'Input data'!$A346&lt;='Fitting results'!$D$6),'Input data'!$R346)</f>
        <v>0</v>
      </c>
      <c r="I346" s="8" t="b">
        <f>'Fitting results'!M346</f>
        <v>0</v>
      </c>
      <c r="J346" s="8" t="b">
        <f t="shared" si="10"/>
        <v>0</v>
      </c>
      <c r="K346" s="8" t="b">
        <f t="shared" si="11"/>
        <v>0</v>
      </c>
    </row>
    <row r="347" spans="8:11">
      <c r="H347" s="8" t="b">
        <f>IF(AND('Input data'!$A347&gt;='Fitting results'!$D$5,'Input data'!$A347&lt;='Fitting results'!$D$6),'Input data'!$R347)</f>
        <v>0</v>
      </c>
      <c r="I347" s="8" t="b">
        <f>'Fitting results'!M347</f>
        <v>0</v>
      </c>
      <c r="J347" s="8" t="b">
        <f t="shared" si="10"/>
        <v>0</v>
      </c>
      <c r="K347" s="8" t="b">
        <f t="shared" si="11"/>
        <v>0</v>
      </c>
    </row>
    <row r="348" spans="8:11">
      <c r="H348" s="8" t="b">
        <f>IF(AND('Input data'!$A348&gt;='Fitting results'!$D$5,'Input data'!$A348&lt;='Fitting results'!$D$6),'Input data'!$R348)</f>
        <v>0</v>
      </c>
      <c r="I348" s="8" t="b">
        <f>'Fitting results'!M348</f>
        <v>0</v>
      </c>
      <c r="J348" s="8" t="b">
        <f t="shared" si="10"/>
        <v>0</v>
      </c>
      <c r="K348" s="8" t="b">
        <f t="shared" si="11"/>
        <v>0</v>
      </c>
    </row>
    <row r="349" spans="8:11">
      <c r="H349" s="8" t="b">
        <f>IF(AND('Input data'!$A349&gt;='Fitting results'!$D$5,'Input data'!$A349&lt;='Fitting results'!$D$6),'Input data'!$R349)</f>
        <v>0</v>
      </c>
      <c r="I349" s="8" t="b">
        <f>'Fitting results'!M349</f>
        <v>0</v>
      </c>
      <c r="J349" s="8" t="b">
        <f t="shared" si="10"/>
        <v>0</v>
      </c>
      <c r="K349" s="8" t="b">
        <f t="shared" si="11"/>
        <v>0</v>
      </c>
    </row>
    <row r="350" spans="8:11">
      <c r="H350" s="8" t="b">
        <f>IF(AND('Input data'!$A350&gt;='Fitting results'!$D$5,'Input data'!$A350&lt;='Fitting results'!$D$6),'Input data'!$R350)</f>
        <v>0</v>
      </c>
      <c r="I350" s="8" t="b">
        <f>'Fitting results'!M350</f>
        <v>0</v>
      </c>
      <c r="J350" s="8" t="b">
        <f t="shared" si="10"/>
        <v>0</v>
      </c>
      <c r="K350" s="8" t="b">
        <f t="shared" si="11"/>
        <v>0</v>
      </c>
    </row>
    <row r="351" spans="8:11">
      <c r="H351" s="8" t="b">
        <f>IF(AND('Input data'!$A351&gt;='Fitting results'!$D$5,'Input data'!$A351&lt;='Fitting results'!$D$6),'Input data'!$R351)</f>
        <v>0</v>
      </c>
      <c r="I351" s="8" t="b">
        <f>'Fitting results'!M351</f>
        <v>0</v>
      </c>
      <c r="J351" s="8" t="b">
        <f t="shared" si="10"/>
        <v>0</v>
      </c>
      <c r="K351" s="8" t="b">
        <f t="shared" si="11"/>
        <v>0</v>
      </c>
    </row>
    <row r="352" spans="8:11">
      <c r="H352" s="8" t="b">
        <f>IF(AND('Input data'!$A352&gt;='Fitting results'!$D$5,'Input data'!$A352&lt;='Fitting results'!$D$6),'Input data'!$R352)</f>
        <v>0</v>
      </c>
      <c r="I352" s="8" t="b">
        <f>'Fitting results'!M352</f>
        <v>0</v>
      </c>
      <c r="J352" s="8" t="b">
        <f t="shared" si="10"/>
        <v>0</v>
      </c>
      <c r="K352" s="8" t="b">
        <f t="shared" si="11"/>
        <v>0</v>
      </c>
    </row>
    <row r="353" spans="8:11">
      <c r="H353" s="8" t="b">
        <f>IF(AND('Input data'!$A353&gt;='Fitting results'!$D$5,'Input data'!$A353&lt;='Fitting results'!$D$6),'Input data'!$R353)</f>
        <v>0</v>
      </c>
      <c r="I353" s="8" t="b">
        <f>'Fitting results'!M353</f>
        <v>0</v>
      </c>
      <c r="J353" s="8" t="b">
        <f t="shared" si="10"/>
        <v>0</v>
      </c>
      <c r="K353" s="8" t="b">
        <f t="shared" si="11"/>
        <v>0</v>
      </c>
    </row>
    <row r="354" spans="8:11">
      <c r="H354" s="8" t="b">
        <f>IF(AND('Input data'!$A354&gt;='Fitting results'!$D$5,'Input data'!$A354&lt;='Fitting results'!$D$6),'Input data'!$R354)</f>
        <v>0</v>
      </c>
      <c r="I354" s="8" t="b">
        <f>'Fitting results'!M354</f>
        <v>0</v>
      </c>
      <c r="J354" s="8" t="b">
        <f t="shared" si="10"/>
        <v>0</v>
      </c>
      <c r="K354" s="8" t="b">
        <f t="shared" si="11"/>
        <v>0</v>
      </c>
    </row>
    <row r="355" spans="8:11">
      <c r="H355" s="8" t="b">
        <f>IF(AND('Input data'!$A355&gt;='Fitting results'!$D$5,'Input data'!$A355&lt;='Fitting results'!$D$6),'Input data'!$R355)</f>
        <v>0</v>
      </c>
      <c r="I355" s="8" t="b">
        <f>'Fitting results'!M355</f>
        <v>0</v>
      </c>
      <c r="J355" s="8" t="b">
        <f t="shared" si="10"/>
        <v>0</v>
      </c>
      <c r="K355" s="8" t="b">
        <f t="shared" si="11"/>
        <v>0</v>
      </c>
    </row>
    <row r="356" spans="8:11">
      <c r="H356" s="8" t="b">
        <f>IF(AND('Input data'!$A356&gt;='Fitting results'!$D$5,'Input data'!$A356&lt;='Fitting results'!$D$6),'Input data'!$R356)</f>
        <v>0</v>
      </c>
      <c r="I356" s="8" t="b">
        <f>'Fitting results'!M356</f>
        <v>0</v>
      </c>
      <c r="J356" s="8" t="b">
        <f t="shared" si="10"/>
        <v>0</v>
      </c>
      <c r="K356" s="8" t="b">
        <f t="shared" si="11"/>
        <v>0</v>
      </c>
    </row>
    <row r="357" spans="8:11">
      <c r="H357" s="8" t="b">
        <f>IF(AND('Input data'!$A357&gt;='Fitting results'!$D$5,'Input data'!$A357&lt;='Fitting results'!$D$6),'Input data'!$R357)</f>
        <v>0</v>
      </c>
      <c r="I357" s="8" t="b">
        <f>'Fitting results'!M357</f>
        <v>0</v>
      </c>
      <c r="J357" s="8" t="b">
        <f t="shared" si="10"/>
        <v>0</v>
      </c>
      <c r="K357" s="8" t="b">
        <f t="shared" si="11"/>
        <v>0</v>
      </c>
    </row>
    <row r="358" spans="8:11">
      <c r="H358" s="8" t="b">
        <f>IF(AND('Input data'!$A358&gt;='Fitting results'!$D$5,'Input data'!$A358&lt;='Fitting results'!$D$6),'Input data'!$R358)</f>
        <v>0</v>
      </c>
      <c r="I358" s="8" t="b">
        <f>'Fitting results'!M358</f>
        <v>0</v>
      </c>
      <c r="J358" s="8" t="b">
        <f t="shared" si="10"/>
        <v>0</v>
      </c>
      <c r="K358" s="8" t="b">
        <f t="shared" si="11"/>
        <v>0</v>
      </c>
    </row>
    <row r="359" spans="8:11">
      <c r="H359" s="8" t="b">
        <f>IF(AND('Input data'!$A359&gt;='Fitting results'!$D$5,'Input data'!$A359&lt;='Fitting results'!$D$6),'Input data'!$R359)</f>
        <v>0</v>
      </c>
      <c r="I359" s="8" t="b">
        <f>'Fitting results'!M359</f>
        <v>0</v>
      </c>
      <c r="J359" s="8" t="b">
        <f t="shared" si="10"/>
        <v>0</v>
      </c>
      <c r="K359" s="8" t="b">
        <f t="shared" si="11"/>
        <v>0</v>
      </c>
    </row>
    <row r="360" spans="8:11">
      <c r="H360" s="8" t="b">
        <f>IF(AND('Input data'!$A360&gt;='Fitting results'!$D$5,'Input data'!$A360&lt;='Fitting results'!$D$6),'Input data'!$R360)</f>
        <v>0</v>
      </c>
      <c r="I360" s="8" t="b">
        <f>'Fitting results'!M360</f>
        <v>0</v>
      </c>
      <c r="J360" s="8" t="b">
        <f t="shared" si="10"/>
        <v>0</v>
      </c>
      <c r="K360" s="8" t="b">
        <f t="shared" si="11"/>
        <v>0</v>
      </c>
    </row>
    <row r="361" spans="8:11">
      <c r="H361" s="8" t="b">
        <f>IF(AND('Input data'!$A361&gt;='Fitting results'!$D$5,'Input data'!$A361&lt;='Fitting results'!$D$6),'Input data'!$R361)</f>
        <v>0</v>
      </c>
      <c r="I361" s="8" t="b">
        <f>'Fitting results'!M361</f>
        <v>0</v>
      </c>
      <c r="J361" s="8" t="b">
        <f t="shared" si="10"/>
        <v>0</v>
      </c>
      <c r="K361" s="8" t="b">
        <f t="shared" si="11"/>
        <v>0</v>
      </c>
    </row>
    <row r="362" spans="8:11">
      <c r="H362" s="8" t="b">
        <f>IF(AND('Input data'!$A362&gt;='Fitting results'!$D$5,'Input data'!$A362&lt;='Fitting results'!$D$6),'Input data'!$R362)</f>
        <v>0</v>
      </c>
      <c r="I362" s="8" t="b">
        <f>'Fitting results'!M362</f>
        <v>0</v>
      </c>
      <c r="J362" s="8" t="b">
        <f t="shared" si="10"/>
        <v>0</v>
      </c>
      <c r="K362" s="8" t="b">
        <f t="shared" si="11"/>
        <v>0</v>
      </c>
    </row>
    <row r="363" spans="8:11">
      <c r="H363" s="8" t="b">
        <f>IF(AND('Input data'!$A363&gt;='Fitting results'!$D$5,'Input data'!$A363&lt;='Fitting results'!$D$6),'Input data'!$R363)</f>
        <v>0</v>
      </c>
      <c r="I363" s="8" t="b">
        <f>'Fitting results'!M363</f>
        <v>0</v>
      </c>
      <c r="J363" s="8" t="b">
        <f t="shared" si="10"/>
        <v>0</v>
      </c>
      <c r="K363" s="8" t="b">
        <f t="shared" si="11"/>
        <v>0</v>
      </c>
    </row>
    <row r="364" spans="8:11">
      <c r="H364" s="8" t="b">
        <f>IF(AND('Input data'!$A364&gt;='Fitting results'!$D$5,'Input data'!$A364&lt;='Fitting results'!$D$6),'Input data'!$R364)</f>
        <v>0</v>
      </c>
      <c r="I364" s="8" t="b">
        <f>'Fitting results'!M364</f>
        <v>0</v>
      </c>
      <c r="J364" s="8" t="b">
        <f t="shared" si="10"/>
        <v>0</v>
      </c>
      <c r="K364" s="8" t="b">
        <f t="shared" si="11"/>
        <v>0</v>
      </c>
    </row>
    <row r="365" spans="8:11">
      <c r="H365" s="8" t="b">
        <f>IF(AND('Input data'!$A365&gt;='Fitting results'!$D$5,'Input data'!$A365&lt;='Fitting results'!$D$6),'Input data'!$R365)</f>
        <v>0</v>
      </c>
      <c r="I365" s="8" t="b">
        <f>'Fitting results'!M365</f>
        <v>0</v>
      </c>
      <c r="J365" s="8" t="b">
        <f t="shared" si="10"/>
        <v>0</v>
      </c>
      <c r="K365" s="8" t="b">
        <f t="shared" si="11"/>
        <v>0</v>
      </c>
    </row>
    <row r="366" spans="8:11">
      <c r="H366" s="8" t="b">
        <f>IF(AND('Input data'!$A366&gt;='Fitting results'!$D$5,'Input data'!$A366&lt;='Fitting results'!$D$6),'Input data'!$R366)</f>
        <v>0</v>
      </c>
      <c r="I366" s="8" t="b">
        <f>'Fitting results'!M366</f>
        <v>0</v>
      </c>
      <c r="J366" s="8" t="b">
        <f t="shared" si="10"/>
        <v>0</v>
      </c>
      <c r="K366" s="8" t="b">
        <f t="shared" si="11"/>
        <v>0</v>
      </c>
    </row>
    <row r="367" spans="8:11">
      <c r="H367" s="8" t="b">
        <f>IF(AND('Input data'!$A367&gt;='Fitting results'!$D$5,'Input data'!$A367&lt;='Fitting results'!$D$6),'Input data'!$R367)</f>
        <v>0</v>
      </c>
      <c r="I367" s="8" t="b">
        <f>'Fitting results'!M367</f>
        <v>0</v>
      </c>
      <c r="J367" s="8" t="b">
        <f t="shared" si="10"/>
        <v>0</v>
      </c>
      <c r="K367" s="8" t="b">
        <f t="shared" si="11"/>
        <v>0</v>
      </c>
    </row>
    <row r="368" spans="8:11">
      <c r="H368" s="8" t="b">
        <f>IF(AND('Input data'!$A368&gt;='Fitting results'!$D$5,'Input data'!$A368&lt;='Fitting results'!$D$6),'Input data'!$R368)</f>
        <v>0</v>
      </c>
      <c r="I368" s="8" t="b">
        <f>'Fitting results'!M368</f>
        <v>0</v>
      </c>
      <c r="J368" s="8" t="b">
        <f t="shared" si="10"/>
        <v>0</v>
      </c>
      <c r="K368" s="8" t="b">
        <f t="shared" si="11"/>
        <v>0</v>
      </c>
    </row>
    <row r="369" spans="8:11">
      <c r="H369" s="8" t="b">
        <f>IF(AND('Input data'!$A369&gt;='Fitting results'!$D$5,'Input data'!$A369&lt;='Fitting results'!$D$6),'Input data'!$R369)</f>
        <v>0</v>
      </c>
      <c r="I369" s="8" t="b">
        <f>'Fitting results'!M369</f>
        <v>0</v>
      </c>
      <c r="J369" s="8" t="b">
        <f t="shared" si="10"/>
        <v>0</v>
      </c>
      <c r="K369" s="8" t="b">
        <f t="shared" si="11"/>
        <v>0</v>
      </c>
    </row>
    <row r="370" spans="8:11">
      <c r="H370" s="8" t="b">
        <f>IF(AND('Input data'!$A370&gt;='Fitting results'!$D$5,'Input data'!$A370&lt;='Fitting results'!$D$6),'Input data'!$R370)</f>
        <v>0</v>
      </c>
      <c r="I370" s="8" t="b">
        <f>'Fitting results'!M370</f>
        <v>0</v>
      </c>
      <c r="J370" s="8" t="b">
        <f t="shared" si="10"/>
        <v>0</v>
      </c>
      <c r="K370" s="8" t="b">
        <f t="shared" si="11"/>
        <v>0</v>
      </c>
    </row>
    <row r="371" spans="8:11">
      <c r="H371" s="8" t="b">
        <f>IF(AND('Input data'!$A371&gt;='Fitting results'!$D$5,'Input data'!$A371&lt;='Fitting results'!$D$6),'Input data'!$R371)</f>
        <v>0</v>
      </c>
      <c r="I371" s="8" t="b">
        <f>'Fitting results'!M371</f>
        <v>0</v>
      </c>
      <c r="J371" s="8" t="b">
        <f t="shared" si="10"/>
        <v>0</v>
      </c>
      <c r="K371" s="8" t="b">
        <f t="shared" si="11"/>
        <v>0</v>
      </c>
    </row>
    <row r="372" spans="8:11">
      <c r="H372" s="8" t="b">
        <f>IF(AND('Input data'!$A372&gt;='Fitting results'!$D$5,'Input data'!$A372&lt;='Fitting results'!$D$6),'Input data'!$R372)</f>
        <v>0</v>
      </c>
      <c r="I372" s="8" t="b">
        <f>'Fitting results'!M372</f>
        <v>0</v>
      </c>
      <c r="J372" s="8" t="b">
        <f t="shared" si="10"/>
        <v>0</v>
      </c>
      <c r="K372" s="8" t="b">
        <f t="shared" si="11"/>
        <v>0</v>
      </c>
    </row>
    <row r="373" spans="8:11">
      <c r="H373" s="8" t="b">
        <f>IF(AND('Input data'!$A373&gt;='Fitting results'!$D$5,'Input data'!$A373&lt;='Fitting results'!$D$6),'Input data'!$R373)</f>
        <v>0</v>
      </c>
      <c r="I373" s="8" t="b">
        <f>'Fitting results'!M373</f>
        <v>0</v>
      </c>
      <c r="J373" s="8" t="b">
        <f t="shared" si="10"/>
        <v>0</v>
      </c>
      <c r="K373" s="8" t="b">
        <f t="shared" si="11"/>
        <v>0</v>
      </c>
    </row>
    <row r="374" spans="8:11">
      <c r="H374" s="8" t="b">
        <f>IF(AND('Input data'!$A374&gt;='Fitting results'!$D$5,'Input data'!$A374&lt;='Fitting results'!$D$6),'Input data'!$R374)</f>
        <v>0</v>
      </c>
      <c r="I374" s="8" t="b">
        <f>'Fitting results'!M374</f>
        <v>0</v>
      </c>
      <c r="J374" s="8" t="b">
        <f t="shared" si="10"/>
        <v>0</v>
      </c>
      <c r="K374" s="8" t="b">
        <f t="shared" si="11"/>
        <v>0</v>
      </c>
    </row>
    <row r="375" spans="8:11">
      <c r="H375" s="8" t="b">
        <f>IF(AND('Input data'!$A375&gt;='Fitting results'!$D$5,'Input data'!$A375&lt;='Fitting results'!$D$6),'Input data'!$R375)</f>
        <v>0</v>
      </c>
      <c r="I375" s="8" t="b">
        <f>'Fitting results'!M375</f>
        <v>0</v>
      </c>
      <c r="J375" s="8" t="b">
        <f t="shared" si="10"/>
        <v>0</v>
      </c>
      <c r="K375" s="8" t="b">
        <f t="shared" si="11"/>
        <v>0</v>
      </c>
    </row>
    <row r="376" spans="8:11">
      <c r="H376" s="8" t="b">
        <f>IF(AND('Input data'!$A376&gt;='Fitting results'!$D$5,'Input data'!$A376&lt;='Fitting results'!$D$6),'Input data'!$R376)</f>
        <v>0</v>
      </c>
      <c r="I376" s="8" t="b">
        <f>'Fitting results'!M376</f>
        <v>0</v>
      </c>
      <c r="J376" s="8" t="b">
        <f t="shared" si="10"/>
        <v>0</v>
      </c>
      <c r="K376" s="8" t="b">
        <f t="shared" si="11"/>
        <v>0</v>
      </c>
    </row>
    <row r="377" spans="8:11">
      <c r="H377" s="8" t="b">
        <f>IF(AND('Input data'!$A377&gt;='Fitting results'!$D$5,'Input data'!$A377&lt;='Fitting results'!$D$6),'Input data'!$R377)</f>
        <v>0</v>
      </c>
      <c r="I377" s="8" t="b">
        <f>'Fitting results'!M377</f>
        <v>0</v>
      </c>
      <c r="J377" s="8" t="b">
        <f t="shared" si="10"/>
        <v>0</v>
      </c>
      <c r="K377" s="8" t="b">
        <f t="shared" si="11"/>
        <v>0</v>
      </c>
    </row>
    <row r="378" spans="8:11">
      <c r="H378" s="8" t="b">
        <f>IF(AND('Input data'!$A378&gt;='Fitting results'!$D$5,'Input data'!$A378&lt;='Fitting results'!$D$6),'Input data'!$R378)</f>
        <v>0</v>
      </c>
      <c r="I378" s="8" t="b">
        <f>'Fitting results'!M378</f>
        <v>0</v>
      </c>
      <c r="J378" s="8" t="b">
        <f t="shared" si="10"/>
        <v>0</v>
      </c>
      <c r="K378" s="8" t="b">
        <f t="shared" si="11"/>
        <v>0</v>
      </c>
    </row>
    <row r="379" spans="8:11">
      <c r="H379" s="8" t="b">
        <f>IF(AND('Input data'!$A379&gt;='Fitting results'!$D$5,'Input data'!$A379&lt;='Fitting results'!$D$6),'Input data'!$R379)</f>
        <v>0</v>
      </c>
      <c r="I379" s="8" t="b">
        <f>'Fitting results'!M379</f>
        <v>0</v>
      </c>
      <c r="J379" s="8" t="b">
        <f t="shared" si="10"/>
        <v>0</v>
      </c>
      <c r="K379" s="8" t="b">
        <f t="shared" si="11"/>
        <v>0</v>
      </c>
    </row>
    <row r="380" spans="8:11">
      <c r="H380" s="8" t="b">
        <f>IF(AND('Input data'!$A380&gt;='Fitting results'!$D$5,'Input data'!$A380&lt;='Fitting results'!$D$6),'Input data'!$R380)</f>
        <v>0</v>
      </c>
      <c r="I380" s="8" t="b">
        <f>'Fitting results'!M380</f>
        <v>0</v>
      </c>
      <c r="J380" s="8" t="b">
        <f t="shared" si="10"/>
        <v>0</v>
      </c>
      <c r="K380" s="8" t="b">
        <f t="shared" si="11"/>
        <v>0</v>
      </c>
    </row>
    <row r="381" spans="8:11">
      <c r="H381" s="8" t="b">
        <f>IF(AND('Input data'!$A381&gt;='Fitting results'!$D$5,'Input data'!$A381&lt;='Fitting results'!$D$6),'Input data'!$R381)</f>
        <v>0</v>
      </c>
      <c r="I381" s="8" t="b">
        <f>'Fitting results'!M381</f>
        <v>0</v>
      </c>
      <c r="J381" s="8" t="b">
        <f t="shared" si="10"/>
        <v>0</v>
      </c>
      <c r="K381" s="8" t="b">
        <f t="shared" si="11"/>
        <v>0</v>
      </c>
    </row>
    <row r="382" spans="8:11">
      <c r="H382" s="8" t="b">
        <f>IF(AND('Input data'!$A382&gt;='Fitting results'!$D$5,'Input data'!$A382&lt;='Fitting results'!$D$6),'Input data'!$R382)</f>
        <v>0</v>
      </c>
      <c r="I382" s="8" t="b">
        <f>'Fitting results'!M382</f>
        <v>0</v>
      </c>
      <c r="J382" s="8" t="b">
        <f t="shared" si="10"/>
        <v>0</v>
      </c>
      <c r="K382" s="8" t="b">
        <f t="shared" si="11"/>
        <v>0</v>
      </c>
    </row>
    <row r="383" spans="8:11">
      <c r="H383" s="8" t="b">
        <f>IF(AND('Input data'!$A383&gt;='Fitting results'!$D$5,'Input data'!$A383&lt;='Fitting results'!$D$6),'Input data'!$R383)</f>
        <v>0</v>
      </c>
      <c r="I383" s="8" t="b">
        <f>'Fitting results'!M383</f>
        <v>0</v>
      </c>
      <c r="J383" s="8" t="b">
        <f t="shared" si="10"/>
        <v>0</v>
      </c>
      <c r="K383" s="8" t="b">
        <f t="shared" si="11"/>
        <v>0</v>
      </c>
    </row>
    <row r="384" spans="8:11">
      <c r="H384" s="8" t="b">
        <f>IF(AND('Input data'!$A384&gt;='Fitting results'!$D$5,'Input data'!$A384&lt;='Fitting results'!$D$6),'Input data'!$R384)</f>
        <v>0</v>
      </c>
      <c r="I384" s="8" t="b">
        <f>'Fitting results'!M384</f>
        <v>0</v>
      </c>
      <c r="J384" s="8" t="b">
        <f t="shared" si="10"/>
        <v>0</v>
      </c>
      <c r="K384" s="8" t="b">
        <f t="shared" si="11"/>
        <v>0</v>
      </c>
    </row>
    <row r="385" spans="8:11">
      <c r="H385" s="8" t="b">
        <f>IF(AND('Input data'!$A385&gt;='Fitting results'!$D$5,'Input data'!$A385&lt;='Fitting results'!$D$6),'Input data'!$R385)</f>
        <v>0</v>
      </c>
      <c r="I385" s="8" t="b">
        <f>'Fitting results'!M385</f>
        <v>0</v>
      </c>
      <c r="J385" s="8" t="b">
        <f t="shared" si="10"/>
        <v>0</v>
      </c>
      <c r="K385" s="8" t="b">
        <f t="shared" si="11"/>
        <v>0</v>
      </c>
    </row>
    <row r="386" spans="8:11">
      <c r="H386" s="8" t="b">
        <f>IF(AND('Input data'!$A386&gt;='Fitting results'!$D$5,'Input data'!$A386&lt;='Fitting results'!$D$6),'Input data'!$R386)</f>
        <v>0</v>
      </c>
      <c r="I386" s="8" t="b">
        <f>'Fitting results'!M386</f>
        <v>0</v>
      </c>
      <c r="J386" s="8" t="b">
        <f t="shared" si="10"/>
        <v>0</v>
      </c>
      <c r="K386" s="8" t="b">
        <f t="shared" si="11"/>
        <v>0</v>
      </c>
    </row>
    <row r="387" spans="8:11">
      <c r="H387" s="8" t="b">
        <f>IF(AND('Input data'!$A387&gt;='Fitting results'!$D$5,'Input data'!$A387&lt;='Fitting results'!$D$6),'Input data'!$R387)</f>
        <v>0</v>
      </c>
      <c r="I387" s="8" t="b">
        <f>'Fitting results'!M387</f>
        <v>0</v>
      </c>
      <c r="J387" s="8" t="b">
        <f t="shared" ref="J387:J450" si="12">IF($H387&lt;=$D$7,$I387)</f>
        <v>0</v>
      </c>
      <c r="K387" s="8" t="b">
        <f t="shared" ref="K387:K450" si="13">IF($H387&gt;=$C$9,$I387)</f>
        <v>0</v>
      </c>
    </row>
    <row r="388" spans="8:11">
      <c r="H388" s="8" t="b">
        <f>IF(AND('Input data'!$A388&gt;='Fitting results'!$D$5,'Input data'!$A388&lt;='Fitting results'!$D$6),'Input data'!$R388)</f>
        <v>0</v>
      </c>
      <c r="I388" s="8" t="b">
        <f>'Fitting results'!M388</f>
        <v>0</v>
      </c>
      <c r="J388" s="8" t="b">
        <f t="shared" si="12"/>
        <v>0</v>
      </c>
      <c r="K388" s="8" t="b">
        <f t="shared" si="13"/>
        <v>0</v>
      </c>
    </row>
    <row r="389" spans="8:11">
      <c r="H389" s="8" t="b">
        <f>IF(AND('Input data'!$A389&gt;='Fitting results'!$D$5,'Input data'!$A389&lt;='Fitting results'!$D$6),'Input data'!$R389)</f>
        <v>0</v>
      </c>
      <c r="I389" s="8" t="b">
        <f>'Fitting results'!M389</f>
        <v>0</v>
      </c>
      <c r="J389" s="8" t="b">
        <f t="shared" si="12"/>
        <v>0</v>
      </c>
      <c r="K389" s="8" t="b">
        <f t="shared" si="13"/>
        <v>0</v>
      </c>
    </row>
    <row r="390" spans="8:11">
      <c r="H390" s="8" t="b">
        <f>IF(AND('Input data'!$A390&gt;='Fitting results'!$D$5,'Input data'!$A390&lt;='Fitting results'!$D$6),'Input data'!$R390)</f>
        <v>0</v>
      </c>
      <c r="I390" s="8" t="b">
        <f>'Fitting results'!M390</f>
        <v>0</v>
      </c>
      <c r="J390" s="8" t="b">
        <f t="shared" si="12"/>
        <v>0</v>
      </c>
      <c r="K390" s="8" t="b">
        <f t="shared" si="13"/>
        <v>0</v>
      </c>
    </row>
    <row r="391" spans="8:11">
      <c r="H391" s="8" t="b">
        <f>IF(AND('Input data'!$A391&gt;='Fitting results'!$D$5,'Input data'!$A391&lt;='Fitting results'!$D$6),'Input data'!$R391)</f>
        <v>0</v>
      </c>
      <c r="I391" s="8" t="b">
        <f>'Fitting results'!M391</f>
        <v>0</v>
      </c>
      <c r="J391" s="8" t="b">
        <f t="shared" si="12"/>
        <v>0</v>
      </c>
      <c r="K391" s="8" t="b">
        <f t="shared" si="13"/>
        <v>0</v>
      </c>
    </row>
    <row r="392" spans="8:11">
      <c r="H392" s="8" t="b">
        <f>IF(AND('Input data'!$A392&gt;='Fitting results'!$D$5,'Input data'!$A392&lt;='Fitting results'!$D$6),'Input data'!$R392)</f>
        <v>0</v>
      </c>
      <c r="I392" s="8" t="b">
        <f>'Fitting results'!M392</f>
        <v>0</v>
      </c>
      <c r="J392" s="8" t="b">
        <f t="shared" si="12"/>
        <v>0</v>
      </c>
      <c r="K392" s="8" t="b">
        <f t="shared" si="13"/>
        <v>0</v>
      </c>
    </row>
    <row r="393" spans="8:11">
      <c r="H393" s="8" t="b">
        <f>IF(AND('Input data'!$A393&gt;='Fitting results'!$D$5,'Input data'!$A393&lt;='Fitting results'!$D$6),'Input data'!$R393)</f>
        <v>0</v>
      </c>
      <c r="I393" s="8" t="b">
        <f>'Fitting results'!M393</f>
        <v>0</v>
      </c>
      <c r="J393" s="8" t="b">
        <f t="shared" si="12"/>
        <v>0</v>
      </c>
      <c r="K393" s="8" t="b">
        <f t="shared" si="13"/>
        <v>0</v>
      </c>
    </row>
    <row r="394" spans="8:11">
      <c r="H394" s="8" t="b">
        <f>IF(AND('Input data'!$A394&gt;='Fitting results'!$D$5,'Input data'!$A394&lt;='Fitting results'!$D$6),'Input data'!$R394)</f>
        <v>0</v>
      </c>
      <c r="I394" s="8" t="b">
        <f>'Fitting results'!M394</f>
        <v>0</v>
      </c>
      <c r="J394" s="8" t="b">
        <f t="shared" si="12"/>
        <v>0</v>
      </c>
      <c r="K394" s="8" t="b">
        <f t="shared" si="13"/>
        <v>0</v>
      </c>
    </row>
    <row r="395" spans="8:11">
      <c r="H395" s="8" t="b">
        <f>IF(AND('Input data'!$A395&gt;='Fitting results'!$D$5,'Input data'!$A395&lt;='Fitting results'!$D$6),'Input data'!$R395)</f>
        <v>0</v>
      </c>
      <c r="I395" s="8" t="b">
        <f>'Fitting results'!M395</f>
        <v>0</v>
      </c>
      <c r="J395" s="8" t="b">
        <f t="shared" si="12"/>
        <v>0</v>
      </c>
      <c r="K395" s="8" t="b">
        <f t="shared" si="13"/>
        <v>0</v>
      </c>
    </row>
    <row r="396" spans="8:11">
      <c r="H396" s="8" t="b">
        <f>IF(AND('Input data'!$A396&gt;='Fitting results'!$D$5,'Input data'!$A396&lt;='Fitting results'!$D$6),'Input data'!$R396)</f>
        <v>0</v>
      </c>
      <c r="I396" s="8" t="b">
        <f>'Fitting results'!M396</f>
        <v>0</v>
      </c>
      <c r="J396" s="8" t="b">
        <f t="shared" si="12"/>
        <v>0</v>
      </c>
      <c r="K396" s="8" t="b">
        <f t="shared" si="13"/>
        <v>0</v>
      </c>
    </row>
    <row r="397" spans="8:11">
      <c r="H397" s="8" t="b">
        <f>IF(AND('Input data'!$A397&gt;='Fitting results'!$D$5,'Input data'!$A397&lt;='Fitting results'!$D$6),'Input data'!$R397)</f>
        <v>0</v>
      </c>
      <c r="I397" s="8" t="b">
        <f>'Fitting results'!M397</f>
        <v>0</v>
      </c>
      <c r="J397" s="8" t="b">
        <f t="shared" si="12"/>
        <v>0</v>
      </c>
      <c r="K397" s="8" t="b">
        <f t="shared" si="13"/>
        <v>0</v>
      </c>
    </row>
    <row r="398" spans="8:11">
      <c r="H398" s="8" t="b">
        <f>IF(AND('Input data'!$A398&gt;='Fitting results'!$D$5,'Input data'!$A398&lt;='Fitting results'!$D$6),'Input data'!$R398)</f>
        <v>0</v>
      </c>
      <c r="I398" s="8" t="b">
        <f>'Fitting results'!M398</f>
        <v>0</v>
      </c>
      <c r="J398" s="8" t="b">
        <f t="shared" si="12"/>
        <v>0</v>
      </c>
      <c r="K398" s="8" t="b">
        <f t="shared" si="13"/>
        <v>0</v>
      </c>
    </row>
    <row r="399" spans="8:11">
      <c r="H399" s="8" t="b">
        <f>IF(AND('Input data'!$A399&gt;='Fitting results'!$D$5,'Input data'!$A399&lt;='Fitting results'!$D$6),'Input data'!$R399)</f>
        <v>0</v>
      </c>
      <c r="I399" s="8" t="b">
        <f>'Fitting results'!M399</f>
        <v>0</v>
      </c>
      <c r="J399" s="8" t="b">
        <f t="shared" si="12"/>
        <v>0</v>
      </c>
      <c r="K399" s="8" t="b">
        <f t="shared" si="13"/>
        <v>0</v>
      </c>
    </row>
    <row r="400" spans="8:11">
      <c r="H400" s="8" t="b">
        <f>IF(AND('Input data'!$A400&gt;='Fitting results'!$D$5,'Input data'!$A400&lt;='Fitting results'!$D$6),'Input data'!$R400)</f>
        <v>0</v>
      </c>
      <c r="I400" s="8" t="b">
        <f>'Fitting results'!M400</f>
        <v>0</v>
      </c>
      <c r="J400" s="8" t="b">
        <f t="shared" si="12"/>
        <v>0</v>
      </c>
      <c r="K400" s="8" t="b">
        <f t="shared" si="13"/>
        <v>0</v>
      </c>
    </row>
    <row r="401" spans="8:11">
      <c r="H401" s="8" t="b">
        <f>IF(AND('Input data'!$A401&gt;='Fitting results'!$D$5,'Input data'!$A401&lt;='Fitting results'!$D$6),'Input data'!$R401)</f>
        <v>0</v>
      </c>
      <c r="I401" s="8" t="b">
        <f>'Fitting results'!M401</f>
        <v>0</v>
      </c>
      <c r="J401" s="8" t="b">
        <f t="shared" si="12"/>
        <v>0</v>
      </c>
      <c r="K401" s="8" t="b">
        <f t="shared" si="13"/>
        <v>0</v>
      </c>
    </row>
    <row r="402" spans="8:11">
      <c r="H402" s="8" t="b">
        <f>IF(AND('Input data'!$A402&gt;='Fitting results'!$D$5,'Input data'!$A402&lt;='Fitting results'!$D$6),'Input data'!$R402)</f>
        <v>0</v>
      </c>
      <c r="I402" s="8" t="b">
        <f>'Fitting results'!M402</f>
        <v>0</v>
      </c>
      <c r="J402" s="8" t="b">
        <f t="shared" si="12"/>
        <v>0</v>
      </c>
      <c r="K402" s="8" t="b">
        <f t="shared" si="13"/>
        <v>0</v>
      </c>
    </row>
    <row r="403" spans="8:11">
      <c r="H403" s="8" t="b">
        <f>IF(AND('Input data'!$A403&gt;='Fitting results'!$D$5,'Input data'!$A403&lt;='Fitting results'!$D$6),'Input data'!$R403)</f>
        <v>0</v>
      </c>
      <c r="I403" s="8" t="b">
        <f>'Fitting results'!M403</f>
        <v>0</v>
      </c>
      <c r="J403" s="8" t="b">
        <f t="shared" si="12"/>
        <v>0</v>
      </c>
      <c r="K403" s="8" t="b">
        <f t="shared" si="13"/>
        <v>0</v>
      </c>
    </row>
    <row r="404" spans="8:11">
      <c r="H404" s="8" t="b">
        <f>IF(AND('Input data'!$A404&gt;='Fitting results'!$D$5,'Input data'!$A404&lt;='Fitting results'!$D$6),'Input data'!$R404)</f>
        <v>0</v>
      </c>
      <c r="I404" s="8" t="b">
        <f>'Fitting results'!M404</f>
        <v>0</v>
      </c>
      <c r="J404" s="8" t="b">
        <f t="shared" si="12"/>
        <v>0</v>
      </c>
      <c r="K404" s="8" t="b">
        <f t="shared" si="13"/>
        <v>0</v>
      </c>
    </row>
    <row r="405" spans="8:11">
      <c r="H405" s="8" t="b">
        <f>IF(AND('Input data'!$A405&gt;='Fitting results'!$D$5,'Input data'!$A405&lt;='Fitting results'!$D$6),'Input data'!$R405)</f>
        <v>0</v>
      </c>
      <c r="I405" s="8" t="b">
        <f>'Fitting results'!M405</f>
        <v>0</v>
      </c>
      <c r="J405" s="8" t="b">
        <f t="shared" si="12"/>
        <v>0</v>
      </c>
      <c r="K405" s="8" t="b">
        <f t="shared" si="13"/>
        <v>0</v>
      </c>
    </row>
    <row r="406" spans="8:11">
      <c r="H406" s="8" t="b">
        <f>IF(AND('Input data'!$A406&gt;='Fitting results'!$D$5,'Input data'!$A406&lt;='Fitting results'!$D$6),'Input data'!$R406)</f>
        <v>0</v>
      </c>
      <c r="I406" s="8" t="b">
        <f>'Fitting results'!M406</f>
        <v>0</v>
      </c>
      <c r="J406" s="8" t="b">
        <f t="shared" si="12"/>
        <v>0</v>
      </c>
      <c r="K406" s="8" t="b">
        <f t="shared" si="13"/>
        <v>0</v>
      </c>
    </row>
    <row r="407" spans="8:11">
      <c r="H407" s="8" t="b">
        <f>IF(AND('Input data'!$A407&gt;='Fitting results'!$D$5,'Input data'!$A407&lt;='Fitting results'!$D$6),'Input data'!$R407)</f>
        <v>0</v>
      </c>
      <c r="I407" s="8" t="b">
        <f>'Fitting results'!M407</f>
        <v>0</v>
      </c>
      <c r="J407" s="8" t="b">
        <f t="shared" si="12"/>
        <v>0</v>
      </c>
      <c r="K407" s="8" t="b">
        <f t="shared" si="13"/>
        <v>0</v>
      </c>
    </row>
    <row r="408" spans="8:11">
      <c r="H408" s="8" t="b">
        <f>IF(AND('Input data'!$A408&gt;='Fitting results'!$D$5,'Input data'!$A408&lt;='Fitting results'!$D$6),'Input data'!$R408)</f>
        <v>0</v>
      </c>
      <c r="I408" s="8" t="b">
        <f>'Fitting results'!M408</f>
        <v>0</v>
      </c>
      <c r="J408" s="8" t="b">
        <f t="shared" si="12"/>
        <v>0</v>
      </c>
      <c r="K408" s="8" t="b">
        <f t="shared" si="13"/>
        <v>0</v>
      </c>
    </row>
    <row r="409" spans="8:11">
      <c r="H409" s="8" t="b">
        <f>IF(AND('Input data'!$A409&gt;='Fitting results'!$D$5,'Input data'!$A409&lt;='Fitting results'!$D$6),'Input data'!$R409)</f>
        <v>0</v>
      </c>
      <c r="I409" s="8" t="b">
        <f>'Fitting results'!M409</f>
        <v>0</v>
      </c>
      <c r="J409" s="8" t="b">
        <f t="shared" si="12"/>
        <v>0</v>
      </c>
      <c r="K409" s="8" t="b">
        <f t="shared" si="13"/>
        <v>0</v>
      </c>
    </row>
    <row r="410" spans="8:11">
      <c r="H410" s="8" t="b">
        <f>IF(AND('Input data'!$A410&gt;='Fitting results'!$D$5,'Input data'!$A410&lt;='Fitting results'!$D$6),'Input data'!$R410)</f>
        <v>0</v>
      </c>
      <c r="I410" s="8" t="b">
        <f>'Fitting results'!M410</f>
        <v>0</v>
      </c>
      <c r="J410" s="8" t="b">
        <f t="shared" si="12"/>
        <v>0</v>
      </c>
      <c r="K410" s="8" t="b">
        <f t="shared" si="13"/>
        <v>0</v>
      </c>
    </row>
    <row r="411" spans="8:11">
      <c r="H411" s="8" t="b">
        <f>IF(AND('Input data'!$A411&gt;='Fitting results'!$D$5,'Input data'!$A411&lt;='Fitting results'!$D$6),'Input data'!$R411)</f>
        <v>0</v>
      </c>
      <c r="I411" s="8" t="b">
        <f>'Fitting results'!M411</f>
        <v>0</v>
      </c>
      <c r="J411" s="8" t="b">
        <f t="shared" si="12"/>
        <v>0</v>
      </c>
      <c r="K411" s="8" t="b">
        <f t="shared" si="13"/>
        <v>0</v>
      </c>
    </row>
    <row r="412" spans="8:11">
      <c r="H412" s="8" t="b">
        <f>IF(AND('Input data'!$A412&gt;='Fitting results'!$D$5,'Input data'!$A412&lt;='Fitting results'!$D$6),'Input data'!$R412)</f>
        <v>0</v>
      </c>
      <c r="I412" s="8" t="b">
        <f>'Fitting results'!M412</f>
        <v>0</v>
      </c>
      <c r="J412" s="8" t="b">
        <f t="shared" si="12"/>
        <v>0</v>
      </c>
      <c r="K412" s="8" t="b">
        <f t="shared" si="13"/>
        <v>0</v>
      </c>
    </row>
    <row r="413" spans="8:11">
      <c r="H413" s="8" t="b">
        <f>IF(AND('Input data'!$A413&gt;='Fitting results'!$D$5,'Input data'!$A413&lt;='Fitting results'!$D$6),'Input data'!$R413)</f>
        <v>0</v>
      </c>
      <c r="I413" s="8" t="b">
        <f>'Fitting results'!M413</f>
        <v>0</v>
      </c>
      <c r="J413" s="8" t="b">
        <f t="shared" si="12"/>
        <v>0</v>
      </c>
      <c r="K413" s="8" t="b">
        <f t="shared" si="13"/>
        <v>0</v>
      </c>
    </row>
    <row r="414" spans="8:11">
      <c r="H414" s="8" t="b">
        <f>IF(AND('Input data'!$A414&gt;='Fitting results'!$D$5,'Input data'!$A414&lt;='Fitting results'!$D$6),'Input data'!$R414)</f>
        <v>0</v>
      </c>
      <c r="I414" s="8" t="b">
        <f>'Fitting results'!M414</f>
        <v>0</v>
      </c>
      <c r="J414" s="8" t="b">
        <f t="shared" si="12"/>
        <v>0</v>
      </c>
      <c r="K414" s="8" t="b">
        <f t="shared" si="13"/>
        <v>0</v>
      </c>
    </row>
    <row r="415" spans="8:11">
      <c r="H415" s="8" t="b">
        <f>IF(AND('Input data'!$A415&gt;='Fitting results'!$D$5,'Input data'!$A415&lt;='Fitting results'!$D$6),'Input data'!$R415)</f>
        <v>0</v>
      </c>
      <c r="I415" s="8" t="b">
        <f>'Fitting results'!M415</f>
        <v>0</v>
      </c>
      <c r="J415" s="8" t="b">
        <f t="shared" si="12"/>
        <v>0</v>
      </c>
      <c r="K415" s="8" t="b">
        <f t="shared" si="13"/>
        <v>0</v>
      </c>
    </row>
    <row r="416" spans="8:11">
      <c r="H416" s="8" t="b">
        <f>IF(AND('Input data'!$A416&gt;='Fitting results'!$D$5,'Input data'!$A416&lt;='Fitting results'!$D$6),'Input data'!$R416)</f>
        <v>0</v>
      </c>
      <c r="I416" s="8" t="b">
        <f>'Fitting results'!M416</f>
        <v>0</v>
      </c>
      <c r="J416" s="8" t="b">
        <f t="shared" si="12"/>
        <v>0</v>
      </c>
      <c r="K416" s="8" t="b">
        <f t="shared" si="13"/>
        <v>0</v>
      </c>
    </row>
    <row r="417" spans="8:11">
      <c r="H417" s="8" t="b">
        <f>IF(AND('Input data'!$A417&gt;='Fitting results'!$D$5,'Input data'!$A417&lt;='Fitting results'!$D$6),'Input data'!$R417)</f>
        <v>0</v>
      </c>
      <c r="I417" s="8" t="b">
        <f>'Fitting results'!M417</f>
        <v>0</v>
      </c>
      <c r="J417" s="8" t="b">
        <f t="shared" si="12"/>
        <v>0</v>
      </c>
      <c r="K417" s="8" t="b">
        <f t="shared" si="13"/>
        <v>0</v>
      </c>
    </row>
    <row r="418" spans="8:11">
      <c r="H418" s="8" t="b">
        <f>IF(AND('Input data'!$A418&gt;='Fitting results'!$D$5,'Input data'!$A418&lt;='Fitting results'!$D$6),'Input data'!$R418)</f>
        <v>0</v>
      </c>
      <c r="I418" s="8" t="b">
        <f>'Fitting results'!M418</f>
        <v>0</v>
      </c>
      <c r="J418" s="8" t="b">
        <f t="shared" si="12"/>
        <v>0</v>
      </c>
      <c r="K418" s="8" t="b">
        <f t="shared" si="13"/>
        <v>0</v>
      </c>
    </row>
    <row r="419" spans="8:11">
      <c r="H419" s="8" t="b">
        <f>IF(AND('Input data'!$A419&gt;='Fitting results'!$D$5,'Input data'!$A419&lt;='Fitting results'!$D$6),'Input data'!$R419)</f>
        <v>0</v>
      </c>
      <c r="I419" s="8" t="b">
        <f>'Fitting results'!M419</f>
        <v>0</v>
      </c>
      <c r="J419" s="8" t="b">
        <f t="shared" si="12"/>
        <v>0</v>
      </c>
      <c r="K419" s="8" t="b">
        <f t="shared" si="13"/>
        <v>0</v>
      </c>
    </row>
    <row r="420" spans="8:11">
      <c r="H420" s="8" t="b">
        <f>IF(AND('Input data'!$A420&gt;='Fitting results'!$D$5,'Input data'!$A420&lt;='Fitting results'!$D$6),'Input data'!$R420)</f>
        <v>0</v>
      </c>
      <c r="I420" s="8" t="b">
        <f>'Fitting results'!M420</f>
        <v>0</v>
      </c>
      <c r="J420" s="8" t="b">
        <f t="shared" si="12"/>
        <v>0</v>
      </c>
      <c r="K420" s="8" t="b">
        <f t="shared" si="13"/>
        <v>0</v>
      </c>
    </row>
    <row r="421" spans="8:11">
      <c r="H421" s="8" t="b">
        <f>IF(AND('Input data'!$A421&gt;='Fitting results'!$D$5,'Input data'!$A421&lt;='Fitting results'!$D$6),'Input data'!$R421)</f>
        <v>0</v>
      </c>
      <c r="I421" s="8" t="b">
        <f>'Fitting results'!M421</f>
        <v>0</v>
      </c>
      <c r="J421" s="8" t="b">
        <f t="shared" si="12"/>
        <v>0</v>
      </c>
      <c r="K421" s="8" t="b">
        <f t="shared" si="13"/>
        <v>0</v>
      </c>
    </row>
    <row r="422" spans="8:11">
      <c r="H422" s="8" t="b">
        <f>IF(AND('Input data'!$A422&gt;='Fitting results'!$D$5,'Input data'!$A422&lt;='Fitting results'!$D$6),'Input data'!$R422)</f>
        <v>0</v>
      </c>
      <c r="I422" s="8" t="b">
        <f>'Fitting results'!M422</f>
        <v>0</v>
      </c>
      <c r="J422" s="8" t="b">
        <f t="shared" si="12"/>
        <v>0</v>
      </c>
      <c r="K422" s="8" t="b">
        <f t="shared" si="13"/>
        <v>0</v>
      </c>
    </row>
    <row r="423" spans="8:11">
      <c r="H423" s="8" t="b">
        <f>IF(AND('Input data'!$A423&gt;='Fitting results'!$D$5,'Input data'!$A423&lt;='Fitting results'!$D$6),'Input data'!$R423)</f>
        <v>0</v>
      </c>
      <c r="I423" s="8" t="b">
        <f>'Fitting results'!M423</f>
        <v>0</v>
      </c>
      <c r="J423" s="8" t="b">
        <f t="shared" si="12"/>
        <v>0</v>
      </c>
      <c r="K423" s="8" t="b">
        <f t="shared" si="13"/>
        <v>0</v>
      </c>
    </row>
    <row r="424" spans="8:11">
      <c r="H424" s="8" t="b">
        <f>IF(AND('Input data'!$A424&gt;='Fitting results'!$D$5,'Input data'!$A424&lt;='Fitting results'!$D$6),'Input data'!$R424)</f>
        <v>0</v>
      </c>
      <c r="I424" s="8" t="b">
        <f>'Fitting results'!M424</f>
        <v>0</v>
      </c>
      <c r="J424" s="8" t="b">
        <f t="shared" si="12"/>
        <v>0</v>
      </c>
      <c r="K424" s="8" t="b">
        <f t="shared" si="13"/>
        <v>0</v>
      </c>
    </row>
    <row r="425" spans="8:11">
      <c r="H425" s="8" t="b">
        <f>IF(AND('Input data'!$A425&gt;='Fitting results'!$D$5,'Input data'!$A425&lt;='Fitting results'!$D$6),'Input data'!$R425)</f>
        <v>0</v>
      </c>
      <c r="I425" s="8" t="b">
        <f>'Fitting results'!M425</f>
        <v>0</v>
      </c>
      <c r="J425" s="8" t="b">
        <f t="shared" si="12"/>
        <v>0</v>
      </c>
      <c r="K425" s="8" t="b">
        <f t="shared" si="13"/>
        <v>0</v>
      </c>
    </row>
    <row r="426" spans="8:11">
      <c r="H426" s="8" t="b">
        <f>IF(AND('Input data'!$A426&gt;='Fitting results'!$D$5,'Input data'!$A426&lt;='Fitting results'!$D$6),'Input data'!$R426)</f>
        <v>0</v>
      </c>
      <c r="I426" s="8" t="b">
        <f>'Fitting results'!M426</f>
        <v>0</v>
      </c>
      <c r="J426" s="8" t="b">
        <f t="shared" si="12"/>
        <v>0</v>
      </c>
      <c r="K426" s="8" t="b">
        <f t="shared" si="13"/>
        <v>0</v>
      </c>
    </row>
    <row r="427" spans="8:11">
      <c r="H427" s="8" t="b">
        <f>IF(AND('Input data'!$A427&gt;='Fitting results'!$D$5,'Input data'!$A427&lt;='Fitting results'!$D$6),'Input data'!$R427)</f>
        <v>0</v>
      </c>
      <c r="I427" s="8" t="b">
        <f>'Fitting results'!M427</f>
        <v>0</v>
      </c>
      <c r="J427" s="8" t="b">
        <f t="shared" si="12"/>
        <v>0</v>
      </c>
      <c r="K427" s="8" t="b">
        <f t="shared" si="13"/>
        <v>0</v>
      </c>
    </row>
    <row r="428" spans="8:11">
      <c r="H428" s="8" t="b">
        <f>IF(AND('Input data'!$A428&gt;='Fitting results'!$D$5,'Input data'!$A428&lt;='Fitting results'!$D$6),'Input data'!$R428)</f>
        <v>0</v>
      </c>
      <c r="I428" s="8" t="b">
        <f>'Fitting results'!M428</f>
        <v>0</v>
      </c>
      <c r="J428" s="8" t="b">
        <f t="shared" si="12"/>
        <v>0</v>
      </c>
      <c r="K428" s="8" t="b">
        <f t="shared" si="13"/>
        <v>0</v>
      </c>
    </row>
    <row r="429" spans="8:11">
      <c r="H429" s="8" t="b">
        <f>IF(AND('Input data'!$A429&gt;='Fitting results'!$D$5,'Input data'!$A429&lt;='Fitting results'!$D$6),'Input data'!$R429)</f>
        <v>0</v>
      </c>
      <c r="I429" s="8" t="b">
        <f>'Fitting results'!M429</f>
        <v>0</v>
      </c>
      <c r="J429" s="8" t="b">
        <f t="shared" si="12"/>
        <v>0</v>
      </c>
      <c r="K429" s="8" t="b">
        <f t="shared" si="13"/>
        <v>0</v>
      </c>
    </row>
    <row r="430" spans="8:11">
      <c r="H430" s="8" t="b">
        <f>IF(AND('Input data'!$A430&gt;='Fitting results'!$D$5,'Input data'!$A430&lt;='Fitting results'!$D$6),'Input data'!$R430)</f>
        <v>0</v>
      </c>
      <c r="I430" s="8" t="b">
        <f>'Fitting results'!M430</f>
        <v>0</v>
      </c>
      <c r="J430" s="8" t="b">
        <f t="shared" si="12"/>
        <v>0</v>
      </c>
      <c r="K430" s="8" t="b">
        <f t="shared" si="13"/>
        <v>0</v>
      </c>
    </row>
    <row r="431" spans="8:11">
      <c r="H431" s="8" t="b">
        <f>IF(AND('Input data'!$A431&gt;='Fitting results'!$D$5,'Input data'!$A431&lt;='Fitting results'!$D$6),'Input data'!$R431)</f>
        <v>0</v>
      </c>
      <c r="I431" s="8" t="b">
        <f>'Fitting results'!M431</f>
        <v>0</v>
      </c>
      <c r="J431" s="8" t="b">
        <f t="shared" si="12"/>
        <v>0</v>
      </c>
      <c r="K431" s="8" t="b">
        <f t="shared" si="13"/>
        <v>0</v>
      </c>
    </row>
    <row r="432" spans="8:11">
      <c r="H432" s="8" t="b">
        <f>IF(AND('Input data'!$A432&gt;='Fitting results'!$D$5,'Input data'!$A432&lt;='Fitting results'!$D$6),'Input data'!$R432)</f>
        <v>0</v>
      </c>
      <c r="I432" s="8" t="b">
        <f>'Fitting results'!M432</f>
        <v>0</v>
      </c>
      <c r="J432" s="8" t="b">
        <f t="shared" si="12"/>
        <v>0</v>
      </c>
      <c r="K432" s="8" t="b">
        <f t="shared" si="13"/>
        <v>0</v>
      </c>
    </row>
    <row r="433" spans="8:11">
      <c r="H433" s="8" t="b">
        <f>IF(AND('Input data'!$A433&gt;='Fitting results'!$D$5,'Input data'!$A433&lt;='Fitting results'!$D$6),'Input data'!$R433)</f>
        <v>0</v>
      </c>
      <c r="I433" s="8" t="b">
        <f>'Fitting results'!M433</f>
        <v>0</v>
      </c>
      <c r="J433" s="8" t="b">
        <f t="shared" si="12"/>
        <v>0</v>
      </c>
      <c r="K433" s="8" t="b">
        <f t="shared" si="13"/>
        <v>0</v>
      </c>
    </row>
    <row r="434" spans="8:11">
      <c r="H434" s="8" t="b">
        <f>IF(AND('Input data'!$A434&gt;='Fitting results'!$D$5,'Input data'!$A434&lt;='Fitting results'!$D$6),'Input data'!$R434)</f>
        <v>0</v>
      </c>
      <c r="I434" s="8" t="b">
        <f>'Fitting results'!M434</f>
        <v>0</v>
      </c>
      <c r="J434" s="8" t="b">
        <f t="shared" si="12"/>
        <v>0</v>
      </c>
      <c r="K434" s="8" t="b">
        <f t="shared" si="13"/>
        <v>0</v>
      </c>
    </row>
    <row r="435" spans="8:11">
      <c r="H435" s="8" t="b">
        <f>IF(AND('Input data'!$A435&gt;='Fitting results'!$D$5,'Input data'!$A435&lt;='Fitting results'!$D$6),'Input data'!$R435)</f>
        <v>0</v>
      </c>
      <c r="I435" s="8" t="b">
        <f>'Fitting results'!M435</f>
        <v>0</v>
      </c>
      <c r="J435" s="8" t="b">
        <f t="shared" si="12"/>
        <v>0</v>
      </c>
      <c r="K435" s="8" t="b">
        <f t="shared" si="13"/>
        <v>0</v>
      </c>
    </row>
    <row r="436" spans="8:11">
      <c r="H436" s="8" t="b">
        <f>IF(AND('Input data'!$A436&gt;='Fitting results'!$D$5,'Input data'!$A436&lt;='Fitting results'!$D$6),'Input data'!$R436)</f>
        <v>0</v>
      </c>
      <c r="I436" s="8" t="b">
        <f>'Fitting results'!M436</f>
        <v>0</v>
      </c>
      <c r="J436" s="8" t="b">
        <f t="shared" si="12"/>
        <v>0</v>
      </c>
      <c r="K436" s="8" t="b">
        <f t="shared" si="13"/>
        <v>0</v>
      </c>
    </row>
    <row r="437" spans="8:11">
      <c r="H437" s="8" t="b">
        <f>IF(AND('Input data'!$A437&gt;='Fitting results'!$D$5,'Input data'!$A437&lt;='Fitting results'!$D$6),'Input data'!$R437)</f>
        <v>0</v>
      </c>
      <c r="I437" s="8" t="b">
        <f>'Fitting results'!M437</f>
        <v>0</v>
      </c>
      <c r="J437" s="8" t="b">
        <f t="shared" si="12"/>
        <v>0</v>
      </c>
      <c r="K437" s="8" t="b">
        <f t="shared" si="13"/>
        <v>0</v>
      </c>
    </row>
    <row r="438" spans="8:11">
      <c r="H438" s="8" t="b">
        <f>IF(AND('Input data'!$A438&gt;='Fitting results'!$D$5,'Input data'!$A438&lt;='Fitting results'!$D$6),'Input data'!$R438)</f>
        <v>0</v>
      </c>
      <c r="I438" s="8" t="b">
        <f>'Fitting results'!M438</f>
        <v>0</v>
      </c>
      <c r="J438" s="8" t="b">
        <f t="shared" si="12"/>
        <v>0</v>
      </c>
      <c r="K438" s="8" t="b">
        <f t="shared" si="13"/>
        <v>0</v>
      </c>
    </row>
    <row r="439" spans="8:11">
      <c r="H439" s="8" t="b">
        <f>IF(AND('Input data'!$A439&gt;='Fitting results'!$D$5,'Input data'!$A439&lt;='Fitting results'!$D$6),'Input data'!$R439)</f>
        <v>0</v>
      </c>
      <c r="I439" s="8" t="b">
        <f>'Fitting results'!M439</f>
        <v>0</v>
      </c>
      <c r="J439" s="8" t="b">
        <f t="shared" si="12"/>
        <v>0</v>
      </c>
      <c r="K439" s="8" t="b">
        <f t="shared" si="13"/>
        <v>0</v>
      </c>
    </row>
    <row r="440" spans="8:11">
      <c r="H440" s="8" t="b">
        <f>IF(AND('Input data'!$A440&gt;='Fitting results'!$D$5,'Input data'!$A440&lt;='Fitting results'!$D$6),'Input data'!$R440)</f>
        <v>0</v>
      </c>
      <c r="I440" s="8" t="b">
        <f>'Fitting results'!M440</f>
        <v>0</v>
      </c>
      <c r="J440" s="8" t="b">
        <f t="shared" si="12"/>
        <v>0</v>
      </c>
      <c r="K440" s="8" t="b">
        <f t="shared" si="13"/>
        <v>0</v>
      </c>
    </row>
    <row r="441" spans="8:11">
      <c r="H441" s="8" t="b">
        <f>IF(AND('Input data'!$A441&gt;='Fitting results'!$D$5,'Input data'!$A441&lt;='Fitting results'!$D$6),'Input data'!$R441)</f>
        <v>0</v>
      </c>
      <c r="I441" s="8" t="b">
        <f>'Fitting results'!M441</f>
        <v>0</v>
      </c>
      <c r="J441" s="8" t="b">
        <f t="shared" si="12"/>
        <v>0</v>
      </c>
      <c r="K441" s="8" t="b">
        <f t="shared" si="13"/>
        <v>0</v>
      </c>
    </row>
    <row r="442" spans="8:11">
      <c r="H442" s="8" t="b">
        <f>IF(AND('Input data'!$A442&gt;='Fitting results'!$D$5,'Input data'!$A442&lt;='Fitting results'!$D$6),'Input data'!$R442)</f>
        <v>0</v>
      </c>
      <c r="I442" s="8" t="b">
        <f>'Fitting results'!M442</f>
        <v>0</v>
      </c>
      <c r="J442" s="8" t="b">
        <f t="shared" si="12"/>
        <v>0</v>
      </c>
      <c r="K442" s="8" t="b">
        <f t="shared" si="13"/>
        <v>0</v>
      </c>
    </row>
    <row r="443" spans="8:11">
      <c r="H443" s="8" t="b">
        <f>IF(AND('Input data'!$A443&gt;='Fitting results'!$D$5,'Input data'!$A443&lt;='Fitting results'!$D$6),'Input data'!$R443)</f>
        <v>0</v>
      </c>
      <c r="I443" s="8" t="b">
        <f>'Fitting results'!M443</f>
        <v>0</v>
      </c>
      <c r="J443" s="8" t="b">
        <f t="shared" si="12"/>
        <v>0</v>
      </c>
      <c r="K443" s="8" t="b">
        <f t="shared" si="13"/>
        <v>0</v>
      </c>
    </row>
    <row r="444" spans="8:11">
      <c r="H444" s="8" t="b">
        <f>IF(AND('Input data'!$A444&gt;='Fitting results'!$D$5,'Input data'!$A444&lt;='Fitting results'!$D$6),'Input data'!$R444)</f>
        <v>0</v>
      </c>
      <c r="I444" s="8" t="b">
        <f>'Fitting results'!M444</f>
        <v>0</v>
      </c>
      <c r="J444" s="8" t="b">
        <f t="shared" si="12"/>
        <v>0</v>
      </c>
      <c r="K444" s="8" t="b">
        <f t="shared" si="13"/>
        <v>0</v>
      </c>
    </row>
    <row r="445" spans="8:11">
      <c r="H445" s="8" t="b">
        <f>IF(AND('Input data'!$A445&gt;='Fitting results'!$D$5,'Input data'!$A445&lt;='Fitting results'!$D$6),'Input data'!$R445)</f>
        <v>0</v>
      </c>
      <c r="I445" s="8" t="b">
        <f>'Fitting results'!M445</f>
        <v>0</v>
      </c>
      <c r="J445" s="8" t="b">
        <f t="shared" si="12"/>
        <v>0</v>
      </c>
      <c r="K445" s="8" t="b">
        <f t="shared" si="13"/>
        <v>0</v>
      </c>
    </row>
    <row r="446" spans="8:11">
      <c r="H446" s="8" t="b">
        <f>IF(AND('Input data'!$A446&gt;='Fitting results'!$D$5,'Input data'!$A446&lt;='Fitting results'!$D$6),'Input data'!$R446)</f>
        <v>0</v>
      </c>
      <c r="I446" s="8" t="b">
        <f>'Fitting results'!M446</f>
        <v>0</v>
      </c>
      <c r="J446" s="8" t="b">
        <f t="shared" si="12"/>
        <v>0</v>
      </c>
      <c r="K446" s="8" t="b">
        <f t="shared" si="13"/>
        <v>0</v>
      </c>
    </row>
    <row r="447" spans="8:11">
      <c r="H447" s="8" t="b">
        <f>IF(AND('Input data'!$A447&gt;='Fitting results'!$D$5,'Input data'!$A447&lt;='Fitting results'!$D$6),'Input data'!$R447)</f>
        <v>0</v>
      </c>
      <c r="I447" s="8" t="b">
        <f>'Fitting results'!M447</f>
        <v>0</v>
      </c>
      <c r="J447" s="8" t="b">
        <f t="shared" si="12"/>
        <v>0</v>
      </c>
      <c r="K447" s="8" t="b">
        <f t="shared" si="13"/>
        <v>0</v>
      </c>
    </row>
    <row r="448" spans="8:11">
      <c r="H448" s="8" t="b">
        <f>IF(AND('Input data'!$A448&gt;='Fitting results'!$D$5,'Input data'!$A448&lt;='Fitting results'!$D$6),'Input data'!$R448)</f>
        <v>0</v>
      </c>
      <c r="I448" s="8" t="b">
        <f>'Fitting results'!M448</f>
        <v>0</v>
      </c>
      <c r="J448" s="8" t="b">
        <f t="shared" si="12"/>
        <v>0</v>
      </c>
      <c r="K448" s="8" t="b">
        <f t="shared" si="13"/>
        <v>0</v>
      </c>
    </row>
    <row r="449" spans="8:11">
      <c r="H449" s="8" t="b">
        <f>IF(AND('Input data'!$A449&gt;='Fitting results'!$D$5,'Input data'!$A449&lt;='Fitting results'!$D$6),'Input data'!$R449)</f>
        <v>0</v>
      </c>
      <c r="I449" s="8" t="b">
        <f>'Fitting results'!M449</f>
        <v>0</v>
      </c>
      <c r="J449" s="8" t="b">
        <f t="shared" si="12"/>
        <v>0</v>
      </c>
      <c r="K449" s="8" t="b">
        <f t="shared" si="13"/>
        <v>0</v>
      </c>
    </row>
    <row r="450" spans="8:11">
      <c r="H450" s="8" t="b">
        <f>IF(AND('Input data'!$A450&gt;='Fitting results'!$D$5,'Input data'!$A450&lt;='Fitting results'!$D$6),'Input data'!$R450)</f>
        <v>0</v>
      </c>
      <c r="I450" s="8" t="b">
        <f>'Fitting results'!M450</f>
        <v>0</v>
      </c>
      <c r="J450" s="8" t="b">
        <f t="shared" si="12"/>
        <v>0</v>
      </c>
      <c r="K450" s="8" t="b">
        <f t="shared" si="13"/>
        <v>0</v>
      </c>
    </row>
    <row r="451" spans="8:11">
      <c r="H451" s="8" t="b">
        <f>IF(AND('Input data'!$A451&gt;='Fitting results'!$D$5,'Input data'!$A451&lt;='Fitting results'!$D$6),'Input data'!$R451)</f>
        <v>0</v>
      </c>
      <c r="I451" s="8" t="b">
        <f>'Fitting results'!M451</f>
        <v>0</v>
      </c>
      <c r="J451" s="8" t="b">
        <f t="shared" ref="J451:J514" si="14">IF($H451&lt;=$D$7,$I451)</f>
        <v>0</v>
      </c>
      <c r="K451" s="8" t="b">
        <f t="shared" ref="K451:K514" si="15">IF($H451&gt;=$C$9,$I451)</f>
        <v>0</v>
      </c>
    </row>
    <row r="452" spans="8:11">
      <c r="H452" s="8" t="b">
        <f>IF(AND('Input data'!$A452&gt;='Fitting results'!$D$5,'Input data'!$A452&lt;='Fitting results'!$D$6),'Input data'!$R452)</f>
        <v>0</v>
      </c>
      <c r="I452" s="8" t="b">
        <f>'Fitting results'!M452</f>
        <v>0</v>
      </c>
      <c r="J452" s="8" t="b">
        <f t="shared" si="14"/>
        <v>0</v>
      </c>
      <c r="K452" s="8" t="b">
        <f t="shared" si="15"/>
        <v>0</v>
      </c>
    </row>
    <row r="453" spans="8:11">
      <c r="H453" s="8" t="b">
        <f>IF(AND('Input data'!$A453&gt;='Fitting results'!$D$5,'Input data'!$A453&lt;='Fitting results'!$D$6),'Input data'!$R453)</f>
        <v>0</v>
      </c>
      <c r="I453" s="8" t="b">
        <f>'Fitting results'!M453</f>
        <v>0</v>
      </c>
      <c r="J453" s="8" t="b">
        <f t="shared" si="14"/>
        <v>0</v>
      </c>
      <c r="K453" s="8" t="b">
        <f t="shared" si="15"/>
        <v>0</v>
      </c>
    </row>
    <row r="454" spans="8:11">
      <c r="H454" s="8" t="b">
        <f>IF(AND('Input data'!$A454&gt;='Fitting results'!$D$5,'Input data'!$A454&lt;='Fitting results'!$D$6),'Input data'!$R454)</f>
        <v>0</v>
      </c>
      <c r="I454" s="8" t="b">
        <f>'Fitting results'!M454</f>
        <v>0</v>
      </c>
      <c r="J454" s="8" t="b">
        <f t="shared" si="14"/>
        <v>0</v>
      </c>
      <c r="K454" s="8" t="b">
        <f t="shared" si="15"/>
        <v>0</v>
      </c>
    </row>
    <row r="455" spans="8:11">
      <c r="H455" s="8" t="b">
        <f>IF(AND('Input data'!$A455&gt;='Fitting results'!$D$5,'Input data'!$A455&lt;='Fitting results'!$D$6),'Input data'!$R455)</f>
        <v>0</v>
      </c>
      <c r="I455" s="8" t="b">
        <f>'Fitting results'!M455</f>
        <v>0</v>
      </c>
      <c r="J455" s="8" t="b">
        <f t="shared" si="14"/>
        <v>0</v>
      </c>
      <c r="K455" s="8" t="b">
        <f t="shared" si="15"/>
        <v>0</v>
      </c>
    </row>
    <row r="456" spans="8:11">
      <c r="H456" s="8" t="b">
        <f>IF(AND('Input data'!$A456&gt;='Fitting results'!$D$5,'Input data'!$A456&lt;='Fitting results'!$D$6),'Input data'!$R456)</f>
        <v>0</v>
      </c>
      <c r="I456" s="8" t="b">
        <f>'Fitting results'!M456</f>
        <v>0</v>
      </c>
      <c r="J456" s="8" t="b">
        <f t="shared" si="14"/>
        <v>0</v>
      </c>
      <c r="K456" s="8" t="b">
        <f t="shared" si="15"/>
        <v>0</v>
      </c>
    </row>
    <row r="457" spans="8:11">
      <c r="H457" s="8" t="b">
        <f>IF(AND('Input data'!$A457&gt;='Fitting results'!$D$5,'Input data'!$A457&lt;='Fitting results'!$D$6),'Input data'!$R457)</f>
        <v>0</v>
      </c>
      <c r="I457" s="8" t="b">
        <f>'Fitting results'!M457</f>
        <v>0</v>
      </c>
      <c r="J457" s="8" t="b">
        <f t="shared" si="14"/>
        <v>0</v>
      </c>
      <c r="K457" s="8" t="b">
        <f t="shared" si="15"/>
        <v>0</v>
      </c>
    </row>
    <row r="458" spans="8:11">
      <c r="H458" s="8" t="b">
        <f>IF(AND('Input data'!$A458&gt;='Fitting results'!$D$5,'Input data'!$A458&lt;='Fitting results'!$D$6),'Input data'!$R458)</f>
        <v>0</v>
      </c>
      <c r="I458" s="8" t="b">
        <f>'Fitting results'!M458</f>
        <v>0</v>
      </c>
      <c r="J458" s="8" t="b">
        <f t="shared" si="14"/>
        <v>0</v>
      </c>
      <c r="K458" s="8" t="b">
        <f t="shared" si="15"/>
        <v>0</v>
      </c>
    </row>
    <row r="459" spans="8:11">
      <c r="H459" s="8" t="b">
        <f>IF(AND('Input data'!$A459&gt;='Fitting results'!$D$5,'Input data'!$A459&lt;='Fitting results'!$D$6),'Input data'!$R459)</f>
        <v>0</v>
      </c>
      <c r="I459" s="8" t="b">
        <f>'Fitting results'!M459</f>
        <v>0</v>
      </c>
      <c r="J459" s="8" t="b">
        <f t="shared" si="14"/>
        <v>0</v>
      </c>
      <c r="K459" s="8" t="b">
        <f t="shared" si="15"/>
        <v>0</v>
      </c>
    </row>
    <row r="460" spans="8:11">
      <c r="H460" s="8" t="b">
        <f>IF(AND('Input data'!$A460&gt;='Fitting results'!$D$5,'Input data'!$A460&lt;='Fitting results'!$D$6),'Input data'!$R460)</f>
        <v>0</v>
      </c>
      <c r="I460" s="8" t="b">
        <f>'Fitting results'!M460</f>
        <v>0</v>
      </c>
      <c r="J460" s="8" t="b">
        <f t="shared" si="14"/>
        <v>0</v>
      </c>
      <c r="K460" s="8" t="b">
        <f t="shared" si="15"/>
        <v>0</v>
      </c>
    </row>
    <row r="461" spans="8:11">
      <c r="H461" s="8" t="b">
        <f>IF(AND('Input data'!$A461&gt;='Fitting results'!$D$5,'Input data'!$A461&lt;='Fitting results'!$D$6),'Input data'!$R461)</f>
        <v>0</v>
      </c>
      <c r="I461" s="8" t="b">
        <f>'Fitting results'!M461</f>
        <v>0</v>
      </c>
      <c r="J461" s="8" t="b">
        <f t="shared" si="14"/>
        <v>0</v>
      </c>
      <c r="K461" s="8" t="b">
        <f t="shared" si="15"/>
        <v>0</v>
      </c>
    </row>
    <row r="462" spans="8:11">
      <c r="H462" s="8" t="b">
        <f>IF(AND('Input data'!$A462&gt;='Fitting results'!$D$5,'Input data'!$A462&lt;='Fitting results'!$D$6),'Input data'!$R462)</f>
        <v>0</v>
      </c>
      <c r="I462" s="8" t="b">
        <f>'Fitting results'!M462</f>
        <v>0</v>
      </c>
      <c r="J462" s="8" t="b">
        <f t="shared" si="14"/>
        <v>0</v>
      </c>
      <c r="K462" s="8" t="b">
        <f t="shared" si="15"/>
        <v>0</v>
      </c>
    </row>
    <row r="463" spans="8:11">
      <c r="H463" s="8" t="b">
        <f>IF(AND('Input data'!$A463&gt;='Fitting results'!$D$5,'Input data'!$A463&lt;='Fitting results'!$D$6),'Input data'!$R463)</f>
        <v>0</v>
      </c>
      <c r="I463" s="8" t="b">
        <f>'Fitting results'!M463</f>
        <v>0</v>
      </c>
      <c r="J463" s="8" t="b">
        <f t="shared" si="14"/>
        <v>0</v>
      </c>
      <c r="K463" s="8" t="b">
        <f t="shared" si="15"/>
        <v>0</v>
      </c>
    </row>
    <row r="464" spans="8:11">
      <c r="H464" s="8" t="b">
        <f>IF(AND('Input data'!$A464&gt;='Fitting results'!$D$5,'Input data'!$A464&lt;='Fitting results'!$D$6),'Input data'!$R464)</f>
        <v>0</v>
      </c>
      <c r="I464" s="8" t="b">
        <f>'Fitting results'!M464</f>
        <v>0</v>
      </c>
      <c r="J464" s="8" t="b">
        <f t="shared" si="14"/>
        <v>0</v>
      </c>
      <c r="K464" s="8" t="b">
        <f t="shared" si="15"/>
        <v>0</v>
      </c>
    </row>
    <row r="465" spans="8:11">
      <c r="H465" s="8" t="b">
        <f>IF(AND('Input data'!$A465&gt;='Fitting results'!$D$5,'Input data'!$A465&lt;='Fitting results'!$D$6),'Input data'!$R465)</f>
        <v>0</v>
      </c>
      <c r="I465" s="8" t="b">
        <f>'Fitting results'!M465</f>
        <v>0</v>
      </c>
      <c r="J465" s="8" t="b">
        <f t="shared" si="14"/>
        <v>0</v>
      </c>
      <c r="K465" s="8" t="b">
        <f t="shared" si="15"/>
        <v>0</v>
      </c>
    </row>
    <row r="466" spans="8:11">
      <c r="H466" s="8" t="b">
        <f>IF(AND('Input data'!$A466&gt;='Fitting results'!$D$5,'Input data'!$A466&lt;='Fitting results'!$D$6),'Input data'!$R466)</f>
        <v>0</v>
      </c>
      <c r="I466" s="8" t="b">
        <f>'Fitting results'!M466</f>
        <v>0</v>
      </c>
      <c r="J466" s="8" t="b">
        <f t="shared" si="14"/>
        <v>0</v>
      </c>
      <c r="K466" s="8" t="b">
        <f t="shared" si="15"/>
        <v>0</v>
      </c>
    </row>
    <row r="467" spans="8:11">
      <c r="H467" s="8" t="b">
        <f>IF(AND('Input data'!$A467&gt;='Fitting results'!$D$5,'Input data'!$A467&lt;='Fitting results'!$D$6),'Input data'!$R467)</f>
        <v>0</v>
      </c>
      <c r="I467" s="8" t="b">
        <f>'Fitting results'!M467</f>
        <v>0</v>
      </c>
      <c r="J467" s="8" t="b">
        <f t="shared" si="14"/>
        <v>0</v>
      </c>
      <c r="K467" s="8" t="b">
        <f t="shared" si="15"/>
        <v>0</v>
      </c>
    </row>
    <row r="468" spans="8:11">
      <c r="H468" s="8" t="b">
        <f>IF(AND('Input data'!$A468&gt;='Fitting results'!$D$5,'Input data'!$A468&lt;='Fitting results'!$D$6),'Input data'!$R468)</f>
        <v>0</v>
      </c>
      <c r="I468" s="8" t="b">
        <f>'Fitting results'!M468</f>
        <v>0</v>
      </c>
      <c r="J468" s="8" t="b">
        <f t="shared" si="14"/>
        <v>0</v>
      </c>
      <c r="K468" s="8" t="b">
        <f t="shared" si="15"/>
        <v>0</v>
      </c>
    </row>
    <row r="469" spans="8:11">
      <c r="H469" s="8" t="b">
        <f>IF(AND('Input data'!$A469&gt;='Fitting results'!$D$5,'Input data'!$A469&lt;='Fitting results'!$D$6),'Input data'!$R469)</f>
        <v>0</v>
      </c>
      <c r="I469" s="8" t="b">
        <f>'Fitting results'!M469</f>
        <v>0</v>
      </c>
      <c r="J469" s="8" t="b">
        <f t="shared" si="14"/>
        <v>0</v>
      </c>
      <c r="K469" s="8" t="b">
        <f t="shared" si="15"/>
        <v>0</v>
      </c>
    </row>
    <row r="470" spans="8:11">
      <c r="H470" s="8" t="b">
        <f>IF(AND('Input data'!$A470&gt;='Fitting results'!$D$5,'Input data'!$A470&lt;='Fitting results'!$D$6),'Input data'!$R470)</f>
        <v>0</v>
      </c>
      <c r="I470" s="8" t="b">
        <f>'Fitting results'!M470</f>
        <v>0</v>
      </c>
      <c r="J470" s="8" t="b">
        <f t="shared" si="14"/>
        <v>0</v>
      </c>
      <c r="K470" s="8" t="b">
        <f t="shared" si="15"/>
        <v>0</v>
      </c>
    </row>
    <row r="471" spans="8:11">
      <c r="H471" s="8" t="b">
        <f>IF(AND('Input data'!$A471&gt;='Fitting results'!$D$5,'Input data'!$A471&lt;='Fitting results'!$D$6),'Input data'!$R471)</f>
        <v>0</v>
      </c>
      <c r="I471" s="8" t="b">
        <f>'Fitting results'!M471</f>
        <v>0</v>
      </c>
      <c r="J471" s="8" t="b">
        <f t="shared" si="14"/>
        <v>0</v>
      </c>
      <c r="K471" s="8" t="b">
        <f t="shared" si="15"/>
        <v>0</v>
      </c>
    </row>
    <row r="472" spans="8:11">
      <c r="H472" s="8" t="b">
        <f>IF(AND('Input data'!$A472&gt;='Fitting results'!$D$5,'Input data'!$A472&lt;='Fitting results'!$D$6),'Input data'!$R472)</f>
        <v>0</v>
      </c>
      <c r="I472" s="8" t="b">
        <f>'Fitting results'!M472</f>
        <v>0</v>
      </c>
      <c r="J472" s="8" t="b">
        <f t="shared" si="14"/>
        <v>0</v>
      </c>
      <c r="K472" s="8" t="b">
        <f t="shared" si="15"/>
        <v>0</v>
      </c>
    </row>
    <row r="473" spans="8:11">
      <c r="H473" s="8" t="b">
        <f>IF(AND('Input data'!$A473&gt;='Fitting results'!$D$5,'Input data'!$A473&lt;='Fitting results'!$D$6),'Input data'!$R473)</f>
        <v>0</v>
      </c>
      <c r="I473" s="8" t="b">
        <f>'Fitting results'!M473</f>
        <v>0</v>
      </c>
      <c r="J473" s="8" t="b">
        <f t="shared" si="14"/>
        <v>0</v>
      </c>
      <c r="K473" s="8" t="b">
        <f t="shared" si="15"/>
        <v>0</v>
      </c>
    </row>
    <row r="474" spans="8:11">
      <c r="H474" s="8" t="b">
        <f>IF(AND('Input data'!$A474&gt;='Fitting results'!$D$5,'Input data'!$A474&lt;='Fitting results'!$D$6),'Input data'!$R474)</f>
        <v>0</v>
      </c>
      <c r="I474" s="8" t="b">
        <f>'Fitting results'!M474</f>
        <v>0</v>
      </c>
      <c r="J474" s="8" t="b">
        <f t="shared" si="14"/>
        <v>0</v>
      </c>
      <c r="K474" s="8" t="b">
        <f t="shared" si="15"/>
        <v>0</v>
      </c>
    </row>
    <row r="475" spans="8:11">
      <c r="H475" s="8" t="b">
        <f>IF(AND('Input data'!$A475&gt;='Fitting results'!$D$5,'Input data'!$A475&lt;='Fitting results'!$D$6),'Input data'!$R475)</f>
        <v>0</v>
      </c>
      <c r="I475" s="8" t="b">
        <f>'Fitting results'!M475</f>
        <v>0</v>
      </c>
      <c r="J475" s="8" t="b">
        <f t="shared" si="14"/>
        <v>0</v>
      </c>
      <c r="K475" s="8" t="b">
        <f t="shared" si="15"/>
        <v>0</v>
      </c>
    </row>
    <row r="476" spans="8:11">
      <c r="H476" s="8" t="b">
        <f>IF(AND('Input data'!$A476&gt;='Fitting results'!$D$5,'Input data'!$A476&lt;='Fitting results'!$D$6),'Input data'!$R476)</f>
        <v>0</v>
      </c>
      <c r="I476" s="8" t="b">
        <f>'Fitting results'!M476</f>
        <v>0</v>
      </c>
      <c r="J476" s="8" t="b">
        <f t="shared" si="14"/>
        <v>0</v>
      </c>
      <c r="K476" s="8" t="b">
        <f t="shared" si="15"/>
        <v>0</v>
      </c>
    </row>
    <row r="477" spans="8:11">
      <c r="H477" s="8" t="b">
        <f>IF(AND('Input data'!$A477&gt;='Fitting results'!$D$5,'Input data'!$A477&lt;='Fitting results'!$D$6),'Input data'!$R477)</f>
        <v>0</v>
      </c>
      <c r="I477" s="8" t="b">
        <f>'Fitting results'!M477</f>
        <v>0</v>
      </c>
      <c r="J477" s="8" t="b">
        <f t="shared" si="14"/>
        <v>0</v>
      </c>
      <c r="K477" s="8" t="b">
        <f t="shared" si="15"/>
        <v>0</v>
      </c>
    </row>
    <row r="478" spans="8:11">
      <c r="H478" s="8" t="b">
        <f>IF(AND('Input data'!$A478&gt;='Fitting results'!$D$5,'Input data'!$A478&lt;='Fitting results'!$D$6),'Input data'!$R478)</f>
        <v>0</v>
      </c>
      <c r="I478" s="8" t="b">
        <f>'Fitting results'!M478</f>
        <v>0</v>
      </c>
      <c r="J478" s="8" t="b">
        <f t="shared" si="14"/>
        <v>0</v>
      </c>
      <c r="K478" s="8" t="b">
        <f t="shared" si="15"/>
        <v>0</v>
      </c>
    </row>
    <row r="479" spans="8:11">
      <c r="H479" s="8" t="b">
        <f>IF(AND('Input data'!$A479&gt;='Fitting results'!$D$5,'Input data'!$A479&lt;='Fitting results'!$D$6),'Input data'!$R479)</f>
        <v>0</v>
      </c>
      <c r="I479" s="8" t="b">
        <f>'Fitting results'!M479</f>
        <v>0</v>
      </c>
      <c r="J479" s="8" t="b">
        <f t="shared" si="14"/>
        <v>0</v>
      </c>
      <c r="K479" s="8" t="b">
        <f t="shared" si="15"/>
        <v>0</v>
      </c>
    </row>
    <row r="480" spans="8:11">
      <c r="H480" s="8" t="b">
        <f>IF(AND('Input data'!$A480&gt;='Fitting results'!$D$5,'Input data'!$A480&lt;='Fitting results'!$D$6),'Input data'!$R480)</f>
        <v>0</v>
      </c>
      <c r="I480" s="8" t="b">
        <f>'Fitting results'!M480</f>
        <v>0</v>
      </c>
      <c r="J480" s="8" t="b">
        <f t="shared" si="14"/>
        <v>0</v>
      </c>
      <c r="K480" s="8" t="b">
        <f t="shared" si="15"/>
        <v>0</v>
      </c>
    </row>
    <row r="481" spans="8:11">
      <c r="H481" s="8" t="b">
        <f>IF(AND('Input data'!$A481&gt;='Fitting results'!$D$5,'Input data'!$A481&lt;='Fitting results'!$D$6),'Input data'!$R481)</f>
        <v>0</v>
      </c>
      <c r="I481" s="8" t="b">
        <f>'Fitting results'!M481</f>
        <v>0</v>
      </c>
      <c r="J481" s="8" t="b">
        <f t="shared" si="14"/>
        <v>0</v>
      </c>
      <c r="K481" s="8" t="b">
        <f t="shared" si="15"/>
        <v>0</v>
      </c>
    </row>
    <row r="482" spans="8:11">
      <c r="H482" s="8" t="b">
        <f>IF(AND('Input data'!$A482&gt;='Fitting results'!$D$5,'Input data'!$A482&lt;='Fitting results'!$D$6),'Input data'!$R482)</f>
        <v>0</v>
      </c>
      <c r="I482" s="8" t="b">
        <f>'Fitting results'!M482</f>
        <v>0</v>
      </c>
      <c r="J482" s="8" t="b">
        <f t="shared" si="14"/>
        <v>0</v>
      </c>
      <c r="K482" s="8" t="b">
        <f t="shared" si="15"/>
        <v>0</v>
      </c>
    </row>
    <row r="483" spans="8:11">
      <c r="H483" s="8" t="b">
        <f>IF(AND('Input data'!$A483&gt;='Fitting results'!$D$5,'Input data'!$A483&lt;='Fitting results'!$D$6),'Input data'!$R483)</f>
        <v>0</v>
      </c>
      <c r="I483" s="8" t="b">
        <f>'Fitting results'!M483</f>
        <v>0</v>
      </c>
      <c r="J483" s="8" t="b">
        <f t="shared" si="14"/>
        <v>0</v>
      </c>
      <c r="K483" s="8" t="b">
        <f t="shared" si="15"/>
        <v>0</v>
      </c>
    </row>
    <row r="484" spans="8:11">
      <c r="H484" s="8" t="b">
        <f>IF(AND('Input data'!$A484&gt;='Fitting results'!$D$5,'Input data'!$A484&lt;='Fitting results'!$D$6),'Input data'!$R484)</f>
        <v>0</v>
      </c>
      <c r="I484" s="8" t="b">
        <f>'Fitting results'!M484</f>
        <v>0</v>
      </c>
      <c r="J484" s="8" t="b">
        <f t="shared" si="14"/>
        <v>0</v>
      </c>
      <c r="K484" s="8" t="b">
        <f t="shared" si="15"/>
        <v>0</v>
      </c>
    </row>
    <row r="485" spans="8:11">
      <c r="H485" s="8" t="b">
        <f>IF(AND('Input data'!$A485&gt;='Fitting results'!$D$5,'Input data'!$A485&lt;='Fitting results'!$D$6),'Input data'!$R485)</f>
        <v>0</v>
      </c>
      <c r="I485" s="8" t="b">
        <f>'Fitting results'!M485</f>
        <v>0</v>
      </c>
      <c r="J485" s="8" t="b">
        <f t="shared" si="14"/>
        <v>0</v>
      </c>
      <c r="K485" s="8" t="b">
        <f t="shared" si="15"/>
        <v>0</v>
      </c>
    </row>
    <row r="486" spans="8:11">
      <c r="H486" s="8" t="b">
        <f>IF(AND('Input data'!$A486&gt;='Fitting results'!$D$5,'Input data'!$A486&lt;='Fitting results'!$D$6),'Input data'!$R486)</f>
        <v>0</v>
      </c>
      <c r="I486" s="8" t="b">
        <f>'Fitting results'!M486</f>
        <v>0</v>
      </c>
      <c r="J486" s="8" t="b">
        <f t="shared" si="14"/>
        <v>0</v>
      </c>
      <c r="K486" s="8" t="b">
        <f t="shared" si="15"/>
        <v>0</v>
      </c>
    </row>
    <row r="487" spans="8:11">
      <c r="H487" s="8" t="b">
        <f>IF(AND('Input data'!$A487&gt;='Fitting results'!$D$5,'Input data'!$A487&lt;='Fitting results'!$D$6),'Input data'!$R487)</f>
        <v>0</v>
      </c>
      <c r="I487" s="8" t="b">
        <f>'Fitting results'!M487</f>
        <v>0</v>
      </c>
      <c r="J487" s="8" t="b">
        <f t="shared" si="14"/>
        <v>0</v>
      </c>
      <c r="K487" s="8" t="b">
        <f t="shared" si="15"/>
        <v>0</v>
      </c>
    </row>
    <row r="488" spans="8:11">
      <c r="H488" s="8" t="b">
        <f>IF(AND('Input data'!$A488&gt;='Fitting results'!$D$5,'Input data'!$A488&lt;='Fitting results'!$D$6),'Input data'!$R488)</f>
        <v>0</v>
      </c>
      <c r="I488" s="8" t="b">
        <f>'Fitting results'!M488</f>
        <v>0</v>
      </c>
      <c r="J488" s="8" t="b">
        <f t="shared" si="14"/>
        <v>0</v>
      </c>
      <c r="K488" s="8" t="b">
        <f t="shared" si="15"/>
        <v>0</v>
      </c>
    </row>
    <row r="489" spans="8:11">
      <c r="H489" s="8" t="b">
        <f>IF(AND('Input data'!$A489&gt;='Fitting results'!$D$5,'Input data'!$A489&lt;='Fitting results'!$D$6),'Input data'!$R489)</f>
        <v>0</v>
      </c>
      <c r="I489" s="8" t="b">
        <f>'Fitting results'!M489</f>
        <v>0</v>
      </c>
      <c r="J489" s="8" t="b">
        <f t="shared" si="14"/>
        <v>0</v>
      </c>
      <c r="K489" s="8" t="b">
        <f t="shared" si="15"/>
        <v>0</v>
      </c>
    </row>
    <row r="490" spans="8:11">
      <c r="H490" s="8" t="b">
        <f>IF(AND('Input data'!$A490&gt;='Fitting results'!$D$5,'Input data'!$A490&lt;='Fitting results'!$D$6),'Input data'!$R490)</f>
        <v>0</v>
      </c>
      <c r="I490" s="8" t="b">
        <f>'Fitting results'!M490</f>
        <v>0</v>
      </c>
      <c r="J490" s="8" t="b">
        <f t="shared" si="14"/>
        <v>0</v>
      </c>
      <c r="K490" s="8" t="b">
        <f t="shared" si="15"/>
        <v>0</v>
      </c>
    </row>
    <row r="491" spans="8:11">
      <c r="H491" s="8" t="b">
        <f>IF(AND('Input data'!$A491&gt;='Fitting results'!$D$5,'Input data'!$A491&lt;='Fitting results'!$D$6),'Input data'!$R491)</f>
        <v>0</v>
      </c>
      <c r="I491" s="8" t="b">
        <f>'Fitting results'!M491</f>
        <v>0</v>
      </c>
      <c r="J491" s="8" t="b">
        <f t="shared" si="14"/>
        <v>0</v>
      </c>
      <c r="K491" s="8" t="b">
        <f t="shared" si="15"/>
        <v>0</v>
      </c>
    </row>
    <row r="492" spans="8:11">
      <c r="H492" s="8" t="b">
        <f>IF(AND('Input data'!$A492&gt;='Fitting results'!$D$5,'Input data'!$A492&lt;='Fitting results'!$D$6),'Input data'!$R492)</f>
        <v>0</v>
      </c>
      <c r="I492" s="8" t="b">
        <f>'Fitting results'!M492</f>
        <v>0</v>
      </c>
      <c r="J492" s="8" t="b">
        <f t="shared" si="14"/>
        <v>0</v>
      </c>
      <c r="K492" s="8" t="b">
        <f t="shared" si="15"/>
        <v>0</v>
      </c>
    </row>
    <row r="493" spans="8:11">
      <c r="H493" s="8" t="b">
        <f>IF(AND('Input data'!$A493&gt;='Fitting results'!$D$5,'Input data'!$A493&lt;='Fitting results'!$D$6),'Input data'!$R493)</f>
        <v>0</v>
      </c>
      <c r="I493" s="8" t="b">
        <f>'Fitting results'!M493</f>
        <v>0</v>
      </c>
      <c r="J493" s="8" t="b">
        <f t="shared" si="14"/>
        <v>0</v>
      </c>
      <c r="K493" s="8" t="b">
        <f t="shared" si="15"/>
        <v>0</v>
      </c>
    </row>
    <row r="494" spans="8:11">
      <c r="H494" s="8" t="b">
        <f>IF(AND('Input data'!$A494&gt;='Fitting results'!$D$5,'Input data'!$A494&lt;='Fitting results'!$D$6),'Input data'!$R494)</f>
        <v>0</v>
      </c>
      <c r="I494" s="8" t="b">
        <f>'Fitting results'!M494</f>
        <v>0</v>
      </c>
      <c r="J494" s="8" t="b">
        <f t="shared" si="14"/>
        <v>0</v>
      </c>
      <c r="K494" s="8" t="b">
        <f t="shared" si="15"/>
        <v>0</v>
      </c>
    </row>
    <row r="495" spans="8:11">
      <c r="H495" s="8" t="b">
        <f>IF(AND('Input data'!$A495&gt;='Fitting results'!$D$5,'Input data'!$A495&lt;='Fitting results'!$D$6),'Input data'!$R495)</f>
        <v>0</v>
      </c>
      <c r="I495" s="8" t="b">
        <f>'Fitting results'!M495</f>
        <v>0</v>
      </c>
      <c r="J495" s="8" t="b">
        <f t="shared" si="14"/>
        <v>0</v>
      </c>
      <c r="K495" s="8" t="b">
        <f t="shared" si="15"/>
        <v>0</v>
      </c>
    </row>
    <row r="496" spans="8:11">
      <c r="H496" s="8" t="b">
        <f>IF(AND('Input data'!$A496&gt;='Fitting results'!$D$5,'Input data'!$A496&lt;='Fitting results'!$D$6),'Input data'!$R496)</f>
        <v>0</v>
      </c>
      <c r="I496" s="8" t="b">
        <f>'Fitting results'!M496</f>
        <v>0</v>
      </c>
      <c r="J496" s="8" t="b">
        <f t="shared" si="14"/>
        <v>0</v>
      </c>
      <c r="K496" s="8" t="b">
        <f t="shared" si="15"/>
        <v>0</v>
      </c>
    </row>
    <row r="497" spans="8:11">
      <c r="H497" s="8" t="b">
        <f>IF(AND('Input data'!$A497&gt;='Fitting results'!$D$5,'Input data'!$A497&lt;='Fitting results'!$D$6),'Input data'!$R497)</f>
        <v>0</v>
      </c>
      <c r="I497" s="8" t="b">
        <f>'Fitting results'!M497</f>
        <v>0</v>
      </c>
      <c r="J497" s="8" t="b">
        <f t="shared" si="14"/>
        <v>0</v>
      </c>
      <c r="K497" s="8" t="b">
        <f t="shared" si="15"/>
        <v>0</v>
      </c>
    </row>
    <row r="498" spans="8:11">
      <c r="H498" s="8" t="b">
        <f>IF(AND('Input data'!$A498&gt;='Fitting results'!$D$5,'Input data'!$A498&lt;='Fitting results'!$D$6),'Input data'!$R498)</f>
        <v>0</v>
      </c>
      <c r="I498" s="8" t="b">
        <f>'Fitting results'!M498</f>
        <v>0</v>
      </c>
      <c r="J498" s="8" t="b">
        <f t="shared" si="14"/>
        <v>0</v>
      </c>
      <c r="K498" s="8" t="b">
        <f t="shared" si="15"/>
        <v>0</v>
      </c>
    </row>
    <row r="499" spans="8:11">
      <c r="H499" s="8" t="b">
        <f>IF(AND('Input data'!$A499&gt;='Fitting results'!$D$5,'Input data'!$A499&lt;='Fitting results'!$D$6),'Input data'!$R499)</f>
        <v>0</v>
      </c>
      <c r="I499" s="8" t="b">
        <f>'Fitting results'!M499</f>
        <v>0</v>
      </c>
      <c r="J499" s="8" t="b">
        <f t="shared" si="14"/>
        <v>0</v>
      </c>
      <c r="K499" s="8" t="b">
        <f t="shared" si="15"/>
        <v>0</v>
      </c>
    </row>
    <row r="500" spans="8:11">
      <c r="H500" s="8" t="b">
        <f>IF(AND('Input data'!$A500&gt;='Fitting results'!$D$5,'Input data'!$A500&lt;='Fitting results'!$D$6),'Input data'!$R500)</f>
        <v>0</v>
      </c>
      <c r="I500" s="8" t="b">
        <f>'Fitting results'!M500</f>
        <v>0</v>
      </c>
      <c r="J500" s="8" t="b">
        <f t="shared" si="14"/>
        <v>0</v>
      </c>
      <c r="K500" s="8" t="b">
        <f t="shared" si="15"/>
        <v>0</v>
      </c>
    </row>
    <row r="501" spans="8:11">
      <c r="H501" s="8" t="b">
        <f>IF(AND('Input data'!$A501&gt;='Fitting results'!$D$5,'Input data'!$A501&lt;='Fitting results'!$D$6),'Input data'!$R501)</f>
        <v>0</v>
      </c>
      <c r="I501" s="8" t="b">
        <f>'Fitting results'!M501</f>
        <v>0</v>
      </c>
      <c r="J501" s="8" t="b">
        <f t="shared" si="14"/>
        <v>0</v>
      </c>
      <c r="K501" s="8" t="b">
        <f t="shared" si="15"/>
        <v>0</v>
      </c>
    </row>
    <row r="502" spans="8:11">
      <c r="H502" s="8" t="b">
        <f>IF(AND('Input data'!$A502&gt;='Fitting results'!$D$5,'Input data'!$A502&lt;='Fitting results'!$D$6),'Input data'!$R502)</f>
        <v>0</v>
      </c>
      <c r="I502" s="8" t="b">
        <f>'Fitting results'!M502</f>
        <v>0</v>
      </c>
      <c r="J502" s="8" t="b">
        <f t="shared" si="14"/>
        <v>0</v>
      </c>
      <c r="K502" s="8" t="b">
        <f t="shared" si="15"/>
        <v>0</v>
      </c>
    </row>
    <row r="503" spans="8:11">
      <c r="H503" s="8" t="b">
        <f>IF(AND('Input data'!$A503&gt;='Fitting results'!$D$5,'Input data'!$A503&lt;='Fitting results'!$D$6),'Input data'!$R503)</f>
        <v>0</v>
      </c>
      <c r="I503" s="8" t="b">
        <f>'Fitting results'!M503</f>
        <v>0</v>
      </c>
      <c r="J503" s="8" t="b">
        <f t="shared" si="14"/>
        <v>0</v>
      </c>
      <c r="K503" s="8" t="b">
        <f t="shared" si="15"/>
        <v>0</v>
      </c>
    </row>
    <row r="504" spans="8:11">
      <c r="H504" s="8" t="b">
        <f>IF(AND('Input data'!$A504&gt;='Fitting results'!$D$5,'Input data'!$A504&lt;='Fitting results'!$D$6),'Input data'!$R504)</f>
        <v>0</v>
      </c>
      <c r="I504" s="8" t="b">
        <f>'Fitting results'!M504</f>
        <v>0</v>
      </c>
      <c r="J504" s="8" t="b">
        <f t="shared" si="14"/>
        <v>0</v>
      </c>
      <c r="K504" s="8" t="b">
        <f t="shared" si="15"/>
        <v>0</v>
      </c>
    </row>
    <row r="505" spans="8:11">
      <c r="H505" s="8" t="b">
        <f>IF(AND('Input data'!$A505&gt;='Fitting results'!$D$5,'Input data'!$A505&lt;='Fitting results'!$D$6),'Input data'!$R505)</f>
        <v>0</v>
      </c>
      <c r="I505" s="8" t="b">
        <f>'Fitting results'!M505</f>
        <v>0</v>
      </c>
      <c r="J505" s="8" t="b">
        <f t="shared" si="14"/>
        <v>0</v>
      </c>
      <c r="K505" s="8" t="b">
        <f t="shared" si="15"/>
        <v>0</v>
      </c>
    </row>
    <row r="506" spans="8:11">
      <c r="H506" s="8" t="b">
        <f>IF(AND('Input data'!$A506&gt;='Fitting results'!$D$5,'Input data'!$A506&lt;='Fitting results'!$D$6),'Input data'!$R506)</f>
        <v>0</v>
      </c>
      <c r="I506" s="8" t="b">
        <f>'Fitting results'!M506</f>
        <v>0</v>
      </c>
      <c r="J506" s="8" t="b">
        <f t="shared" si="14"/>
        <v>0</v>
      </c>
      <c r="K506" s="8" t="b">
        <f t="shared" si="15"/>
        <v>0</v>
      </c>
    </row>
    <row r="507" spans="8:11">
      <c r="H507" s="8" t="b">
        <f>IF(AND('Input data'!$A507&gt;='Fitting results'!$D$5,'Input data'!$A507&lt;='Fitting results'!$D$6),'Input data'!$R507)</f>
        <v>0</v>
      </c>
      <c r="I507" s="8" t="b">
        <f>'Fitting results'!M507</f>
        <v>0</v>
      </c>
      <c r="J507" s="8" t="b">
        <f t="shared" si="14"/>
        <v>0</v>
      </c>
      <c r="K507" s="8" t="b">
        <f t="shared" si="15"/>
        <v>0</v>
      </c>
    </row>
    <row r="508" spans="8:11">
      <c r="H508" s="8" t="b">
        <f>IF(AND('Input data'!$A508&gt;='Fitting results'!$D$5,'Input data'!$A508&lt;='Fitting results'!$D$6),'Input data'!$R508)</f>
        <v>0</v>
      </c>
      <c r="I508" s="8" t="b">
        <f>'Fitting results'!M508</f>
        <v>0</v>
      </c>
      <c r="J508" s="8" t="b">
        <f t="shared" si="14"/>
        <v>0</v>
      </c>
      <c r="K508" s="8" t="b">
        <f t="shared" si="15"/>
        <v>0</v>
      </c>
    </row>
    <row r="509" spans="8:11">
      <c r="H509" s="8" t="b">
        <f>IF(AND('Input data'!$A509&gt;='Fitting results'!$D$5,'Input data'!$A509&lt;='Fitting results'!$D$6),'Input data'!$R509)</f>
        <v>0</v>
      </c>
      <c r="I509" s="8" t="b">
        <f>'Fitting results'!M509</f>
        <v>0</v>
      </c>
      <c r="J509" s="8" t="b">
        <f t="shared" si="14"/>
        <v>0</v>
      </c>
      <c r="K509" s="8" t="b">
        <f t="shared" si="15"/>
        <v>0</v>
      </c>
    </row>
    <row r="510" spans="8:11">
      <c r="H510" s="8" t="b">
        <f>IF(AND('Input data'!$A510&gt;='Fitting results'!$D$5,'Input data'!$A510&lt;='Fitting results'!$D$6),'Input data'!$R510)</f>
        <v>0</v>
      </c>
      <c r="I510" s="8" t="b">
        <f>'Fitting results'!M510</f>
        <v>0</v>
      </c>
      <c r="J510" s="8" t="b">
        <f t="shared" si="14"/>
        <v>0</v>
      </c>
      <c r="K510" s="8" t="b">
        <f t="shared" si="15"/>
        <v>0</v>
      </c>
    </row>
    <row r="511" spans="8:11">
      <c r="H511" s="8" t="b">
        <f>IF(AND('Input data'!$A511&gt;='Fitting results'!$D$5,'Input data'!$A511&lt;='Fitting results'!$D$6),'Input data'!$R511)</f>
        <v>0</v>
      </c>
      <c r="I511" s="8" t="b">
        <f>'Fitting results'!M511</f>
        <v>0</v>
      </c>
      <c r="J511" s="8" t="b">
        <f t="shared" si="14"/>
        <v>0</v>
      </c>
      <c r="K511" s="8" t="b">
        <f t="shared" si="15"/>
        <v>0</v>
      </c>
    </row>
    <row r="512" spans="8:11">
      <c r="H512" s="8" t="b">
        <f>IF(AND('Input data'!$A512&gt;='Fitting results'!$D$5,'Input data'!$A512&lt;='Fitting results'!$D$6),'Input data'!$R512)</f>
        <v>0</v>
      </c>
      <c r="I512" s="8" t="b">
        <f>'Fitting results'!M512</f>
        <v>0</v>
      </c>
      <c r="J512" s="8" t="b">
        <f t="shared" si="14"/>
        <v>0</v>
      </c>
      <c r="K512" s="8" t="b">
        <f t="shared" si="15"/>
        <v>0</v>
      </c>
    </row>
    <row r="513" spans="8:11">
      <c r="H513" s="8" t="b">
        <f>IF(AND('Input data'!$A513&gt;='Fitting results'!$D$5,'Input data'!$A513&lt;='Fitting results'!$D$6),'Input data'!$R513)</f>
        <v>0</v>
      </c>
      <c r="I513" s="8" t="b">
        <f>'Fitting results'!M513</f>
        <v>0</v>
      </c>
      <c r="J513" s="8" t="b">
        <f t="shared" si="14"/>
        <v>0</v>
      </c>
      <c r="K513" s="8" t="b">
        <f t="shared" si="15"/>
        <v>0</v>
      </c>
    </row>
    <row r="514" spans="8:11">
      <c r="H514" s="8" t="b">
        <f>IF(AND('Input data'!$A514&gt;='Fitting results'!$D$5,'Input data'!$A514&lt;='Fitting results'!$D$6),'Input data'!$R514)</f>
        <v>0</v>
      </c>
      <c r="I514" s="8" t="b">
        <f>'Fitting results'!M514</f>
        <v>0</v>
      </c>
      <c r="J514" s="8" t="b">
        <f t="shared" si="14"/>
        <v>0</v>
      </c>
      <c r="K514" s="8" t="b">
        <f t="shared" si="15"/>
        <v>0</v>
      </c>
    </row>
    <row r="515" spans="8:11">
      <c r="H515" s="8" t="b">
        <f>IF(AND('Input data'!$A515&gt;='Fitting results'!$D$5,'Input data'!$A515&lt;='Fitting results'!$D$6),'Input data'!$R515)</f>
        <v>0</v>
      </c>
      <c r="I515" s="8" t="b">
        <f>'Fitting results'!M515</f>
        <v>0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 t="b">
        <f>IF(AND('Input data'!$A516&gt;='Fitting results'!$D$5,'Input data'!$A516&lt;='Fitting results'!$D$6),'Input data'!$R516)</f>
        <v>0</v>
      </c>
      <c r="I516" s="8" t="b">
        <f>'Fitting results'!M516</f>
        <v>0</v>
      </c>
      <c r="J516" s="8" t="b">
        <f t="shared" si="16"/>
        <v>0</v>
      </c>
      <c r="K516" s="8" t="b">
        <f t="shared" si="17"/>
        <v>0</v>
      </c>
    </row>
    <row r="517" spans="8:11">
      <c r="H517" s="8" t="b">
        <f>IF(AND('Input data'!$A517&gt;='Fitting results'!$D$5,'Input data'!$A517&lt;='Fitting results'!$D$6),'Input data'!$R517)</f>
        <v>0</v>
      </c>
      <c r="I517" s="8" t="b">
        <f>'Fitting results'!M517</f>
        <v>0</v>
      </c>
      <c r="J517" s="8" t="b">
        <f t="shared" si="16"/>
        <v>0</v>
      </c>
      <c r="K517" s="8" t="b">
        <f t="shared" si="17"/>
        <v>0</v>
      </c>
    </row>
    <row r="518" spans="8:11">
      <c r="H518" s="8" t="b">
        <f>IF(AND('Input data'!$A518&gt;='Fitting results'!$D$5,'Input data'!$A518&lt;='Fitting results'!$D$6),'Input data'!$R518)</f>
        <v>0</v>
      </c>
      <c r="I518" s="8" t="b">
        <f>'Fitting results'!M518</f>
        <v>0</v>
      </c>
      <c r="J518" s="8" t="b">
        <f t="shared" si="16"/>
        <v>0</v>
      </c>
      <c r="K518" s="8" t="b">
        <f t="shared" si="17"/>
        <v>0</v>
      </c>
    </row>
    <row r="519" spans="8:11">
      <c r="H519" s="8" t="b">
        <f>IF(AND('Input data'!$A519&gt;='Fitting results'!$D$5,'Input data'!$A519&lt;='Fitting results'!$D$6),'Input data'!$R519)</f>
        <v>0</v>
      </c>
      <c r="I519" s="8" t="b">
        <f>'Fitting results'!M519</f>
        <v>0</v>
      </c>
      <c r="J519" s="8" t="b">
        <f t="shared" si="16"/>
        <v>0</v>
      </c>
      <c r="K519" s="8" t="b">
        <f t="shared" si="17"/>
        <v>0</v>
      </c>
    </row>
    <row r="520" spans="8:11">
      <c r="H520" s="8" t="b">
        <f>IF(AND('Input data'!$A520&gt;='Fitting results'!$D$5,'Input data'!$A520&lt;='Fitting results'!$D$6),'Input data'!$R520)</f>
        <v>0</v>
      </c>
      <c r="I520" s="8" t="b">
        <f>'Fitting results'!M520</f>
        <v>0</v>
      </c>
      <c r="J520" s="8" t="b">
        <f t="shared" si="16"/>
        <v>0</v>
      </c>
      <c r="K520" s="8" t="b">
        <f t="shared" si="17"/>
        <v>0</v>
      </c>
    </row>
    <row r="521" spans="8:11">
      <c r="H521" s="8" t="b">
        <f>IF(AND('Input data'!$A521&gt;='Fitting results'!$D$5,'Input data'!$A521&lt;='Fitting results'!$D$6),'Input data'!$R521)</f>
        <v>0</v>
      </c>
      <c r="I521" s="8" t="b">
        <f>'Fitting results'!M521</f>
        <v>0</v>
      </c>
      <c r="J521" s="8" t="b">
        <f t="shared" si="16"/>
        <v>0</v>
      </c>
      <c r="K521" s="8" t="b">
        <f t="shared" si="17"/>
        <v>0</v>
      </c>
    </row>
    <row r="522" spans="8:11">
      <c r="H522" s="8" t="b">
        <f>IF(AND('Input data'!$A522&gt;='Fitting results'!$D$5,'Input data'!$A522&lt;='Fitting results'!$D$6),'Input data'!$R522)</f>
        <v>0</v>
      </c>
      <c r="I522" s="8" t="b">
        <f>'Fitting results'!M522</f>
        <v>0</v>
      </c>
      <c r="J522" s="8" t="b">
        <f t="shared" si="16"/>
        <v>0</v>
      </c>
      <c r="K522" s="8" t="b">
        <f t="shared" si="17"/>
        <v>0</v>
      </c>
    </row>
    <row r="523" spans="8:11">
      <c r="H523" s="8" t="b">
        <f>IF(AND('Input data'!$A523&gt;='Fitting results'!$D$5,'Input data'!$A523&lt;='Fitting results'!$D$6),'Input data'!$R523)</f>
        <v>0</v>
      </c>
      <c r="I523" s="8" t="b">
        <f>'Fitting results'!M523</f>
        <v>0</v>
      </c>
      <c r="J523" s="8" t="b">
        <f t="shared" si="16"/>
        <v>0</v>
      </c>
      <c r="K523" s="8" t="b">
        <f t="shared" si="17"/>
        <v>0</v>
      </c>
    </row>
    <row r="524" spans="8:11">
      <c r="H524" s="8" t="b">
        <f>IF(AND('Input data'!$A524&gt;='Fitting results'!$D$5,'Input data'!$A524&lt;='Fitting results'!$D$6),'Input data'!$R524)</f>
        <v>0</v>
      </c>
      <c r="I524" s="8" t="b">
        <f>'Fitting results'!M524</f>
        <v>0</v>
      </c>
      <c r="J524" s="8" t="b">
        <f t="shared" si="16"/>
        <v>0</v>
      </c>
      <c r="K524" s="8" t="b">
        <f t="shared" si="17"/>
        <v>0</v>
      </c>
    </row>
    <row r="525" spans="8:11">
      <c r="H525" s="8" t="b">
        <f>IF(AND('Input data'!$A525&gt;='Fitting results'!$D$5,'Input data'!$A525&lt;='Fitting results'!$D$6),'Input data'!$R525)</f>
        <v>0</v>
      </c>
      <c r="I525" s="8" t="b">
        <f>'Fitting results'!M525</f>
        <v>0</v>
      </c>
      <c r="J525" s="8" t="b">
        <f t="shared" si="16"/>
        <v>0</v>
      </c>
      <c r="K525" s="8" t="b">
        <f t="shared" si="17"/>
        <v>0</v>
      </c>
    </row>
    <row r="526" spans="8:11">
      <c r="H526" s="8" t="b">
        <f>IF(AND('Input data'!$A526&gt;='Fitting results'!$D$5,'Input data'!$A526&lt;='Fitting results'!$D$6),'Input data'!$R526)</f>
        <v>0</v>
      </c>
      <c r="I526" s="8" t="b">
        <f>'Fitting results'!M526</f>
        <v>0</v>
      </c>
      <c r="J526" s="8" t="b">
        <f t="shared" si="16"/>
        <v>0</v>
      </c>
      <c r="K526" s="8" t="b">
        <f t="shared" si="17"/>
        <v>0</v>
      </c>
    </row>
    <row r="527" spans="8:11">
      <c r="H527" s="8" t="b">
        <f>IF(AND('Input data'!$A527&gt;='Fitting results'!$D$5,'Input data'!$A527&lt;='Fitting results'!$D$6),'Input data'!$R527)</f>
        <v>0</v>
      </c>
      <c r="I527" s="8" t="b">
        <f>'Fitting results'!M527</f>
        <v>0</v>
      </c>
      <c r="J527" s="8" t="b">
        <f t="shared" si="16"/>
        <v>0</v>
      </c>
      <c r="K527" s="8" t="b">
        <f t="shared" si="17"/>
        <v>0</v>
      </c>
    </row>
    <row r="528" spans="8:11">
      <c r="H528" s="8" t="b">
        <f>IF(AND('Input data'!$A528&gt;='Fitting results'!$D$5,'Input data'!$A528&lt;='Fitting results'!$D$6),'Input data'!$R528)</f>
        <v>0</v>
      </c>
      <c r="I528" s="8" t="b">
        <f>'Fitting results'!M528</f>
        <v>0</v>
      </c>
      <c r="J528" s="8" t="b">
        <f t="shared" si="16"/>
        <v>0</v>
      </c>
      <c r="K528" s="8" t="b">
        <f t="shared" si="17"/>
        <v>0</v>
      </c>
    </row>
    <row r="529" spans="8:11">
      <c r="H529" s="8" t="b">
        <f>IF(AND('Input data'!$A529&gt;='Fitting results'!$D$5,'Input data'!$A529&lt;='Fitting results'!$D$6),'Input data'!$R529)</f>
        <v>0</v>
      </c>
      <c r="I529" s="8" t="b">
        <f>'Fitting results'!M529</f>
        <v>0</v>
      </c>
      <c r="J529" s="8" t="b">
        <f t="shared" si="16"/>
        <v>0</v>
      </c>
      <c r="K529" s="8" t="b">
        <f t="shared" si="17"/>
        <v>0</v>
      </c>
    </row>
    <row r="530" spans="8:11">
      <c r="H530" s="8" t="b">
        <f>IF(AND('Input data'!$A530&gt;='Fitting results'!$D$5,'Input data'!$A530&lt;='Fitting results'!$D$6),'Input data'!$R530)</f>
        <v>0</v>
      </c>
      <c r="I530" s="8" t="b">
        <f>'Fitting results'!M530</f>
        <v>0</v>
      </c>
      <c r="J530" s="8" t="b">
        <f t="shared" si="16"/>
        <v>0</v>
      </c>
      <c r="K530" s="8" t="b">
        <f t="shared" si="17"/>
        <v>0</v>
      </c>
    </row>
    <row r="531" spans="8:11">
      <c r="H531" s="8" t="b">
        <f>IF(AND('Input data'!$A531&gt;='Fitting results'!$D$5,'Input data'!$A531&lt;='Fitting results'!$D$6),'Input data'!$R531)</f>
        <v>0</v>
      </c>
      <c r="I531" s="8" t="b">
        <f>'Fitting results'!M531</f>
        <v>0</v>
      </c>
      <c r="J531" s="8" t="b">
        <f t="shared" si="16"/>
        <v>0</v>
      </c>
      <c r="K531" s="8" t="b">
        <f t="shared" si="17"/>
        <v>0</v>
      </c>
    </row>
    <row r="532" spans="8:11">
      <c r="H532" s="8" t="b">
        <f>IF(AND('Input data'!$A532&gt;='Fitting results'!$D$5,'Input data'!$A532&lt;='Fitting results'!$D$6),'Input data'!$R532)</f>
        <v>0</v>
      </c>
      <c r="I532" s="8" t="b">
        <f>'Fitting results'!M532</f>
        <v>0</v>
      </c>
      <c r="J532" s="8" t="b">
        <f t="shared" si="16"/>
        <v>0</v>
      </c>
      <c r="K532" s="8" t="b">
        <f t="shared" si="17"/>
        <v>0</v>
      </c>
    </row>
    <row r="533" spans="8:11">
      <c r="H533" s="8" t="b">
        <f>IF(AND('Input data'!$A533&gt;='Fitting results'!$D$5,'Input data'!$A533&lt;='Fitting results'!$D$6),'Input data'!$R533)</f>
        <v>0</v>
      </c>
      <c r="I533" s="8" t="b">
        <f>'Fitting results'!M533</f>
        <v>0</v>
      </c>
      <c r="J533" s="8" t="b">
        <f t="shared" si="16"/>
        <v>0</v>
      </c>
      <c r="K533" s="8" t="b">
        <f t="shared" si="17"/>
        <v>0</v>
      </c>
    </row>
    <row r="534" spans="8:11">
      <c r="H534" s="8" t="b">
        <f>IF(AND('Input data'!$A534&gt;='Fitting results'!$D$5,'Input data'!$A534&lt;='Fitting results'!$D$6),'Input data'!$R534)</f>
        <v>0</v>
      </c>
      <c r="I534" s="8" t="b">
        <f>'Fitting results'!M534</f>
        <v>0</v>
      </c>
      <c r="J534" s="8" t="b">
        <f t="shared" si="16"/>
        <v>0</v>
      </c>
      <c r="K534" s="8" t="b">
        <f t="shared" si="17"/>
        <v>0</v>
      </c>
    </row>
    <row r="535" spans="8:11">
      <c r="H535" s="8" t="b">
        <f>IF(AND('Input data'!$A535&gt;='Fitting results'!$D$5,'Input data'!$A535&lt;='Fitting results'!$D$6),'Input data'!$R535)</f>
        <v>0</v>
      </c>
      <c r="I535" s="8" t="b">
        <f>'Fitting results'!M535</f>
        <v>0</v>
      </c>
      <c r="J535" s="8" t="b">
        <f t="shared" si="16"/>
        <v>0</v>
      </c>
      <c r="K535" s="8" t="b">
        <f t="shared" si="17"/>
        <v>0</v>
      </c>
    </row>
    <row r="536" spans="8:11">
      <c r="H536" s="8" t="b">
        <f>IF(AND('Input data'!$A536&gt;='Fitting results'!$D$5,'Input data'!$A536&lt;='Fitting results'!$D$6),'Input data'!$R536)</f>
        <v>0</v>
      </c>
      <c r="I536" s="8" t="b">
        <f>'Fitting results'!M536</f>
        <v>0</v>
      </c>
      <c r="J536" s="8" t="b">
        <f t="shared" si="16"/>
        <v>0</v>
      </c>
      <c r="K536" s="8" t="b">
        <f t="shared" si="17"/>
        <v>0</v>
      </c>
    </row>
    <row r="537" spans="8:11">
      <c r="H537" s="8" t="b">
        <f>IF(AND('Input data'!$A537&gt;='Fitting results'!$D$5,'Input data'!$A537&lt;='Fitting results'!$D$6),'Input data'!$R537)</f>
        <v>0</v>
      </c>
      <c r="I537" s="8" t="b">
        <f>'Fitting results'!M537</f>
        <v>0</v>
      </c>
      <c r="J537" s="8" t="b">
        <f t="shared" si="16"/>
        <v>0</v>
      </c>
      <c r="K537" s="8" t="b">
        <f t="shared" si="17"/>
        <v>0</v>
      </c>
    </row>
    <row r="538" spans="8:11">
      <c r="H538" s="8" t="b">
        <f>IF(AND('Input data'!$A538&gt;='Fitting results'!$D$5,'Input data'!$A538&lt;='Fitting results'!$D$6),'Input data'!$R538)</f>
        <v>0</v>
      </c>
      <c r="I538" s="8" t="b">
        <f>'Fitting results'!M538</f>
        <v>0</v>
      </c>
      <c r="J538" s="8" t="b">
        <f t="shared" si="16"/>
        <v>0</v>
      </c>
      <c r="K538" s="8" t="b">
        <f t="shared" si="17"/>
        <v>0</v>
      </c>
    </row>
    <row r="539" spans="8:11">
      <c r="H539" s="8" t="b">
        <f>IF(AND('Input data'!$A539&gt;='Fitting results'!$D$5,'Input data'!$A539&lt;='Fitting results'!$D$6),'Input data'!$R539)</f>
        <v>0</v>
      </c>
      <c r="I539" s="8" t="b">
        <f>'Fitting results'!M539</f>
        <v>0</v>
      </c>
      <c r="J539" s="8" t="b">
        <f t="shared" si="16"/>
        <v>0</v>
      </c>
      <c r="K539" s="8" t="b">
        <f t="shared" si="17"/>
        <v>0</v>
      </c>
    </row>
    <row r="540" spans="8:11">
      <c r="H540" s="8" t="b">
        <f>IF(AND('Input data'!$A540&gt;='Fitting results'!$D$5,'Input data'!$A540&lt;='Fitting results'!$D$6),'Input data'!$R540)</f>
        <v>0</v>
      </c>
      <c r="I540" s="8" t="b">
        <f>'Fitting results'!M540</f>
        <v>0</v>
      </c>
      <c r="J540" s="8" t="b">
        <f t="shared" si="16"/>
        <v>0</v>
      </c>
      <c r="K540" s="8" t="b">
        <f t="shared" si="17"/>
        <v>0</v>
      </c>
    </row>
    <row r="541" spans="8:11">
      <c r="H541" s="8" t="b">
        <f>IF(AND('Input data'!$A541&gt;='Fitting results'!$D$5,'Input data'!$A541&lt;='Fitting results'!$D$6),'Input data'!$R541)</f>
        <v>0</v>
      </c>
      <c r="I541" s="8" t="b">
        <f>'Fitting results'!M541</f>
        <v>0</v>
      </c>
      <c r="J541" s="8" t="b">
        <f t="shared" si="16"/>
        <v>0</v>
      </c>
      <c r="K541" s="8" t="b">
        <f t="shared" si="17"/>
        <v>0</v>
      </c>
    </row>
    <row r="542" spans="8:11">
      <c r="H542" s="8" t="b">
        <f>IF(AND('Input data'!$A542&gt;='Fitting results'!$D$5,'Input data'!$A542&lt;='Fitting results'!$D$6),'Input data'!$R542)</f>
        <v>0</v>
      </c>
      <c r="I542" s="8" t="b">
        <f>'Fitting results'!M542</f>
        <v>0</v>
      </c>
      <c r="J542" s="8" t="b">
        <f t="shared" si="16"/>
        <v>0</v>
      </c>
      <c r="K542" s="8" t="b">
        <f t="shared" si="17"/>
        <v>0</v>
      </c>
    </row>
    <row r="543" spans="8:11">
      <c r="H543" s="8" t="b">
        <f>IF(AND('Input data'!$A543&gt;='Fitting results'!$D$5,'Input data'!$A543&lt;='Fitting results'!$D$6),'Input data'!$R543)</f>
        <v>0</v>
      </c>
      <c r="I543" s="8" t="b">
        <f>'Fitting results'!M543</f>
        <v>0</v>
      </c>
      <c r="J543" s="8" t="b">
        <f t="shared" si="16"/>
        <v>0</v>
      </c>
      <c r="K543" s="8" t="b">
        <f t="shared" si="17"/>
        <v>0</v>
      </c>
    </row>
    <row r="544" spans="8:11">
      <c r="H544" s="8" t="b">
        <f>IF(AND('Input data'!$A544&gt;='Fitting results'!$D$5,'Input data'!$A544&lt;='Fitting results'!$D$6),'Input data'!$R544)</f>
        <v>0</v>
      </c>
      <c r="I544" s="8" t="b">
        <f>'Fitting results'!M544</f>
        <v>0</v>
      </c>
      <c r="J544" s="8" t="b">
        <f t="shared" si="16"/>
        <v>0</v>
      </c>
      <c r="K544" s="8" t="b">
        <f t="shared" si="17"/>
        <v>0</v>
      </c>
    </row>
    <row r="545" spans="8:11">
      <c r="H545" s="8" t="b">
        <f>IF(AND('Input data'!$A545&gt;='Fitting results'!$D$5,'Input data'!$A545&lt;='Fitting results'!$D$6),'Input data'!$R545)</f>
        <v>0</v>
      </c>
      <c r="I545" s="8" t="b">
        <f>'Fitting results'!M545</f>
        <v>0</v>
      </c>
      <c r="J545" s="8" t="b">
        <f t="shared" si="16"/>
        <v>0</v>
      </c>
      <c r="K545" s="8" t="b">
        <f t="shared" si="17"/>
        <v>0</v>
      </c>
    </row>
    <row r="546" spans="8:11">
      <c r="H546" s="8" t="b">
        <f>IF(AND('Input data'!$A546&gt;='Fitting results'!$D$5,'Input data'!$A546&lt;='Fitting results'!$D$6),'Input data'!$R546)</f>
        <v>0</v>
      </c>
      <c r="I546" s="8" t="b">
        <f>'Fitting results'!M546</f>
        <v>0</v>
      </c>
      <c r="J546" s="8" t="b">
        <f t="shared" si="16"/>
        <v>0</v>
      </c>
      <c r="K546" s="8" t="b">
        <f t="shared" si="17"/>
        <v>0</v>
      </c>
    </row>
    <row r="547" spans="8:11">
      <c r="H547" s="8" t="b">
        <f>IF(AND('Input data'!$A547&gt;='Fitting results'!$D$5,'Input data'!$A547&lt;='Fitting results'!$D$6),'Input data'!$R547)</f>
        <v>0</v>
      </c>
      <c r="I547" s="8" t="b">
        <f>'Fitting results'!M547</f>
        <v>0</v>
      </c>
      <c r="J547" s="8" t="b">
        <f t="shared" si="16"/>
        <v>0</v>
      </c>
      <c r="K547" s="8" t="b">
        <f t="shared" si="17"/>
        <v>0</v>
      </c>
    </row>
    <row r="548" spans="8:11">
      <c r="H548" s="8" t="b">
        <f>IF(AND('Input data'!$A548&gt;='Fitting results'!$D$5,'Input data'!$A548&lt;='Fitting results'!$D$6),'Input data'!$R548)</f>
        <v>0</v>
      </c>
      <c r="I548" s="8" t="b">
        <f>'Fitting results'!M548</f>
        <v>0</v>
      </c>
      <c r="J548" s="8" t="b">
        <f t="shared" si="16"/>
        <v>0</v>
      </c>
      <c r="K548" s="8" t="b">
        <f t="shared" si="17"/>
        <v>0</v>
      </c>
    </row>
    <row r="549" spans="8:11">
      <c r="H549" s="8" t="b">
        <f>IF(AND('Input data'!$A549&gt;='Fitting results'!$D$5,'Input data'!$A549&lt;='Fitting results'!$D$6),'Input data'!$R549)</f>
        <v>0</v>
      </c>
      <c r="I549" s="8" t="b">
        <f>'Fitting results'!M549</f>
        <v>0</v>
      </c>
      <c r="J549" s="8" t="b">
        <f t="shared" si="16"/>
        <v>0</v>
      </c>
      <c r="K549" s="8" t="b">
        <f t="shared" si="17"/>
        <v>0</v>
      </c>
    </row>
    <row r="550" spans="8:11">
      <c r="H550" s="8" t="b">
        <f>IF(AND('Input data'!$A550&gt;='Fitting results'!$D$5,'Input data'!$A550&lt;='Fitting results'!$D$6),'Input data'!$R550)</f>
        <v>0</v>
      </c>
      <c r="I550" s="8" t="b">
        <f>'Fitting results'!M550</f>
        <v>0</v>
      </c>
      <c r="J550" s="8" t="b">
        <f t="shared" si="16"/>
        <v>0</v>
      </c>
      <c r="K550" s="8" t="b">
        <f t="shared" si="17"/>
        <v>0</v>
      </c>
    </row>
    <row r="551" spans="8:11">
      <c r="H551" s="8" t="b">
        <f>IF(AND('Input data'!$A551&gt;='Fitting results'!$D$5,'Input data'!$A551&lt;='Fitting results'!$D$6),'Input data'!$R551)</f>
        <v>0</v>
      </c>
      <c r="I551" s="8" t="b">
        <f>'Fitting results'!M551</f>
        <v>0</v>
      </c>
      <c r="J551" s="8" t="b">
        <f t="shared" si="16"/>
        <v>0</v>
      </c>
      <c r="K551" s="8" t="b">
        <f t="shared" si="17"/>
        <v>0</v>
      </c>
    </row>
    <row r="552" spans="8:11">
      <c r="H552" s="8" t="b">
        <f>IF(AND('Input data'!$A552&gt;='Fitting results'!$D$5,'Input data'!$A552&lt;='Fitting results'!$D$6),'Input data'!$R552)</f>
        <v>0</v>
      </c>
      <c r="I552" s="8" t="b">
        <f>'Fitting results'!M552</f>
        <v>0</v>
      </c>
      <c r="J552" s="8" t="b">
        <f t="shared" si="16"/>
        <v>0</v>
      </c>
      <c r="K552" s="8" t="b">
        <f t="shared" si="17"/>
        <v>0</v>
      </c>
    </row>
    <row r="553" spans="8:11">
      <c r="H553" s="8" t="b">
        <f>IF(AND('Input data'!$A553&gt;='Fitting results'!$D$5,'Input data'!$A553&lt;='Fitting results'!$D$6),'Input data'!$R553)</f>
        <v>0</v>
      </c>
      <c r="I553" s="8" t="b">
        <f>'Fitting results'!M553</f>
        <v>0</v>
      </c>
      <c r="J553" s="8" t="b">
        <f t="shared" si="16"/>
        <v>0</v>
      </c>
      <c r="K553" s="8" t="b">
        <f t="shared" si="17"/>
        <v>0</v>
      </c>
    </row>
    <row r="554" spans="8:11">
      <c r="H554" s="8" t="b">
        <f>IF(AND('Input data'!$A554&gt;='Fitting results'!$D$5,'Input data'!$A554&lt;='Fitting results'!$D$6),'Input data'!$R554)</f>
        <v>0</v>
      </c>
      <c r="I554" s="8" t="b">
        <f>'Fitting results'!M554</f>
        <v>0</v>
      </c>
      <c r="J554" s="8" t="b">
        <f t="shared" si="16"/>
        <v>0</v>
      </c>
      <c r="K554" s="8" t="b">
        <f t="shared" si="17"/>
        <v>0</v>
      </c>
    </row>
    <row r="555" spans="8:11">
      <c r="H555" s="8" t="b">
        <f>IF(AND('Input data'!$A555&gt;='Fitting results'!$D$5,'Input data'!$A555&lt;='Fitting results'!$D$6),'Input data'!$R555)</f>
        <v>0</v>
      </c>
      <c r="I555" s="8" t="b">
        <f>'Fitting results'!M555</f>
        <v>0</v>
      </c>
      <c r="J555" s="8" t="b">
        <f t="shared" si="16"/>
        <v>0</v>
      </c>
      <c r="K555" s="8" t="b">
        <f t="shared" si="17"/>
        <v>0</v>
      </c>
    </row>
    <row r="556" spans="8:11">
      <c r="H556" s="8" t="b">
        <f>IF(AND('Input data'!$A556&gt;='Fitting results'!$D$5,'Input data'!$A556&lt;='Fitting results'!$D$6),'Input data'!$R556)</f>
        <v>0</v>
      </c>
      <c r="I556" s="8" t="b">
        <f>'Fitting results'!M556</f>
        <v>0</v>
      </c>
      <c r="J556" s="8" t="b">
        <f t="shared" si="16"/>
        <v>0</v>
      </c>
      <c r="K556" s="8" t="b">
        <f t="shared" si="17"/>
        <v>0</v>
      </c>
    </row>
    <row r="557" spans="8:11">
      <c r="H557" s="8" t="b">
        <f>IF(AND('Input data'!$A557&gt;='Fitting results'!$D$5,'Input data'!$A557&lt;='Fitting results'!$D$6),'Input data'!$R557)</f>
        <v>0</v>
      </c>
      <c r="I557" s="8" t="b">
        <f>'Fitting results'!M557</f>
        <v>0</v>
      </c>
      <c r="J557" s="8" t="b">
        <f t="shared" si="16"/>
        <v>0</v>
      </c>
      <c r="K557" s="8" t="b">
        <f t="shared" si="17"/>
        <v>0</v>
      </c>
    </row>
    <row r="558" spans="8:11">
      <c r="H558" s="8" t="b">
        <f>IF(AND('Input data'!$A558&gt;='Fitting results'!$D$5,'Input data'!$A558&lt;='Fitting results'!$D$6),'Input data'!$R558)</f>
        <v>0</v>
      </c>
      <c r="I558" s="8" t="b">
        <f>'Fitting results'!M558</f>
        <v>0</v>
      </c>
      <c r="J558" s="8" t="b">
        <f t="shared" si="16"/>
        <v>0</v>
      </c>
      <c r="K558" s="8" t="b">
        <f t="shared" si="17"/>
        <v>0</v>
      </c>
    </row>
    <row r="559" spans="8:11">
      <c r="H559" s="8" t="b">
        <f>IF(AND('Input data'!$A559&gt;='Fitting results'!$D$5,'Input data'!$A559&lt;='Fitting results'!$D$6),'Input data'!$R559)</f>
        <v>0</v>
      </c>
      <c r="I559" s="8" t="b">
        <f>'Fitting results'!M559</f>
        <v>0</v>
      </c>
      <c r="J559" s="8" t="b">
        <f t="shared" si="16"/>
        <v>0</v>
      </c>
      <c r="K559" s="8" t="b">
        <f t="shared" si="17"/>
        <v>0</v>
      </c>
    </row>
    <row r="560" spans="8:11">
      <c r="H560" s="8" t="b">
        <f>IF(AND('Input data'!$A560&gt;='Fitting results'!$D$5,'Input data'!$A560&lt;='Fitting results'!$D$6),'Input data'!$R560)</f>
        <v>0</v>
      </c>
      <c r="I560" s="8" t="b">
        <f>'Fitting results'!M560</f>
        <v>0</v>
      </c>
      <c r="J560" s="8" t="b">
        <f t="shared" si="16"/>
        <v>0</v>
      </c>
      <c r="K560" s="8" t="b">
        <f t="shared" si="17"/>
        <v>0</v>
      </c>
    </row>
    <row r="561" spans="8:11">
      <c r="H561" s="8" t="b">
        <f>IF(AND('Input data'!$A561&gt;='Fitting results'!$D$5,'Input data'!$A561&lt;='Fitting results'!$D$6),'Input data'!$R561)</f>
        <v>0</v>
      </c>
      <c r="I561" s="8" t="b">
        <f>'Fitting results'!M561</f>
        <v>0</v>
      </c>
      <c r="J561" s="8" t="b">
        <f t="shared" si="16"/>
        <v>0</v>
      </c>
      <c r="K561" s="8" t="b">
        <f t="shared" si="17"/>
        <v>0</v>
      </c>
    </row>
    <row r="562" spans="8:11">
      <c r="H562" s="8" t="b">
        <f>IF(AND('Input data'!$A562&gt;='Fitting results'!$D$5,'Input data'!$A562&lt;='Fitting results'!$D$6),'Input data'!$R562)</f>
        <v>0</v>
      </c>
      <c r="I562" s="8" t="b">
        <f>'Fitting results'!M562</f>
        <v>0</v>
      </c>
      <c r="J562" s="8" t="b">
        <f t="shared" si="16"/>
        <v>0</v>
      </c>
      <c r="K562" s="8" t="b">
        <f t="shared" si="17"/>
        <v>0</v>
      </c>
    </row>
    <row r="563" spans="8:11">
      <c r="H563" s="8" t="b">
        <f>IF(AND('Input data'!$A563&gt;='Fitting results'!$D$5,'Input data'!$A563&lt;='Fitting results'!$D$6),'Input data'!$R563)</f>
        <v>0</v>
      </c>
      <c r="I563" s="8" t="b">
        <f>'Fitting results'!M563</f>
        <v>0</v>
      </c>
      <c r="J563" s="8" t="b">
        <f t="shared" si="16"/>
        <v>0</v>
      </c>
      <c r="K563" s="8" t="b">
        <f t="shared" si="17"/>
        <v>0</v>
      </c>
    </row>
    <row r="564" spans="8:11">
      <c r="H564" s="8" t="b">
        <f>IF(AND('Input data'!$A564&gt;='Fitting results'!$D$5,'Input data'!$A564&lt;='Fitting results'!$D$6),'Input data'!$R564)</f>
        <v>0</v>
      </c>
      <c r="I564" s="8" t="b">
        <f>'Fitting results'!M564</f>
        <v>0</v>
      </c>
      <c r="J564" s="8" t="b">
        <f t="shared" si="16"/>
        <v>0</v>
      </c>
      <c r="K564" s="8" t="b">
        <f t="shared" si="17"/>
        <v>0</v>
      </c>
    </row>
    <row r="565" spans="8:11">
      <c r="H565" s="8" t="b">
        <f>IF(AND('Input data'!$A565&gt;='Fitting results'!$D$5,'Input data'!$A565&lt;='Fitting results'!$D$6),'Input data'!$R565)</f>
        <v>0</v>
      </c>
      <c r="I565" s="8" t="b">
        <f>'Fitting results'!M565</f>
        <v>0</v>
      </c>
      <c r="J565" s="8" t="b">
        <f t="shared" si="16"/>
        <v>0</v>
      </c>
      <c r="K565" s="8" t="b">
        <f t="shared" si="17"/>
        <v>0</v>
      </c>
    </row>
    <row r="566" spans="8:11">
      <c r="H566" s="8" t="b">
        <f>IF(AND('Input data'!$A566&gt;='Fitting results'!$D$5,'Input data'!$A566&lt;='Fitting results'!$D$6),'Input data'!$R566)</f>
        <v>0</v>
      </c>
      <c r="I566" s="8" t="b">
        <f>'Fitting results'!M566</f>
        <v>0</v>
      </c>
      <c r="J566" s="8" t="b">
        <f t="shared" si="16"/>
        <v>0</v>
      </c>
      <c r="K566" s="8" t="b">
        <f t="shared" si="17"/>
        <v>0</v>
      </c>
    </row>
    <row r="567" spans="8:11">
      <c r="H567" s="8" t="b">
        <f>IF(AND('Input data'!$A567&gt;='Fitting results'!$D$5,'Input data'!$A567&lt;='Fitting results'!$D$6),'Input data'!$R567)</f>
        <v>0</v>
      </c>
      <c r="I567" s="8" t="b">
        <f>'Fitting results'!M567</f>
        <v>0</v>
      </c>
      <c r="J567" s="8" t="b">
        <f t="shared" si="16"/>
        <v>0</v>
      </c>
      <c r="K567" s="8" t="b">
        <f t="shared" si="17"/>
        <v>0</v>
      </c>
    </row>
    <row r="568" spans="8:11">
      <c r="H568" s="8" t="b">
        <f>IF(AND('Input data'!$A568&gt;='Fitting results'!$D$5,'Input data'!$A568&lt;='Fitting results'!$D$6),'Input data'!$R568)</f>
        <v>0</v>
      </c>
      <c r="I568" s="8" t="b">
        <f>'Fitting results'!M568</f>
        <v>0</v>
      </c>
      <c r="J568" s="8" t="b">
        <f t="shared" si="16"/>
        <v>0</v>
      </c>
      <c r="K568" s="8" t="b">
        <f t="shared" si="17"/>
        <v>0</v>
      </c>
    </row>
    <row r="569" spans="8:11">
      <c r="H569" s="8" t="b">
        <f>IF(AND('Input data'!$A569&gt;='Fitting results'!$D$5,'Input data'!$A569&lt;='Fitting results'!$D$6),'Input data'!$R569)</f>
        <v>0</v>
      </c>
      <c r="I569" s="8" t="b">
        <f>'Fitting results'!M569</f>
        <v>0</v>
      </c>
      <c r="J569" s="8" t="b">
        <f t="shared" si="16"/>
        <v>0</v>
      </c>
      <c r="K569" s="8" t="b">
        <f t="shared" si="17"/>
        <v>0</v>
      </c>
    </row>
    <row r="570" spans="8:11">
      <c r="H570" s="8" t="b">
        <f>IF(AND('Input data'!$A570&gt;='Fitting results'!$D$5,'Input data'!$A570&lt;='Fitting results'!$D$6),'Input data'!$R570)</f>
        <v>0</v>
      </c>
      <c r="I570" s="8" t="b">
        <f>'Fitting results'!M570</f>
        <v>0</v>
      </c>
      <c r="J570" s="8" t="b">
        <f t="shared" si="16"/>
        <v>0</v>
      </c>
      <c r="K570" s="8" t="b">
        <f t="shared" si="17"/>
        <v>0</v>
      </c>
    </row>
    <row r="571" spans="8:11">
      <c r="H571" s="8" t="b">
        <f>IF(AND('Input data'!$A571&gt;='Fitting results'!$D$5,'Input data'!$A571&lt;='Fitting results'!$D$6),'Input data'!$R571)</f>
        <v>0</v>
      </c>
      <c r="I571" s="8" t="b">
        <f>'Fitting results'!M571</f>
        <v>0</v>
      </c>
      <c r="J571" s="8" t="b">
        <f t="shared" si="16"/>
        <v>0</v>
      </c>
      <c r="K571" s="8" t="b">
        <f t="shared" si="17"/>
        <v>0</v>
      </c>
    </row>
    <row r="572" spans="8:11">
      <c r="H572" s="8" t="b">
        <f>IF(AND('Input data'!$A572&gt;='Fitting results'!$D$5,'Input data'!$A572&lt;='Fitting results'!$D$6),'Input data'!$R572)</f>
        <v>0</v>
      </c>
      <c r="I572" s="8" t="b">
        <f>'Fitting results'!M572</f>
        <v>0</v>
      </c>
      <c r="J572" s="8" t="b">
        <f t="shared" si="16"/>
        <v>0</v>
      </c>
      <c r="K572" s="8" t="b">
        <f t="shared" si="17"/>
        <v>0</v>
      </c>
    </row>
    <row r="573" spans="8:11">
      <c r="H573" s="8" t="b">
        <f>IF(AND('Input data'!$A573&gt;='Fitting results'!$D$5,'Input data'!$A573&lt;='Fitting results'!$D$6),'Input data'!$R573)</f>
        <v>0</v>
      </c>
      <c r="I573" s="8" t="b">
        <f>'Fitting results'!M573</f>
        <v>0</v>
      </c>
      <c r="J573" s="8" t="b">
        <f t="shared" si="16"/>
        <v>0</v>
      </c>
      <c r="K573" s="8" t="b">
        <f t="shared" si="17"/>
        <v>0</v>
      </c>
    </row>
    <row r="574" spans="8:11">
      <c r="H574" s="8" t="b">
        <f>IF(AND('Input data'!$A574&gt;='Fitting results'!$D$5,'Input data'!$A574&lt;='Fitting results'!$D$6),'Input data'!$R574)</f>
        <v>0</v>
      </c>
      <c r="I574" s="8" t="b">
        <f>'Fitting results'!M574</f>
        <v>0</v>
      </c>
      <c r="J574" s="8" t="b">
        <f t="shared" si="16"/>
        <v>0</v>
      </c>
      <c r="K574" s="8" t="b">
        <f t="shared" si="17"/>
        <v>0</v>
      </c>
    </row>
    <row r="575" spans="8:11">
      <c r="H575" s="8" t="b">
        <f>IF(AND('Input data'!$A575&gt;='Fitting results'!$D$5,'Input data'!$A575&lt;='Fitting results'!$D$6),'Input data'!$R575)</f>
        <v>0</v>
      </c>
      <c r="I575" s="8" t="b">
        <f>'Fitting results'!M575</f>
        <v>0</v>
      </c>
      <c r="J575" s="8" t="b">
        <f t="shared" si="16"/>
        <v>0</v>
      </c>
      <c r="K575" s="8" t="b">
        <f t="shared" si="17"/>
        <v>0</v>
      </c>
    </row>
    <row r="576" spans="8:11">
      <c r="H576" s="8" t="b">
        <f>IF(AND('Input data'!$A576&gt;='Fitting results'!$D$5,'Input data'!$A576&lt;='Fitting results'!$D$6),'Input data'!$R576)</f>
        <v>0</v>
      </c>
      <c r="I576" s="8" t="b">
        <f>'Fitting results'!M576</f>
        <v>0</v>
      </c>
      <c r="J576" s="8" t="b">
        <f t="shared" si="16"/>
        <v>0</v>
      </c>
      <c r="K576" s="8" t="b">
        <f t="shared" si="17"/>
        <v>0</v>
      </c>
    </row>
    <row r="577" spans="8:11">
      <c r="H577" s="8" t="b">
        <f>IF(AND('Input data'!$A577&gt;='Fitting results'!$D$5,'Input data'!$A577&lt;='Fitting results'!$D$6),'Input data'!$R577)</f>
        <v>0</v>
      </c>
      <c r="I577" s="8" t="b">
        <f>'Fitting results'!M577</f>
        <v>0</v>
      </c>
      <c r="J577" s="8" t="b">
        <f t="shared" si="16"/>
        <v>0</v>
      </c>
      <c r="K577" s="8" t="b">
        <f t="shared" si="17"/>
        <v>0</v>
      </c>
    </row>
    <row r="578" spans="8:11">
      <c r="H578" s="8" t="b">
        <f>IF(AND('Input data'!$A578&gt;='Fitting results'!$D$5,'Input data'!$A578&lt;='Fitting results'!$D$6),'Input data'!$R578)</f>
        <v>0</v>
      </c>
      <c r="I578" s="8" t="b">
        <f>'Fitting results'!M578</f>
        <v>0</v>
      </c>
      <c r="J578" s="8" t="b">
        <f t="shared" si="16"/>
        <v>0</v>
      </c>
      <c r="K578" s="8" t="b">
        <f t="shared" si="17"/>
        <v>0</v>
      </c>
    </row>
    <row r="579" spans="8:11">
      <c r="H579" s="8" t="b">
        <f>IF(AND('Input data'!$A579&gt;='Fitting results'!$D$5,'Input data'!$A579&lt;='Fitting results'!$D$6),'Input data'!$R579)</f>
        <v>0</v>
      </c>
      <c r="I579" s="8" t="b">
        <f>'Fitting results'!M579</f>
        <v>0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 t="b">
        <f>IF(AND('Input data'!$A580&gt;='Fitting results'!$D$5,'Input data'!$A580&lt;='Fitting results'!$D$6),'Input data'!$R580)</f>
        <v>0</v>
      </c>
      <c r="I580" s="8" t="b">
        <f>'Fitting results'!M580</f>
        <v>0</v>
      </c>
      <c r="J580" s="8" t="b">
        <f t="shared" si="18"/>
        <v>0</v>
      </c>
      <c r="K580" s="8" t="b">
        <f t="shared" si="19"/>
        <v>0</v>
      </c>
    </row>
    <row r="581" spans="8:11">
      <c r="H581" s="8" t="b">
        <f>IF(AND('Input data'!$A581&gt;='Fitting results'!$D$5,'Input data'!$A581&lt;='Fitting results'!$D$6),'Input data'!$R581)</f>
        <v>0</v>
      </c>
      <c r="I581" s="8" t="b">
        <f>'Fitting results'!M581</f>
        <v>0</v>
      </c>
      <c r="J581" s="8" t="b">
        <f t="shared" si="18"/>
        <v>0</v>
      </c>
      <c r="K581" s="8" t="b">
        <f t="shared" si="19"/>
        <v>0</v>
      </c>
    </row>
    <row r="582" spans="8:11">
      <c r="H582" s="8" t="b">
        <f>IF(AND('Input data'!$A582&gt;='Fitting results'!$D$5,'Input data'!$A582&lt;='Fitting results'!$D$6),'Input data'!$R582)</f>
        <v>0</v>
      </c>
      <c r="I582" s="8" t="b">
        <f>'Fitting results'!M582</f>
        <v>0</v>
      </c>
      <c r="J582" s="8" t="b">
        <f t="shared" si="18"/>
        <v>0</v>
      </c>
      <c r="K582" s="8" t="b">
        <f t="shared" si="19"/>
        <v>0</v>
      </c>
    </row>
    <row r="583" spans="8:11">
      <c r="H583" s="8" t="b">
        <f>IF(AND('Input data'!$A583&gt;='Fitting results'!$D$5,'Input data'!$A583&lt;='Fitting results'!$D$6),'Input data'!$R583)</f>
        <v>0</v>
      </c>
      <c r="I583" s="8" t="b">
        <f>'Fitting results'!M583</f>
        <v>0</v>
      </c>
      <c r="J583" s="8" t="b">
        <f t="shared" si="18"/>
        <v>0</v>
      </c>
      <c r="K583" s="8" t="b">
        <f t="shared" si="19"/>
        <v>0</v>
      </c>
    </row>
    <row r="584" spans="8:11">
      <c r="H584" s="8" t="b">
        <f>IF(AND('Input data'!$A584&gt;='Fitting results'!$D$5,'Input data'!$A584&lt;='Fitting results'!$D$6),'Input data'!$R584)</f>
        <v>0</v>
      </c>
      <c r="I584" s="8" t="b">
        <f>'Fitting results'!M584</f>
        <v>0</v>
      </c>
      <c r="J584" s="8" t="b">
        <f t="shared" si="18"/>
        <v>0</v>
      </c>
      <c r="K584" s="8" t="b">
        <f t="shared" si="19"/>
        <v>0</v>
      </c>
    </row>
    <row r="585" spans="8:11">
      <c r="H585" s="8" t="b">
        <f>IF(AND('Input data'!$A585&gt;='Fitting results'!$D$5,'Input data'!$A585&lt;='Fitting results'!$D$6),'Input data'!$R585)</f>
        <v>0</v>
      </c>
      <c r="I585" s="8" t="b">
        <f>'Fitting results'!M585</f>
        <v>0</v>
      </c>
      <c r="J585" s="8" t="b">
        <f t="shared" si="18"/>
        <v>0</v>
      </c>
      <c r="K585" s="8" t="b">
        <f t="shared" si="19"/>
        <v>0</v>
      </c>
    </row>
    <row r="586" spans="8:11">
      <c r="H586" s="8" t="b">
        <f>IF(AND('Input data'!$A586&gt;='Fitting results'!$D$5,'Input data'!$A586&lt;='Fitting results'!$D$6),'Input data'!$R586)</f>
        <v>0</v>
      </c>
      <c r="I586" s="8" t="b">
        <f>'Fitting results'!M586</f>
        <v>0</v>
      </c>
      <c r="J586" s="8" t="b">
        <f t="shared" si="18"/>
        <v>0</v>
      </c>
      <c r="K586" s="8" t="b">
        <f t="shared" si="19"/>
        <v>0</v>
      </c>
    </row>
    <row r="587" spans="8:11">
      <c r="H587" s="8" t="b">
        <f>IF(AND('Input data'!$A587&gt;='Fitting results'!$D$5,'Input data'!$A587&lt;='Fitting results'!$D$6),'Input data'!$R587)</f>
        <v>0</v>
      </c>
      <c r="I587" s="8" t="b">
        <f>'Fitting results'!M587</f>
        <v>0</v>
      </c>
      <c r="J587" s="8" t="b">
        <f t="shared" si="18"/>
        <v>0</v>
      </c>
      <c r="K587" s="8" t="b">
        <f t="shared" si="19"/>
        <v>0</v>
      </c>
    </row>
    <row r="588" spans="8:11">
      <c r="H588" s="8" t="b">
        <f>IF(AND('Input data'!$A588&gt;='Fitting results'!$D$5,'Input data'!$A588&lt;='Fitting results'!$D$6),'Input data'!$R588)</f>
        <v>0</v>
      </c>
      <c r="I588" s="8" t="b">
        <f>'Fitting results'!M588</f>
        <v>0</v>
      </c>
      <c r="J588" s="8" t="b">
        <f t="shared" si="18"/>
        <v>0</v>
      </c>
      <c r="K588" s="8" t="b">
        <f t="shared" si="19"/>
        <v>0</v>
      </c>
    </row>
    <row r="589" spans="8:11">
      <c r="H589" s="8" t="b">
        <f>IF(AND('Input data'!$A589&gt;='Fitting results'!$D$5,'Input data'!$A589&lt;='Fitting results'!$D$6),'Input data'!$R589)</f>
        <v>0</v>
      </c>
      <c r="I589" s="8" t="b">
        <f>'Fitting results'!M589</f>
        <v>0</v>
      </c>
      <c r="J589" s="8" t="b">
        <f t="shared" si="18"/>
        <v>0</v>
      </c>
      <c r="K589" s="8" t="b">
        <f t="shared" si="19"/>
        <v>0</v>
      </c>
    </row>
    <row r="590" spans="8:11">
      <c r="H590" s="8" t="b">
        <f>IF(AND('Input data'!$A590&gt;='Fitting results'!$D$5,'Input data'!$A590&lt;='Fitting results'!$D$6),'Input data'!$R590)</f>
        <v>0</v>
      </c>
      <c r="I590" s="8" t="b">
        <f>'Fitting results'!M590</f>
        <v>0</v>
      </c>
      <c r="J590" s="8" t="b">
        <f t="shared" si="18"/>
        <v>0</v>
      </c>
      <c r="K590" s="8" t="b">
        <f t="shared" si="19"/>
        <v>0</v>
      </c>
    </row>
    <row r="591" spans="8:11">
      <c r="H591" s="8" t="b">
        <f>IF(AND('Input data'!$A591&gt;='Fitting results'!$D$5,'Input data'!$A591&lt;='Fitting results'!$D$6),'Input data'!$R591)</f>
        <v>0</v>
      </c>
      <c r="I591" s="8" t="b">
        <f>'Fitting results'!M591</f>
        <v>0</v>
      </c>
      <c r="J591" s="8" t="b">
        <f t="shared" si="18"/>
        <v>0</v>
      </c>
      <c r="K591" s="8" t="b">
        <f t="shared" si="19"/>
        <v>0</v>
      </c>
    </row>
    <row r="592" spans="8:11">
      <c r="H592" s="8" t="b">
        <f>IF(AND('Input data'!$A592&gt;='Fitting results'!$D$5,'Input data'!$A592&lt;='Fitting results'!$D$6),'Input data'!$R592)</f>
        <v>0</v>
      </c>
      <c r="I592" s="8" t="b">
        <f>'Fitting results'!M592</f>
        <v>0</v>
      </c>
      <c r="J592" s="8" t="b">
        <f t="shared" si="18"/>
        <v>0</v>
      </c>
      <c r="K592" s="8" t="b">
        <f t="shared" si="19"/>
        <v>0</v>
      </c>
    </row>
    <row r="593" spans="8:11">
      <c r="H593" s="8" t="b">
        <f>IF(AND('Input data'!$A593&gt;='Fitting results'!$D$5,'Input data'!$A593&lt;='Fitting results'!$D$6),'Input data'!$R593)</f>
        <v>0</v>
      </c>
      <c r="I593" s="8" t="b">
        <f>'Fitting results'!M593</f>
        <v>0</v>
      </c>
      <c r="J593" s="8" t="b">
        <f t="shared" si="18"/>
        <v>0</v>
      </c>
      <c r="K593" s="8" t="b">
        <f t="shared" si="19"/>
        <v>0</v>
      </c>
    </row>
    <row r="594" spans="8:11">
      <c r="H594" s="8" t="b">
        <f>IF(AND('Input data'!$A594&gt;='Fitting results'!$D$5,'Input data'!$A594&lt;='Fitting results'!$D$6),'Input data'!$R594)</f>
        <v>0</v>
      </c>
      <c r="I594" s="8" t="b">
        <f>'Fitting results'!M594</f>
        <v>0</v>
      </c>
      <c r="J594" s="8" t="b">
        <f t="shared" si="18"/>
        <v>0</v>
      </c>
      <c r="K594" s="8" t="b">
        <f t="shared" si="19"/>
        <v>0</v>
      </c>
    </row>
    <row r="595" spans="8:11">
      <c r="H595" s="8" t="b">
        <f>IF(AND('Input data'!$A595&gt;='Fitting results'!$D$5,'Input data'!$A595&lt;='Fitting results'!$D$6),'Input data'!$R595)</f>
        <v>0</v>
      </c>
      <c r="I595" s="8" t="b">
        <f>'Fitting results'!M595</f>
        <v>0</v>
      </c>
      <c r="J595" s="8" t="b">
        <f t="shared" si="18"/>
        <v>0</v>
      </c>
      <c r="K595" s="8" t="b">
        <f t="shared" si="19"/>
        <v>0</v>
      </c>
    </row>
    <row r="596" spans="8:11">
      <c r="H596" s="8" t="b">
        <f>IF(AND('Input data'!$A596&gt;='Fitting results'!$D$5,'Input data'!$A596&lt;='Fitting results'!$D$6),'Input data'!$R596)</f>
        <v>0</v>
      </c>
      <c r="I596" s="8" t="b">
        <f>'Fitting results'!M596</f>
        <v>0</v>
      </c>
      <c r="J596" s="8" t="b">
        <f t="shared" si="18"/>
        <v>0</v>
      </c>
      <c r="K596" s="8" t="b">
        <f t="shared" si="19"/>
        <v>0</v>
      </c>
    </row>
    <row r="597" spans="8:11">
      <c r="H597" s="8" t="b">
        <f>IF(AND('Input data'!$A597&gt;='Fitting results'!$D$5,'Input data'!$A597&lt;='Fitting results'!$D$6),'Input data'!$R597)</f>
        <v>0</v>
      </c>
      <c r="I597" s="8" t="b">
        <f>'Fitting results'!M597</f>
        <v>0</v>
      </c>
      <c r="J597" s="8" t="b">
        <f t="shared" si="18"/>
        <v>0</v>
      </c>
      <c r="K597" s="8" t="b">
        <f t="shared" si="19"/>
        <v>0</v>
      </c>
    </row>
    <row r="598" spans="8:11">
      <c r="H598" s="8" t="b">
        <f>IF(AND('Input data'!$A598&gt;='Fitting results'!$D$5,'Input data'!$A598&lt;='Fitting results'!$D$6),'Input data'!$R598)</f>
        <v>0</v>
      </c>
      <c r="I598" s="8" t="b">
        <f>'Fitting results'!M598</f>
        <v>0</v>
      </c>
      <c r="J598" s="8" t="b">
        <f t="shared" si="18"/>
        <v>0</v>
      </c>
      <c r="K598" s="8" t="b">
        <f t="shared" si="19"/>
        <v>0</v>
      </c>
    </row>
    <row r="599" spans="8:11">
      <c r="H599" s="8" t="b">
        <f>IF(AND('Input data'!$A599&gt;='Fitting results'!$D$5,'Input data'!$A599&lt;='Fitting results'!$D$6),'Input data'!$R599)</f>
        <v>0</v>
      </c>
      <c r="I599" s="8" t="b">
        <f>'Fitting results'!M599</f>
        <v>0</v>
      </c>
      <c r="J599" s="8" t="b">
        <f t="shared" si="18"/>
        <v>0</v>
      </c>
      <c r="K599" s="8" t="b">
        <f t="shared" si="19"/>
        <v>0</v>
      </c>
    </row>
    <row r="600" spans="8:11">
      <c r="H600" s="8" t="b">
        <f>IF(AND('Input data'!$A600&gt;='Fitting results'!$D$5,'Input data'!$A600&lt;='Fitting results'!$D$6),'Input data'!$R600)</f>
        <v>0</v>
      </c>
      <c r="I600" s="8" t="b">
        <f>'Fitting results'!M600</f>
        <v>0</v>
      </c>
      <c r="J600" s="8" t="b">
        <f t="shared" si="18"/>
        <v>0</v>
      </c>
      <c r="K600" s="8" t="b">
        <f t="shared" si="19"/>
        <v>0</v>
      </c>
    </row>
    <row r="601" spans="8:11">
      <c r="H601" s="8" t="b">
        <f>IF(AND('Input data'!$A601&gt;='Fitting results'!$D$5,'Input data'!$A601&lt;='Fitting results'!$D$6),'Input data'!$R601)</f>
        <v>0</v>
      </c>
      <c r="I601" s="8" t="b">
        <f>'Fitting results'!M601</f>
        <v>0</v>
      </c>
      <c r="J601" s="8" t="b">
        <f t="shared" si="18"/>
        <v>0</v>
      </c>
      <c r="K601" s="8" t="b">
        <f t="shared" si="19"/>
        <v>0</v>
      </c>
    </row>
    <row r="602" spans="8:11">
      <c r="H602" s="8" t="b">
        <f>IF(AND('Input data'!$A602&gt;='Fitting results'!$D$5,'Input data'!$A602&lt;='Fitting results'!$D$6),'Input data'!$R602)</f>
        <v>0</v>
      </c>
      <c r="I602" s="8" t="b">
        <f>'Fitting results'!M602</f>
        <v>0</v>
      </c>
      <c r="J602" s="8" t="b">
        <f t="shared" si="18"/>
        <v>0</v>
      </c>
      <c r="K602" s="8" t="b">
        <f t="shared" si="19"/>
        <v>0</v>
      </c>
    </row>
    <row r="603" spans="8:11">
      <c r="H603" s="8" t="b">
        <f>IF(AND('Input data'!$A603&gt;='Fitting results'!$D$5,'Input data'!$A603&lt;='Fitting results'!$D$6),'Input data'!$R603)</f>
        <v>0</v>
      </c>
      <c r="I603" s="8" t="b">
        <f>'Fitting results'!M603</f>
        <v>0</v>
      </c>
      <c r="J603" s="8" t="b">
        <f t="shared" si="18"/>
        <v>0</v>
      </c>
      <c r="K603" s="8" t="b">
        <f t="shared" si="19"/>
        <v>0</v>
      </c>
    </row>
    <row r="604" spans="8:11">
      <c r="H604" s="8" t="b">
        <f>IF(AND('Input data'!$A604&gt;='Fitting results'!$D$5,'Input data'!$A604&lt;='Fitting results'!$D$6),'Input data'!$R604)</f>
        <v>0</v>
      </c>
      <c r="I604" s="8" t="b">
        <f>'Fitting results'!M604</f>
        <v>0</v>
      </c>
      <c r="J604" s="8" t="b">
        <f t="shared" si="18"/>
        <v>0</v>
      </c>
      <c r="K604" s="8" t="b">
        <f t="shared" si="19"/>
        <v>0</v>
      </c>
    </row>
    <row r="605" spans="8:11">
      <c r="H605" s="8" t="b">
        <f>IF(AND('Input data'!$A605&gt;='Fitting results'!$D$5,'Input data'!$A605&lt;='Fitting results'!$D$6),'Input data'!$R605)</f>
        <v>0</v>
      </c>
      <c r="I605" s="8" t="b">
        <f>'Fitting results'!M605</f>
        <v>0</v>
      </c>
      <c r="J605" s="8" t="b">
        <f t="shared" si="18"/>
        <v>0</v>
      </c>
      <c r="K605" s="8" t="b">
        <f t="shared" si="19"/>
        <v>0</v>
      </c>
    </row>
    <row r="606" spans="8:11">
      <c r="H606" s="8" t="b">
        <f>IF(AND('Input data'!$A606&gt;='Fitting results'!$D$5,'Input data'!$A606&lt;='Fitting results'!$D$6),'Input data'!$R606)</f>
        <v>0</v>
      </c>
      <c r="I606" s="8" t="b">
        <f>'Fitting results'!M606</f>
        <v>0</v>
      </c>
      <c r="J606" s="8" t="b">
        <f t="shared" si="18"/>
        <v>0</v>
      </c>
      <c r="K606" s="8" t="b">
        <f t="shared" si="19"/>
        <v>0</v>
      </c>
    </row>
    <row r="607" spans="8:11">
      <c r="H607" s="8" t="b">
        <f>IF(AND('Input data'!$A607&gt;='Fitting results'!$D$5,'Input data'!$A607&lt;='Fitting results'!$D$6),'Input data'!$R607)</f>
        <v>0</v>
      </c>
      <c r="I607" s="8" t="b">
        <f>'Fitting results'!M607</f>
        <v>0</v>
      </c>
      <c r="J607" s="8" t="b">
        <f t="shared" si="18"/>
        <v>0</v>
      </c>
      <c r="K607" s="8" t="b">
        <f t="shared" si="19"/>
        <v>0</v>
      </c>
    </row>
    <row r="608" spans="8:11">
      <c r="H608" s="8" t="b">
        <f>IF(AND('Input data'!$A608&gt;='Fitting results'!$D$5,'Input data'!$A608&lt;='Fitting results'!$D$6),'Input data'!$R608)</f>
        <v>0</v>
      </c>
      <c r="I608" s="8" t="b">
        <f>'Fitting results'!M608</f>
        <v>0</v>
      </c>
      <c r="J608" s="8" t="b">
        <f t="shared" si="18"/>
        <v>0</v>
      </c>
      <c r="K608" s="8" t="b">
        <f t="shared" si="19"/>
        <v>0</v>
      </c>
    </row>
    <row r="609" spans="8:11">
      <c r="H609" s="8" t="b">
        <f>IF(AND('Input data'!$A609&gt;='Fitting results'!$D$5,'Input data'!$A609&lt;='Fitting results'!$D$6),'Input data'!$R609)</f>
        <v>0</v>
      </c>
      <c r="I609" s="8" t="b">
        <f>'Fitting results'!M609</f>
        <v>0</v>
      </c>
      <c r="J609" s="8" t="b">
        <f t="shared" si="18"/>
        <v>0</v>
      </c>
      <c r="K609" s="8" t="b">
        <f t="shared" si="19"/>
        <v>0</v>
      </c>
    </row>
    <row r="610" spans="8:11">
      <c r="H610" s="8" t="b">
        <f>IF(AND('Input data'!$A610&gt;='Fitting results'!$D$5,'Input data'!$A610&lt;='Fitting results'!$D$6),'Input data'!$R610)</f>
        <v>0</v>
      </c>
      <c r="I610" s="8" t="b">
        <f>'Fitting results'!M610</f>
        <v>0</v>
      </c>
      <c r="J610" s="8" t="b">
        <f t="shared" si="18"/>
        <v>0</v>
      </c>
      <c r="K610" s="8" t="b">
        <f t="shared" si="19"/>
        <v>0</v>
      </c>
    </row>
    <row r="611" spans="8:11">
      <c r="H611" s="8" t="b">
        <f>IF(AND('Input data'!$A611&gt;='Fitting results'!$D$5,'Input data'!$A611&lt;='Fitting results'!$D$6),'Input data'!$R611)</f>
        <v>0</v>
      </c>
      <c r="I611" s="8" t="b">
        <f>'Fitting results'!M611</f>
        <v>0</v>
      </c>
      <c r="J611" s="8" t="b">
        <f t="shared" si="18"/>
        <v>0</v>
      </c>
      <c r="K611" s="8" t="b">
        <f t="shared" si="19"/>
        <v>0</v>
      </c>
    </row>
    <row r="612" spans="8:11">
      <c r="H612" s="8" t="b">
        <f>IF(AND('Input data'!$A612&gt;='Fitting results'!$D$5,'Input data'!$A612&lt;='Fitting results'!$D$6),'Input data'!$R612)</f>
        <v>0</v>
      </c>
      <c r="I612" s="8" t="b">
        <f>'Fitting results'!M612</f>
        <v>0</v>
      </c>
      <c r="J612" s="8" t="b">
        <f t="shared" si="18"/>
        <v>0</v>
      </c>
      <c r="K612" s="8" t="b">
        <f t="shared" si="19"/>
        <v>0</v>
      </c>
    </row>
    <row r="613" spans="8:11">
      <c r="H613" s="8" t="b">
        <f>IF(AND('Input data'!$A613&gt;='Fitting results'!$D$5,'Input data'!$A613&lt;='Fitting results'!$D$6),'Input data'!$R613)</f>
        <v>0</v>
      </c>
      <c r="I613" s="8" t="b">
        <f>'Fitting results'!M613</f>
        <v>0</v>
      </c>
      <c r="J613" s="8" t="b">
        <f t="shared" si="18"/>
        <v>0</v>
      </c>
      <c r="K613" s="8" t="b">
        <f t="shared" si="19"/>
        <v>0</v>
      </c>
    </row>
    <row r="614" spans="8:11">
      <c r="H614" s="8" t="b">
        <f>IF(AND('Input data'!$A614&gt;='Fitting results'!$D$5,'Input data'!$A614&lt;='Fitting results'!$D$6),'Input data'!$R614)</f>
        <v>0</v>
      </c>
      <c r="I614" s="8" t="b">
        <f>'Fitting results'!M614</f>
        <v>0</v>
      </c>
      <c r="J614" s="8" t="b">
        <f t="shared" si="18"/>
        <v>0</v>
      </c>
      <c r="K614" s="8" t="b">
        <f t="shared" si="19"/>
        <v>0</v>
      </c>
    </row>
    <row r="615" spans="8:11">
      <c r="H615" s="8" t="b">
        <f>IF(AND('Input data'!$A615&gt;='Fitting results'!$D$5,'Input data'!$A615&lt;='Fitting results'!$D$6),'Input data'!$R615)</f>
        <v>0</v>
      </c>
      <c r="I615" s="8" t="b">
        <f>'Fitting results'!M615</f>
        <v>0</v>
      </c>
      <c r="J615" s="8" t="b">
        <f t="shared" si="18"/>
        <v>0</v>
      </c>
      <c r="K615" s="8" t="b">
        <f t="shared" si="19"/>
        <v>0</v>
      </c>
    </row>
    <row r="616" spans="8:11">
      <c r="H616" s="8" t="b">
        <f>IF(AND('Input data'!$A616&gt;='Fitting results'!$D$5,'Input data'!$A616&lt;='Fitting results'!$D$6),'Input data'!$R616)</f>
        <v>0</v>
      </c>
      <c r="I616" s="8" t="b">
        <f>'Fitting results'!M616</f>
        <v>0</v>
      </c>
      <c r="J616" s="8" t="b">
        <f t="shared" si="18"/>
        <v>0</v>
      </c>
      <c r="K616" s="8" t="b">
        <f t="shared" si="19"/>
        <v>0</v>
      </c>
    </row>
    <row r="617" spans="8:11">
      <c r="H617" s="8" t="b">
        <f>IF(AND('Input data'!$A617&gt;='Fitting results'!$D$5,'Input data'!$A617&lt;='Fitting results'!$D$6),'Input data'!$R617)</f>
        <v>0</v>
      </c>
      <c r="I617" s="8" t="b">
        <f>'Fitting results'!M617</f>
        <v>0</v>
      </c>
      <c r="J617" s="8" t="b">
        <f t="shared" si="18"/>
        <v>0</v>
      </c>
      <c r="K617" s="8" t="b">
        <f t="shared" si="19"/>
        <v>0</v>
      </c>
    </row>
    <row r="618" spans="8:11">
      <c r="H618" s="8" t="b">
        <f>IF(AND('Input data'!$A618&gt;='Fitting results'!$D$5,'Input data'!$A618&lt;='Fitting results'!$D$6),'Input data'!$R618)</f>
        <v>0</v>
      </c>
      <c r="I618" s="8" t="b">
        <f>'Fitting results'!M618</f>
        <v>0</v>
      </c>
      <c r="J618" s="8" t="b">
        <f t="shared" si="18"/>
        <v>0</v>
      </c>
      <c r="K618" s="8" t="b">
        <f t="shared" si="19"/>
        <v>0</v>
      </c>
    </row>
    <row r="619" spans="8:11">
      <c r="H619" s="8" t="b">
        <f>IF(AND('Input data'!$A619&gt;='Fitting results'!$D$5,'Input data'!$A619&lt;='Fitting results'!$D$6),'Input data'!$R619)</f>
        <v>0</v>
      </c>
      <c r="I619" s="8" t="b">
        <f>'Fitting results'!M619</f>
        <v>0</v>
      </c>
      <c r="J619" s="8" t="b">
        <f t="shared" si="18"/>
        <v>0</v>
      </c>
      <c r="K619" s="8" t="b">
        <f t="shared" si="19"/>
        <v>0</v>
      </c>
    </row>
    <row r="620" spans="8:11">
      <c r="H620" s="8" t="b">
        <f>IF(AND('Input data'!$A620&gt;='Fitting results'!$D$5,'Input data'!$A620&lt;='Fitting results'!$D$6),'Input data'!$R620)</f>
        <v>0</v>
      </c>
      <c r="I620" s="8" t="b">
        <f>'Fitting results'!M620</f>
        <v>0</v>
      </c>
      <c r="J620" s="8" t="b">
        <f t="shared" si="18"/>
        <v>0</v>
      </c>
      <c r="K620" s="8" t="b">
        <f t="shared" si="19"/>
        <v>0</v>
      </c>
    </row>
    <row r="621" spans="8:11">
      <c r="H621" s="8" t="b">
        <f>IF(AND('Input data'!$A621&gt;='Fitting results'!$D$5,'Input data'!$A621&lt;='Fitting results'!$D$6),'Input data'!$R621)</f>
        <v>0</v>
      </c>
      <c r="I621" s="8" t="b">
        <f>'Fitting results'!M621</f>
        <v>0</v>
      </c>
      <c r="J621" s="8" t="b">
        <f t="shared" si="18"/>
        <v>0</v>
      </c>
      <c r="K621" s="8" t="b">
        <f t="shared" si="19"/>
        <v>0</v>
      </c>
    </row>
    <row r="622" spans="8:11">
      <c r="H622" s="8" t="b">
        <f>IF(AND('Input data'!$A622&gt;='Fitting results'!$D$5,'Input data'!$A622&lt;='Fitting results'!$D$6),'Input data'!$R622)</f>
        <v>0</v>
      </c>
      <c r="I622" s="8" t="b">
        <f>'Fitting results'!M622</f>
        <v>0</v>
      </c>
      <c r="J622" s="8" t="b">
        <f t="shared" si="18"/>
        <v>0</v>
      </c>
      <c r="K622" s="8" t="b">
        <f t="shared" si="19"/>
        <v>0</v>
      </c>
    </row>
    <row r="623" spans="8:11">
      <c r="H623" s="8" t="b">
        <f>IF(AND('Input data'!$A623&gt;='Fitting results'!$D$5,'Input data'!$A623&lt;='Fitting results'!$D$6),'Input data'!$R623)</f>
        <v>0</v>
      </c>
      <c r="I623" s="8" t="b">
        <f>'Fitting results'!M623</f>
        <v>0</v>
      </c>
      <c r="J623" s="8" t="b">
        <f t="shared" si="18"/>
        <v>0</v>
      </c>
      <c r="K623" s="8" t="b">
        <f t="shared" si="19"/>
        <v>0</v>
      </c>
    </row>
    <row r="624" spans="8:11">
      <c r="H624" s="8" t="b">
        <f>IF(AND('Input data'!$A624&gt;='Fitting results'!$D$5,'Input data'!$A624&lt;='Fitting results'!$D$6),'Input data'!$R624)</f>
        <v>0</v>
      </c>
      <c r="I624" s="8" t="b">
        <f>'Fitting results'!M624</f>
        <v>0</v>
      </c>
      <c r="J624" s="8" t="b">
        <f t="shared" si="18"/>
        <v>0</v>
      </c>
      <c r="K624" s="8" t="b">
        <f t="shared" si="19"/>
        <v>0</v>
      </c>
    </row>
    <row r="625" spans="8:11">
      <c r="H625" s="8" t="b">
        <f>IF(AND('Input data'!$A625&gt;='Fitting results'!$D$5,'Input data'!$A625&lt;='Fitting results'!$D$6),'Input data'!$R625)</f>
        <v>0</v>
      </c>
      <c r="I625" s="8" t="b">
        <f>'Fitting results'!M625</f>
        <v>0</v>
      </c>
      <c r="J625" s="8" t="b">
        <f t="shared" si="18"/>
        <v>0</v>
      </c>
      <c r="K625" s="8" t="b">
        <f t="shared" si="19"/>
        <v>0</v>
      </c>
    </row>
    <row r="626" spans="8:11">
      <c r="H626" s="8" t="b">
        <f>IF(AND('Input data'!$A626&gt;='Fitting results'!$D$5,'Input data'!$A626&lt;='Fitting results'!$D$6),'Input data'!$R626)</f>
        <v>0</v>
      </c>
      <c r="I626" s="8" t="b">
        <f>'Fitting results'!M626</f>
        <v>0</v>
      </c>
      <c r="J626" s="8" t="b">
        <f t="shared" si="18"/>
        <v>0</v>
      </c>
      <c r="K626" s="8" t="b">
        <f t="shared" si="19"/>
        <v>0</v>
      </c>
    </row>
    <row r="627" spans="8:11">
      <c r="H627" s="8" t="b">
        <f>IF(AND('Input data'!$A627&gt;='Fitting results'!$D$5,'Input data'!$A627&lt;='Fitting results'!$D$6),'Input data'!$R627)</f>
        <v>0</v>
      </c>
      <c r="I627" s="8" t="b">
        <f>'Fitting results'!M627</f>
        <v>0</v>
      </c>
      <c r="J627" s="8" t="b">
        <f t="shared" si="18"/>
        <v>0</v>
      </c>
      <c r="K627" s="8" t="b">
        <f t="shared" si="19"/>
        <v>0</v>
      </c>
    </row>
    <row r="628" spans="8:11">
      <c r="H628" s="8" t="b">
        <f>IF(AND('Input data'!$A628&gt;='Fitting results'!$D$5,'Input data'!$A628&lt;='Fitting results'!$D$6),'Input data'!$R628)</f>
        <v>0</v>
      </c>
      <c r="I628" s="8" t="b">
        <f>'Fitting results'!M628</f>
        <v>0</v>
      </c>
      <c r="J628" s="8" t="b">
        <f t="shared" si="18"/>
        <v>0</v>
      </c>
      <c r="K628" s="8" t="b">
        <f t="shared" si="19"/>
        <v>0</v>
      </c>
    </row>
    <row r="629" spans="8:11">
      <c r="H629" s="8" t="b">
        <f>IF(AND('Input data'!$A629&gt;='Fitting results'!$D$5,'Input data'!$A629&lt;='Fitting results'!$D$6),'Input data'!$R629)</f>
        <v>0</v>
      </c>
      <c r="I629" s="8" t="b">
        <f>'Fitting results'!M629</f>
        <v>0</v>
      </c>
      <c r="J629" s="8" t="b">
        <f t="shared" si="18"/>
        <v>0</v>
      </c>
      <c r="K629" s="8" t="b">
        <f t="shared" si="19"/>
        <v>0</v>
      </c>
    </row>
    <row r="630" spans="8:11">
      <c r="H630" s="8" t="b">
        <f>IF(AND('Input data'!$A630&gt;='Fitting results'!$D$5,'Input data'!$A630&lt;='Fitting results'!$D$6),'Input data'!$R630)</f>
        <v>0</v>
      </c>
      <c r="I630" s="8" t="b">
        <f>'Fitting results'!M630</f>
        <v>0</v>
      </c>
      <c r="J630" s="8" t="b">
        <f t="shared" si="18"/>
        <v>0</v>
      </c>
      <c r="K630" s="8" t="b">
        <f t="shared" si="19"/>
        <v>0</v>
      </c>
    </row>
    <row r="631" spans="8:11">
      <c r="H631" s="8" t="b">
        <f>IF(AND('Input data'!$A631&gt;='Fitting results'!$D$5,'Input data'!$A631&lt;='Fitting results'!$D$6),'Input data'!$R631)</f>
        <v>0</v>
      </c>
      <c r="I631" s="8" t="b">
        <f>'Fitting results'!M631</f>
        <v>0</v>
      </c>
      <c r="J631" s="8" t="b">
        <f t="shared" si="18"/>
        <v>0</v>
      </c>
      <c r="K631" s="8" t="b">
        <f t="shared" si="19"/>
        <v>0</v>
      </c>
    </row>
    <row r="632" spans="8:11">
      <c r="H632" s="8" t="b">
        <f>IF(AND('Input data'!$A632&gt;='Fitting results'!$D$5,'Input data'!$A632&lt;='Fitting results'!$D$6),'Input data'!$R632)</f>
        <v>0</v>
      </c>
      <c r="I632" s="8" t="b">
        <f>'Fitting results'!M632</f>
        <v>0</v>
      </c>
      <c r="J632" s="8" t="b">
        <f t="shared" si="18"/>
        <v>0</v>
      </c>
      <c r="K632" s="8" t="b">
        <f t="shared" si="19"/>
        <v>0</v>
      </c>
    </row>
    <row r="633" spans="8:11">
      <c r="H633" s="8" t="b">
        <f>IF(AND('Input data'!$A633&gt;='Fitting results'!$D$5,'Input data'!$A633&lt;='Fitting results'!$D$6),'Input data'!$R633)</f>
        <v>0</v>
      </c>
      <c r="I633" s="8" t="b">
        <f>'Fitting results'!M633</f>
        <v>0</v>
      </c>
      <c r="J633" s="8" t="b">
        <f t="shared" si="18"/>
        <v>0</v>
      </c>
      <c r="K633" s="8" t="b">
        <f t="shared" si="19"/>
        <v>0</v>
      </c>
    </row>
    <row r="634" spans="8:11">
      <c r="H634" s="8" t="b">
        <f>IF(AND('Input data'!$A634&gt;='Fitting results'!$D$5,'Input data'!$A634&lt;='Fitting results'!$D$6),'Input data'!$R634)</f>
        <v>0</v>
      </c>
      <c r="I634" s="8" t="b">
        <f>'Fitting results'!M634</f>
        <v>0</v>
      </c>
      <c r="J634" s="8" t="b">
        <f t="shared" si="18"/>
        <v>0</v>
      </c>
      <c r="K634" s="8" t="b">
        <f t="shared" si="19"/>
        <v>0</v>
      </c>
    </row>
    <row r="635" spans="8:11">
      <c r="H635" s="8" t="b">
        <f>IF(AND('Input data'!$A635&gt;='Fitting results'!$D$5,'Input data'!$A635&lt;='Fitting results'!$D$6),'Input data'!$R635)</f>
        <v>0</v>
      </c>
      <c r="I635" s="8" t="b">
        <f>'Fitting results'!M635</f>
        <v>0</v>
      </c>
      <c r="J635" s="8" t="b">
        <f t="shared" si="18"/>
        <v>0</v>
      </c>
      <c r="K635" s="8" t="b">
        <f t="shared" si="19"/>
        <v>0</v>
      </c>
    </row>
    <row r="636" spans="8:11">
      <c r="H636" s="8" t="b">
        <f>IF(AND('Input data'!$A636&gt;='Fitting results'!$D$5,'Input data'!$A636&lt;='Fitting results'!$D$6),'Input data'!$R636)</f>
        <v>0</v>
      </c>
      <c r="I636" s="8" t="b">
        <f>'Fitting results'!M636</f>
        <v>0</v>
      </c>
      <c r="J636" s="8" t="b">
        <f t="shared" si="18"/>
        <v>0</v>
      </c>
      <c r="K636" s="8" t="b">
        <f t="shared" si="19"/>
        <v>0</v>
      </c>
    </row>
    <row r="637" spans="8:11">
      <c r="H637" s="8" t="b">
        <f>IF(AND('Input data'!$A637&gt;='Fitting results'!$D$5,'Input data'!$A637&lt;='Fitting results'!$D$6),'Input data'!$R637)</f>
        <v>0</v>
      </c>
      <c r="I637" s="8" t="b">
        <f>'Fitting results'!M637</f>
        <v>0</v>
      </c>
      <c r="J637" s="8" t="b">
        <f t="shared" si="18"/>
        <v>0</v>
      </c>
      <c r="K637" s="8" t="b">
        <f t="shared" si="19"/>
        <v>0</v>
      </c>
    </row>
    <row r="638" spans="8:11">
      <c r="H638" s="8" t="b">
        <f>IF(AND('Input data'!$A638&gt;='Fitting results'!$D$5,'Input data'!$A638&lt;='Fitting results'!$D$6),'Input data'!$R638)</f>
        <v>0</v>
      </c>
      <c r="I638" s="8" t="b">
        <f>'Fitting results'!M638</f>
        <v>0</v>
      </c>
      <c r="J638" s="8" t="b">
        <f t="shared" si="18"/>
        <v>0</v>
      </c>
      <c r="K638" s="8" t="b">
        <f t="shared" si="19"/>
        <v>0</v>
      </c>
    </row>
    <row r="639" spans="8:11">
      <c r="H639" s="8" t="b">
        <f>IF(AND('Input data'!$A639&gt;='Fitting results'!$D$5,'Input data'!$A639&lt;='Fitting results'!$D$6),'Input data'!$R639)</f>
        <v>0</v>
      </c>
      <c r="I639" s="8" t="b">
        <f>'Fitting results'!M639</f>
        <v>0</v>
      </c>
      <c r="J639" s="8" t="b">
        <f t="shared" si="18"/>
        <v>0</v>
      </c>
      <c r="K639" s="8" t="b">
        <f t="shared" si="19"/>
        <v>0</v>
      </c>
    </row>
    <row r="640" spans="8:11">
      <c r="H640" s="8" t="b">
        <f>IF(AND('Input data'!$A640&gt;='Fitting results'!$D$5,'Input data'!$A640&lt;='Fitting results'!$D$6),'Input data'!$R640)</f>
        <v>0</v>
      </c>
      <c r="I640" s="8" t="b">
        <f>'Fitting results'!M640</f>
        <v>0</v>
      </c>
      <c r="J640" s="8" t="b">
        <f t="shared" si="18"/>
        <v>0</v>
      </c>
      <c r="K640" s="8" t="b">
        <f t="shared" si="19"/>
        <v>0</v>
      </c>
    </row>
    <row r="641" spans="8:11">
      <c r="H641" s="8" t="b">
        <f>IF(AND('Input data'!$A641&gt;='Fitting results'!$D$5,'Input data'!$A641&lt;='Fitting results'!$D$6),'Input data'!$R641)</f>
        <v>0</v>
      </c>
      <c r="I641" s="8" t="b">
        <f>'Fitting results'!M641</f>
        <v>0</v>
      </c>
      <c r="J641" s="8" t="b">
        <f t="shared" si="18"/>
        <v>0</v>
      </c>
      <c r="K641" s="8" t="b">
        <f t="shared" si="19"/>
        <v>0</v>
      </c>
    </row>
    <row r="642" spans="8:11">
      <c r="H642" s="8" t="b">
        <f>IF(AND('Input data'!$A642&gt;='Fitting results'!$D$5,'Input data'!$A642&lt;='Fitting results'!$D$6),'Input data'!$R642)</f>
        <v>0</v>
      </c>
      <c r="I642" s="8" t="b">
        <f>'Fitting results'!M642</f>
        <v>0</v>
      </c>
      <c r="J642" s="8" t="b">
        <f t="shared" si="18"/>
        <v>0</v>
      </c>
      <c r="K642" s="8" t="b">
        <f t="shared" si="19"/>
        <v>0</v>
      </c>
    </row>
    <row r="643" spans="8:11">
      <c r="H643" s="8" t="b">
        <f>IF(AND('Input data'!$A643&gt;='Fitting results'!$D$5,'Input data'!$A643&lt;='Fitting results'!$D$6),'Input data'!$R643)</f>
        <v>0</v>
      </c>
      <c r="I643" s="8" t="b">
        <f>'Fitting results'!M643</f>
        <v>0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 t="b">
        <f>IF(AND('Input data'!$A644&gt;='Fitting results'!$D$5,'Input data'!$A644&lt;='Fitting results'!$D$6),'Input data'!$R644)</f>
        <v>0</v>
      </c>
      <c r="I644" s="8" t="b">
        <f>'Fitting results'!M644</f>
        <v>0</v>
      </c>
      <c r="J644" s="8" t="b">
        <f t="shared" si="20"/>
        <v>0</v>
      </c>
      <c r="K644" s="8" t="b">
        <f t="shared" si="21"/>
        <v>0</v>
      </c>
    </row>
    <row r="645" spans="8:11">
      <c r="H645" s="8" t="b">
        <f>IF(AND('Input data'!$A645&gt;='Fitting results'!$D$5,'Input data'!$A645&lt;='Fitting results'!$D$6),'Input data'!$R645)</f>
        <v>0</v>
      </c>
      <c r="I645" s="8" t="b">
        <f>'Fitting results'!M645</f>
        <v>0</v>
      </c>
      <c r="J645" s="8" t="b">
        <f t="shared" si="20"/>
        <v>0</v>
      </c>
      <c r="K645" s="8" t="b">
        <f t="shared" si="21"/>
        <v>0</v>
      </c>
    </row>
    <row r="646" spans="8:11">
      <c r="H646" s="8" t="b">
        <f>IF(AND('Input data'!$A646&gt;='Fitting results'!$D$5,'Input data'!$A646&lt;='Fitting results'!$D$6),'Input data'!$R646)</f>
        <v>0</v>
      </c>
      <c r="I646" s="8" t="b">
        <f>'Fitting results'!M646</f>
        <v>0</v>
      </c>
      <c r="J646" s="8" t="b">
        <f t="shared" si="20"/>
        <v>0</v>
      </c>
      <c r="K646" s="8" t="b">
        <f t="shared" si="21"/>
        <v>0</v>
      </c>
    </row>
    <row r="647" spans="8:11">
      <c r="H647" s="8" t="b">
        <f>IF(AND('Input data'!$A647&gt;='Fitting results'!$D$5,'Input data'!$A647&lt;='Fitting results'!$D$6),'Input data'!$R647)</f>
        <v>0</v>
      </c>
      <c r="I647" s="8" t="b">
        <f>'Fitting results'!M647</f>
        <v>0</v>
      </c>
      <c r="J647" s="8" t="b">
        <f t="shared" si="20"/>
        <v>0</v>
      </c>
      <c r="K647" s="8" t="b">
        <f t="shared" si="21"/>
        <v>0</v>
      </c>
    </row>
    <row r="648" spans="8:11">
      <c r="H648" s="8" t="b">
        <f>IF(AND('Input data'!$A648&gt;='Fitting results'!$D$5,'Input data'!$A648&lt;='Fitting results'!$D$6),'Input data'!$R648)</f>
        <v>0</v>
      </c>
      <c r="I648" s="8" t="b">
        <f>'Fitting results'!M648</f>
        <v>0</v>
      </c>
      <c r="J648" s="8" t="b">
        <f t="shared" si="20"/>
        <v>0</v>
      </c>
      <c r="K648" s="8" t="b">
        <f t="shared" si="21"/>
        <v>0</v>
      </c>
    </row>
    <row r="649" spans="8:11">
      <c r="H649" s="8" t="b">
        <f>IF(AND('Input data'!$A649&gt;='Fitting results'!$D$5,'Input data'!$A649&lt;='Fitting results'!$D$6),'Input data'!$R649)</f>
        <v>0</v>
      </c>
      <c r="I649" s="8" t="b">
        <f>'Fitting results'!M649</f>
        <v>0</v>
      </c>
      <c r="J649" s="8" t="b">
        <f t="shared" si="20"/>
        <v>0</v>
      </c>
      <c r="K649" s="8" t="b">
        <f t="shared" si="21"/>
        <v>0</v>
      </c>
    </row>
    <row r="650" spans="8:11">
      <c r="H650" s="8" t="b">
        <f>IF(AND('Input data'!$A650&gt;='Fitting results'!$D$5,'Input data'!$A650&lt;='Fitting results'!$D$6),'Input data'!$R650)</f>
        <v>0</v>
      </c>
      <c r="I650" s="8" t="b">
        <f>'Fitting results'!M650</f>
        <v>0</v>
      </c>
      <c r="J650" s="8" t="b">
        <f t="shared" si="20"/>
        <v>0</v>
      </c>
      <c r="K650" s="8" t="b">
        <f t="shared" si="21"/>
        <v>0</v>
      </c>
    </row>
    <row r="651" spans="8:11">
      <c r="H651" s="8" t="b">
        <f>IF(AND('Input data'!$A651&gt;='Fitting results'!$D$5,'Input data'!$A651&lt;='Fitting results'!$D$6),'Input data'!$R651)</f>
        <v>0</v>
      </c>
      <c r="I651" s="8" t="b">
        <f>'Fitting results'!M651</f>
        <v>0</v>
      </c>
      <c r="J651" s="8" t="b">
        <f t="shared" si="20"/>
        <v>0</v>
      </c>
      <c r="K651" s="8" t="b">
        <f t="shared" si="21"/>
        <v>0</v>
      </c>
    </row>
    <row r="652" spans="8:11">
      <c r="H652" s="8" t="b">
        <f>IF(AND('Input data'!$A652&gt;='Fitting results'!$D$5,'Input data'!$A652&lt;='Fitting results'!$D$6),'Input data'!$R652)</f>
        <v>0</v>
      </c>
      <c r="I652" s="8" t="b">
        <f>'Fitting results'!M652</f>
        <v>0</v>
      </c>
      <c r="J652" s="8" t="b">
        <f t="shared" si="20"/>
        <v>0</v>
      </c>
      <c r="K652" s="8" t="b">
        <f t="shared" si="21"/>
        <v>0</v>
      </c>
    </row>
    <row r="653" spans="8:11">
      <c r="H653" s="8" t="b">
        <f>IF(AND('Input data'!$A653&gt;='Fitting results'!$D$5,'Input data'!$A653&lt;='Fitting results'!$D$6),'Input data'!$R653)</f>
        <v>0</v>
      </c>
      <c r="I653" s="8" t="b">
        <f>'Fitting results'!M653</f>
        <v>0</v>
      </c>
      <c r="J653" s="8" t="b">
        <f t="shared" si="20"/>
        <v>0</v>
      </c>
      <c r="K653" s="8" t="b">
        <f t="shared" si="21"/>
        <v>0</v>
      </c>
    </row>
    <row r="654" spans="8:11">
      <c r="H654" s="8" t="b">
        <f>IF(AND('Input data'!$A654&gt;='Fitting results'!$D$5,'Input data'!$A654&lt;='Fitting results'!$D$6),'Input data'!$R654)</f>
        <v>0</v>
      </c>
      <c r="I654" s="8" t="b">
        <f>'Fitting results'!M654</f>
        <v>0</v>
      </c>
      <c r="J654" s="8" t="b">
        <f t="shared" si="20"/>
        <v>0</v>
      </c>
      <c r="K654" s="8" t="b">
        <f t="shared" si="21"/>
        <v>0</v>
      </c>
    </row>
    <row r="655" spans="8:11">
      <c r="H655" s="8" t="b">
        <f>IF(AND('Input data'!$A655&gt;='Fitting results'!$D$5,'Input data'!$A655&lt;='Fitting results'!$D$6),'Input data'!$R655)</f>
        <v>0</v>
      </c>
      <c r="I655" s="8" t="b">
        <f>'Fitting results'!M655</f>
        <v>0</v>
      </c>
      <c r="J655" s="8" t="b">
        <f t="shared" si="20"/>
        <v>0</v>
      </c>
      <c r="K655" s="8" t="b">
        <f t="shared" si="21"/>
        <v>0</v>
      </c>
    </row>
    <row r="656" spans="8:11">
      <c r="H656" s="8" t="b">
        <f>IF(AND('Input data'!$A656&gt;='Fitting results'!$D$5,'Input data'!$A656&lt;='Fitting results'!$D$6),'Input data'!$R656)</f>
        <v>0</v>
      </c>
      <c r="I656" s="8" t="b">
        <f>'Fitting results'!M656</f>
        <v>0</v>
      </c>
      <c r="J656" s="8" t="b">
        <f t="shared" si="20"/>
        <v>0</v>
      </c>
      <c r="K656" s="8" t="b">
        <f t="shared" si="21"/>
        <v>0</v>
      </c>
    </row>
    <row r="657" spans="8:11">
      <c r="H657" s="8" t="b">
        <f>IF(AND('Input data'!$A657&gt;='Fitting results'!$D$5,'Input data'!$A657&lt;='Fitting results'!$D$6),'Input data'!$R657)</f>
        <v>0</v>
      </c>
      <c r="I657" s="8" t="b">
        <f>'Fitting results'!M657</f>
        <v>0</v>
      </c>
      <c r="J657" s="8" t="b">
        <f t="shared" si="20"/>
        <v>0</v>
      </c>
      <c r="K657" s="8" t="b">
        <f t="shared" si="21"/>
        <v>0</v>
      </c>
    </row>
    <row r="658" spans="8:11">
      <c r="H658" s="8" t="b">
        <f>IF(AND('Input data'!$A658&gt;='Fitting results'!$D$5,'Input data'!$A658&lt;='Fitting results'!$D$6),'Input data'!$R658)</f>
        <v>0</v>
      </c>
      <c r="I658" s="8" t="b">
        <f>'Fitting results'!M658</f>
        <v>0</v>
      </c>
      <c r="J658" s="8" t="b">
        <f t="shared" si="20"/>
        <v>0</v>
      </c>
      <c r="K658" s="8" t="b">
        <f t="shared" si="21"/>
        <v>0</v>
      </c>
    </row>
    <row r="659" spans="8:11">
      <c r="H659" s="8" t="b">
        <f>IF(AND('Input data'!$A659&gt;='Fitting results'!$D$5,'Input data'!$A659&lt;='Fitting results'!$D$6),'Input data'!$R659)</f>
        <v>0</v>
      </c>
      <c r="I659" s="8" t="b">
        <f>'Fitting results'!M659</f>
        <v>0</v>
      </c>
      <c r="J659" s="8" t="b">
        <f t="shared" si="20"/>
        <v>0</v>
      </c>
      <c r="K659" s="8" t="b">
        <f t="shared" si="21"/>
        <v>0</v>
      </c>
    </row>
    <row r="660" spans="8:11">
      <c r="H660" s="8" t="b">
        <f>IF(AND('Input data'!$A660&gt;='Fitting results'!$D$5,'Input data'!$A660&lt;='Fitting results'!$D$6),'Input data'!$R660)</f>
        <v>0</v>
      </c>
      <c r="I660" s="8" t="b">
        <f>'Fitting results'!M660</f>
        <v>0</v>
      </c>
      <c r="J660" s="8" t="b">
        <f t="shared" si="20"/>
        <v>0</v>
      </c>
      <c r="K660" s="8" t="b">
        <f t="shared" si="21"/>
        <v>0</v>
      </c>
    </row>
    <row r="661" spans="8:11">
      <c r="H661" s="8" t="b">
        <f>IF(AND('Input data'!$A661&gt;='Fitting results'!$D$5,'Input data'!$A661&lt;='Fitting results'!$D$6),'Input data'!$R661)</f>
        <v>0</v>
      </c>
      <c r="I661" s="8" t="b">
        <f>'Fitting results'!M661</f>
        <v>0</v>
      </c>
      <c r="J661" s="8" t="b">
        <f t="shared" si="20"/>
        <v>0</v>
      </c>
      <c r="K661" s="8" t="b">
        <f t="shared" si="21"/>
        <v>0</v>
      </c>
    </row>
    <row r="662" spans="8:11">
      <c r="H662" s="8" t="b">
        <f>IF(AND('Input data'!$A662&gt;='Fitting results'!$D$5,'Input data'!$A662&lt;='Fitting results'!$D$6),'Input data'!$R662)</f>
        <v>0</v>
      </c>
      <c r="I662" s="8" t="b">
        <f>'Fitting results'!M662</f>
        <v>0</v>
      </c>
      <c r="J662" s="8" t="b">
        <f t="shared" si="20"/>
        <v>0</v>
      </c>
      <c r="K662" s="8" t="b">
        <f t="shared" si="21"/>
        <v>0</v>
      </c>
    </row>
    <row r="663" spans="8:11">
      <c r="H663" s="8" t="b">
        <f>IF(AND('Input data'!$A663&gt;='Fitting results'!$D$5,'Input data'!$A663&lt;='Fitting results'!$D$6),'Input data'!$R663)</f>
        <v>0</v>
      </c>
      <c r="I663" s="8" t="b">
        <f>'Fitting results'!M663</f>
        <v>0</v>
      </c>
      <c r="J663" s="8" t="b">
        <f t="shared" si="20"/>
        <v>0</v>
      </c>
      <c r="K663" s="8" t="b">
        <f t="shared" si="21"/>
        <v>0</v>
      </c>
    </row>
    <row r="664" spans="8:11">
      <c r="H664" s="8" t="b">
        <f>IF(AND('Input data'!$A664&gt;='Fitting results'!$D$5,'Input data'!$A664&lt;='Fitting results'!$D$6),'Input data'!$R664)</f>
        <v>0</v>
      </c>
      <c r="I664" s="8" t="b">
        <f>'Fitting results'!M664</f>
        <v>0</v>
      </c>
      <c r="J664" s="8" t="b">
        <f t="shared" si="20"/>
        <v>0</v>
      </c>
      <c r="K664" s="8" t="b">
        <f t="shared" si="21"/>
        <v>0</v>
      </c>
    </row>
    <row r="665" spans="8:11">
      <c r="H665" s="8" t="b">
        <f>IF(AND('Input data'!$A665&gt;='Fitting results'!$D$5,'Input data'!$A665&lt;='Fitting results'!$D$6),'Input data'!$R665)</f>
        <v>0</v>
      </c>
      <c r="I665" s="8" t="b">
        <f>'Fitting results'!M665</f>
        <v>0</v>
      </c>
      <c r="J665" s="8" t="b">
        <f t="shared" si="20"/>
        <v>0</v>
      </c>
      <c r="K665" s="8" t="b">
        <f t="shared" si="21"/>
        <v>0</v>
      </c>
    </row>
    <row r="666" spans="8:11">
      <c r="H666" s="8" t="b">
        <f>IF(AND('Input data'!$A666&gt;='Fitting results'!$D$5,'Input data'!$A666&lt;='Fitting results'!$D$6),'Input data'!$R666)</f>
        <v>0</v>
      </c>
      <c r="I666" s="8" t="b">
        <f>'Fitting results'!M666</f>
        <v>0</v>
      </c>
      <c r="J666" s="8" t="b">
        <f t="shared" si="20"/>
        <v>0</v>
      </c>
      <c r="K666" s="8" t="b">
        <f t="shared" si="21"/>
        <v>0</v>
      </c>
    </row>
    <row r="667" spans="8:11">
      <c r="H667" s="8" t="b">
        <f>IF(AND('Input data'!$A667&gt;='Fitting results'!$D$5,'Input data'!$A667&lt;='Fitting results'!$D$6),'Input data'!$R667)</f>
        <v>0</v>
      </c>
      <c r="I667" s="8" t="b">
        <f>'Fitting results'!M667</f>
        <v>0</v>
      </c>
      <c r="J667" s="8" t="b">
        <f t="shared" si="20"/>
        <v>0</v>
      </c>
      <c r="K667" s="8" t="b">
        <f t="shared" si="21"/>
        <v>0</v>
      </c>
    </row>
    <row r="668" spans="8:11">
      <c r="H668" s="8" t="b">
        <f>IF(AND('Input data'!$A668&gt;='Fitting results'!$D$5,'Input data'!$A668&lt;='Fitting results'!$D$6),'Input data'!$R668)</f>
        <v>0</v>
      </c>
      <c r="I668" s="8" t="b">
        <f>'Fitting results'!M668</f>
        <v>0</v>
      </c>
      <c r="J668" s="8" t="b">
        <f t="shared" si="20"/>
        <v>0</v>
      </c>
      <c r="K668" s="8" t="b">
        <f t="shared" si="21"/>
        <v>0</v>
      </c>
    </row>
    <row r="669" spans="8:11">
      <c r="H669" s="8" t="b">
        <f>IF(AND('Input data'!$A669&gt;='Fitting results'!$D$5,'Input data'!$A669&lt;='Fitting results'!$D$6),'Input data'!$R669)</f>
        <v>0</v>
      </c>
      <c r="I669" s="8" t="b">
        <f>'Fitting results'!M669</f>
        <v>0</v>
      </c>
      <c r="J669" s="8" t="b">
        <f t="shared" si="20"/>
        <v>0</v>
      </c>
      <c r="K669" s="8" t="b">
        <f t="shared" si="21"/>
        <v>0</v>
      </c>
    </row>
    <row r="670" spans="8:11">
      <c r="H670" s="8" t="b">
        <f>IF(AND('Input data'!$A670&gt;='Fitting results'!$D$5,'Input data'!$A670&lt;='Fitting results'!$D$6),'Input data'!$R670)</f>
        <v>0</v>
      </c>
      <c r="I670" s="8" t="b">
        <f>'Fitting results'!M670</f>
        <v>0</v>
      </c>
      <c r="J670" s="8" t="b">
        <f t="shared" si="20"/>
        <v>0</v>
      </c>
      <c r="K670" s="8" t="b">
        <f t="shared" si="21"/>
        <v>0</v>
      </c>
    </row>
    <row r="671" spans="8:11">
      <c r="H671" s="8" t="b">
        <f>IF(AND('Input data'!$A671&gt;='Fitting results'!$D$5,'Input data'!$A671&lt;='Fitting results'!$D$6),'Input data'!$R671)</f>
        <v>0</v>
      </c>
      <c r="I671" s="8" t="b">
        <f>'Fitting results'!M671</f>
        <v>0</v>
      </c>
      <c r="J671" s="8" t="b">
        <f t="shared" si="20"/>
        <v>0</v>
      </c>
      <c r="K671" s="8" t="b">
        <f t="shared" si="21"/>
        <v>0</v>
      </c>
    </row>
    <row r="672" spans="8:11">
      <c r="H672" s="8" t="b">
        <f>IF(AND('Input data'!$A672&gt;='Fitting results'!$D$5,'Input data'!$A672&lt;='Fitting results'!$D$6),'Input data'!$R672)</f>
        <v>0</v>
      </c>
      <c r="I672" s="8" t="b">
        <f>'Fitting results'!M672</f>
        <v>0</v>
      </c>
      <c r="J672" s="8" t="b">
        <f t="shared" si="20"/>
        <v>0</v>
      </c>
      <c r="K672" s="8" t="b">
        <f t="shared" si="21"/>
        <v>0</v>
      </c>
    </row>
    <row r="673" spans="8:11">
      <c r="H673" s="8" t="b">
        <f>IF(AND('Input data'!$A673&gt;='Fitting results'!$D$5,'Input data'!$A673&lt;='Fitting results'!$D$6),'Input data'!$R673)</f>
        <v>0</v>
      </c>
      <c r="I673" s="8" t="b">
        <f>'Fitting results'!M673</f>
        <v>0</v>
      </c>
      <c r="J673" s="8" t="b">
        <f t="shared" si="20"/>
        <v>0</v>
      </c>
      <c r="K673" s="8" t="b">
        <f t="shared" si="21"/>
        <v>0</v>
      </c>
    </row>
    <row r="674" spans="8:11">
      <c r="H674" s="8" t="b">
        <f>IF(AND('Input data'!$A674&gt;='Fitting results'!$D$5,'Input data'!$A674&lt;='Fitting results'!$D$6),'Input data'!$R674)</f>
        <v>0</v>
      </c>
      <c r="I674" s="8" t="b">
        <f>'Fitting results'!M674</f>
        <v>0</v>
      </c>
      <c r="J674" s="8" t="b">
        <f t="shared" si="20"/>
        <v>0</v>
      </c>
      <c r="K674" s="8" t="b">
        <f t="shared" si="21"/>
        <v>0</v>
      </c>
    </row>
    <row r="675" spans="8:11">
      <c r="H675" s="8" t="b">
        <f>IF(AND('Input data'!$A675&gt;='Fitting results'!$D$5,'Input data'!$A675&lt;='Fitting results'!$D$6),'Input data'!$R675)</f>
        <v>0</v>
      </c>
      <c r="I675" s="8" t="b">
        <f>'Fitting results'!M675</f>
        <v>0</v>
      </c>
      <c r="J675" s="8" t="b">
        <f t="shared" si="20"/>
        <v>0</v>
      </c>
      <c r="K675" s="8" t="b">
        <f t="shared" si="21"/>
        <v>0</v>
      </c>
    </row>
    <row r="676" spans="8:11">
      <c r="H676" s="8" t="b">
        <f>IF(AND('Input data'!$A676&gt;='Fitting results'!$D$5,'Input data'!$A676&lt;='Fitting results'!$D$6),'Input data'!$R676)</f>
        <v>0</v>
      </c>
      <c r="I676" s="8" t="b">
        <f>'Fitting results'!M676</f>
        <v>0</v>
      </c>
      <c r="J676" s="8" t="b">
        <f t="shared" si="20"/>
        <v>0</v>
      </c>
      <c r="K676" s="8" t="b">
        <f t="shared" si="21"/>
        <v>0</v>
      </c>
    </row>
    <row r="677" spans="8:11">
      <c r="H677" s="8" t="b">
        <f>IF(AND('Input data'!$A677&gt;='Fitting results'!$D$5,'Input data'!$A677&lt;='Fitting results'!$D$6),'Input data'!$R677)</f>
        <v>0</v>
      </c>
      <c r="I677" s="8" t="b">
        <f>'Fitting results'!M677</f>
        <v>0</v>
      </c>
      <c r="J677" s="8" t="b">
        <f t="shared" si="20"/>
        <v>0</v>
      </c>
      <c r="K677" s="8" t="b">
        <f t="shared" si="21"/>
        <v>0</v>
      </c>
    </row>
    <row r="678" spans="8:11">
      <c r="H678" s="8" t="b">
        <f>IF(AND('Input data'!$A678&gt;='Fitting results'!$D$5,'Input data'!$A678&lt;='Fitting results'!$D$6),'Input data'!$R678)</f>
        <v>0</v>
      </c>
      <c r="I678" s="8" t="b">
        <f>'Fitting results'!M678</f>
        <v>0</v>
      </c>
      <c r="J678" s="8" t="b">
        <f t="shared" si="20"/>
        <v>0</v>
      </c>
      <c r="K678" s="8" t="b">
        <f t="shared" si="21"/>
        <v>0</v>
      </c>
    </row>
    <row r="679" spans="8:11">
      <c r="H679" s="8" t="b">
        <f>IF(AND('Input data'!$A679&gt;='Fitting results'!$D$5,'Input data'!$A679&lt;='Fitting results'!$D$6),'Input data'!$R679)</f>
        <v>0</v>
      </c>
      <c r="I679" s="8" t="b">
        <f>'Fitting results'!M679</f>
        <v>0</v>
      </c>
      <c r="J679" s="8" t="b">
        <f t="shared" si="20"/>
        <v>0</v>
      </c>
      <c r="K679" s="8" t="b">
        <f t="shared" si="21"/>
        <v>0</v>
      </c>
    </row>
    <row r="680" spans="8:11">
      <c r="H680" s="8" t="b">
        <f>IF(AND('Input data'!$A680&gt;='Fitting results'!$D$5,'Input data'!$A680&lt;='Fitting results'!$D$6),'Input data'!$R680)</f>
        <v>0</v>
      </c>
      <c r="I680" s="8" t="b">
        <f>'Fitting results'!M680</f>
        <v>0</v>
      </c>
      <c r="J680" s="8" t="b">
        <f t="shared" si="20"/>
        <v>0</v>
      </c>
      <c r="K680" s="8" t="b">
        <f t="shared" si="21"/>
        <v>0</v>
      </c>
    </row>
    <row r="681" spans="8:11">
      <c r="H681" s="8" t="b">
        <f>IF(AND('Input data'!$A681&gt;='Fitting results'!$D$5,'Input data'!$A681&lt;='Fitting results'!$D$6),'Input data'!$R681)</f>
        <v>0</v>
      </c>
      <c r="I681" s="8" t="b">
        <f>'Fitting results'!M681</f>
        <v>0</v>
      </c>
      <c r="J681" s="8" t="b">
        <f t="shared" si="20"/>
        <v>0</v>
      </c>
      <c r="K681" s="8" t="b">
        <f t="shared" si="21"/>
        <v>0</v>
      </c>
    </row>
    <row r="682" spans="8:11">
      <c r="H682" s="8" t="b">
        <f>IF(AND('Input data'!$A682&gt;='Fitting results'!$D$5,'Input data'!$A682&lt;='Fitting results'!$D$6),'Input data'!$R682)</f>
        <v>0</v>
      </c>
      <c r="I682" s="8" t="b">
        <f>'Fitting results'!M682</f>
        <v>0</v>
      </c>
      <c r="J682" s="8" t="b">
        <f t="shared" si="20"/>
        <v>0</v>
      </c>
      <c r="K682" s="8" t="b">
        <f t="shared" si="21"/>
        <v>0</v>
      </c>
    </row>
    <row r="683" spans="8:11">
      <c r="H683" s="8" t="b">
        <f>IF(AND('Input data'!$A683&gt;='Fitting results'!$D$5,'Input data'!$A683&lt;='Fitting results'!$D$6),'Input data'!$R683)</f>
        <v>0</v>
      </c>
      <c r="I683" s="8" t="b">
        <f>'Fitting results'!M683</f>
        <v>0</v>
      </c>
      <c r="J683" s="8" t="b">
        <f t="shared" si="20"/>
        <v>0</v>
      </c>
      <c r="K683" s="8" t="b">
        <f t="shared" si="21"/>
        <v>0</v>
      </c>
    </row>
    <row r="684" spans="8:11">
      <c r="H684" s="8" t="b">
        <f>IF(AND('Input data'!$A684&gt;='Fitting results'!$D$5,'Input data'!$A684&lt;='Fitting results'!$D$6),'Input data'!$R684)</f>
        <v>0</v>
      </c>
      <c r="I684" s="8" t="b">
        <f>'Fitting results'!M684</f>
        <v>0</v>
      </c>
      <c r="J684" s="8" t="b">
        <f t="shared" si="20"/>
        <v>0</v>
      </c>
      <c r="K684" s="8" t="b">
        <f t="shared" si="21"/>
        <v>0</v>
      </c>
    </row>
    <row r="685" spans="8:11">
      <c r="H685" s="8" t="b">
        <f>IF(AND('Input data'!$A685&gt;='Fitting results'!$D$5,'Input data'!$A685&lt;='Fitting results'!$D$6),'Input data'!$R685)</f>
        <v>0</v>
      </c>
      <c r="I685" s="8" t="b">
        <f>'Fitting results'!M685</f>
        <v>0</v>
      </c>
      <c r="J685" s="8" t="b">
        <f t="shared" si="20"/>
        <v>0</v>
      </c>
      <c r="K685" s="8" t="b">
        <f t="shared" si="21"/>
        <v>0</v>
      </c>
    </row>
    <row r="686" spans="8:11">
      <c r="H686" s="8" t="b">
        <f>IF(AND('Input data'!$A686&gt;='Fitting results'!$D$5,'Input data'!$A686&lt;='Fitting results'!$D$6),'Input data'!$R686)</f>
        <v>0</v>
      </c>
      <c r="I686" s="8" t="b">
        <f>'Fitting results'!M686</f>
        <v>0</v>
      </c>
      <c r="J686" s="8" t="b">
        <f t="shared" si="20"/>
        <v>0</v>
      </c>
      <c r="K686" s="8" t="b">
        <f t="shared" si="21"/>
        <v>0</v>
      </c>
    </row>
    <row r="687" spans="8:11">
      <c r="H687" s="8" t="b">
        <f>IF(AND('Input data'!$A687&gt;='Fitting results'!$D$5,'Input data'!$A687&lt;='Fitting results'!$D$6),'Input data'!$R687)</f>
        <v>0</v>
      </c>
      <c r="I687" s="8" t="b">
        <f>'Fitting results'!M687</f>
        <v>0</v>
      </c>
      <c r="J687" s="8" t="b">
        <f t="shared" si="20"/>
        <v>0</v>
      </c>
      <c r="K687" s="8" t="b">
        <f t="shared" si="21"/>
        <v>0</v>
      </c>
    </row>
    <row r="688" spans="8:11">
      <c r="H688" s="8" t="b">
        <f>IF(AND('Input data'!$A688&gt;='Fitting results'!$D$5,'Input data'!$A688&lt;='Fitting results'!$D$6),'Input data'!$R688)</f>
        <v>0</v>
      </c>
      <c r="I688" s="8" t="b">
        <f>'Fitting results'!M688</f>
        <v>0</v>
      </c>
      <c r="J688" s="8" t="b">
        <f t="shared" si="20"/>
        <v>0</v>
      </c>
      <c r="K688" s="8" t="b">
        <f t="shared" si="21"/>
        <v>0</v>
      </c>
    </row>
    <row r="689" spans="8:11">
      <c r="H689" s="8" t="b">
        <f>IF(AND('Input data'!$A689&gt;='Fitting results'!$D$5,'Input data'!$A689&lt;='Fitting results'!$D$6),'Input data'!$R689)</f>
        <v>0</v>
      </c>
      <c r="I689" s="8" t="b">
        <f>'Fitting results'!M689</f>
        <v>0</v>
      </c>
      <c r="J689" s="8" t="b">
        <f t="shared" si="20"/>
        <v>0</v>
      </c>
      <c r="K689" s="8" t="b">
        <f t="shared" si="21"/>
        <v>0</v>
      </c>
    </row>
    <row r="690" spans="8:11">
      <c r="H690" s="8" t="b">
        <f>IF(AND('Input data'!$A690&gt;='Fitting results'!$D$5,'Input data'!$A690&lt;='Fitting results'!$D$6),'Input data'!$R690)</f>
        <v>0</v>
      </c>
      <c r="I690" s="8" t="b">
        <f>'Fitting results'!M690</f>
        <v>0</v>
      </c>
      <c r="J690" s="8" t="b">
        <f t="shared" si="20"/>
        <v>0</v>
      </c>
      <c r="K690" s="8" t="b">
        <f t="shared" si="21"/>
        <v>0</v>
      </c>
    </row>
    <row r="691" spans="8:11">
      <c r="H691" s="8" t="b">
        <f>IF(AND('Input data'!$A691&gt;='Fitting results'!$D$5,'Input data'!$A691&lt;='Fitting results'!$D$6),'Input data'!$R691)</f>
        <v>0</v>
      </c>
      <c r="I691" s="8" t="b">
        <f>'Fitting results'!M691</f>
        <v>0</v>
      </c>
      <c r="J691" s="8" t="b">
        <f t="shared" si="20"/>
        <v>0</v>
      </c>
      <c r="K691" s="8" t="b">
        <f t="shared" si="21"/>
        <v>0</v>
      </c>
    </row>
    <row r="692" spans="8:11">
      <c r="H692" s="8" t="b">
        <f>IF(AND('Input data'!$A692&gt;='Fitting results'!$D$5,'Input data'!$A692&lt;='Fitting results'!$D$6),'Input data'!$R692)</f>
        <v>0</v>
      </c>
      <c r="I692" s="8" t="b">
        <f>'Fitting results'!M692</f>
        <v>0</v>
      </c>
      <c r="J692" s="8" t="b">
        <f t="shared" si="20"/>
        <v>0</v>
      </c>
      <c r="K692" s="8" t="b">
        <f t="shared" si="21"/>
        <v>0</v>
      </c>
    </row>
    <row r="693" spans="8:11">
      <c r="H693" s="8" t="b">
        <f>IF(AND('Input data'!$A693&gt;='Fitting results'!$D$5,'Input data'!$A693&lt;='Fitting results'!$D$6),'Input data'!$R693)</f>
        <v>0</v>
      </c>
      <c r="I693" s="8" t="b">
        <f>'Fitting results'!M693</f>
        <v>0</v>
      </c>
      <c r="J693" s="8" t="b">
        <f t="shared" si="20"/>
        <v>0</v>
      </c>
      <c r="K693" s="8" t="b">
        <f t="shared" si="21"/>
        <v>0</v>
      </c>
    </row>
    <row r="694" spans="8:11">
      <c r="H694" s="8" t="b">
        <f>IF(AND('Input data'!$A694&gt;='Fitting results'!$D$5,'Input data'!$A694&lt;='Fitting results'!$D$6),'Input data'!$R694)</f>
        <v>0</v>
      </c>
      <c r="I694" s="8" t="b">
        <f>'Fitting results'!M694</f>
        <v>0</v>
      </c>
      <c r="J694" s="8" t="b">
        <f t="shared" si="20"/>
        <v>0</v>
      </c>
      <c r="K694" s="8" t="b">
        <f t="shared" si="21"/>
        <v>0</v>
      </c>
    </row>
    <row r="695" spans="8:11">
      <c r="H695" s="8" t="b">
        <f>IF(AND('Input data'!$A695&gt;='Fitting results'!$D$5,'Input data'!$A695&lt;='Fitting results'!$D$6),'Input data'!$R695)</f>
        <v>0</v>
      </c>
      <c r="I695" s="8" t="b">
        <f>'Fitting results'!M695</f>
        <v>0</v>
      </c>
      <c r="J695" s="8" t="b">
        <f t="shared" si="20"/>
        <v>0</v>
      </c>
      <c r="K695" s="8" t="b">
        <f t="shared" si="21"/>
        <v>0</v>
      </c>
    </row>
    <row r="696" spans="8:11">
      <c r="H696" s="8" t="b">
        <f>IF(AND('Input data'!$A696&gt;='Fitting results'!$D$5,'Input data'!$A696&lt;='Fitting results'!$D$6),'Input data'!$R696)</f>
        <v>0</v>
      </c>
      <c r="I696" s="8" t="b">
        <f>'Fitting results'!M696</f>
        <v>0</v>
      </c>
      <c r="J696" s="8" t="b">
        <f t="shared" si="20"/>
        <v>0</v>
      </c>
      <c r="K696" s="8" t="b">
        <f t="shared" si="21"/>
        <v>0</v>
      </c>
    </row>
    <row r="697" spans="8:11">
      <c r="H697" s="8" t="b">
        <f>IF(AND('Input data'!$A697&gt;='Fitting results'!$D$5,'Input data'!$A697&lt;='Fitting results'!$D$6),'Input data'!$R697)</f>
        <v>0</v>
      </c>
      <c r="I697" s="8" t="b">
        <f>'Fitting results'!M697</f>
        <v>0</v>
      </c>
      <c r="J697" s="8" t="b">
        <f t="shared" si="20"/>
        <v>0</v>
      </c>
      <c r="K697" s="8" t="b">
        <f t="shared" si="21"/>
        <v>0</v>
      </c>
    </row>
    <row r="698" spans="8:11">
      <c r="H698" s="8" t="b">
        <f>IF(AND('Input data'!$A698&gt;='Fitting results'!$D$5,'Input data'!$A698&lt;='Fitting results'!$D$6),'Input data'!$R698)</f>
        <v>0</v>
      </c>
      <c r="I698" s="8" t="b">
        <f>'Fitting results'!M698</f>
        <v>0</v>
      </c>
      <c r="J698" s="8" t="b">
        <f t="shared" si="20"/>
        <v>0</v>
      </c>
      <c r="K698" s="8" t="b">
        <f t="shared" si="21"/>
        <v>0</v>
      </c>
    </row>
    <row r="699" spans="8:11">
      <c r="H699" s="8" t="b">
        <f>IF(AND('Input data'!$A699&gt;='Fitting results'!$D$5,'Input data'!$A699&lt;='Fitting results'!$D$6),'Input data'!$R699)</f>
        <v>0</v>
      </c>
      <c r="I699" s="8" t="b">
        <f>'Fitting results'!M699</f>
        <v>0</v>
      </c>
      <c r="J699" s="8" t="b">
        <f t="shared" si="20"/>
        <v>0</v>
      </c>
      <c r="K699" s="8" t="b">
        <f t="shared" si="21"/>
        <v>0</v>
      </c>
    </row>
    <row r="700" spans="8:11">
      <c r="H700" s="8" t="b">
        <f>IF(AND('Input data'!$A700&gt;='Fitting results'!$D$5,'Input data'!$A700&lt;='Fitting results'!$D$6),'Input data'!$R700)</f>
        <v>0</v>
      </c>
      <c r="I700" s="8" t="b">
        <f>'Fitting results'!M700</f>
        <v>0</v>
      </c>
      <c r="J700" s="8" t="b">
        <f t="shared" si="20"/>
        <v>0</v>
      </c>
      <c r="K700" s="8" t="b">
        <f t="shared" si="21"/>
        <v>0</v>
      </c>
    </row>
    <row r="701" spans="8:11">
      <c r="H701" s="8" t="b">
        <f>IF(AND('Input data'!$A701&gt;='Fitting results'!$D$5,'Input data'!$A701&lt;='Fitting results'!$D$6),'Input data'!$R701)</f>
        <v>0</v>
      </c>
      <c r="I701" s="8" t="b">
        <f>'Fitting results'!M701</f>
        <v>0</v>
      </c>
      <c r="J701" s="8" t="b">
        <f t="shared" si="20"/>
        <v>0</v>
      </c>
      <c r="K701" s="8" t="b">
        <f t="shared" si="21"/>
        <v>0</v>
      </c>
    </row>
    <row r="702" spans="8:11">
      <c r="H702" s="8" t="b">
        <f>IF(AND('Input data'!$A702&gt;='Fitting results'!$D$5,'Input data'!$A702&lt;='Fitting results'!$D$6),'Input data'!$R702)</f>
        <v>0</v>
      </c>
      <c r="I702" s="8" t="b">
        <f>'Fitting results'!M702</f>
        <v>0</v>
      </c>
      <c r="J702" s="8" t="b">
        <f t="shared" si="20"/>
        <v>0</v>
      </c>
      <c r="K702" s="8" t="b">
        <f t="shared" si="21"/>
        <v>0</v>
      </c>
    </row>
    <row r="703" spans="8:11">
      <c r="H703" s="8" t="b">
        <f>IF(AND('Input data'!$A703&gt;='Fitting results'!$D$5,'Input data'!$A703&lt;='Fitting results'!$D$6),'Input data'!$R703)</f>
        <v>0</v>
      </c>
      <c r="I703" s="8" t="b">
        <f>'Fitting results'!M703</f>
        <v>0</v>
      </c>
      <c r="J703" s="8" t="b">
        <f t="shared" si="20"/>
        <v>0</v>
      </c>
      <c r="K703" s="8" t="b">
        <f t="shared" si="21"/>
        <v>0</v>
      </c>
    </row>
    <row r="704" spans="8:11">
      <c r="H704" s="8" t="b">
        <f>IF(AND('Input data'!$A704&gt;='Fitting results'!$D$5,'Input data'!$A704&lt;='Fitting results'!$D$6),'Input data'!$R704)</f>
        <v>0</v>
      </c>
      <c r="I704" s="8" t="b">
        <f>'Fitting results'!M704</f>
        <v>0</v>
      </c>
      <c r="J704" s="8" t="b">
        <f t="shared" si="20"/>
        <v>0</v>
      </c>
      <c r="K704" s="8" t="b">
        <f t="shared" si="21"/>
        <v>0</v>
      </c>
    </row>
    <row r="705" spans="8:11">
      <c r="H705" s="8" t="b">
        <f>IF(AND('Input data'!$A705&gt;='Fitting results'!$D$5,'Input data'!$A705&lt;='Fitting results'!$D$6),'Input data'!$R705)</f>
        <v>0</v>
      </c>
      <c r="I705" s="8" t="b">
        <f>'Fitting results'!M705</f>
        <v>0</v>
      </c>
      <c r="J705" s="8" t="b">
        <f t="shared" si="20"/>
        <v>0</v>
      </c>
      <c r="K705" s="8" t="b">
        <f t="shared" si="21"/>
        <v>0</v>
      </c>
    </row>
    <row r="706" spans="8:11">
      <c r="H706" s="8" t="b">
        <f>IF(AND('Input data'!$A706&gt;='Fitting results'!$D$5,'Input data'!$A706&lt;='Fitting results'!$D$6),'Input data'!$R706)</f>
        <v>0</v>
      </c>
      <c r="I706" s="8" t="b">
        <f>'Fitting results'!M706</f>
        <v>0</v>
      </c>
      <c r="J706" s="8" t="b">
        <f t="shared" si="20"/>
        <v>0</v>
      </c>
      <c r="K706" s="8" t="b">
        <f t="shared" si="21"/>
        <v>0</v>
      </c>
    </row>
    <row r="707" spans="8:11">
      <c r="H707" s="8" t="b">
        <f>IF(AND('Input data'!$A707&gt;='Fitting results'!$D$5,'Input data'!$A707&lt;='Fitting results'!$D$6),'Input data'!$R707)</f>
        <v>0</v>
      </c>
      <c r="I707" s="8" t="b">
        <f>'Fitting results'!M707</f>
        <v>0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 t="b">
        <f>IF(AND('Input data'!$A708&gt;='Fitting results'!$D$5,'Input data'!$A708&lt;='Fitting results'!$D$6),'Input data'!$R708)</f>
        <v>0</v>
      </c>
      <c r="I708" s="8" t="b">
        <f>'Fitting results'!M708</f>
        <v>0</v>
      </c>
      <c r="J708" s="8" t="b">
        <f t="shared" si="22"/>
        <v>0</v>
      </c>
      <c r="K708" s="8" t="b">
        <f t="shared" si="23"/>
        <v>0</v>
      </c>
    </row>
    <row r="709" spans="8:11">
      <c r="H709" s="8" t="b">
        <f>IF(AND('Input data'!$A709&gt;='Fitting results'!$D$5,'Input data'!$A709&lt;='Fitting results'!$D$6),'Input data'!$R709)</f>
        <v>0</v>
      </c>
      <c r="I709" s="8" t="b">
        <f>'Fitting results'!M709</f>
        <v>0</v>
      </c>
      <c r="J709" s="8" t="b">
        <f t="shared" si="22"/>
        <v>0</v>
      </c>
      <c r="K709" s="8" t="b">
        <f t="shared" si="23"/>
        <v>0</v>
      </c>
    </row>
    <row r="710" spans="8:11">
      <c r="H710" s="8" t="b">
        <f>IF(AND('Input data'!$A710&gt;='Fitting results'!$D$5,'Input data'!$A710&lt;='Fitting results'!$D$6),'Input data'!$R710)</f>
        <v>0</v>
      </c>
      <c r="I710" s="8" t="b">
        <f>'Fitting results'!M710</f>
        <v>0</v>
      </c>
      <c r="J710" s="8" t="b">
        <f t="shared" si="22"/>
        <v>0</v>
      </c>
      <c r="K710" s="8" t="b">
        <f t="shared" si="23"/>
        <v>0</v>
      </c>
    </row>
    <row r="711" spans="8:11">
      <c r="H711" s="8" t="b">
        <f>IF(AND('Input data'!$A711&gt;='Fitting results'!$D$5,'Input data'!$A711&lt;='Fitting results'!$D$6),'Input data'!$R711)</f>
        <v>0</v>
      </c>
      <c r="I711" s="8" t="b">
        <f>'Fitting results'!M711</f>
        <v>0</v>
      </c>
      <c r="J711" s="8" t="b">
        <f t="shared" si="22"/>
        <v>0</v>
      </c>
      <c r="K711" s="8" t="b">
        <f t="shared" si="23"/>
        <v>0</v>
      </c>
    </row>
    <row r="712" spans="8:11">
      <c r="H712" s="8" t="b">
        <f>IF(AND('Input data'!$A712&gt;='Fitting results'!$D$5,'Input data'!$A712&lt;='Fitting results'!$D$6),'Input data'!$R712)</f>
        <v>0</v>
      </c>
      <c r="I712" s="8" t="b">
        <f>'Fitting results'!M712</f>
        <v>0</v>
      </c>
      <c r="J712" s="8" t="b">
        <f t="shared" si="22"/>
        <v>0</v>
      </c>
      <c r="K712" s="8" t="b">
        <f t="shared" si="23"/>
        <v>0</v>
      </c>
    </row>
    <row r="713" spans="8:11">
      <c r="H713" s="8" t="b">
        <f>IF(AND('Input data'!$A713&gt;='Fitting results'!$D$5,'Input data'!$A713&lt;='Fitting results'!$D$6),'Input data'!$R713)</f>
        <v>0</v>
      </c>
      <c r="I713" s="8" t="b">
        <f>'Fitting results'!M713</f>
        <v>0</v>
      </c>
      <c r="J713" s="8" t="b">
        <f t="shared" si="22"/>
        <v>0</v>
      </c>
      <c r="K713" s="8" t="b">
        <f t="shared" si="23"/>
        <v>0</v>
      </c>
    </row>
    <row r="714" spans="8:11">
      <c r="H714" s="8" t="b">
        <f>IF(AND('Input data'!$A714&gt;='Fitting results'!$D$5,'Input data'!$A714&lt;='Fitting results'!$D$6),'Input data'!$R714)</f>
        <v>0</v>
      </c>
      <c r="I714" s="8" t="b">
        <f>'Fitting results'!M714</f>
        <v>0</v>
      </c>
      <c r="J714" s="8" t="b">
        <f t="shared" si="22"/>
        <v>0</v>
      </c>
      <c r="K714" s="8" t="b">
        <f t="shared" si="23"/>
        <v>0</v>
      </c>
    </row>
    <row r="715" spans="8:11">
      <c r="H715" s="8" t="b">
        <f>IF(AND('Input data'!$A715&gt;='Fitting results'!$D$5,'Input data'!$A715&lt;='Fitting results'!$D$6),'Input data'!$R715)</f>
        <v>0</v>
      </c>
      <c r="I715" s="8" t="b">
        <f>'Fitting results'!M715</f>
        <v>0</v>
      </c>
      <c r="J715" s="8" t="b">
        <f t="shared" si="22"/>
        <v>0</v>
      </c>
      <c r="K715" s="8" t="b">
        <f t="shared" si="23"/>
        <v>0</v>
      </c>
    </row>
    <row r="716" spans="8:11">
      <c r="H716" s="8" t="b">
        <f>IF(AND('Input data'!$A716&gt;='Fitting results'!$D$5,'Input data'!$A716&lt;='Fitting results'!$D$6),'Input data'!$R716)</f>
        <v>0</v>
      </c>
      <c r="I716" s="8" t="b">
        <f>'Fitting results'!M716</f>
        <v>0</v>
      </c>
      <c r="J716" s="8" t="b">
        <f t="shared" si="22"/>
        <v>0</v>
      </c>
      <c r="K716" s="8" t="b">
        <f t="shared" si="23"/>
        <v>0</v>
      </c>
    </row>
    <row r="717" spans="8:11">
      <c r="H717" s="8" t="b">
        <f>IF(AND('Input data'!$A717&gt;='Fitting results'!$D$5,'Input data'!$A717&lt;='Fitting results'!$D$6),'Input data'!$R717)</f>
        <v>0</v>
      </c>
      <c r="I717" s="8" t="b">
        <f>'Fitting results'!M717</f>
        <v>0</v>
      </c>
      <c r="J717" s="8" t="b">
        <f t="shared" si="22"/>
        <v>0</v>
      </c>
      <c r="K717" s="8" t="b">
        <f t="shared" si="23"/>
        <v>0</v>
      </c>
    </row>
    <row r="718" spans="8:11">
      <c r="H718" s="8" t="b">
        <f>IF(AND('Input data'!$A718&gt;='Fitting results'!$D$5,'Input data'!$A718&lt;='Fitting results'!$D$6),'Input data'!$R718)</f>
        <v>0</v>
      </c>
      <c r="I718" s="8" t="b">
        <f>'Fitting results'!M718</f>
        <v>0</v>
      </c>
      <c r="J718" s="8" t="b">
        <f t="shared" si="22"/>
        <v>0</v>
      </c>
      <c r="K718" s="8" t="b">
        <f t="shared" si="23"/>
        <v>0</v>
      </c>
    </row>
    <row r="719" spans="8:11">
      <c r="H719" s="8" t="b">
        <f>IF(AND('Input data'!$A719&gt;='Fitting results'!$D$5,'Input data'!$A719&lt;='Fitting results'!$D$6),'Input data'!$R719)</f>
        <v>0</v>
      </c>
      <c r="I719" s="8" t="b">
        <f>'Fitting results'!M719</f>
        <v>0</v>
      </c>
      <c r="J719" s="8" t="b">
        <f t="shared" si="22"/>
        <v>0</v>
      </c>
      <c r="K719" s="8" t="b">
        <f t="shared" si="23"/>
        <v>0</v>
      </c>
    </row>
    <row r="720" spans="8:11">
      <c r="H720" s="8" t="b">
        <f>IF(AND('Input data'!$A720&gt;='Fitting results'!$D$5,'Input data'!$A720&lt;='Fitting results'!$D$6),'Input data'!$R720)</f>
        <v>0</v>
      </c>
      <c r="I720" s="8" t="b">
        <f>'Fitting results'!M720</f>
        <v>0</v>
      </c>
      <c r="J720" s="8" t="b">
        <f t="shared" si="22"/>
        <v>0</v>
      </c>
      <c r="K720" s="8" t="b">
        <f t="shared" si="23"/>
        <v>0</v>
      </c>
    </row>
    <row r="721" spans="8:11">
      <c r="H721" s="8" t="b">
        <f>IF(AND('Input data'!$A721&gt;='Fitting results'!$D$5,'Input data'!$A721&lt;='Fitting results'!$D$6),'Input data'!$R721)</f>
        <v>0</v>
      </c>
      <c r="I721" s="8" t="b">
        <f>'Fitting results'!M721</f>
        <v>0</v>
      </c>
      <c r="J721" s="8" t="b">
        <f t="shared" si="22"/>
        <v>0</v>
      </c>
      <c r="K721" s="8" t="b">
        <f t="shared" si="23"/>
        <v>0</v>
      </c>
    </row>
    <row r="722" spans="8:11">
      <c r="H722" s="8" t="b">
        <f>IF(AND('Input data'!$A722&gt;='Fitting results'!$D$5,'Input data'!$A722&lt;='Fitting results'!$D$6),'Input data'!$R722)</f>
        <v>0</v>
      </c>
      <c r="I722" s="8" t="b">
        <f>'Fitting results'!M722</f>
        <v>0</v>
      </c>
      <c r="J722" s="8" t="b">
        <f t="shared" si="22"/>
        <v>0</v>
      </c>
      <c r="K722" s="8" t="b">
        <f t="shared" si="23"/>
        <v>0</v>
      </c>
    </row>
    <row r="723" spans="8:11">
      <c r="H723" s="8" t="b">
        <f>IF(AND('Input data'!$A723&gt;='Fitting results'!$D$5,'Input data'!$A723&lt;='Fitting results'!$D$6),'Input data'!$R723)</f>
        <v>0</v>
      </c>
      <c r="I723" s="8" t="b">
        <f>'Fitting results'!M723</f>
        <v>0</v>
      </c>
      <c r="J723" s="8" t="b">
        <f t="shared" si="22"/>
        <v>0</v>
      </c>
      <c r="K723" s="8" t="b">
        <f t="shared" si="23"/>
        <v>0</v>
      </c>
    </row>
    <row r="724" spans="8:11">
      <c r="H724" s="8" t="b">
        <f>IF(AND('Input data'!$A724&gt;='Fitting results'!$D$5,'Input data'!$A724&lt;='Fitting results'!$D$6),'Input data'!$R724)</f>
        <v>0</v>
      </c>
      <c r="I724" s="8" t="b">
        <f>'Fitting results'!M724</f>
        <v>0</v>
      </c>
      <c r="J724" s="8" t="b">
        <f t="shared" si="22"/>
        <v>0</v>
      </c>
      <c r="K724" s="8" t="b">
        <f t="shared" si="23"/>
        <v>0</v>
      </c>
    </row>
    <row r="725" spans="8:11">
      <c r="H725" s="8" t="b">
        <f>IF(AND('Input data'!$A725&gt;='Fitting results'!$D$5,'Input data'!$A725&lt;='Fitting results'!$D$6),'Input data'!$R725)</f>
        <v>0</v>
      </c>
      <c r="I725" s="8" t="b">
        <f>'Fitting results'!M725</f>
        <v>0</v>
      </c>
      <c r="J725" s="8" t="b">
        <f t="shared" si="22"/>
        <v>0</v>
      </c>
      <c r="K725" s="8" t="b">
        <f t="shared" si="23"/>
        <v>0</v>
      </c>
    </row>
    <row r="726" spans="8:11">
      <c r="H726" s="8" t="b">
        <f>IF(AND('Input data'!$A726&gt;='Fitting results'!$D$5,'Input data'!$A726&lt;='Fitting results'!$D$6),'Input data'!$R726)</f>
        <v>0</v>
      </c>
      <c r="I726" s="8" t="b">
        <f>'Fitting results'!M726</f>
        <v>0</v>
      </c>
      <c r="J726" s="8" t="b">
        <f t="shared" si="22"/>
        <v>0</v>
      </c>
      <c r="K726" s="8" t="b">
        <f t="shared" si="23"/>
        <v>0</v>
      </c>
    </row>
    <row r="727" spans="8:11">
      <c r="H727" s="8" t="b">
        <f>IF(AND('Input data'!$A727&gt;='Fitting results'!$D$5,'Input data'!$A727&lt;='Fitting results'!$D$6),'Input data'!$R727)</f>
        <v>0</v>
      </c>
      <c r="I727" s="8" t="b">
        <f>'Fitting results'!M727</f>
        <v>0</v>
      </c>
      <c r="J727" s="8" t="b">
        <f t="shared" si="22"/>
        <v>0</v>
      </c>
      <c r="K727" s="8" t="b">
        <f t="shared" si="23"/>
        <v>0</v>
      </c>
    </row>
    <row r="728" spans="8:11">
      <c r="H728" s="8" t="b">
        <f>IF(AND('Input data'!$A728&gt;='Fitting results'!$D$5,'Input data'!$A728&lt;='Fitting results'!$D$6),'Input data'!$R728)</f>
        <v>0</v>
      </c>
      <c r="I728" s="8" t="b">
        <f>'Fitting results'!M728</f>
        <v>0</v>
      </c>
      <c r="J728" s="8" t="b">
        <f t="shared" si="22"/>
        <v>0</v>
      </c>
      <c r="K728" s="8" t="b">
        <f t="shared" si="23"/>
        <v>0</v>
      </c>
    </row>
    <row r="729" spans="8:11">
      <c r="H729" s="8" t="b">
        <f>IF(AND('Input data'!$A729&gt;='Fitting results'!$D$5,'Input data'!$A729&lt;='Fitting results'!$D$6),'Input data'!$R729)</f>
        <v>0</v>
      </c>
      <c r="I729" s="8" t="b">
        <f>'Fitting results'!M729</f>
        <v>0</v>
      </c>
      <c r="J729" s="8" t="b">
        <f t="shared" si="22"/>
        <v>0</v>
      </c>
      <c r="K729" s="8" t="b">
        <f t="shared" si="23"/>
        <v>0</v>
      </c>
    </row>
    <row r="730" spans="8:11">
      <c r="H730" s="8" t="b">
        <f>IF(AND('Input data'!$A730&gt;='Fitting results'!$D$5,'Input data'!$A730&lt;='Fitting results'!$D$6),'Input data'!$R730)</f>
        <v>0</v>
      </c>
      <c r="I730" s="8" t="b">
        <f>'Fitting results'!M730</f>
        <v>0</v>
      </c>
      <c r="J730" s="8" t="b">
        <f t="shared" si="22"/>
        <v>0</v>
      </c>
      <c r="K730" s="8" t="b">
        <f t="shared" si="23"/>
        <v>0</v>
      </c>
    </row>
    <row r="731" spans="8:11">
      <c r="H731" s="8" t="b">
        <f>IF(AND('Input data'!$A731&gt;='Fitting results'!$D$5,'Input data'!$A731&lt;='Fitting results'!$D$6),'Input data'!$R731)</f>
        <v>0</v>
      </c>
      <c r="I731" s="8" t="b">
        <f>'Fitting results'!M731</f>
        <v>0</v>
      </c>
      <c r="J731" s="8" t="b">
        <f t="shared" si="22"/>
        <v>0</v>
      </c>
      <c r="K731" s="8" t="b">
        <f t="shared" si="23"/>
        <v>0</v>
      </c>
    </row>
    <row r="732" spans="8:11">
      <c r="H732" s="8" t="b">
        <f>IF(AND('Input data'!$A732&gt;='Fitting results'!$D$5,'Input data'!$A732&lt;='Fitting results'!$D$6),'Input data'!$R732)</f>
        <v>0</v>
      </c>
      <c r="I732" s="8" t="b">
        <f>'Fitting results'!M732</f>
        <v>0</v>
      </c>
      <c r="J732" s="8" t="b">
        <f t="shared" si="22"/>
        <v>0</v>
      </c>
      <c r="K732" s="8" t="b">
        <f t="shared" si="23"/>
        <v>0</v>
      </c>
    </row>
    <row r="733" spans="8:11">
      <c r="H733" s="8" t="b">
        <f>IF(AND('Input data'!$A733&gt;='Fitting results'!$D$5,'Input data'!$A733&lt;='Fitting results'!$D$6),'Input data'!$R733)</f>
        <v>0</v>
      </c>
      <c r="I733" s="8" t="b">
        <f>'Fitting results'!M733</f>
        <v>0</v>
      </c>
      <c r="J733" s="8" t="b">
        <f t="shared" si="22"/>
        <v>0</v>
      </c>
      <c r="K733" s="8" t="b">
        <f t="shared" si="23"/>
        <v>0</v>
      </c>
    </row>
    <row r="734" spans="8:11">
      <c r="H734" s="8" t="b">
        <f>IF(AND('Input data'!$A734&gt;='Fitting results'!$D$5,'Input data'!$A734&lt;='Fitting results'!$D$6),'Input data'!$R734)</f>
        <v>0</v>
      </c>
      <c r="I734" s="8" t="b">
        <f>'Fitting results'!M734</f>
        <v>0</v>
      </c>
      <c r="J734" s="8" t="b">
        <f t="shared" si="22"/>
        <v>0</v>
      </c>
      <c r="K734" s="8" t="b">
        <f t="shared" si="23"/>
        <v>0</v>
      </c>
    </row>
    <row r="735" spans="8:11">
      <c r="H735" s="8" t="b">
        <f>IF(AND('Input data'!$A735&gt;='Fitting results'!$D$5,'Input data'!$A735&lt;='Fitting results'!$D$6),'Input data'!$R735)</f>
        <v>0</v>
      </c>
      <c r="I735" s="8" t="b">
        <f>'Fitting results'!M735</f>
        <v>0</v>
      </c>
      <c r="J735" s="8" t="b">
        <f t="shared" si="22"/>
        <v>0</v>
      </c>
      <c r="K735" s="8" t="b">
        <f t="shared" si="23"/>
        <v>0</v>
      </c>
    </row>
    <row r="736" spans="8:11">
      <c r="H736" s="8" t="b">
        <f>IF(AND('Input data'!$A736&gt;='Fitting results'!$D$5,'Input data'!$A736&lt;='Fitting results'!$D$6),'Input data'!$R736)</f>
        <v>0</v>
      </c>
      <c r="I736" s="8" t="b">
        <f>'Fitting results'!M736</f>
        <v>0</v>
      </c>
      <c r="J736" s="8" t="b">
        <f t="shared" si="22"/>
        <v>0</v>
      </c>
      <c r="K736" s="8" t="b">
        <f t="shared" si="23"/>
        <v>0</v>
      </c>
    </row>
    <row r="737" spans="8:11">
      <c r="H737" s="8" t="b">
        <f>IF(AND('Input data'!$A737&gt;='Fitting results'!$D$5,'Input data'!$A737&lt;='Fitting results'!$D$6),'Input data'!$R737)</f>
        <v>0</v>
      </c>
      <c r="I737" s="8" t="b">
        <f>'Fitting results'!M737</f>
        <v>0</v>
      </c>
      <c r="J737" s="8" t="b">
        <f t="shared" si="22"/>
        <v>0</v>
      </c>
      <c r="K737" s="8" t="b">
        <f t="shared" si="23"/>
        <v>0</v>
      </c>
    </row>
    <row r="738" spans="8:11">
      <c r="H738" s="8" t="b">
        <f>IF(AND('Input data'!$A738&gt;='Fitting results'!$D$5,'Input data'!$A738&lt;='Fitting results'!$D$6),'Input data'!$R738)</f>
        <v>0</v>
      </c>
      <c r="I738" s="8" t="b">
        <f>'Fitting results'!M738</f>
        <v>0</v>
      </c>
      <c r="J738" s="8" t="b">
        <f t="shared" si="22"/>
        <v>0</v>
      </c>
      <c r="K738" s="8" t="b">
        <f t="shared" si="23"/>
        <v>0</v>
      </c>
    </row>
    <row r="739" spans="8:11">
      <c r="H739" s="8" t="b">
        <f>IF(AND('Input data'!$A739&gt;='Fitting results'!$D$5,'Input data'!$A739&lt;='Fitting results'!$D$6),'Input data'!$R739)</f>
        <v>0</v>
      </c>
      <c r="I739" s="8" t="b">
        <f>'Fitting results'!M739</f>
        <v>0</v>
      </c>
      <c r="J739" s="8" t="b">
        <f t="shared" si="22"/>
        <v>0</v>
      </c>
      <c r="K739" s="8" t="b">
        <f t="shared" si="23"/>
        <v>0</v>
      </c>
    </row>
    <row r="740" spans="8:11">
      <c r="H740" s="8" t="b">
        <f>IF(AND('Input data'!$A740&gt;='Fitting results'!$D$5,'Input data'!$A740&lt;='Fitting results'!$D$6),'Input data'!$R740)</f>
        <v>0</v>
      </c>
      <c r="I740" s="8" t="b">
        <f>'Fitting results'!M740</f>
        <v>0</v>
      </c>
      <c r="J740" s="8" t="b">
        <f t="shared" si="22"/>
        <v>0</v>
      </c>
      <c r="K740" s="8" t="b">
        <f t="shared" si="23"/>
        <v>0</v>
      </c>
    </row>
    <row r="741" spans="8:11">
      <c r="H741" s="8" t="b">
        <f>IF(AND('Input data'!$A741&gt;='Fitting results'!$D$5,'Input data'!$A741&lt;='Fitting results'!$D$6),'Input data'!$R741)</f>
        <v>0</v>
      </c>
      <c r="I741" s="8" t="b">
        <f>'Fitting results'!M741</f>
        <v>0</v>
      </c>
      <c r="J741" s="8" t="b">
        <f t="shared" si="22"/>
        <v>0</v>
      </c>
      <c r="K741" s="8" t="b">
        <f t="shared" si="23"/>
        <v>0</v>
      </c>
    </row>
    <row r="742" spans="8:11">
      <c r="H742" s="8" t="b">
        <f>IF(AND('Input data'!$A742&gt;='Fitting results'!$D$5,'Input data'!$A742&lt;='Fitting results'!$D$6),'Input data'!$R742)</f>
        <v>0</v>
      </c>
      <c r="I742" s="8" t="b">
        <f>'Fitting results'!M742</f>
        <v>0</v>
      </c>
      <c r="J742" s="8" t="b">
        <f t="shared" si="22"/>
        <v>0</v>
      </c>
      <c r="K742" s="8" t="b">
        <f t="shared" si="23"/>
        <v>0</v>
      </c>
    </row>
    <row r="743" spans="8:11">
      <c r="H743" s="8" t="b">
        <f>IF(AND('Input data'!$A743&gt;='Fitting results'!$D$5,'Input data'!$A743&lt;='Fitting results'!$D$6),'Input data'!$R743)</f>
        <v>0</v>
      </c>
      <c r="I743" s="8" t="b">
        <f>'Fitting results'!M743</f>
        <v>0</v>
      </c>
      <c r="J743" s="8" t="b">
        <f t="shared" si="22"/>
        <v>0</v>
      </c>
      <c r="K743" s="8" t="b">
        <f t="shared" si="23"/>
        <v>0</v>
      </c>
    </row>
    <row r="744" spans="8:11">
      <c r="H744" s="8" t="b">
        <f>IF(AND('Input data'!$A744&gt;='Fitting results'!$D$5,'Input data'!$A744&lt;='Fitting results'!$D$6),'Input data'!$R744)</f>
        <v>0</v>
      </c>
      <c r="I744" s="8" t="b">
        <f>'Fitting results'!M744</f>
        <v>0</v>
      </c>
      <c r="J744" s="8" t="b">
        <f t="shared" si="22"/>
        <v>0</v>
      </c>
      <c r="K744" s="8" t="b">
        <f t="shared" si="23"/>
        <v>0</v>
      </c>
    </row>
    <row r="745" spans="8:11">
      <c r="H745" s="8" t="b">
        <f>IF(AND('Input data'!$A745&gt;='Fitting results'!$D$5,'Input data'!$A745&lt;='Fitting results'!$D$6),'Input data'!$R745)</f>
        <v>0</v>
      </c>
      <c r="I745" s="8" t="b">
        <f>'Fitting results'!M745</f>
        <v>0</v>
      </c>
      <c r="J745" s="8" t="b">
        <f t="shared" si="22"/>
        <v>0</v>
      </c>
      <c r="K745" s="8" t="b">
        <f t="shared" si="23"/>
        <v>0</v>
      </c>
    </row>
    <row r="746" spans="8:11">
      <c r="H746" s="8" t="b">
        <f>IF(AND('Input data'!$A746&gt;='Fitting results'!$D$5,'Input data'!$A746&lt;='Fitting results'!$D$6),'Input data'!$R746)</f>
        <v>0</v>
      </c>
      <c r="I746" s="8" t="b">
        <f>'Fitting results'!M746</f>
        <v>0</v>
      </c>
      <c r="J746" s="8" t="b">
        <f t="shared" si="22"/>
        <v>0</v>
      </c>
      <c r="K746" s="8" t="b">
        <f t="shared" si="23"/>
        <v>0</v>
      </c>
    </row>
    <row r="747" spans="8:11">
      <c r="H747" s="8" t="b">
        <f>IF(AND('Input data'!$A747&gt;='Fitting results'!$D$5,'Input data'!$A747&lt;='Fitting results'!$D$6),'Input data'!$R747)</f>
        <v>0</v>
      </c>
      <c r="I747" s="8" t="b">
        <f>'Fitting results'!M747</f>
        <v>0</v>
      </c>
      <c r="J747" s="8" t="b">
        <f t="shared" si="22"/>
        <v>0</v>
      </c>
      <c r="K747" s="8" t="b">
        <f t="shared" si="23"/>
        <v>0</v>
      </c>
    </row>
    <row r="748" spans="8:11">
      <c r="H748" s="8" t="b">
        <f>IF(AND('Input data'!$A748&gt;='Fitting results'!$D$5,'Input data'!$A748&lt;='Fitting results'!$D$6),'Input data'!$R748)</f>
        <v>0</v>
      </c>
      <c r="I748" s="8" t="b">
        <f>'Fitting results'!M748</f>
        <v>0</v>
      </c>
      <c r="J748" s="8" t="b">
        <f t="shared" si="22"/>
        <v>0</v>
      </c>
      <c r="K748" s="8" t="b">
        <f t="shared" si="23"/>
        <v>0</v>
      </c>
    </row>
    <row r="749" spans="8:11">
      <c r="H749" s="8" t="b">
        <f>IF(AND('Input data'!$A749&gt;='Fitting results'!$D$5,'Input data'!$A749&lt;='Fitting results'!$D$6),'Input data'!$R749)</f>
        <v>0</v>
      </c>
      <c r="I749" s="8" t="b">
        <f>'Fitting results'!M749</f>
        <v>0</v>
      </c>
      <c r="J749" s="8" t="b">
        <f t="shared" si="22"/>
        <v>0</v>
      </c>
      <c r="K749" s="8" t="b">
        <f t="shared" si="23"/>
        <v>0</v>
      </c>
    </row>
    <row r="750" spans="8:11">
      <c r="H750" s="8" t="b">
        <f>IF(AND('Input data'!$A750&gt;='Fitting results'!$D$5,'Input data'!$A750&lt;='Fitting results'!$D$6),'Input data'!$R750)</f>
        <v>0</v>
      </c>
      <c r="I750" s="8" t="b">
        <f>'Fitting results'!M750</f>
        <v>0</v>
      </c>
      <c r="J750" s="8" t="b">
        <f t="shared" si="22"/>
        <v>0</v>
      </c>
      <c r="K750" s="8" t="b">
        <f t="shared" si="23"/>
        <v>0</v>
      </c>
    </row>
    <row r="751" spans="8:11">
      <c r="H751" s="8" t="b">
        <f>IF(AND('Input data'!$A751&gt;='Fitting results'!$D$5,'Input data'!$A751&lt;='Fitting results'!$D$6),'Input data'!$R751)</f>
        <v>0</v>
      </c>
      <c r="I751" s="8" t="b">
        <f>'Fitting results'!M751</f>
        <v>0</v>
      </c>
      <c r="J751" s="8" t="b">
        <f t="shared" si="22"/>
        <v>0</v>
      </c>
      <c r="K751" s="8" t="b">
        <f t="shared" si="23"/>
        <v>0</v>
      </c>
    </row>
    <row r="752" spans="8:11">
      <c r="H752" s="8" t="b">
        <f>IF(AND('Input data'!$A752&gt;='Fitting results'!$D$5,'Input data'!$A752&lt;='Fitting results'!$D$6),'Input data'!$R752)</f>
        <v>0</v>
      </c>
      <c r="I752" s="8" t="b">
        <f>'Fitting results'!M752</f>
        <v>0</v>
      </c>
      <c r="J752" s="8" t="b">
        <f t="shared" si="22"/>
        <v>0</v>
      </c>
      <c r="K752" s="8" t="b">
        <f t="shared" si="23"/>
        <v>0</v>
      </c>
    </row>
    <row r="753" spans="8:11">
      <c r="H753" s="8" t="b">
        <f>IF(AND('Input data'!$A753&gt;='Fitting results'!$D$5,'Input data'!$A753&lt;='Fitting results'!$D$6),'Input data'!$R753)</f>
        <v>0</v>
      </c>
      <c r="I753" s="8" t="b">
        <f>'Fitting results'!M753</f>
        <v>0</v>
      </c>
      <c r="J753" s="8" t="b">
        <f t="shared" si="22"/>
        <v>0</v>
      </c>
      <c r="K753" s="8" t="b">
        <f t="shared" si="23"/>
        <v>0</v>
      </c>
    </row>
    <row r="754" spans="8:11">
      <c r="H754" s="8" t="b">
        <f>IF(AND('Input data'!$A754&gt;='Fitting results'!$D$5,'Input data'!$A754&lt;='Fitting results'!$D$6),'Input data'!$R754)</f>
        <v>0</v>
      </c>
      <c r="I754" s="8" t="b">
        <f>'Fitting results'!M754</f>
        <v>0</v>
      </c>
      <c r="J754" s="8" t="b">
        <f t="shared" si="22"/>
        <v>0</v>
      </c>
      <c r="K754" s="8" t="b">
        <f t="shared" si="23"/>
        <v>0</v>
      </c>
    </row>
    <row r="755" spans="8:11">
      <c r="H755" s="8" t="b">
        <f>IF(AND('Input data'!$A755&gt;='Fitting results'!$D$5,'Input data'!$A755&lt;='Fitting results'!$D$6),'Input data'!$R755)</f>
        <v>0</v>
      </c>
      <c r="I755" s="8" t="b">
        <f>'Fitting results'!M755</f>
        <v>0</v>
      </c>
      <c r="J755" s="8" t="b">
        <f t="shared" si="22"/>
        <v>0</v>
      </c>
      <c r="K755" s="8" t="b">
        <f t="shared" si="23"/>
        <v>0</v>
      </c>
    </row>
    <row r="756" spans="8:11">
      <c r="H756" s="8" t="b">
        <f>IF(AND('Input data'!$A756&gt;='Fitting results'!$D$5,'Input data'!$A756&lt;='Fitting results'!$D$6),'Input data'!$R756)</f>
        <v>0</v>
      </c>
      <c r="I756" s="8" t="b">
        <f>'Fitting results'!M756</f>
        <v>0</v>
      </c>
      <c r="J756" s="8" t="b">
        <f t="shared" si="22"/>
        <v>0</v>
      </c>
      <c r="K756" s="8" t="b">
        <f t="shared" si="23"/>
        <v>0</v>
      </c>
    </row>
    <row r="757" spans="8:11">
      <c r="H757" s="8" t="b">
        <f>IF(AND('Input data'!$A757&gt;='Fitting results'!$D$5,'Input data'!$A757&lt;='Fitting results'!$D$6),'Input data'!$R757)</f>
        <v>0</v>
      </c>
      <c r="I757" s="8" t="b">
        <f>'Fitting results'!M757</f>
        <v>0</v>
      </c>
      <c r="J757" s="8" t="b">
        <f t="shared" si="22"/>
        <v>0</v>
      </c>
      <c r="K757" s="8" t="b">
        <f t="shared" si="23"/>
        <v>0</v>
      </c>
    </row>
    <row r="758" spans="8:11">
      <c r="H758" s="8" t="b">
        <f>IF(AND('Input data'!$A758&gt;='Fitting results'!$D$5,'Input data'!$A758&lt;='Fitting results'!$D$6),'Input data'!$R758)</f>
        <v>0</v>
      </c>
      <c r="I758" s="8" t="b">
        <f>'Fitting results'!M758</f>
        <v>0</v>
      </c>
      <c r="J758" s="8" t="b">
        <f t="shared" si="22"/>
        <v>0</v>
      </c>
      <c r="K758" s="8" t="b">
        <f t="shared" si="23"/>
        <v>0</v>
      </c>
    </row>
    <row r="759" spans="8:11">
      <c r="H759" s="8" t="b">
        <f>IF(AND('Input data'!$A759&gt;='Fitting results'!$D$5,'Input data'!$A759&lt;='Fitting results'!$D$6),'Input data'!$R759)</f>
        <v>0</v>
      </c>
      <c r="I759" s="8" t="b">
        <f>'Fitting results'!M759</f>
        <v>0</v>
      </c>
      <c r="J759" s="8" t="b">
        <f t="shared" si="22"/>
        <v>0</v>
      </c>
      <c r="K759" s="8" t="b">
        <f t="shared" si="23"/>
        <v>0</v>
      </c>
    </row>
    <row r="760" spans="8:11">
      <c r="H760" s="8" t="b">
        <f>IF(AND('Input data'!$A760&gt;='Fitting results'!$D$5,'Input data'!$A760&lt;='Fitting results'!$D$6),'Input data'!$R760)</f>
        <v>0</v>
      </c>
      <c r="I760" s="8" t="b">
        <f>'Fitting results'!M760</f>
        <v>0</v>
      </c>
      <c r="J760" s="8" t="b">
        <f t="shared" si="22"/>
        <v>0</v>
      </c>
      <c r="K760" s="8" t="b">
        <f t="shared" si="23"/>
        <v>0</v>
      </c>
    </row>
    <row r="761" spans="8:11">
      <c r="H761" s="8" t="b">
        <f>IF(AND('Input data'!$A761&gt;='Fitting results'!$D$5,'Input data'!$A761&lt;='Fitting results'!$D$6),'Input data'!$R761)</f>
        <v>0</v>
      </c>
      <c r="I761" s="8" t="b">
        <f>'Fitting results'!M761</f>
        <v>0</v>
      </c>
      <c r="J761" s="8" t="b">
        <f t="shared" si="22"/>
        <v>0</v>
      </c>
      <c r="K761" s="8" t="b">
        <f t="shared" si="23"/>
        <v>0</v>
      </c>
    </row>
    <row r="762" spans="8:11">
      <c r="H762" s="8" t="b">
        <f>IF(AND('Input data'!$A762&gt;='Fitting results'!$D$5,'Input data'!$A762&lt;='Fitting results'!$D$6),'Input data'!$R762)</f>
        <v>0</v>
      </c>
      <c r="I762" s="8" t="b">
        <f>'Fitting results'!M762</f>
        <v>0</v>
      </c>
      <c r="J762" s="8" t="b">
        <f t="shared" si="22"/>
        <v>0</v>
      </c>
      <c r="K762" s="8" t="b">
        <f t="shared" si="23"/>
        <v>0</v>
      </c>
    </row>
    <row r="763" spans="8:11">
      <c r="H763" s="8" t="b">
        <f>IF(AND('Input data'!$A763&gt;='Fitting results'!$D$5,'Input data'!$A763&lt;='Fitting results'!$D$6),'Input data'!$R763)</f>
        <v>0</v>
      </c>
      <c r="I763" s="8" t="b">
        <f>'Fitting results'!M763</f>
        <v>0</v>
      </c>
      <c r="J763" s="8" t="b">
        <f t="shared" si="22"/>
        <v>0</v>
      </c>
      <c r="K763" s="8" t="b">
        <f t="shared" si="23"/>
        <v>0</v>
      </c>
    </row>
    <row r="764" spans="8:11">
      <c r="H764" s="8" t="b">
        <f>IF(AND('Input data'!$A764&gt;='Fitting results'!$D$5,'Input data'!$A764&lt;='Fitting results'!$D$6),'Input data'!$R764)</f>
        <v>0</v>
      </c>
      <c r="I764" s="8" t="b">
        <f>'Fitting results'!M764</f>
        <v>0</v>
      </c>
      <c r="J764" s="8" t="b">
        <f t="shared" si="22"/>
        <v>0</v>
      </c>
      <c r="K764" s="8" t="b">
        <f t="shared" si="23"/>
        <v>0</v>
      </c>
    </row>
    <row r="765" spans="8:11">
      <c r="H765" s="8" t="b">
        <f>IF(AND('Input data'!$A765&gt;='Fitting results'!$D$5,'Input data'!$A765&lt;='Fitting results'!$D$6),'Input data'!$R765)</f>
        <v>0</v>
      </c>
      <c r="I765" s="8" t="b">
        <f>'Fitting results'!M765</f>
        <v>0</v>
      </c>
      <c r="J765" s="8" t="b">
        <f t="shared" si="22"/>
        <v>0</v>
      </c>
      <c r="K765" s="8" t="b">
        <f t="shared" si="23"/>
        <v>0</v>
      </c>
    </row>
    <row r="766" spans="8:11">
      <c r="H766" s="8" t="b">
        <f>IF(AND('Input data'!$A766&gt;='Fitting results'!$D$5,'Input data'!$A766&lt;='Fitting results'!$D$6),'Input data'!$R766)</f>
        <v>0</v>
      </c>
      <c r="I766" s="8" t="b">
        <f>'Fitting results'!M766</f>
        <v>0</v>
      </c>
      <c r="J766" s="8" t="b">
        <f t="shared" si="22"/>
        <v>0</v>
      </c>
      <c r="K766" s="8" t="b">
        <f t="shared" si="23"/>
        <v>0</v>
      </c>
    </row>
    <row r="767" spans="8:11">
      <c r="H767" s="8" t="b">
        <f>IF(AND('Input data'!$A767&gt;='Fitting results'!$D$5,'Input data'!$A767&lt;='Fitting results'!$D$6),'Input data'!$R767)</f>
        <v>0</v>
      </c>
      <c r="I767" s="8" t="b">
        <f>'Fitting results'!M767</f>
        <v>0</v>
      </c>
      <c r="J767" s="8" t="b">
        <f t="shared" si="22"/>
        <v>0</v>
      </c>
      <c r="K767" s="8" t="b">
        <f t="shared" si="23"/>
        <v>0</v>
      </c>
    </row>
    <row r="768" spans="8:11">
      <c r="H768" s="8" t="b">
        <f>IF(AND('Input data'!$A768&gt;='Fitting results'!$D$5,'Input data'!$A768&lt;='Fitting results'!$D$6),'Input data'!$R768)</f>
        <v>0</v>
      </c>
      <c r="I768" s="8" t="b">
        <f>'Fitting results'!M768</f>
        <v>0</v>
      </c>
      <c r="J768" s="8" t="b">
        <f t="shared" si="22"/>
        <v>0</v>
      </c>
      <c r="K768" s="8" t="b">
        <f t="shared" si="23"/>
        <v>0</v>
      </c>
    </row>
    <row r="769" spans="8:11">
      <c r="H769" s="8" t="b">
        <f>IF(AND('Input data'!$A769&gt;='Fitting results'!$D$5,'Input data'!$A769&lt;='Fitting results'!$D$6),'Input data'!$R769)</f>
        <v>0</v>
      </c>
      <c r="I769" s="8" t="b">
        <f>'Fitting results'!M769</f>
        <v>0</v>
      </c>
      <c r="J769" s="8" t="b">
        <f t="shared" si="22"/>
        <v>0</v>
      </c>
      <c r="K769" s="8" t="b">
        <f t="shared" si="23"/>
        <v>0</v>
      </c>
    </row>
    <row r="770" spans="8:11">
      <c r="H770" s="8" t="b">
        <f>IF(AND('Input data'!$A770&gt;='Fitting results'!$D$5,'Input data'!$A770&lt;='Fitting results'!$D$6),'Input data'!$R770)</f>
        <v>0</v>
      </c>
      <c r="I770" s="8" t="b">
        <f>'Fitting results'!M770</f>
        <v>0</v>
      </c>
      <c r="J770" s="8" t="b">
        <f t="shared" si="22"/>
        <v>0</v>
      </c>
      <c r="K770" s="8" t="b">
        <f t="shared" si="23"/>
        <v>0</v>
      </c>
    </row>
    <row r="771" spans="8:11">
      <c r="H771" s="8" t="b">
        <f>IF(AND('Input data'!$A771&gt;='Fitting results'!$D$5,'Input data'!$A771&lt;='Fitting results'!$D$6),'Input data'!$R771)</f>
        <v>0</v>
      </c>
      <c r="I771" s="8" t="b">
        <f>'Fitting results'!M771</f>
        <v>0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 t="b">
        <f>IF(AND('Input data'!$A772&gt;='Fitting results'!$D$5,'Input data'!$A772&lt;='Fitting results'!$D$6),'Input data'!$R772)</f>
        <v>0</v>
      </c>
      <c r="I772" s="8" t="b">
        <f>'Fitting results'!M772</f>
        <v>0</v>
      </c>
      <c r="J772" s="8" t="b">
        <f t="shared" si="24"/>
        <v>0</v>
      </c>
      <c r="K772" s="8" t="b">
        <f t="shared" si="25"/>
        <v>0</v>
      </c>
    </row>
    <row r="773" spans="8:11">
      <c r="H773" s="8" t="b">
        <f>IF(AND('Input data'!$A773&gt;='Fitting results'!$D$5,'Input data'!$A773&lt;='Fitting results'!$D$6),'Input data'!$R773)</f>
        <v>0</v>
      </c>
      <c r="I773" s="8" t="b">
        <f>'Fitting results'!M773</f>
        <v>0</v>
      </c>
      <c r="J773" s="8" t="b">
        <f t="shared" si="24"/>
        <v>0</v>
      </c>
      <c r="K773" s="8" t="b">
        <f t="shared" si="25"/>
        <v>0</v>
      </c>
    </row>
    <row r="774" spans="8:11">
      <c r="H774" s="8" t="b">
        <f>IF(AND('Input data'!$A774&gt;='Fitting results'!$D$5,'Input data'!$A774&lt;='Fitting results'!$D$6),'Input data'!$R774)</f>
        <v>0</v>
      </c>
      <c r="I774" s="8" t="b">
        <f>'Fitting results'!M774</f>
        <v>0</v>
      </c>
      <c r="J774" s="8" t="b">
        <f t="shared" si="24"/>
        <v>0</v>
      </c>
      <c r="K774" s="8" t="b">
        <f t="shared" si="25"/>
        <v>0</v>
      </c>
    </row>
    <row r="775" spans="8:11">
      <c r="H775" s="8" t="b">
        <f>IF(AND('Input data'!$A775&gt;='Fitting results'!$D$5,'Input data'!$A775&lt;='Fitting results'!$D$6),'Input data'!$R775)</f>
        <v>0</v>
      </c>
      <c r="I775" s="8" t="b">
        <f>'Fitting results'!M775</f>
        <v>0</v>
      </c>
      <c r="J775" s="8" t="b">
        <f t="shared" si="24"/>
        <v>0</v>
      </c>
      <c r="K775" s="8" t="b">
        <f t="shared" si="25"/>
        <v>0</v>
      </c>
    </row>
    <row r="776" spans="8:11">
      <c r="H776" s="8" t="b">
        <f>IF(AND('Input data'!$A776&gt;='Fitting results'!$D$5,'Input data'!$A776&lt;='Fitting results'!$D$6),'Input data'!$R776)</f>
        <v>0</v>
      </c>
      <c r="I776" s="8" t="b">
        <f>'Fitting results'!M776</f>
        <v>0</v>
      </c>
      <c r="J776" s="8" t="b">
        <f t="shared" si="24"/>
        <v>0</v>
      </c>
      <c r="K776" s="8" t="b">
        <f t="shared" si="25"/>
        <v>0</v>
      </c>
    </row>
    <row r="777" spans="8:11">
      <c r="H777" s="8" t="b">
        <f>IF(AND('Input data'!$A777&gt;='Fitting results'!$D$5,'Input data'!$A777&lt;='Fitting results'!$D$6),'Input data'!$R777)</f>
        <v>0</v>
      </c>
      <c r="I777" s="8" t="b">
        <f>'Fitting results'!M777</f>
        <v>0</v>
      </c>
      <c r="J777" s="8" t="b">
        <f t="shared" si="24"/>
        <v>0</v>
      </c>
      <c r="K777" s="8" t="b">
        <f t="shared" si="25"/>
        <v>0</v>
      </c>
    </row>
    <row r="778" spans="8:11">
      <c r="H778" s="8" t="b">
        <f>IF(AND('Input data'!$A778&gt;='Fitting results'!$D$5,'Input data'!$A778&lt;='Fitting results'!$D$6),'Input data'!$R778)</f>
        <v>0</v>
      </c>
      <c r="I778" s="8" t="b">
        <f>'Fitting results'!M778</f>
        <v>0</v>
      </c>
      <c r="J778" s="8" t="b">
        <f t="shared" si="24"/>
        <v>0</v>
      </c>
      <c r="K778" s="8" t="b">
        <f t="shared" si="25"/>
        <v>0</v>
      </c>
    </row>
    <row r="779" spans="8:11">
      <c r="H779" s="8" t="b">
        <f>IF(AND('Input data'!$A779&gt;='Fitting results'!$D$5,'Input data'!$A779&lt;='Fitting results'!$D$6),'Input data'!$R779)</f>
        <v>0</v>
      </c>
      <c r="I779" s="8" t="b">
        <f>'Fitting results'!M779</f>
        <v>0</v>
      </c>
      <c r="J779" s="8" t="b">
        <f t="shared" si="24"/>
        <v>0</v>
      </c>
      <c r="K779" s="8" t="b">
        <f t="shared" si="25"/>
        <v>0</v>
      </c>
    </row>
    <row r="780" spans="8:11">
      <c r="H780" s="8" t="b">
        <f>IF(AND('Input data'!$A780&gt;='Fitting results'!$D$5,'Input data'!$A780&lt;='Fitting results'!$D$6),'Input data'!$R780)</f>
        <v>0</v>
      </c>
      <c r="I780" s="8" t="b">
        <f>'Fitting results'!M780</f>
        <v>0</v>
      </c>
      <c r="J780" s="8" t="b">
        <f t="shared" si="24"/>
        <v>0</v>
      </c>
      <c r="K780" s="8" t="b">
        <f t="shared" si="25"/>
        <v>0</v>
      </c>
    </row>
    <row r="781" spans="8:11">
      <c r="H781" s="8" t="b">
        <f>IF(AND('Input data'!$A781&gt;='Fitting results'!$D$5,'Input data'!$A781&lt;='Fitting results'!$D$6),'Input data'!$R781)</f>
        <v>0</v>
      </c>
      <c r="I781" s="8" t="b">
        <f>'Fitting results'!M781</f>
        <v>0</v>
      </c>
      <c r="J781" s="8" t="b">
        <f t="shared" si="24"/>
        <v>0</v>
      </c>
      <c r="K781" s="8" t="b">
        <f t="shared" si="25"/>
        <v>0</v>
      </c>
    </row>
    <row r="782" spans="8:11">
      <c r="H782" s="8" t="b">
        <f>IF(AND('Input data'!$A782&gt;='Fitting results'!$D$5,'Input data'!$A782&lt;='Fitting results'!$D$6),'Input data'!$R782)</f>
        <v>0</v>
      </c>
      <c r="I782" s="8" t="b">
        <f>'Fitting results'!M782</f>
        <v>0</v>
      </c>
      <c r="J782" s="8" t="b">
        <f t="shared" si="24"/>
        <v>0</v>
      </c>
      <c r="K782" s="8" t="b">
        <f t="shared" si="25"/>
        <v>0</v>
      </c>
    </row>
    <row r="783" spans="8:11">
      <c r="H783" s="8" t="b">
        <f>IF(AND('Input data'!$A783&gt;='Fitting results'!$D$5,'Input data'!$A783&lt;='Fitting results'!$D$6),'Input data'!$R783)</f>
        <v>0</v>
      </c>
      <c r="I783" s="8" t="b">
        <f>'Fitting results'!M783</f>
        <v>0</v>
      </c>
      <c r="J783" s="8" t="b">
        <f t="shared" si="24"/>
        <v>0</v>
      </c>
      <c r="K783" s="8" t="b">
        <f t="shared" si="25"/>
        <v>0</v>
      </c>
    </row>
    <row r="784" spans="8:11">
      <c r="H784" s="8" t="b">
        <f>IF(AND('Input data'!$A784&gt;='Fitting results'!$D$5,'Input data'!$A784&lt;='Fitting results'!$D$6),'Input data'!$R784)</f>
        <v>0</v>
      </c>
      <c r="I784" s="8" t="b">
        <f>'Fitting results'!M784</f>
        <v>0</v>
      </c>
      <c r="J784" s="8" t="b">
        <f t="shared" si="24"/>
        <v>0</v>
      </c>
      <c r="K784" s="8" t="b">
        <f t="shared" si="25"/>
        <v>0</v>
      </c>
    </row>
    <row r="785" spans="8:11">
      <c r="H785" s="8" t="b">
        <f>IF(AND('Input data'!$A785&gt;='Fitting results'!$D$5,'Input data'!$A785&lt;='Fitting results'!$D$6),'Input data'!$R785)</f>
        <v>0</v>
      </c>
      <c r="I785" s="8" t="b">
        <f>'Fitting results'!M785</f>
        <v>0</v>
      </c>
      <c r="J785" s="8" t="b">
        <f t="shared" si="24"/>
        <v>0</v>
      </c>
      <c r="K785" s="8" t="b">
        <f t="shared" si="25"/>
        <v>0</v>
      </c>
    </row>
    <row r="786" spans="8:11">
      <c r="H786" s="8" t="b">
        <f>IF(AND('Input data'!$A786&gt;='Fitting results'!$D$5,'Input data'!$A786&lt;='Fitting results'!$D$6),'Input data'!$R786)</f>
        <v>0</v>
      </c>
      <c r="I786" s="8" t="b">
        <f>'Fitting results'!M786</f>
        <v>0</v>
      </c>
      <c r="J786" s="8" t="b">
        <f t="shared" si="24"/>
        <v>0</v>
      </c>
      <c r="K786" s="8" t="b">
        <f t="shared" si="25"/>
        <v>0</v>
      </c>
    </row>
    <row r="787" spans="8:11">
      <c r="H787" s="8" t="b">
        <f>IF(AND('Input data'!$A787&gt;='Fitting results'!$D$5,'Input data'!$A787&lt;='Fitting results'!$D$6),'Input data'!$R787)</f>
        <v>0</v>
      </c>
      <c r="I787" s="8" t="b">
        <f>'Fitting results'!M787</f>
        <v>0</v>
      </c>
      <c r="J787" s="8" t="b">
        <f t="shared" si="24"/>
        <v>0</v>
      </c>
      <c r="K787" s="8" t="b">
        <f t="shared" si="25"/>
        <v>0</v>
      </c>
    </row>
    <row r="788" spans="8:11">
      <c r="H788" s="8" t="b">
        <f>IF(AND('Input data'!$A788&gt;='Fitting results'!$D$5,'Input data'!$A788&lt;='Fitting results'!$D$6),'Input data'!$R788)</f>
        <v>0</v>
      </c>
      <c r="I788" s="8" t="b">
        <f>'Fitting results'!M788</f>
        <v>0</v>
      </c>
      <c r="J788" s="8" t="b">
        <f t="shared" si="24"/>
        <v>0</v>
      </c>
      <c r="K788" s="8" t="b">
        <f t="shared" si="25"/>
        <v>0</v>
      </c>
    </row>
    <row r="789" spans="8:11">
      <c r="H789" s="8" t="b">
        <f>IF(AND('Input data'!$A789&gt;='Fitting results'!$D$5,'Input data'!$A789&lt;='Fitting results'!$D$6),'Input data'!$R789)</f>
        <v>0</v>
      </c>
      <c r="I789" s="8" t="b">
        <f>'Fitting results'!M789</f>
        <v>0</v>
      </c>
      <c r="J789" s="8" t="b">
        <f t="shared" si="24"/>
        <v>0</v>
      </c>
      <c r="K789" s="8" t="b">
        <f t="shared" si="25"/>
        <v>0</v>
      </c>
    </row>
    <row r="790" spans="8:11">
      <c r="H790" s="8" t="b">
        <f>IF(AND('Input data'!$A790&gt;='Fitting results'!$D$5,'Input data'!$A790&lt;='Fitting results'!$D$6),'Input data'!$R790)</f>
        <v>0</v>
      </c>
      <c r="I790" s="8" t="b">
        <f>'Fitting results'!M790</f>
        <v>0</v>
      </c>
      <c r="J790" s="8" t="b">
        <f t="shared" si="24"/>
        <v>0</v>
      </c>
      <c r="K790" s="8" t="b">
        <f t="shared" si="25"/>
        <v>0</v>
      </c>
    </row>
    <row r="791" spans="8:11">
      <c r="H791" s="8" t="b">
        <f>IF(AND('Input data'!$A791&gt;='Fitting results'!$D$5,'Input data'!$A791&lt;='Fitting results'!$D$6),'Input data'!$R791)</f>
        <v>0</v>
      </c>
      <c r="I791" s="8" t="b">
        <f>'Fitting results'!M791</f>
        <v>0</v>
      </c>
      <c r="J791" s="8" t="b">
        <f t="shared" si="24"/>
        <v>0</v>
      </c>
      <c r="K791" s="8" t="b">
        <f t="shared" si="25"/>
        <v>0</v>
      </c>
    </row>
    <row r="792" spans="8:11">
      <c r="H792" s="8" t="b">
        <f>IF(AND('Input data'!$A792&gt;='Fitting results'!$D$5,'Input data'!$A792&lt;='Fitting results'!$D$6),'Input data'!$R792)</f>
        <v>0</v>
      </c>
      <c r="I792" s="8" t="b">
        <f>'Fitting results'!M792</f>
        <v>0</v>
      </c>
      <c r="J792" s="8" t="b">
        <f t="shared" si="24"/>
        <v>0</v>
      </c>
      <c r="K792" s="8" t="b">
        <f t="shared" si="25"/>
        <v>0</v>
      </c>
    </row>
    <row r="793" spans="8:11">
      <c r="H793" s="8" t="b">
        <f>IF(AND('Input data'!$A793&gt;='Fitting results'!$D$5,'Input data'!$A793&lt;='Fitting results'!$D$6),'Input data'!$R793)</f>
        <v>0</v>
      </c>
      <c r="I793" s="8" t="b">
        <f>'Fitting results'!M793</f>
        <v>0</v>
      </c>
      <c r="J793" s="8" t="b">
        <f t="shared" si="24"/>
        <v>0</v>
      </c>
      <c r="K793" s="8" t="b">
        <f t="shared" si="25"/>
        <v>0</v>
      </c>
    </row>
    <row r="794" spans="8:11">
      <c r="H794" s="8" t="b">
        <f>IF(AND('Input data'!$A794&gt;='Fitting results'!$D$5,'Input data'!$A794&lt;='Fitting results'!$D$6),'Input data'!$R794)</f>
        <v>0</v>
      </c>
      <c r="I794" s="8" t="b">
        <f>'Fitting results'!M794</f>
        <v>0</v>
      </c>
      <c r="J794" s="8" t="b">
        <f t="shared" si="24"/>
        <v>0</v>
      </c>
      <c r="K794" s="8" t="b">
        <f t="shared" si="25"/>
        <v>0</v>
      </c>
    </row>
    <row r="795" spans="8:11">
      <c r="H795" s="8" t="b">
        <f>IF(AND('Input data'!$A795&gt;='Fitting results'!$D$5,'Input data'!$A795&lt;='Fitting results'!$D$6),'Input data'!$R795)</f>
        <v>0</v>
      </c>
      <c r="I795" s="8" t="b">
        <f>'Fitting results'!M795</f>
        <v>0</v>
      </c>
      <c r="J795" s="8" t="b">
        <f t="shared" si="24"/>
        <v>0</v>
      </c>
      <c r="K795" s="8" t="b">
        <f t="shared" si="25"/>
        <v>0</v>
      </c>
    </row>
    <row r="796" spans="8:11">
      <c r="H796" s="8" t="b">
        <f>IF(AND('Input data'!$A796&gt;='Fitting results'!$D$5,'Input data'!$A796&lt;='Fitting results'!$D$6),'Input data'!$R796)</f>
        <v>0</v>
      </c>
      <c r="I796" s="8" t="b">
        <f>'Fitting results'!M796</f>
        <v>0</v>
      </c>
      <c r="J796" s="8" t="b">
        <f t="shared" si="24"/>
        <v>0</v>
      </c>
      <c r="K796" s="8" t="b">
        <f t="shared" si="25"/>
        <v>0</v>
      </c>
    </row>
    <row r="797" spans="8:11">
      <c r="H797" s="8" t="b">
        <f>IF(AND('Input data'!$A797&gt;='Fitting results'!$D$5,'Input data'!$A797&lt;='Fitting results'!$D$6),'Input data'!$R797)</f>
        <v>0</v>
      </c>
      <c r="I797" s="8" t="b">
        <f>'Fitting results'!M797</f>
        <v>0</v>
      </c>
      <c r="J797" s="8" t="b">
        <f t="shared" si="24"/>
        <v>0</v>
      </c>
      <c r="K797" s="8" t="b">
        <f t="shared" si="25"/>
        <v>0</v>
      </c>
    </row>
    <row r="798" spans="8:11">
      <c r="H798" s="8" t="b">
        <f>IF(AND('Input data'!$A798&gt;='Fitting results'!$D$5,'Input data'!$A798&lt;='Fitting results'!$D$6),'Input data'!$R798)</f>
        <v>0</v>
      </c>
      <c r="I798" s="8" t="b">
        <f>'Fitting results'!M798</f>
        <v>0</v>
      </c>
      <c r="J798" s="8" t="b">
        <f t="shared" si="24"/>
        <v>0</v>
      </c>
      <c r="K798" s="8" t="b">
        <f t="shared" si="25"/>
        <v>0</v>
      </c>
    </row>
    <row r="799" spans="8:11">
      <c r="H799" s="8" t="b">
        <f>IF(AND('Input data'!$A799&gt;='Fitting results'!$D$5,'Input data'!$A799&lt;='Fitting results'!$D$6),'Input data'!$R799)</f>
        <v>0</v>
      </c>
      <c r="I799" s="8" t="b">
        <f>'Fitting results'!M799</f>
        <v>0</v>
      </c>
      <c r="J799" s="8" t="b">
        <f t="shared" si="24"/>
        <v>0</v>
      </c>
      <c r="K799" s="8" t="b">
        <f t="shared" si="25"/>
        <v>0</v>
      </c>
    </row>
    <row r="800" spans="8:11">
      <c r="H800" s="8" t="b">
        <f>IF(AND('Input data'!$A800&gt;='Fitting results'!$D$5,'Input data'!$A800&lt;='Fitting results'!$D$6),'Input data'!$R800)</f>
        <v>0</v>
      </c>
      <c r="I800" s="8" t="b">
        <f>'Fitting results'!M800</f>
        <v>0</v>
      </c>
      <c r="J800" s="8" t="b">
        <f t="shared" si="24"/>
        <v>0</v>
      </c>
      <c r="K800" s="8" t="b">
        <f t="shared" si="25"/>
        <v>0</v>
      </c>
    </row>
    <row r="801" spans="8:11">
      <c r="H801" s="8" t="b">
        <f>IF(AND('Input data'!$A801&gt;='Fitting results'!$D$5,'Input data'!$A801&lt;='Fitting results'!$D$6),'Input data'!$R801)</f>
        <v>0</v>
      </c>
      <c r="I801" s="8" t="b">
        <f>'Fitting results'!M801</f>
        <v>0</v>
      </c>
      <c r="J801" s="8" t="b">
        <f t="shared" si="24"/>
        <v>0</v>
      </c>
      <c r="K801" s="8" t="b">
        <f t="shared" si="25"/>
        <v>0</v>
      </c>
    </row>
    <row r="802" spans="8:11">
      <c r="H802" s="8" t="b">
        <f>IF(AND('Input data'!$A802&gt;='Fitting results'!$D$5,'Input data'!$A802&lt;='Fitting results'!$D$6),'Input data'!$R802)</f>
        <v>0</v>
      </c>
      <c r="I802" s="8" t="b">
        <f>'Fitting results'!M802</f>
        <v>0</v>
      </c>
      <c r="J802" s="8" t="b">
        <f t="shared" si="24"/>
        <v>0</v>
      </c>
      <c r="K802" s="8" t="b">
        <f t="shared" si="25"/>
        <v>0</v>
      </c>
    </row>
    <row r="803" spans="8:11">
      <c r="H803" s="8" t="b">
        <f>IF(AND('Input data'!$A803&gt;='Fitting results'!$D$5,'Input data'!$A803&lt;='Fitting results'!$D$6),'Input data'!$R803)</f>
        <v>0</v>
      </c>
      <c r="I803" s="8" t="b">
        <f>'Fitting results'!M803</f>
        <v>0</v>
      </c>
      <c r="J803" s="8" t="b">
        <f t="shared" si="24"/>
        <v>0</v>
      </c>
      <c r="K803" s="8" t="b">
        <f t="shared" si="25"/>
        <v>0</v>
      </c>
    </row>
    <row r="804" spans="8:11">
      <c r="H804" s="8" t="b">
        <f>IF(AND('Input data'!$A804&gt;='Fitting results'!$D$5,'Input data'!$A804&lt;='Fitting results'!$D$6),'Input data'!$R804)</f>
        <v>0</v>
      </c>
      <c r="I804" s="8" t="b">
        <f>'Fitting results'!M804</f>
        <v>0</v>
      </c>
      <c r="J804" s="8" t="b">
        <f t="shared" si="24"/>
        <v>0</v>
      </c>
      <c r="K804" s="8" t="b">
        <f t="shared" si="25"/>
        <v>0</v>
      </c>
    </row>
    <row r="805" spans="8:11">
      <c r="H805" s="8" t="b">
        <f>IF(AND('Input data'!$A805&gt;='Fitting results'!$D$5,'Input data'!$A805&lt;='Fitting results'!$D$6),'Input data'!$R805)</f>
        <v>0</v>
      </c>
      <c r="I805" s="8" t="b">
        <f>'Fitting results'!M805</f>
        <v>0</v>
      </c>
      <c r="J805" s="8" t="b">
        <f t="shared" si="24"/>
        <v>0</v>
      </c>
      <c r="K805" s="8" t="b">
        <f t="shared" si="25"/>
        <v>0</v>
      </c>
    </row>
    <row r="806" spans="8:11">
      <c r="H806" s="8" t="b">
        <f>IF(AND('Input data'!$A806&gt;='Fitting results'!$D$5,'Input data'!$A806&lt;='Fitting results'!$D$6),'Input data'!$R806)</f>
        <v>0</v>
      </c>
      <c r="I806" s="8" t="b">
        <f>'Fitting results'!M806</f>
        <v>0</v>
      </c>
      <c r="J806" s="8" t="b">
        <f t="shared" si="24"/>
        <v>0</v>
      </c>
      <c r="K806" s="8" t="b">
        <f t="shared" si="25"/>
        <v>0</v>
      </c>
    </row>
    <row r="807" spans="8:11">
      <c r="H807" s="8" t="b">
        <f>IF(AND('Input data'!$A807&gt;='Fitting results'!$D$5,'Input data'!$A807&lt;='Fitting results'!$D$6),'Input data'!$R807)</f>
        <v>0</v>
      </c>
      <c r="I807" s="8" t="b">
        <f>'Fitting results'!M807</f>
        <v>0</v>
      </c>
      <c r="J807" s="8" t="b">
        <f t="shared" si="24"/>
        <v>0</v>
      </c>
      <c r="K807" s="8" t="b">
        <f t="shared" si="25"/>
        <v>0</v>
      </c>
    </row>
    <row r="808" spans="8:11">
      <c r="H808" s="8" t="b">
        <f>IF(AND('Input data'!$A808&gt;='Fitting results'!$D$5,'Input data'!$A808&lt;='Fitting results'!$D$6),'Input data'!$R808)</f>
        <v>0</v>
      </c>
      <c r="I808" s="8" t="b">
        <f>'Fitting results'!M808</f>
        <v>0</v>
      </c>
      <c r="J808" s="8" t="b">
        <f t="shared" si="24"/>
        <v>0</v>
      </c>
      <c r="K808" s="8" t="b">
        <f t="shared" si="25"/>
        <v>0</v>
      </c>
    </row>
    <row r="809" spans="8:11">
      <c r="H809" s="8" t="b">
        <f>IF(AND('Input data'!$A809&gt;='Fitting results'!$D$5,'Input data'!$A809&lt;='Fitting results'!$D$6),'Input data'!$R809)</f>
        <v>0</v>
      </c>
      <c r="I809" s="8" t="b">
        <f>'Fitting results'!M809</f>
        <v>0</v>
      </c>
      <c r="J809" s="8" t="b">
        <f t="shared" si="24"/>
        <v>0</v>
      </c>
      <c r="K809" s="8" t="b">
        <f t="shared" si="25"/>
        <v>0</v>
      </c>
    </row>
    <row r="810" spans="8:11">
      <c r="H810" s="8" t="b">
        <f>IF(AND('Input data'!$A810&gt;='Fitting results'!$D$5,'Input data'!$A810&lt;='Fitting results'!$D$6),'Input data'!$R810)</f>
        <v>0</v>
      </c>
      <c r="I810" s="8" t="b">
        <f>'Fitting results'!M810</f>
        <v>0</v>
      </c>
      <c r="J810" s="8" t="b">
        <f t="shared" si="24"/>
        <v>0</v>
      </c>
      <c r="K810" s="8" t="b">
        <f t="shared" si="25"/>
        <v>0</v>
      </c>
    </row>
    <row r="811" spans="8:11">
      <c r="H811" s="8" t="b">
        <f>IF(AND('Input data'!$A811&gt;='Fitting results'!$D$5,'Input data'!$A811&lt;='Fitting results'!$D$6),'Input data'!$R811)</f>
        <v>0</v>
      </c>
      <c r="I811" s="8" t="b">
        <f>'Fitting results'!M811</f>
        <v>0</v>
      </c>
      <c r="J811" s="8" t="b">
        <f t="shared" si="24"/>
        <v>0</v>
      </c>
      <c r="K811" s="8" t="b">
        <f t="shared" si="25"/>
        <v>0</v>
      </c>
    </row>
    <row r="812" spans="8:11">
      <c r="H812" s="8" t="b">
        <f>IF(AND('Input data'!$A812&gt;='Fitting results'!$D$5,'Input data'!$A812&lt;='Fitting results'!$D$6),'Input data'!$R812)</f>
        <v>0</v>
      </c>
      <c r="I812" s="8" t="b">
        <f>'Fitting results'!M812</f>
        <v>0</v>
      </c>
      <c r="J812" s="8" t="b">
        <f t="shared" si="24"/>
        <v>0</v>
      </c>
      <c r="K812" s="8" t="b">
        <f t="shared" si="25"/>
        <v>0</v>
      </c>
    </row>
    <row r="813" spans="8:11">
      <c r="H813" s="8" t="b">
        <f>IF(AND('Input data'!$A813&gt;='Fitting results'!$D$5,'Input data'!$A813&lt;='Fitting results'!$D$6),'Input data'!$R813)</f>
        <v>0</v>
      </c>
      <c r="I813" s="8" t="b">
        <f>'Fitting results'!M813</f>
        <v>0</v>
      </c>
      <c r="J813" s="8" t="b">
        <f t="shared" si="24"/>
        <v>0</v>
      </c>
      <c r="K813" s="8" t="b">
        <f t="shared" si="25"/>
        <v>0</v>
      </c>
    </row>
    <row r="814" spans="8:11">
      <c r="H814" s="8" t="b">
        <f>IF(AND('Input data'!$A814&gt;='Fitting results'!$D$5,'Input data'!$A814&lt;='Fitting results'!$D$6),'Input data'!$R814)</f>
        <v>0</v>
      </c>
      <c r="I814" s="8" t="b">
        <f>'Fitting results'!M814</f>
        <v>0</v>
      </c>
      <c r="J814" s="8" t="b">
        <f t="shared" si="24"/>
        <v>0</v>
      </c>
      <c r="K814" s="8" t="b">
        <f t="shared" si="25"/>
        <v>0</v>
      </c>
    </row>
    <row r="815" spans="8:11">
      <c r="H815" s="8" t="b">
        <f>IF(AND('Input data'!$A815&gt;='Fitting results'!$D$5,'Input data'!$A815&lt;='Fitting results'!$D$6),'Input data'!$R815)</f>
        <v>0</v>
      </c>
      <c r="I815" s="8" t="b">
        <f>'Fitting results'!M815</f>
        <v>0</v>
      </c>
      <c r="J815" s="8" t="b">
        <f t="shared" si="24"/>
        <v>0</v>
      </c>
      <c r="K815" s="8" t="b">
        <f t="shared" si="25"/>
        <v>0</v>
      </c>
    </row>
    <row r="816" spans="8:11">
      <c r="H816" s="8" t="b">
        <f>IF(AND('Input data'!$A816&gt;='Fitting results'!$D$5,'Input data'!$A816&lt;='Fitting results'!$D$6),'Input data'!$R816)</f>
        <v>0</v>
      </c>
      <c r="I816" s="8" t="b">
        <f>'Fitting results'!M816</f>
        <v>0</v>
      </c>
      <c r="J816" s="8" t="b">
        <f t="shared" si="24"/>
        <v>0</v>
      </c>
      <c r="K816" s="8" t="b">
        <f t="shared" si="25"/>
        <v>0</v>
      </c>
    </row>
    <row r="817" spans="8:11">
      <c r="H817" s="8" t="b">
        <f>IF(AND('Input data'!$A817&gt;='Fitting results'!$D$5,'Input data'!$A817&lt;='Fitting results'!$D$6),'Input data'!$R817)</f>
        <v>0</v>
      </c>
      <c r="I817" s="8" t="b">
        <f>'Fitting results'!M817</f>
        <v>0</v>
      </c>
      <c r="J817" s="8" t="b">
        <f t="shared" si="24"/>
        <v>0</v>
      </c>
      <c r="K817" s="8" t="b">
        <f t="shared" si="25"/>
        <v>0</v>
      </c>
    </row>
    <row r="818" spans="8:11">
      <c r="H818" s="8" t="b">
        <f>IF(AND('Input data'!$A818&gt;='Fitting results'!$D$5,'Input data'!$A818&lt;='Fitting results'!$D$6),'Input data'!$R818)</f>
        <v>0</v>
      </c>
      <c r="I818" s="8" t="b">
        <f>'Fitting results'!M818</f>
        <v>0</v>
      </c>
      <c r="J818" s="8" t="b">
        <f t="shared" si="24"/>
        <v>0</v>
      </c>
      <c r="K818" s="8" t="b">
        <f t="shared" si="25"/>
        <v>0</v>
      </c>
    </row>
    <row r="819" spans="8:11">
      <c r="H819" s="8" t="b">
        <f>IF(AND('Input data'!$A819&gt;='Fitting results'!$D$5,'Input data'!$A819&lt;='Fitting results'!$D$6),'Input data'!$R819)</f>
        <v>0</v>
      </c>
      <c r="I819" s="8" t="b">
        <f>'Fitting results'!M819</f>
        <v>0</v>
      </c>
      <c r="J819" s="8" t="b">
        <f t="shared" si="24"/>
        <v>0</v>
      </c>
      <c r="K819" s="8" t="b">
        <f t="shared" si="25"/>
        <v>0</v>
      </c>
    </row>
    <row r="820" spans="8:11">
      <c r="H820" s="8" t="b">
        <f>IF(AND('Input data'!$A820&gt;='Fitting results'!$D$5,'Input data'!$A820&lt;='Fitting results'!$D$6),'Input data'!$R820)</f>
        <v>0</v>
      </c>
      <c r="I820" s="8" t="b">
        <f>'Fitting results'!M820</f>
        <v>0</v>
      </c>
      <c r="J820" s="8" t="b">
        <f t="shared" si="24"/>
        <v>0</v>
      </c>
      <c r="K820" s="8" t="b">
        <f t="shared" si="25"/>
        <v>0</v>
      </c>
    </row>
    <row r="821" spans="8:11">
      <c r="H821" s="8" t="b">
        <f>IF(AND('Input data'!$A821&gt;='Fitting results'!$D$5,'Input data'!$A821&lt;='Fitting results'!$D$6),'Input data'!$R821)</f>
        <v>0</v>
      </c>
      <c r="I821" s="8" t="b">
        <f>'Fitting results'!M821</f>
        <v>0</v>
      </c>
      <c r="J821" s="8" t="b">
        <f t="shared" si="24"/>
        <v>0</v>
      </c>
      <c r="K821" s="8" t="b">
        <f t="shared" si="25"/>
        <v>0</v>
      </c>
    </row>
    <row r="822" spans="8:11">
      <c r="H822" s="8" t="b">
        <f>IF(AND('Input data'!$A822&gt;='Fitting results'!$D$5,'Input data'!$A822&lt;='Fitting results'!$D$6),'Input data'!$R822)</f>
        <v>0</v>
      </c>
      <c r="I822" s="8" t="b">
        <f>'Fitting results'!M822</f>
        <v>0</v>
      </c>
      <c r="J822" s="8" t="b">
        <f t="shared" si="24"/>
        <v>0</v>
      </c>
      <c r="K822" s="8" t="b">
        <f t="shared" si="25"/>
        <v>0</v>
      </c>
    </row>
    <row r="823" spans="8:11">
      <c r="H823" s="8" t="b">
        <f>IF(AND('Input data'!$A823&gt;='Fitting results'!$D$5,'Input data'!$A823&lt;='Fitting results'!$D$6),'Input data'!$R823)</f>
        <v>0</v>
      </c>
      <c r="I823" s="8" t="b">
        <f>'Fitting results'!M823</f>
        <v>0</v>
      </c>
      <c r="J823" s="8" t="b">
        <f t="shared" si="24"/>
        <v>0</v>
      </c>
      <c r="K823" s="8" t="b">
        <f t="shared" si="25"/>
        <v>0</v>
      </c>
    </row>
    <row r="824" spans="8:11">
      <c r="H824" s="8" t="b">
        <f>IF(AND('Input data'!$A824&gt;='Fitting results'!$D$5,'Input data'!$A824&lt;='Fitting results'!$D$6),'Input data'!$R824)</f>
        <v>0</v>
      </c>
      <c r="I824" s="8" t="b">
        <f>'Fitting results'!M824</f>
        <v>0</v>
      </c>
      <c r="J824" s="8" t="b">
        <f t="shared" si="24"/>
        <v>0</v>
      </c>
      <c r="K824" s="8" t="b">
        <f t="shared" si="25"/>
        <v>0</v>
      </c>
    </row>
    <row r="825" spans="8:11">
      <c r="H825" s="8" t="b">
        <f>IF(AND('Input data'!$A825&gt;='Fitting results'!$D$5,'Input data'!$A825&lt;='Fitting results'!$D$6),'Input data'!$R825)</f>
        <v>0</v>
      </c>
      <c r="I825" s="8" t="b">
        <f>'Fitting results'!M825</f>
        <v>0</v>
      </c>
      <c r="J825" s="8" t="b">
        <f t="shared" si="24"/>
        <v>0</v>
      </c>
      <c r="K825" s="8" t="b">
        <f t="shared" si="25"/>
        <v>0</v>
      </c>
    </row>
    <row r="826" spans="8:11">
      <c r="H826" s="8" t="b">
        <f>IF(AND('Input data'!$A826&gt;='Fitting results'!$D$5,'Input data'!$A826&lt;='Fitting results'!$D$6),'Input data'!$R826)</f>
        <v>0</v>
      </c>
      <c r="I826" s="8" t="b">
        <f>'Fitting results'!M826</f>
        <v>0</v>
      </c>
      <c r="J826" s="8" t="b">
        <f t="shared" si="24"/>
        <v>0</v>
      </c>
      <c r="K826" s="8" t="b">
        <f t="shared" si="25"/>
        <v>0</v>
      </c>
    </row>
    <row r="827" spans="8:11">
      <c r="H827" s="8" t="b">
        <f>IF(AND('Input data'!$A827&gt;='Fitting results'!$D$5,'Input data'!$A827&lt;='Fitting results'!$D$6),'Input data'!$R827)</f>
        <v>0</v>
      </c>
      <c r="I827" s="8" t="b">
        <f>'Fitting results'!M827</f>
        <v>0</v>
      </c>
      <c r="J827" s="8" t="b">
        <f t="shared" si="24"/>
        <v>0</v>
      </c>
      <c r="K827" s="8" t="b">
        <f t="shared" si="25"/>
        <v>0</v>
      </c>
    </row>
    <row r="828" spans="8:11">
      <c r="H828" s="8" t="b">
        <f>IF(AND('Input data'!$A828&gt;='Fitting results'!$D$5,'Input data'!$A828&lt;='Fitting results'!$D$6),'Input data'!$R828)</f>
        <v>0</v>
      </c>
      <c r="I828" s="8" t="b">
        <f>'Fitting results'!M828</f>
        <v>0</v>
      </c>
      <c r="J828" s="8" t="b">
        <f t="shared" si="24"/>
        <v>0</v>
      </c>
      <c r="K828" s="8" t="b">
        <f t="shared" si="25"/>
        <v>0</v>
      </c>
    </row>
    <row r="829" spans="8:11">
      <c r="H829" s="8" t="b">
        <f>IF(AND('Input data'!$A829&gt;='Fitting results'!$D$5,'Input data'!$A829&lt;='Fitting results'!$D$6),'Input data'!$R829)</f>
        <v>0</v>
      </c>
      <c r="I829" s="8" t="b">
        <f>'Fitting results'!M829</f>
        <v>0</v>
      </c>
      <c r="J829" s="8" t="b">
        <f t="shared" si="24"/>
        <v>0</v>
      </c>
      <c r="K829" s="8" t="b">
        <f t="shared" si="25"/>
        <v>0</v>
      </c>
    </row>
    <row r="830" spans="8:11">
      <c r="H830" s="8" t="b">
        <f>IF(AND('Input data'!$A830&gt;='Fitting results'!$D$5,'Input data'!$A830&lt;='Fitting results'!$D$6),'Input data'!$R830)</f>
        <v>0</v>
      </c>
      <c r="I830" s="8" t="b">
        <f>'Fitting results'!M830</f>
        <v>0</v>
      </c>
      <c r="J830" s="8" t="b">
        <f t="shared" si="24"/>
        <v>0</v>
      </c>
      <c r="K830" s="8" t="b">
        <f t="shared" si="25"/>
        <v>0</v>
      </c>
    </row>
    <row r="831" spans="8:11">
      <c r="H831" s="8" t="b">
        <f>IF(AND('Input data'!$A831&gt;='Fitting results'!$D$5,'Input data'!$A831&lt;='Fitting results'!$D$6),'Input data'!$R831)</f>
        <v>0</v>
      </c>
      <c r="I831" s="8" t="b">
        <f>'Fitting results'!M831</f>
        <v>0</v>
      </c>
      <c r="J831" s="8" t="b">
        <f t="shared" si="24"/>
        <v>0</v>
      </c>
      <c r="K831" s="8" t="b">
        <f t="shared" si="25"/>
        <v>0</v>
      </c>
    </row>
    <row r="832" spans="8:11">
      <c r="H832" s="8" t="b">
        <f>IF(AND('Input data'!$A832&gt;='Fitting results'!$D$5,'Input data'!$A832&lt;='Fitting results'!$D$6),'Input data'!$R832)</f>
        <v>0</v>
      </c>
      <c r="I832" s="8" t="b">
        <f>'Fitting results'!M832</f>
        <v>0</v>
      </c>
      <c r="J832" s="8" t="b">
        <f t="shared" si="24"/>
        <v>0</v>
      </c>
      <c r="K832" s="8" t="b">
        <f t="shared" si="25"/>
        <v>0</v>
      </c>
    </row>
    <row r="833" spans="8:11">
      <c r="H833" s="8" t="b">
        <f>IF(AND('Input data'!$A833&gt;='Fitting results'!$D$5,'Input data'!$A833&lt;='Fitting results'!$D$6),'Input data'!$R833)</f>
        <v>0</v>
      </c>
      <c r="I833" s="8" t="b">
        <f>'Fitting results'!M833</f>
        <v>0</v>
      </c>
      <c r="J833" s="8" t="b">
        <f t="shared" si="24"/>
        <v>0</v>
      </c>
      <c r="K833" s="8" t="b">
        <f t="shared" si="25"/>
        <v>0</v>
      </c>
    </row>
    <row r="834" spans="8:11">
      <c r="H834" s="8" t="b">
        <f>IF(AND('Input data'!$A834&gt;='Fitting results'!$D$5,'Input data'!$A834&lt;='Fitting results'!$D$6),'Input data'!$R834)</f>
        <v>0</v>
      </c>
      <c r="I834" s="8" t="b">
        <f>'Fitting results'!M834</f>
        <v>0</v>
      </c>
      <c r="J834" s="8" t="b">
        <f t="shared" si="24"/>
        <v>0</v>
      </c>
      <c r="K834" s="8" t="b">
        <f t="shared" si="25"/>
        <v>0</v>
      </c>
    </row>
    <row r="835" spans="8:11">
      <c r="H835" s="8" t="b">
        <f>IF(AND('Input data'!$A835&gt;='Fitting results'!$D$5,'Input data'!$A835&lt;='Fitting results'!$D$6),'Input data'!$R835)</f>
        <v>0</v>
      </c>
      <c r="I835" s="8" t="b">
        <f>'Fitting results'!M835</f>
        <v>0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 t="b">
        <f>IF(AND('Input data'!$A836&gt;='Fitting results'!$D$5,'Input data'!$A836&lt;='Fitting results'!$D$6),'Input data'!$R836)</f>
        <v>0</v>
      </c>
      <c r="I836" s="8" t="b">
        <f>'Fitting results'!M836</f>
        <v>0</v>
      </c>
      <c r="J836" s="8" t="b">
        <f t="shared" si="26"/>
        <v>0</v>
      </c>
      <c r="K836" s="8" t="b">
        <f t="shared" si="27"/>
        <v>0</v>
      </c>
    </row>
    <row r="837" spans="8:11">
      <c r="H837" s="8" t="b">
        <f>IF(AND('Input data'!$A837&gt;='Fitting results'!$D$5,'Input data'!$A837&lt;='Fitting results'!$D$6),'Input data'!$R837)</f>
        <v>0</v>
      </c>
      <c r="I837" s="8" t="b">
        <f>'Fitting results'!M837</f>
        <v>0</v>
      </c>
      <c r="J837" s="8" t="b">
        <f t="shared" si="26"/>
        <v>0</v>
      </c>
      <c r="K837" s="8" t="b">
        <f t="shared" si="27"/>
        <v>0</v>
      </c>
    </row>
    <row r="838" spans="8:11">
      <c r="H838" s="8" t="b">
        <f>IF(AND('Input data'!$A838&gt;='Fitting results'!$D$5,'Input data'!$A838&lt;='Fitting results'!$D$6),'Input data'!$R838)</f>
        <v>0</v>
      </c>
      <c r="I838" s="8" t="b">
        <f>'Fitting results'!M838</f>
        <v>0</v>
      </c>
      <c r="J838" s="8" t="b">
        <f t="shared" si="26"/>
        <v>0</v>
      </c>
      <c r="K838" s="8" t="b">
        <f t="shared" si="27"/>
        <v>0</v>
      </c>
    </row>
    <row r="839" spans="8:11">
      <c r="H839" s="8" t="b">
        <f>IF(AND('Input data'!$A839&gt;='Fitting results'!$D$5,'Input data'!$A839&lt;='Fitting results'!$D$6),'Input data'!$R839)</f>
        <v>0</v>
      </c>
      <c r="I839" s="8" t="b">
        <f>'Fitting results'!M839</f>
        <v>0</v>
      </c>
      <c r="J839" s="8" t="b">
        <f t="shared" si="26"/>
        <v>0</v>
      </c>
      <c r="K839" s="8" t="b">
        <f t="shared" si="27"/>
        <v>0</v>
      </c>
    </row>
    <row r="840" spans="8:11">
      <c r="H840" s="8" t="b">
        <f>IF(AND('Input data'!$A840&gt;='Fitting results'!$D$5,'Input data'!$A840&lt;='Fitting results'!$D$6),'Input data'!$R840)</f>
        <v>0</v>
      </c>
      <c r="I840" s="8" t="b">
        <f>'Fitting results'!M840</f>
        <v>0</v>
      </c>
      <c r="J840" s="8" t="b">
        <f t="shared" si="26"/>
        <v>0</v>
      </c>
      <c r="K840" s="8" t="b">
        <f t="shared" si="27"/>
        <v>0</v>
      </c>
    </row>
    <row r="841" spans="8:11">
      <c r="H841" s="8" t="b">
        <f>IF(AND('Input data'!$A841&gt;='Fitting results'!$D$5,'Input data'!$A841&lt;='Fitting results'!$D$6),'Input data'!$R841)</f>
        <v>0</v>
      </c>
      <c r="I841" s="8" t="b">
        <f>'Fitting results'!M841</f>
        <v>0</v>
      </c>
      <c r="J841" s="8" t="b">
        <f t="shared" si="26"/>
        <v>0</v>
      </c>
      <c r="K841" s="8" t="b">
        <f t="shared" si="27"/>
        <v>0</v>
      </c>
    </row>
    <row r="842" spans="8:11">
      <c r="H842" s="8" t="b">
        <f>IF(AND('Input data'!$A842&gt;='Fitting results'!$D$5,'Input data'!$A842&lt;='Fitting results'!$D$6),'Input data'!$R842)</f>
        <v>0</v>
      </c>
      <c r="I842" s="8" t="b">
        <f>'Fitting results'!M842</f>
        <v>0</v>
      </c>
      <c r="J842" s="8" t="b">
        <f t="shared" si="26"/>
        <v>0</v>
      </c>
      <c r="K842" s="8" t="b">
        <f t="shared" si="27"/>
        <v>0</v>
      </c>
    </row>
    <row r="843" spans="8:11">
      <c r="H843" s="8" t="b">
        <f>IF(AND('Input data'!$A843&gt;='Fitting results'!$D$5,'Input data'!$A843&lt;='Fitting results'!$D$6),'Input data'!$R843)</f>
        <v>0</v>
      </c>
      <c r="I843" s="8" t="b">
        <f>'Fitting results'!M843</f>
        <v>0</v>
      </c>
      <c r="J843" s="8" t="b">
        <f t="shared" si="26"/>
        <v>0</v>
      </c>
      <c r="K843" s="8" t="b">
        <f t="shared" si="27"/>
        <v>0</v>
      </c>
    </row>
    <row r="844" spans="8:11">
      <c r="H844" s="8" t="b">
        <f>IF(AND('Input data'!$A844&gt;='Fitting results'!$D$5,'Input data'!$A844&lt;='Fitting results'!$D$6),'Input data'!$R844)</f>
        <v>0</v>
      </c>
      <c r="I844" s="8" t="b">
        <f>'Fitting results'!M844</f>
        <v>0</v>
      </c>
      <c r="J844" s="8" t="b">
        <f t="shared" si="26"/>
        <v>0</v>
      </c>
      <c r="K844" s="8" t="b">
        <f t="shared" si="27"/>
        <v>0</v>
      </c>
    </row>
    <row r="845" spans="8:11">
      <c r="H845" s="8" t="b">
        <f>IF(AND('Input data'!$A845&gt;='Fitting results'!$D$5,'Input data'!$A845&lt;='Fitting results'!$D$6),'Input data'!$R845)</f>
        <v>0</v>
      </c>
      <c r="I845" s="8" t="b">
        <f>'Fitting results'!M845</f>
        <v>0</v>
      </c>
      <c r="J845" s="8" t="b">
        <f t="shared" si="26"/>
        <v>0</v>
      </c>
      <c r="K845" s="8" t="b">
        <f t="shared" si="27"/>
        <v>0</v>
      </c>
    </row>
    <row r="846" spans="8:11">
      <c r="H846" s="8" t="b">
        <f>IF(AND('Input data'!$A846&gt;='Fitting results'!$D$5,'Input data'!$A846&lt;='Fitting results'!$D$6),'Input data'!$R846)</f>
        <v>0</v>
      </c>
      <c r="I846" s="8" t="b">
        <f>'Fitting results'!M846</f>
        <v>0</v>
      </c>
      <c r="J846" s="8" t="b">
        <f t="shared" si="26"/>
        <v>0</v>
      </c>
      <c r="K846" s="8" t="b">
        <f t="shared" si="27"/>
        <v>0</v>
      </c>
    </row>
    <row r="847" spans="8:11">
      <c r="H847" s="8" t="b">
        <f>IF(AND('Input data'!$A847&gt;='Fitting results'!$D$5,'Input data'!$A847&lt;='Fitting results'!$D$6),'Input data'!$R847)</f>
        <v>0</v>
      </c>
      <c r="I847" s="8" t="b">
        <f>'Fitting results'!M847</f>
        <v>0</v>
      </c>
      <c r="J847" s="8" t="b">
        <f t="shared" si="26"/>
        <v>0</v>
      </c>
      <c r="K847" s="8" t="b">
        <f t="shared" si="27"/>
        <v>0</v>
      </c>
    </row>
    <row r="848" spans="8:11">
      <c r="H848" s="8" t="b">
        <f>IF(AND('Input data'!$A848&gt;='Fitting results'!$D$5,'Input data'!$A848&lt;='Fitting results'!$D$6),'Input data'!$R848)</f>
        <v>0</v>
      </c>
      <c r="I848" s="8" t="b">
        <f>'Fitting results'!M848</f>
        <v>0</v>
      </c>
      <c r="J848" s="8" t="b">
        <f t="shared" si="26"/>
        <v>0</v>
      </c>
      <c r="K848" s="8" t="b">
        <f t="shared" si="27"/>
        <v>0</v>
      </c>
    </row>
    <row r="849" spans="8:11">
      <c r="H849" s="8" t="b">
        <f>IF(AND('Input data'!$A849&gt;='Fitting results'!$D$5,'Input data'!$A849&lt;='Fitting results'!$D$6),'Input data'!$R849)</f>
        <v>0</v>
      </c>
      <c r="I849" s="8" t="b">
        <f>'Fitting results'!M849</f>
        <v>0</v>
      </c>
      <c r="J849" s="8" t="b">
        <f t="shared" si="26"/>
        <v>0</v>
      </c>
      <c r="K849" s="8" t="b">
        <f t="shared" si="27"/>
        <v>0</v>
      </c>
    </row>
    <row r="850" spans="8:11">
      <c r="H850" s="8" t="b">
        <f>IF(AND('Input data'!$A850&gt;='Fitting results'!$D$5,'Input data'!$A850&lt;='Fitting results'!$D$6),'Input data'!$R850)</f>
        <v>0</v>
      </c>
      <c r="I850" s="8" t="b">
        <f>'Fitting results'!M850</f>
        <v>0</v>
      </c>
      <c r="J850" s="8" t="b">
        <f t="shared" si="26"/>
        <v>0</v>
      </c>
      <c r="K850" s="8" t="b">
        <f t="shared" si="27"/>
        <v>0</v>
      </c>
    </row>
    <row r="851" spans="8:11">
      <c r="H851" s="8" t="b">
        <f>IF(AND('Input data'!$A851&gt;='Fitting results'!$D$5,'Input data'!$A851&lt;='Fitting results'!$D$6),'Input data'!$R851)</f>
        <v>0</v>
      </c>
      <c r="I851" s="8" t="b">
        <f>'Fitting results'!M851</f>
        <v>0</v>
      </c>
      <c r="J851" s="8" t="b">
        <f t="shared" si="26"/>
        <v>0</v>
      </c>
      <c r="K851" s="8" t="b">
        <f t="shared" si="27"/>
        <v>0</v>
      </c>
    </row>
    <row r="852" spans="8:11">
      <c r="H852" s="8" t="b">
        <f>IF(AND('Input data'!$A852&gt;='Fitting results'!$D$5,'Input data'!$A852&lt;='Fitting results'!$D$6),'Input data'!$R852)</f>
        <v>0</v>
      </c>
      <c r="I852" s="8" t="b">
        <f>'Fitting results'!M852</f>
        <v>0</v>
      </c>
      <c r="J852" s="8" t="b">
        <f t="shared" si="26"/>
        <v>0</v>
      </c>
      <c r="K852" s="8" t="b">
        <f t="shared" si="27"/>
        <v>0</v>
      </c>
    </row>
    <row r="853" spans="8:11">
      <c r="H853" s="8" t="b">
        <f>IF(AND('Input data'!$A853&gt;='Fitting results'!$D$5,'Input data'!$A853&lt;='Fitting results'!$D$6),'Input data'!$R853)</f>
        <v>0</v>
      </c>
      <c r="I853" s="8" t="b">
        <f>'Fitting results'!M853</f>
        <v>0</v>
      </c>
      <c r="J853" s="8" t="b">
        <f t="shared" si="26"/>
        <v>0</v>
      </c>
      <c r="K853" s="8" t="b">
        <f t="shared" si="27"/>
        <v>0</v>
      </c>
    </row>
    <row r="854" spans="8:11">
      <c r="H854" s="8" t="b">
        <f>IF(AND('Input data'!$A854&gt;='Fitting results'!$D$5,'Input data'!$A854&lt;='Fitting results'!$D$6),'Input data'!$R854)</f>
        <v>0</v>
      </c>
      <c r="I854" s="8" t="b">
        <f>'Fitting results'!M854</f>
        <v>0</v>
      </c>
      <c r="J854" s="8" t="b">
        <f t="shared" si="26"/>
        <v>0</v>
      </c>
      <c r="K854" s="8" t="b">
        <f t="shared" si="27"/>
        <v>0</v>
      </c>
    </row>
    <row r="855" spans="8:11">
      <c r="H855" s="8" t="b">
        <f>IF(AND('Input data'!$A855&gt;='Fitting results'!$D$5,'Input data'!$A855&lt;='Fitting results'!$D$6),'Input data'!$R855)</f>
        <v>0</v>
      </c>
      <c r="I855" s="8" t="b">
        <f>'Fitting results'!M855</f>
        <v>0</v>
      </c>
      <c r="J855" s="8" t="b">
        <f t="shared" si="26"/>
        <v>0</v>
      </c>
      <c r="K855" s="8" t="b">
        <f t="shared" si="27"/>
        <v>0</v>
      </c>
    </row>
    <row r="856" spans="8:11">
      <c r="H856" s="8" t="b">
        <f>IF(AND('Input data'!$A856&gt;='Fitting results'!$D$5,'Input data'!$A856&lt;='Fitting results'!$D$6),'Input data'!$R856)</f>
        <v>0</v>
      </c>
      <c r="I856" s="8" t="b">
        <f>'Fitting results'!M856</f>
        <v>0</v>
      </c>
      <c r="J856" s="8" t="b">
        <f t="shared" si="26"/>
        <v>0</v>
      </c>
      <c r="K856" s="8" t="b">
        <f t="shared" si="27"/>
        <v>0</v>
      </c>
    </row>
    <row r="857" spans="8:11">
      <c r="H857" s="8" t="b">
        <f>IF(AND('Input data'!$A857&gt;='Fitting results'!$D$5,'Input data'!$A857&lt;='Fitting results'!$D$6),'Input data'!$R857)</f>
        <v>0</v>
      </c>
      <c r="I857" s="8" t="b">
        <f>'Fitting results'!M857</f>
        <v>0</v>
      </c>
      <c r="J857" s="8" t="b">
        <f t="shared" si="26"/>
        <v>0</v>
      </c>
      <c r="K857" s="8" t="b">
        <f t="shared" si="27"/>
        <v>0</v>
      </c>
    </row>
    <row r="858" spans="8:11">
      <c r="H858" s="8" t="b">
        <f>IF(AND('Input data'!$A858&gt;='Fitting results'!$D$5,'Input data'!$A858&lt;='Fitting results'!$D$6),'Input data'!$R858)</f>
        <v>0</v>
      </c>
      <c r="I858" s="8" t="b">
        <f>'Fitting results'!M858</f>
        <v>0</v>
      </c>
      <c r="J858" s="8" t="b">
        <f t="shared" si="26"/>
        <v>0</v>
      </c>
      <c r="K858" s="8" t="b">
        <f t="shared" si="27"/>
        <v>0</v>
      </c>
    </row>
    <row r="859" spans="8:11">
      <c r="H859" s="8" t="b">
        <f>IF(AND('Input data'!$A859&gt;='Fitting results'!$D$5,'Input data'!$A859&lt;='Fitting results'!$D$6),'Input data'!$R859)</f>
        <v>0</v>
      </c>
      <c r="I859" s="8" t="b">
        <f>'Fitting results'!M859</f>
        <v>0</v>
      </c>
      <c r="J859" s="8" t="b">
        <f t="shared" si="26"/>
        <v>0</v>
      </c>
      <c r="K859" s="8" t="b">
        <f t="shared" si="27"/>
        <v>0</v>
      </c>
    </row>
    <row r="860" spans="8:11">
      <c r="H860" s="8" t="b">
        <f>IF(AND('Input data'!$A860&gt;='Fitting results'!$D$5,'Input data'!$A860&lt;='Fitting results'!$D$6),'Input data'!$R860)</f>
        <v>0</v>
      </c>
      <c r="I860" s="8" t="b">
        <f>'Fitting results'!M860</f>
        <v>0</v>
      </c>
      <c r="J860" s="8" t="b">
        <f t="shared" si="26"/>
        <v>0</v>
      </c>
      <c r="K860" s="8" t="b">
        <f t="shared" si="27"/>
        <v>0</v>
      </c>
    </row>
    <row r="861" spans="8:11">
      <c r="H861" s="8" t="b">
        <f>IF(AND('Input data'!$A861&gt;='Fitting results'!$D$5,'Input data'!$A861&lt;='Fitting results'!$D$6),'Input data'!$R861)</f>
        <v>0</v>
      </c>
      <c r="I861" s="8" t="b">
        <f>'Fitting results'!M861</f>
        <v>0</v>
      </c>
      <c r="J861" s="8" t="b">
        <f t="shared" si="26"/>
        <v>0</v>
      </c>
      <c r="K861" s="8" t="b">
        <f t="shared" si="27"/>
        <v>0</v>
      </c>
    </row>
    <row r="862" spans="8:11">
      <c r="H862" s="8" t="b">
        <f>IF(AND('Input data'!$A862&gt;='Fitting results'!$D$5,'Input data'!$A862&lt;='Fitting results'!$D$6),'Input data'!$R862)</f>
        <v>0</v>
      </c>
      <c r="I862" s="8" t="b">
        <f>'Fitting results'!M862</f>
        <v>0</v>
      </c>
      <c r="J862" s="8" t="b">
        <f t="shared" si="26"/>
        <v>0</v>
      </c>
      <c r="K862" s="8" t="b">
        <f t="shared" si="27"/>
        <v>0</v>
      </c>
    </row>
    <row r="863" spans="8:11">
      <c r="H863" s="8" t="b">
        <f>IF(AND('Input data'!$A863&gt;='Fitting results'!$D$5,'Input data'!$A863&lt;='Fitting results'!$D$6),'Input data'!$R863)</f>
        <v>0</v>
      </c>
      <c r="I863" s="8" t="b">
        <f>'Fitting results'!M863</f>
        <v>0</v>
      </c>
      <c r="J863" s="8" t="b">
        <f t="shared" si="26"/>
        <v>0</v>
      </c>
      <c r="K863" s="8" t="b">
        <f t="shared" si="27"/>
        <v>0</v>
      </c>
    </row>
    <row r="864" spans="8:11">
      <c r="H864" s="8" t="b">
        <f>IF(AND('Input data'!$A864&gt;='Fitting results'!$D$5,'Input data'!$A864&lt;='Fitting results'!$D$6),'Input data'!$R864)</f>
        <v>0</v>
      </c>
      <c r="I864" s="8" t="b">
        <f>'Fitting results'!M864</f>
        <v>0</v>
      </c>
      <c r="J864" s="8" t="b">
        <f t="shared" si="26"/>
        <v>0</v>
      </c>
      <c r="K864" s="8" t="b">
        <f t="shared" si="27"/>
        <v>0</v>
      </c>
    </row>
    <row r="865" spans="8:11">
      <c r="H865" s="8" t="b">
        <f>IF(AND('Input data'!$A865&gt;='Fitting results'!$D$5,'Input data'!$A865&lt;='Fitting results'!$D$6),'Input data'!$R865)</f>
        <v>0</v>
      </c>
      <c r="I865" s="8" t="b">
        <f>'Fitting results'!M865</f>
        <v>0</v>
      </c>
      <c r="J865" s="8" t="b">
        <f t="shared" si="26"/>
        <v>0</v>
      </c>
      <c r="K865" s="8" t="b">
        <f t="shared" si="27"/>
        <v>0</v>
      </c>
    </row>
    <row r="866" spans="8:11">
      <c r="H866" s="8" t="b">
        <f>IF(AND('Input data'!$A866&gt;='Fitting results'!$D$5,'Input data'!$A866&lt;='Fitting results'!$D$6),'Input data'!$R866)</f>
        <v>0</v>
      </c>
      <c r="I866" s="8" t="b">
        <f>'Fitting results'!M866</f>
        <v>0</v>
      </c>
      <c r="J866" s="8" t="b">
        <f t="shared" si="26"/>
        <v>0</v>
      </c>
      <c r="K866" s="8" t="b">
        <f t="shared" si="27"/>
        <v>0</v>
      </c>
    </row>
    <row r="867" spans="8:11">
      <c r="H867" s="8" t="b">
        <f>IF(AND('Input data'!$A867&gt;='Fitting results'!$D$5,'Input data'!$A867&lt;='Fitting results'!$D$6),'Input data'!$R867)</f>
        <v>0</v>
      </c>
      <c r="I867" s="8" t="b">
        <f>'Fitting results'!M867</f>
        <v>0</v>
      </c>
      <c r="J867" s="8" t="b">
        <f t="shared" si="26"/>
        <v>0</v>
      </c>
      <c r="K867" s="8" t="b">
        <f t="shared" si="27"/>
        <v>0</v>
      </c>
    </row>
    <row r="868" spans="8:11">
      <c r="H868" s="8" t="b">
        <f>IF(AND('Input data'!$A868&gt;='Fitting results'!$D$5,'Input data'!$A868&lt;='Fitting results'!$D$6),'Input data'!$R868)</f>
        <v>0</v>
      </c>
      <c r="I868" s="8" t="b">
        <f>'Fitting results'!M868</f>
        <v>0</v>
      </c>
      <c r="J868" s="8" t="b">
        <f t="shared" si="26"/>
        <v>0</v>
      </c>
      <c r="K868" s="8" t="b">
        <f t="shared" si="27"/>
        <v>0</v>
      </c>
    </row>
    <row r="869" spans="8:11">
      <c r="H869" s="8" t="b">
        <f>IF(AND('Input data'!$A869&gt;='Fitting results'!$D$5,'Input data'!$A869&lt;='Fitting results'!$D$6),'Input data'!$R869)</f>
        <v>0</v>
      </c>
      <c r="I869" s="8" t="b">
        <f>'Fitting results'!M869</f>
        <v>0</v>
      </c>
      <c r="J869" s="8" t="b">
        <f t="shared" si="26"/>
        <v>0</v>
      </c>
      <c r="K869" s="8" t="b">
        <f t="shared" si="27"/>
        <v>0</v>
      </c>
    </row>
    <row r="870" spans="8:11">
      <c r="H870" s="8" t="b">
        <f>IF(AND('Input data'!$A870&gt;='Fitting results'!$D$5,'Input data'!$A870&lt;='Fitting results'!$D$6),'Input data'!$R870)</f>
        <v>0</v>
      </c>
      <c r="I870" s="8" t="b">
        <f>'Fitting results'!M870</f>
        <v>0</v>
      </c>
      <c r="J870" s="8" t="b">
        <f t="shared" si="26"/>
        <v>0</v>
      </c>
      <c r="K870" s="8" t="b">
        <f t="shared" si="27"/>
        <v>0</v>
      </c>
    </row>
    <row r="871" spans="8:11">
      <c r="H871" s="8" t="b">
        <f>IF(AND('Input data'!$A871&gt;='Fitting results'!$D$5,'Input data'!$A871&lt;='Fitting results'!$D$6),'Input data'!$R871)</f>
        <v>0</v>
      </c>
      <c r="I871" s="8" t="b">
        <f>'Fitting results'!M871</f>
        <v>0</v>
      </c>
      <c r="J871" s="8" t="b">
        <f t="shared" si="26"/>
        <v>0</v>
      </c>
      <c r="K871" s="8" t="b">
        <f t="shared" si="27"/>
        <v>0</v>
      </c>
    </row>
    <row r="872" spans="8:11">
      <c r="H872" s="8" t="b">
        <f>IF(AND('Input data'!$A872&gt;='Fitting results'!$D$5,'Input data'!$A872&lt;='Fitting results'!$D$6),'Input data'!$R872)</f>
        <v>0</v>
      </c>
      <c r="I872" s="8" t="b">
        <f>'Fitting results'!M872</f>
        <v>0</v>
      </c>
      <c r="J872" s="8" t="b">
        <f t="shared" si="26"/>
        <v>0</v>
      </c>
      <c r="K872" s="8" t="b">
        <f t="shared" si="27"/>
        <v>0</v>
      </c>
    </row>
    <row r="873" spans="8:11">
      <c r="H873" s="8" t="b">
        <f>IF(AND('Input data'!$A873&gt;='Fitting results'!$D$5,'Input data'!$A873&lt;='Fitting results'!$D$6),'Input data'!$R873)</f>
        <v>0</v>
      </c>
      <c r="I873" s="8" t="b">
        <f>'Fitting results'!M873</f>
        <v>0</v>
      </c>
      <c r="J873" s="8" t="b">
        <f t="shared" si="26"/>
        <v>0</v>
      </c>
      <c r="K873" s="8" t="b">
        <f t="shared" si="27"/>
        <v>0</v>
      </c>
    </row>
    <row r="874" spans="8:11">
      <c r="H874" s="8" t="b">
        <f>IF(AND('Input data'!$A874&gt;='Fitting results'!$D$5,'Input data'!$A874&lt;='Fitting results'!$D$6),'Input data'!$R874)</f>
        <v>0</v>
      </c>
      <c r="I874" s="8" t="b">
        <f>'Fitting results'!M874</f>
        <v>0</v>
      </c>
      <c r="J874" s="8" t="b">
        <f t="shared" si="26"/>
        <v>0</v>
      </c>
      <c r="K874" s="8" t="b">
        <f t="shared" si="27"/>
        <v>0</v>
      </c>
    </row>
    <row r="875" spans="8:11">
      <c r="H875" s="8" t="b">
        <f>IF(AND('Input data'!$A875&gt;='Fitting results'!$D$5,'Input data'!$A875&lt;='Fitting results'!$D$6),'Input data'!$R875)</f>
        <v>0</v>
      </c>
      <c r="I875" s="8" t="b">
        <f>'Fitting results'!M875</f>
        <v>0</v>
      </c>
      <c r="J875" s="8" t="b">
        <f t="shared" si="26"/>
        <v>0</v>
      </c>
      <c r="K875" s="8" t="b">
        <f t="shared" si="27"/>
        <v>0</v>
      </c>
    </row>
    <row r="876" spans="8:11">
      <c r="H876" s="8" t="b">
        <f>IF(AND('Input data'!$A876&gt;='Fitting results'!$D$5,'Input data'!$A876&lt;='Fitting results'!$D$6),'Input data'!$R876)</f>
        <v>0</v>
      </c>
      <c r="I876" s="8" t="b">
        <f>'Fitting results'!M876</f>
        <v>0</v>
      </c>
      <c r="J876" s="8" t="b">
        <f t="shared" si="26"/>
        <v>0</v>
      </c>
      <c r="K876" s="8" t="b">
        <f t="shared" si="27"/>
        <v>0</v>
      </c>
    </row>
    <row r="877" spans="8:11">
      <c r="H877" s="8" t="b">
        <f>IF(AND('Input data'!$A877&gt;='Fitting results'!$D$5,'Input data'!$A877&lt;='Fitting results'!$D$6),'Input data'!$R877)</f>
        <v>0</v>
      </c>
      <c r="I877" s="8" t="b">
        <f>'Fitting results'!M877</f>
        <v>0</v>
      </c>
      <c r="J877" s="8" t="b">
        <f t="shared" si="26"/>
        <v>0</v>
      </c>
      <c r="K877" s="8" t="b">
        <f t="shared" si="27"/>
        <v>0</v>
      </c>
    </row>
    <row r="878" spans="8:11">
      <c r="H878" s="8" t="b">
        <f>IF(AND('Input data'!$A878&gt;='Fitting results'!$D$5,'Input data'!$A878&lt;='Fitting results'!$D$6),'Input data'!$R878)</f>
        <v>0</v>
      </c>
      <c r="I878" s="8" t="b">
        <f>'Fitting results'!M878</f>
        <v>0</v>
      </c>
      <c r="J878" s="8" t="b">
        <f t="shared" si="26"/>
        <v>0</v>
      </c>
      <c r="K878" s="8" t="b">
        <f t="shared" si="27"/>
        <v>0</v>
      </c>
    </row>
    <row r="879" spans="8:11">
      <c r="H879" s="8" t="b">
        <f>IF(AND('Input data'!$A879&gt;='Fitting results'!$D$5,'Input data'!$A879&lt;='Fitting results'!$D$6),'Input data'!$R879)</f>
        <v>0</v>
      </c>
      <c r="I879" s="8" t="b">
        <f>'Fitting results'!M879</f>
        <v>0</v>
      </c>
      <c r="J879" s="8" t="b">
        <f t="shared" si="26"/>
        <v>0</v>
      </c>
      <c r="K879" s="8" t="b">
        <f t="shared" si="27"/>
        <v>0</v>
      </c>
    </row>
    <row r="880" spans="8:11">
      <c r="H880" s="8" t="b">
        <f>IF(AND('Input data'!$A880&gt;='Fitting results'!$D$5,'Input data'!$A880&lt;='Fitting results'!$D$6),'Input data'!$R880)</f>
        <v>0</v>
      </c>
      <c r="I880" s="8" t="b">
        <f>'Fitting results'!M880</f>
        <v>0</v>
      </c>
      <c r="J880" s="8" t="b">
        <f t="shared" si="26"/>
        <v>0</v>
      </c>
      <c r="K880" s="8" t="b">
        <f t="shared" si="27"/>
        <v>0</v>
      </c>
    </row>
    <row r="881" spans="8:11">
      <c r="H881" s="8" t="b">
        <f>IF(AND('Input data'!$A881&gt;='Fitting results'!$D$5,'Input data'!$A881&lt;='Fitting results'!$D$6),'Input data'!$R881)</f>
        <v>0</v>
      </c>
      <c r="I881" s="8" t="b">
        <f>'Fitting results'!M881</f>
        <v>0</v>
      </c>
      <c r="J881" s="8" t="b">
        <f t="shared" si="26"/>
        <v>0</v>
      </c>
      <c r="K881" s="8" t="b">
        <f t="shared" si="27"/>
        <v>0</v>
      </c>
    </row>
    <row r="882" spans="8:11">
      <c r="H882" s="8" t="b">
        <f>IF(AND('Input data'!$A882&gt;='Fitting results'!$D$5,'Input data'!$A882&lt;='Fitting results'!$D$6),'Input data'!$R882)</f>
        <v>0</v>
      </c>
      <c r="I882" s="8" t="b">
        <f>'Fitting results'!M882</f>
        <v>0</v>
      </c>
      <c r="J882" s="8" t="b">
        <f t="shared" si="26"/>
        <v>0</v>
      </c>
      <c r="K882" s="8" t="b">
        <f t="shared" si="27"/>
        <v>0</v>
      </c>
    </row>
    <row r="883" spans="8:11">
      <c r="H883" s="8" t="b">
        <f>IF(AND('Input data'!$A883&gt;='Fitting results'!$D$5,'Input data'!$A883&lt;='Fitting results'!$D$6),'Input data'!$R883)</f>
        <v>0</v>
      </c>
      <c r="I883" s="8" t="b">
        <f>'Fitting results'!M883</f>
        <v>0</v>
      </c>
      <c r="J883" s="8" t="b">
        <f t="shared" si="26"/>
        <v>0</v>
      </c>
      <c r="K883" s="8" t="b">
        <f t="shared" si="27"/>
        <v>0</v>
      </c>
    </row>
    <row r="884" spans="8:11">
      <c r="H884" s="8" t="b">
        <f>IF(AND('Input data'!$A884&gt;='Fitting results'!$D$5,'Input data'!$A884&lt;='Fitting results'!$D$6),'Input data'!$R884)</f>
        <v>0</v>
      </c>
      <c r="I884" s="8" t="b">
        <f>'Fitting results'!M884</f>
        <v>0</v>
      </c>
      <c r="J884" s="8" t="b">
        <f t="shared" si="26"/>
        <v>0</v>
      </c>
      <c r="K884" s="8" t="b">
        <f t="shared" si="27"/>
        <v>0</v>
      </c>
    </row>
    <row r="885" spans="8:11">
      <c r="H885" s="8" t="b">
        <f>IF(AND('Input data'!$A885&gt;='Fitting results'!$D$5,'Input data'!$A885&lt;='Fitting results'!$D$6),'Input data'!$R885)</f>
        <v>0</v>
      </c>
      <c r="I885" s="8" t="b">
        <f>'Fitting results'!M885</f>
        <v>0</v>
      </c>
      <c r="J885" s="8" t="b">
        <f t="shared" si="26"/>
        <v>0</v>
      </c>
      <c r="K885" s="8" t="b">
        <f t="shared" si="27"/>
        <v>0</v>
      </c>
    </row>
    <row r="886" spans="8:11">
      <c r="H886" s="8" t="b">
        <f>IF(AND('Input data'!$A886&gt;='Fitting results'!$D$5,'Input data'!$A886&lt;='Fitting results'!$D$6),'Input data'!$R886)</f>
        <v>0</v>
      </c>
      <c r="I886" s="8" t="b">
        <f>'Fitting results'!M886</f>
        <v>0</v>
      </c>
      <c r="J886" s="8" t="b">
        <f t="shared" si="26"/>
        <v>0</v>
      </c>
      <c r="K886" s="8" t="b">
        <f t="shared" si="27"/>
        <v>0</v>
      </c>
    </row>
    <row r="887" spans="8:11">
      <c r="H887" s="8" t="b">
        <f>IF(AND('Input data'!$A887&gt;='Fitting results'!$D$5,'Input data'!$A887&lt;='Fitting results'!$D$6),'Input data'!$R887)</f>
        <v>0</v>
      </c>
      <c r="I887" s="8" t="b">
        <f>'Fitting results'!M887</f>
        <v>0</v>
      </c>
      <c r="J887" s="8" t="b">
        <f t="shared" si="26"/>
        <v>0</v>
      </c>
      <c r="K887" s="8" t="b">
        <f t="shared" si="27"/>
        <v>0</v>
      </c>
    </row>
    <row r="888" spans="8:11">
      <c r="H888" s="8" t="b">
        <f>IF(AND('Input data'!$A888&gt;='Fitting results'!$D$5,'Input data'!$A888&lt;='Fitting results'!$D$6),'Input data'!$R888)</f>
        <v>0</v>
      </c>
      <c r="I888" s="8" t="b">
        <f>'Fitting results'!M888</f>
        <v>0</v>
      </c>
      <c r="J888" s="8" t="b">
        <f t="shared" si="26"/>
        <v>0</v>
      </c>
      <c r="K888" s="8" t="b">
        <f t="shared" si="27"/>
        <v>0</v>
      </c>
    </row>
    <row r="889" spans="8:11">
      <c r="H889" s="8" t="b">
        <f>IF(AND('Input data'!$A889&gt;='Fitting results'!$D$5,'Input data'!$A889&lt;='Fitting results'!$D$6),'Input data'!$R889)</f>
        <v>0</v>
      </c>
      <c r="I889" s="8" t="b">
        <f>'Fitting results'!M889</f>
        <v>0</v>
      </c>
      <c r="J889" s="8" t="b">
        <f t="shared" si="26"/>
        <v>0</v>
      </c>
      <c r="K889" s="8" t="b">
        <f t="shared" si="27"/>
        <v>0</v>
      </c>
    </row>
    <row r="890" spans="8:11">
      <c r="H890" s="8" t="b">
        <f>IF(AND('Input data'!$A890&gt;='Fitting results'!$D$5,'Input data'!$A890&lt;='Fitting results'!$D$6),'Input data'!$R890)</f>
        <v>0</v>
      </c>
      <c r="I890" s="8" t="b">
        <f>'Fitting results'!M890</f>
        <v>0</v>
      </c>
      <c r="J890" s="8" t="b">
        <f t="shared" si="26"/>
        <v>0</v>
      </c>
      <c r="K890" s="8" t="b">
        <f t="shared" si="27"/>
        <v>0</v>
      </c>
    </row>
    <row r="891" spans="8:11">
      <c r="H891" s="8" t="b">
        <f>IF(AND('Input data'!$A891&gt;='Fitting results'!$D$5,'Input data'!$A891&lt;='Fitting results'!$D$6),'Input data'!$R891)</f>
        <v>0</v>
      </c>
      <c r="I891" s="8" t="b">
        <f>'Fitting results'!M891</f>
        <v>0</v>
      </c>
      <c r="J891" s="8" t="b">
        <f t="shared" si="26"/>
        <v>0</v>
      </c>
      <c r="K891" s="8" t="b">
        <f t="shared" si="27"/>
        <v>0</v>
      </c>
    </row>
    <row r="892" spans="8:11">
      <c r="H892" s="8" t="b">
        <f>IF(AND('Input data'!$A892&gt;='Fitting results'!$D$5,'Input data'!$A892&lt;='Fitting results'!$D$6),'Input data'!$R892)</f>
        <v>0</v>
      </c>
      <c r="I892" s="8" t="b">
        <f>'Fitting results'!M892</f>
        <v>0</v>
      </c>
      <c r="J892" s="8" t="b">
        <f t="shared" si="26"/>
        <v>0</v>
      </c>
      <c r="K892" s="8" t="b">
        <f t="shared" si="27"/>
        <v>0</v>
      </c>
    </row>
    <row r="893" spans="8:11">
      <c r="H893" s="8" t="b">
        <f>IF(AND('Input data'!$A893&gt;='Fitting results'!$D$5,'Input data'!$A893&lt;='Fitting results'!$D$6),'Input data'!$R893)</f>
        <v>0</v>
      </c>
      <c r="I893" s="8" t="b">
        <f>'Fitting results'!M893</f>
        <v>0</v>
      </c>
      <c r="J893" s="8" t="b">
        <f t="shared" si="26"/>
        <v>0</v>
      </c>
      <c r="K893" s="8" t="b">
        <f t="shared" si="27"/>
        <v>0</v>
      </c>
    </row>
    <row r="894" spans="8:11">
      <c r="H894" s="8" t="b">
        <f>IF(AND('Input data'!$A894&gt;='Fitting results'!$D$5,'Input data'!$A894&lt;='Fitting results'!$D$6),'Input data'!$R894)</f>
        <v>0</v>
      </c>
      <c r="I894" s="8" t="b">
        <f>'Fitting results'!M894</f>
        <v>0</v>
      </c>
      <c r="J894" s="8" t="b">
        <f t="shared" si="26"/>
        <v>0</v>
      </c>
      <c r="K894" s="8" t="b">
        <f t="shared" si="27"/>
        <v>0</v>
      </c>
    </row>
    <row r="895" spans="8:11">
      <c r="H895" s="8" t="b">
        <f>IF(AND('Input data'!$A895&gt;='Fitting results'!$D$5,'Input data'!$A895&lt;='Fitting results'!$D$6),'Input data'!$R895)</f>
        <v>0</v>
      </c>
      <c r="I895" s="8" t="b">
        <f>'Fitting results'!M895</f>
        <v>0</v>
      </c>
      <c r="J895" s="8" t="b">
        <f t="shared" si="26"/>
        <v>0</v>
      </c>
      <c r="K895" s="8" t="b">
        <f t="shared" si="27"/>
        <v>0</v>
      </c>
    </row>
    <row r="896" spans="8:11">
      <c r="H896" s="8" t="b">
        <f>IF(AND('Input data'!$A896&gt;='Fitting results'!$D$5,'Input data'!$A896&lt;='Fitting results'!$D$6),'Input data'!$R896)</f>
        <v>0</v>
      </c>
      <c r="I896" s="8" t="b">
        <f>'Fitting results'!M896</f>
        <v>0</v>
      </c>
      <c r="J896" s="8" t="b">
        <f t="shared" si="26"/>
        <v>0</v>
      </c>
      <c r="K896" s="8" t="b">
        <f t="shared" si="27"/>
        <v>0</v>
      </c>
    </row>
    <row r="897" spans="8:11">
      <c r="H897" s="8" t="b">
        <f>IF(AND('Input data'!$A897&gt;='Fitting results'!$D$5,'Input data'!$A897&lt;='Fitting results'!$D$6),'Input data'!$R897)</f>
        <v>0</v>
      </c>
      <c r="I897" s="8" t="b">
        <f>'Fitting results'!M897</f>
        <v>0</v>
      </c>
      <c r="J897" s="8" t="b">
        <f t="shared" si="26"/>
        <v>0</v>
      </c>
      <c r="K897" s="8" t="b">
        <f t="shared" si="27"/>
        <v>0</v>
      </c>
    </row>
    <row r="898" spans="8:11">
      <c r="H898" s="8" t="b">
        <f>IF(AND('Input data'!$A898&gt;='Fitting results'!$D$5,'Input data'!$A898&lt;='Fitting results'!$D$6),'Input data'!$R898)</f>
        <v>0</v>
      </c>
      <c r="I898" s="8" t="b">
        <f>'Fitting results'!M898</f>
        <v>0</v>
      </c>
      <c r="J898" s="8" t="b">
        <f t="shared" si="26"/>
        <v>0</v>
      </c>
      <c r="K898" s="8" t="b">
        <f t="shared" si="27"/>
        <v>0</v>
      </c>
    </row>
    <row r="899" spans="8:11">
      <c r="H899" s="8" t="b">
        <f>IF(AND('Input data'!$A899&gt;='Fitting results'!$D$5,'Input data'!$A899&lt;='Fitting results'!$D$6),'Input data'!$R899)</f>
        <v>0</v>
      </c>
      <c r="I899" s="8" t="b">
        <f>'Fitting results'!M899</f>
        <v>0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 t="b">
        <f>IF(AND('Input data'!$A900&gt;='Fitting results'!$D$5,'Input data'!$A900&lt;='Fitting results'!$D$6),'Input data'!$R900)</f>
        <v>0</v>
      </c>
      <c r="I900" s="8" t="b">
        <f>'Fitting results'!M900</f>
        <v>0</v>
      </c>
      <c r="J900" s="8" t="b">
        <f t="shared" si="28"/>
        <v>0</v>
      </c>
      <c r="K900" s="8" t="b">
        <f t="shared" si="29"/>
        <v>0</v>
      </c>
    </row>
    <row r="901" spans="8:11">
      <c r="H901" s="8" t="b">
        <f>IF(AND('Input data'!$A901&gt;='Fitting results'!$D$5,'Input data'!$A901&lt;='Fitting results'!$D$6),'Input data'!$R901)</f>
        <v>0</v>
      </c>
      <c r="I901" s="8" t="b">
        <f>'Fitting results'!M901</f>
        <v>0</v>
      </c>
      <c r="J901" s="8" t="b">
        <f t="shared" si="28"/>
        <v>0</v>
      </c>
      <c r="K901" s="8" t="b">
        <f t="shared" si="29"/>
        <v>0</v>
      </c>
    </row>
    <row r="902" spans="8:11">
      <c r="H902" s="8" t="b">
        <f>IF(AND('Input data'!$A902&gt;='Fitting results'!$D$5,'Input data'!$A902&lt;='Fitting results'!$D$6),'Input data'!$R902)</f>
        <v>0</v>
      </c>
      <c r="I902" s="8" t="b">
        <f>'Fitting results'!M902</f>
        <v>0</v>
      </c>
      <c r="J902" s="8" t="b">
        <f t="shared" si="28"/>
        <v>0</v>
      </c>
      <c r="K902" s="8" t="b">
        <f t="shared" si="29"/>
        <v>0</v>
      </c>
    </row>
    <row r="903" spans="8:11">
      <c r="H903" s="8" t="b">
        <f>IF(AND('Input data'!$A903&gt;='Fitting results'!$D$5,'Input data'!$A903&lt;='Fitting results'!$D$6),'Input data'!$R903)</f>
        <v>0</v>
      </c>
      <c r="I903" s="8" t="b">
        <f>'Fitting results'!M903</f>
        <v>0</v>
      </c>
      <c r="J903" s="8" t="b">
        <f t="shared" si="28"/>
        <v>0</v>
      </c>
      <c r="K903" s="8" t="b">
        <f t="shared" si="29"/>
        <v>0</v>
      </c>
    </row>
    <row r="904" spans="8:11">
      <c r="H904" s="8" t="b">
        <f>IF(AND('Input data'!$A904&gt;='Fitting results'!$D$5,'Input data'!$A904&lt;='Fitting results'!$D$6),'Input data'!$R904)</f>
        <v>0</v>
      </c>
      <c r="I904" s="8" t="b">
        <f>'Fitting results'!M904</f>
        <v>0</v>
      </c>
      <c r="J904" s="8" t="b">
        <f t="shared" si="28"/>
        <v>0</v>
      </c>
      <c r="K904" s="8" t="b">
        <f t="shared" si="29"/>
        <v>0</v>
      </c>
    </row>
    <row r="905" spans="8:11">
      <c r="H905" s="8" t="b">
        <f>IF(AND('Input data'!$A905&gt;='Fitting results'!$D$5,'Input data'!$A905&lt;='Fitting results'!$D$6),'Input data'!$R905)</f>
        <v>0</v>
      </c>
      <c r="I905" s="8" t="b">
        <f>'Fitting results'!M905</f>
        <v>0</v>
      </c>
      <c r="J905" s="8" t="b">
        <f t="shared" si="28"/>
        <v>0</v>
      </c>
      <c r="K905" s="8" t="b">
        <f t="shared" si="29"/>
        <v>0</v>
      </c>
    </row>
    <row r="906" spans="8:11">
      <c r="H906" s="8" t="b">
        <f>IF(AND('Input data'!$A906&gt;='Fitting results'!$D$5,'Input data'!$A906&lt;='Fitting results'!$D$6),'Input data'!$R906)</f>
        <v>0</v>
      </c>
      <c r="I906" s="8" t="b">
        <f>'Fitting results'!M906</f>
        <v>0</v>
      </c>
      <c r="J906" s="8" t="b">
        <f t="shared" si="28"/>
        <v>0</v>
      </c>
      <c r="K906" s="8" t="b">
        <f t="shared" si="29"/>
        <v>0</v>
      </c>
    </row>
    <row r="907" spans="8:11">
      <c r="H907" s="8" t="b">
        <f>IF(AND('Input data'!$A907&gt;='Fitting results'!$D$5,'Input data'!$A907&lt;='Fitting results'!$D$6),'Input data'!$R907)</f>
        <v>0</v>
      </c>
      <c r="I907" s="8" t="b">
        <f>'Fitting results'!M907</f>
        <v>0</v>
      </c>
      <c r="J907" s="8" t="b">
        <f t="shared" si="28"/>
        <v>0</v>
      </c>
      <c r="K907" s="8" t="b">
        <f t="shared" si="29"/>
        <v>0</v>
      </c>
    </row>
    <row r="908" spans="8:11">
      <c r="H908" s="8" t="b">
        <f>IF(AND('Input data'!$A908&gt;='Fitting results'!$D$5,'Input data'!$A908&lt;='Fitting results'!$D$6),'Input data'!$R908)</f>
        <v>0</v>
      </c>
      <c r="I908" s="8" t="b">
        <f>'Fitting results'!M908</f>
        <v>0</v>
      </c>
      <c r="J908" s="8" t="b">
        <f t="shared" si="28"/>
        <v>0</v>
      </c>
      <c r="K908" s="8" t="b">
        <f t="shared" si="29"/>
        <v>0</v>
      </c>
    </row>
    <row r="909" spans="8:11">
      <c r="H909" s="8" t="b">
        <f>IF(AND('Input data'!$A909&gt;='Fitting results'!$D$5,'Input data'!$A909&lt;='Fitting results'!$D$6),'Input data'!$R909)</f>
        <v>0</v>
      </c>
      <c r="I909" s="8" t="b">
        <f>'Fitting results'!M909</f>
        <v>0</v>
      </c>
      <c r="J909" s="8" t="b">
        <f t="shared" si="28"/>
        <v>0</v>
      </c>
      <c r="K909" s="8" t="b">
        <f t="shared" si="29"/>
        <v>0</v>
      </c>
    </row>
    <row r="910" spans="8:11">
      <c r="H910" s="8" t="b">
        <f>IF(AND('Input data'!$A910&gt;='Fitting results'!$D$5,'Input data'!$A910&lt;='Fitting results'!$D$6),'Input data'!$R910)</f>
        <v>0</v>
      </c>
      <c r="I910" s="8" t="b">
        <f>'Fitting results'!M910</f>
        <v>0</v>
      </c>
      <c r="J910" s="8" t="b">
        <f t="shared" si="28"/>
        <v>0</v>
      </c>
      <c r="K910" s="8" t="b">
        <f t="shared" si="29"/>
        <v>0</v>
      </c>
    </row>
    <row r="911" spans="8:11">
      <c r="H911" s="8" t="b">
        <f>IF(AND('Input data'!$A911&gt;='Fitting results'!$D$5,'Input data'!$A911&lt;='Fitting results'!$D$6),'Input data'!$R911)</f>
        <v>0</v>
      </c>
      <c r="I911" s="8" t="b">
        <f>'Fitting results'!M911</f>
        <v>0</v>
      </c>
      <c r="J911" s="8" t="b">
        <f t="shared" si="28"/>
        <v>0</v>
      </c>
      <c r="K911" s="8" t="b">
        <f t="shared" si="29"/>
        <v>0</v>
      </c>
    </row>
    <row r="912" spans="8:11">
      <c r="H912" s="8" t="b">
        <f>IF(AND('Input data'!$A912&gt;='Fitting results'!$D$5,'Input data'!$A912&lt;='Fitting results'!$D$6),'Input data'!$R912)</f>
        <v>0</v>
      </c>
      <c r="I912" s="8" t="b">
        <f>'Fitting results'!M912</f>
        <v>0</v>
      </c>
      <c r="J912" s="8" t="b">
        <f t="shared" si="28"/>
        <v>0</v>
      </c>
      <c r="K912" s="8" t="b">
        <f t="shared" si="29"/>
        <v>0</v>
      </c>
    </row>
    <row r="913" spans="8:11">
      <c r="H913" s="8" t="b">
        <f>IF(AND('Input data'!$A913&gt;='Fitting results'!$D$5,'Input data'!$A913&lt;='Fitting results'!$D$6),'Input data'!$R913)</f>
        <v>0</v>
      </c>
      <c r="I913" s="8" t="b">
        <f>'Fitting results'!M913</f>
        <v>0</v>
      </c>
      <c r="J913" s="8" t="b">
        <f t="shared" si="28"/>
        <v>0</v>
      </c>
      <c r="K913" s="8" t="b">
        <f t="shared" si="29"/>
        <v>0</v>
      </c>
    </row>
    <row r="914" spans="8:11">
      <c r="H914" s="8" t="b">
        <f>IF(AND('Input data'!$A914&gt;='Fitting results'!$D$5,'Input data'!$A914&lt;='Fitting results'!$D$6),'Input data'!$R914)</f>
        <v>0</v>
      </c>
      <c r="I914" s="8" t="b">
        <f>'Fitting results'!M914</f>
        <v>0</v>
      </c>
      <c r="J914" s="8" t="b">
        <f t="shared" si="28"/>
        <v>0</v>
      </c>
      <c r="K914" s="8" t="b">
        <f t="shared" si="29"/>
        <v>0</v>
      </c>
    </row>
    <row r="915" spans="8:11">
      <c r="H915" s="8" t="b">
        <f>IF(AND('Input data'!$A915&gt;='Fitting results'!$D$5,'Input data'!$A915&lt;='Fitting results'!$D$6),'Input data'!$R915)</f>
        <v>0</v>
      </c>
      <c r="I915" s="8" t="b">
        <f>'Fitting results'!M915</f>
        <v>0</v>
      </c>
      <c r="J915" s="8" t="b">
        <f t="shared" si="28"/>
        <v>0</v>
      </c>
      <c r="K915" s="8" t="b">
        <f t="shared" si="29"/>
        <v>0</v>
      </c>
    </row>
    <row r="916" spans="8:11">
      <c r="H916" s="8" t="b">
        <f>IF(AND('Input data'!$A916&gt;='Fitting results'!$D$5,'Input data'!$A916&lt;='Fitting results'!$D$6),'Input data'!$R916)</f>
        <v>0</v>
      </c>
      <c r="I916" s="8" t="b">
        <f>'Fitting results'!M916</f>
        <v>0</v>
      </c>
      <c r="J916" s="8" t="b">
        <f t="shared" si="28"/>
        <v>0</v>
      </c>
      <c r="K916" s="8" t="b">
        <f t="shared" si="29"/>
        <v>0</v>
      </c>
    </row>
    <row r="917" spans="8:11">
      <c r="H917" s="8" t="b">
        <f>IF(AND('Input data'!$A917&gt;='Fitting results'!$D$5,'Input data'!$A917&lt;='Fitting results'!$D$6),'Input data'!$R917)</f>
        <v>0</v>
      </c>
      <c r="I917" s="8" t="b">
        <f>'Fitting results'!M917</f>
        <v>0</v>
      </c>
      <c r="J917" s="8" t="b">
        <f t="shared" si="28"/>
        <v>0</v>
      </c>
      <c r="K917" s="8" t="b">
        <f t="shared" si="29"/>
        <v>0</v>
      </c>
    </row>
    <row r="918" spans="8:11">
      <c r="H918" s="8" t="b">
        <f>IF(AND('Input data'!$A918&gt;='Fitting results'!$D$5,'Input data'!$A918&lt;='Fitting results'!$D$6),'Input data'!$R918)</f>
        <v>0</v>
      </c>
      <c r="I918" s="8" t="b">
        <f>'Fitting results'!M918</f>
        <v>0</v>
      </c>
      <c r="J918" s="8" t="b">
        <f t="shared" si="28"/>
        <v>0</v>
      </c>
      <c r="K918" s="8" t="b">
        <f t="shared" si="29"/>
        <v>0</v>
      </c>
    </row>
    <row r="919" spans="8:11">
      <c r="H919" s="8" t="b">
        <f>IF(AND('Input data'!$A919&gt;='Fitting results'!$D$5,'Input data'!$A919&lt;='Fitting results'!$D$6),'Input data'!$R919)</f>
        <v>0</v>
      </c>
      <c r="I919" s="8" t="b">
        <f>'Fitting results'!M919</f>
        <v>0</v>
      </c>
      <c r="J919" s="8" t="b">
        <f t="shared" si="28"/>
        <v>0</v>
      </c>
      <c r="K919" s="8" t="b">
        <f t="shared" si="29"/>
        <v>0</v>
      </c>
    </row>
    <row r="920" spans="8:11">
      <c r="H920" s="8" t="b">
        <f>IF(AND('Input data'!$A920&gt;='Fitting results'!$D$5,'Input data'!$A920&lt;='Fitting results'!$D$6),'Input data'!$R920)</f>
        <v>0</v>
      </c>
      <c r="I920" s="8" t="b">
        <f>'Fitting results'!M920</f>
        <v>0</v>
      </c>
      <c r="J920" s="8" t="b">
        <f t="shared" si="28"/>
        <v>0</v>
      </c>
      <c r="K920" s="8" t="b">
        <f t="shared" si="29"/>
        <v>0</v>
      </c>
    </row>
    <row r="921" spans="8:11">
      <c r="H921" s="8" t="b">
        <f>IF(AND('Input data'!$A921&gt;='Fitting results'!$D$5,'Input data'!$A921&lt;='Fitting results'!$D$6),'Input data'!$R921)</f>
        <v>0</v>
      </c>
      <c r="I921" s="8" t="b">
        <f>'Fitting results'!M921</f>
        <v>0</v>
      </c>
      <c r="J921" s="8" t="b">
        <f t="shared" si="28"/>
        <v>0</v>
      </c>
      <c r="K921" s="8" t="b">
        <f t="shared" si="29"/>
        <v>0</v>
      </c>
    </row>
    <row r="922" spans="8:11">
      <c r="H922" s="8" t="b">
        <f>IF(AND('Input data'!$A922&gt;='Fitting results'!$D$5,'Input data'!$A922&lt;='Fitting results'!$D$6),'Input data'!$R922)</f>
        <v>0</v>
      </c>
      <c r="I922" s="8" t="b">
        <f>'Fitting results'!M922</f>
        <v>0</v>
      </c>
      <c r="J922" s="8" t="b">
        <f t="shared" si="28"/>
        <v>0</v>
      </c>
      <c r="K922" s="8" t="b">
        <f t="shared" si="29"/>
        <v>0</v>
      </c>
    </row>
    <row r="923" spans="8:11">
      <c r="H923" s="8" t="b">
        <f>IF(AND('Input data'!$A923&gt;='Fitting results'!$D$5,'Input data'!$A923&lt;='Fitting results'!$D$6),'Input data'!$R923)</f>
        <v>0</v>
      </c>
      <c r="I923" s="8" t="b">
        <f>'Fitting results'!M923</f>
        <v>0</v>
      </c>
      <c r="J923" s="8" t="b">
        <f t="shared" si="28"/>
        <v>0</v>
      </c>
      <c r="K923" s="8" t="b">
        <f t="shared" si="29"/>
        <v>0</v>
      </c>
    </row>
    <row r="924" spans="8:11">
      <c r="H924" s="8" t="b">
        <f>IF(AND('Input data'!$A924&gt;='Fitting results'!$D$5,'Input data'!$A924&lt;='Fitting results'!$D$6),'Input data'!$R924)</f>
        <v>0</v>
      </c>
      <c r="I924" s="8" t="b">
        <f>'Fitting results'!M924</f>
        <v>0</v>
      </c>
      <c r="J924" s="8" t="b">
        <f t="shared" si="28"/>
        <v>0</v>
      </c>
      <c r="K924" s="8" t="b">
        <f t="shared" si="29"/>
        <v>0</v>
      </c>
    </row>
    <row r="925" spans="8:11">
      <c r="H925" s="8" t="b">
        <f>IF(AND('Input data'!$A925&gt;='Fitting results'!$D$5,'Input data'!$A925&lt;='Fitting results'!$D$6),'Input data'!$R925)</f>
        <v>0</v>
      </c>
      <c r="I925" s="8" t="b">
        <f>'Fitting results'!M925</f>
        <v>0</v>
      </c>
      <c r="J925" s="8" t="b">
        <f t="shared" si="28"/>
        <v>0</v>
      </c>
      <c r="K925" s="8" t="b">
        <f t="shared" si="29"/>
        <v>0</v>
      </c>
    </row>
    <row r="926" spans="8:11">
      <c r="H926" s="8" t="b">
        <f>IF(AND('Input data'!$A926&gt;='Fitting results'!$D$5,'Input data'!$A926&lt;='Fitting results'!$D$6),'Input data'!$R926)</f>
        <v>0</v>
      </c>
      <c r="I926" s="8" t="b">
        <f>'Fitting results'!M926</f>
        <v>0</v>
      </c>
      <c r="J926" s="8" t="b">
        <f t="shared" si="28"/>
        <v>0</v>
      </c>
      <c r="K926" s="8" t="b">
        <f t="shared" si="29"/>
        <v>0</v>
      </c>
    </row>
    <row r="927" spans="8:11">
      <c r="H927" s="8" t="b">
        <f>IF(AND('Input data'!$A927&gt;='Fitting results'!$D$5,'Input data'!$A927&lt;='Fitting results'!$D$6),'Input data'!$R927)</f>
        <v>0</v>
      </c>
      <c r="I927" s="8" t="b">
        <f>'Fitting results'!M927</f>
        <v>0</v>
      </c>
      <c r="J927" s="8" t="b">
        <f t="shared" si="28"/>
        <v>0</v>
      </c>
      <c r="K927" s="8" t="b">
        <f t="shared" si="29"/>
        <v>0</v>
      </c>
    </row>
    <row r="928" spans="8:11">
      <c r="H928" s="8" t="b">
        <f>IF(AND('Input data'!$A928&gt;='Fitting results'!$D$5,'Input data'!$A928&lt;='Fitting results'!$D$6),'Input data'!$R928)</f>
        <v>0</v>
      </c>
      <c r="I928" s="8" t="b">
        <f>'Fitting results'!M928</f>
        <v>0</v>
      </c>
      <c r="J928" s="8" t="b">
        <f t="shared" si="28"/>
        <v>0</v>
      </c>
      <c r="K928" s="8" t="b">
        <f t="shared" si="29"/>
        <v>0</v>
      </c>
    </row>
    <row r="929" spans="8:11">
      <c r="H929" s="8" t="b">
        <f>IF(AND('Input data'!$A929&gt;='Fitting results'!$D$5,'Input data'!$A929&lt;='Fitting results'!$D$6),'Input data'!$R929)</f>
        <v>0</v>
      </c>
      <c r="I929" s="8" t="b">
        <f>'Fitting results'!M929</f>
        <v>0</v>
      </c>
      <c r="J929" s="8" t="b">
        <f t="shared" si="28"/>
        <v>0</v>
      </c>
      <c r="K929" s="8" t="b">
        <f t="shared" si="29"/>
        <v>0</v>
      </c>
    </row>
    <row r="930" spans="8:11">
      <c r="H930" s="8" t="b">
        <f>IF(AND('Input data'!$A930&gt;='Fitting results'!$D$5,'Input data'!$A930&lt;='Fitting results'!$D$6),'Input data'!$R930)</f>
        <v>0</v>
      </c>
      <c r="I930" s="8" t="b">
        <f>'Fitting results'!M930</f>
        <v>0</v>
      </c>
      <c r="J930" s="8" t="b">
        <f t="shared" si="28"/>
        <v>0</v>
      </c>
      <c r="K930" s="8" t="b">
        <f t="shared" si="29"/>
        <v>0</v>
      </c>
    </row>
    <row r="931" spans="8:11">
      <c r="H931" s="8" t="b">
        <f>IF(AND('Input data'!$A931&gt;='Fitting results'!$D$5,'Input data'!$A931&lt;='Fitting results'!$D$6),'Input data'!$R931)</f>
        <v>0</v>
      </c>
      <c r="I931" s="8" t="b">
        <f>'Fitting results'!M931</f>
        <v>0</v>
      </c>
      <c r="J931" s="8" t="b">
        <f t="shared" si="28"/>
        <v>0</v>
      </c>
      <c r="K931" s="8" t="b">
        <f t="shared" si="29"/>
        <v>0</v>
      </c>
    </row>
    <row r="932" spans="8:11">
      <c r="H932" s="8" t="b">
        <f>IF(AND('Input data'!$A932&gt;='Fitting results'!$D$5,'Input data'!$A932&lt;='Fitting results'!$D$6),'Input data'!$R932)</f>
        <v>0</v>
      </c>
      <c r="I932" s="8" t="b">
        <f>'Fitting results'!M932</f>
        <v>0</v>
      </c>
      <c r="J932" s="8" t="b">
        <f t="shared" si="28"/>
        <v>0</v>
      </c>
      <c r="K932" s="8" t="b">
        <f t="shared" si="29"/>
        <v>0</v>
      </c>
    </row>
    <row r="933" spans="8:11">
      <c r="H933" s="8" t="b">
        <f>IF(AND('Input data'!$A933&gt;='Fitting results'!$D$5,'Input data'!$A933&lt;='Fitting results'!$D$6),'Input data'!$R933)</f>
        <v>0</v>
      </c>
      <c r="I933" s="8" t="b">
        <f>'Fitting results'!M933</f>
        <v>0</v>
      </c>
      <c r="J933" s="8" t="b">
        <f t="shared" si="28"/>
        <v>0</v>
      </c>
      <c r="K933" s="8" t="b">
        <f t="shared" si="29"/>
        <v>0</v>
      </c>
    </row>
    <row r="934" spans="8:11">
      <c r="H934" s="8" t="b">
        <f>IF(AND('Input data'!$A934&gt;='Fitting results'!$D$5,'Input data'!$A934&lt;='Fitting results'!$D$6),'Input data'!$R934)</f>
        <v>0</v>
      </c>
      <c r="I934" s="8" t="b">
        <f>'Fitting results'!M934</f>
        <v>0</v>
      </c>
      <c r="J934" s="8" t="b">
        <f t="shared" si="28"/>
        <v>0</v>
      </c>
      <c r="K934" s="8" t="b">
        <f t="shared" si="29"/>
        <v>0</v>
      </c>
    </row>
    <row r="935" spans="8:11">
      <c r="H935" s="8" t="b">
        <f>IF(AND('Input data'!$A935&gt;='Fitting results'!$D$5,'Input data'!$A935&lt;='Fitting results'!$D$6),'Input data'!$R935)</f>
        <v>0</v>
      </c>
      <c r="I935" s="8" t="b">
        <f>'Fitting results'!M935</f>
        <v>0</v>
      </c>
      <c r="J935" s="8" t="b">
        <f t="shared" si="28"/>
        <v>0</v>
      </c>
      <c r="K935" s="8" t="b">
        <f t="shared" si="29"/>
        <v>0</v>
      </c>
    </row>
    <row r="936" spans="8:11">
      <c r="H936" s="8" t="b">
        <f>IF(AND('Input data'!$A936&gt;='Fitting results'!$D$5,'Input data'!$A936&lt;='Fitting results'!$D$6),'Input data'!$R936)</f>
        <v>0</v>
      </c>
      <c r="I936" s="8" t="b">
        <f>'Fitting results'!M936</f>
        <v>0</v>
      </c>
      <c r="J936" s="8" t="b">
        <f t="shared" si="28"/>
        <v>0</v>
      </c>
      <c r="K936" s="8" t="b">
        <f t="shared" si="29"/>
        <v>0</v>
      </c>
    </row>
    <row r="937" spans="8:11">
      <c r="H937" s="8" t="b">
        <f>IF(AND('Input data'!$A937&gt;='Fitting results'!$D$5,'Input data'!$A937&lt;='Fitting results'!$D$6),'Input data'!$R937)</f>
        <v>0</v>
      </c>
      <c r="I937" s="8" t="b">
        <f>'Fitting results'!M937</f>
        <v>0</v>
      </c>
      <c r="J937" s="8" t="b">
        <f t="shared" si="28"/>
        <v>0</v>
      </c>
      <c r="K937" s="8" t="b">
        <f t="shared" si="29"/>
        <v>0</v>
      </c>
    </row>
    <row r="938" spans="8:11">
      <c r="H938" s="8" t="b">
        <f>IF(AND('Input data'!$A938&gt;='Fitting results'!$D$5,'Input data'!$A938&lt;='Fitting results'!$D$6),'Input data'!$R938)</f>
        <v>0</v>
      </c>
      <c r="I938" s="8" t="b">
        <f>'Fitting results'!M938</f>
        <v>0</v>
      </c>
      <c r="J938" s="8" t="b">
        <f t="shared" si="28"/>
        <v>0</v>
      </c>
      <c r="K938" s="8" t="b">
        <f t="shared" si="29"/>
        <v>0</v>
      </c>
    </row>
    <row r="939" spans="8:11">
      <c r="H939" s="8" t="b">
        <f>IF(AND('Input data'!$A939&gt;='Fitting results'!$D$5,'Input data'!$A939&lt;='Fitting results'!$D$6),'Input data'!$R939)</f>
        <v>0</v>
      </c>
      <c r="I939" s="8" t="b">
        <f>'Fitting results'!M939</f>
        <v>0</v>
      </c>
      <c r="J939" s="8" t="b">
        <f t="shared" si="28"/>
        <v>0</v>
      </c>
      <c r="K939" s="8" t="b">
        <f t="shared" si="29"/>
        <v>0</v>
      </c>
    </row>
    <row r="940" spans="8:11">
      <c r="H940" s="8" t="b">
        <f>IF(AND('Input data'!$A940&gt;='Fitting results'!$D$5,'Input data'!$A940&lt;='Fitting results'!$D$6),'Input data'!$R940)</f>
        <v>0</v>
      </c>
      <c r="I940" s="8" t="b">
        <f>'Fitting results'!M940</f>
        <v>0</v>
      </c>
      <c r="J940" s="8" t="b">
        <f t="shared" si="28"/>
        <v>0</v>
      </c>
      <c r="K940" s="8" t="b">
        <f t="shared" si="29"/>
        <v>0</v>
      </c>
    </row>
    <row r="941" spans="8:11">
      <c r="H941" s="8" t="b">
        <f>IF(AND('Input data'!$A941&gt;='Fitting results'!$D$5,'Input data'!$A941&lt;='Fitting results'!$D$6),'Input data'!$R941)</f>
        <v>0</v>
      </c>
      <c r="I941" s="8" t="b">
        <f>'Fitting results'!M941</f>
        <v>0</v>
      </c>
      <c r="J941" s="8" t="b">
        <f t="shared" si="28"/>
        <v>0</v>
      </c>
      <c r="K941" s="8" t="b">
        <f t="shared" si="29"/>
        <v>0</v>
      </c>
    </row>
    <row r="942" spans="8:11">
      <c r="H942" s="8" t="b">
        <f>IF(AND('Input data'!$A942&gt;='Fitting results'!$D$5,'Input data'!$A942&lt;='Fitting results'!$D$6),'Input data'!$R942)</f>
        <v>0</v>
      </c>
      <c r="I942" s="8" t="b">
        <f>'Fitting results'!M942</f>
        <v>0</v>
      </c>
      <c r="J942" s="8" t="b">
        <f t="shared" si="28"/>
        <v>0</v>
      </c>
      <c r="K942" s="8" t="b">
        <f t="shared" si="29"/>
        <v>0</v>
      </c>
    </row>
    <row r="943" spans="8:11">
      <c r="H943" s="8" t="b">
        <f>IF(AND('Input data'!$A943&gt;='Fitting results'!$D$5,'Input data'!$A943&lt;='Fitting results'!$D$6),'Input data'!$R943)</f>
        <v>0</v>
      </c>
      <c r="I943" s="8" t="b">
        <f>'Fitting results'!M943</f>
        <v>0</v>
      </c>
      <c r="J943" s="8" t="b">
        <f t="shared" si="28"/>
        <v>0</v>
      </c>
      <c r="K943" s="8" t="b">
        <f t="shared" si="29"/>
        <v>0</v>
      </c>
    </row>
    <row r="944" spans="8:11">
      <c r="H944" s="8" t="b">
        <f>IF(AND('Input data'!$A944&gt;='Fitting results'!$D$5,'Input data'!$A944&lt;='Fitting results'!$D$6),'Input data'!$R944)</f>
        <v>0</v>
      </c>
      <c r="I944" s="8" t="b">
        <f>'Fitting results'!M944</f>
        <v>0</v>
      </c>
      <c r="J944" s="8" t="b">
        <f t="shared" si="28"/>
        <v>0</v>
      </c>
      <c r="K944" s="8" t="b">
        <f t="shared" si="29"/>
        <v>0</v>
      </c>
    </row>
    <row r="945" spans="8:11">
      <c r="H945" s="8" t="b">
        <f>IF(AND('Input data'!$A945&gt;='Fitting results'!$D$5,'Input data'!$A945&lt;='Fitting results'!$D$6),'Input data'!$R945)</f>
        <v>0</v>
      </c>
      <c r="I945" s="8" t="b">
        <f>'Fitting results'!M945</f>
        <v>0</v>
      </c>
      <c r="J945" s="8" t="b">
        <f t="shared" si="28"/>
        <v>0</v>
      </c>
      <c r="K945" s="8" t="b">
        <f t="shared" si="29"/>
        <v>0</v>
      </c>
    </row>
    <row r="946" spans="8:11">
      <c r="H946" s="8" t="b">
        <f>IF(AND('Input data'!$A946&gt;='Fitting results'!$D$5,'Input data'!$A946&lt;='Fitting results'!$D$6),'Input data'!$R946)</f>
        <v>0</v>
      </c>
      <c r="I946" s="8" t="b">
        <f>'Fitting results'!M946</f>
        <v>0</v>
      </c>
      <c r="J946" s="8" t="b">
        <f t="shared" si="28"/>
        <v>0</v>
      </c>
      <c r="K946" s="8" t="b">
        <f t="shared" si="29"/>
        <v>0</v>
      </c>
    </row>
    <row r="947" spans="8:11">
      <c r="H947" s="8" t="b">
        <f>IF(AND('Input data'!$A947&gt;='Fitting results'!$D$5,'Input data'!$A947&lt;='Fitting results'!$D$6),'Input data'!$R947)</f>
        <v>0</v>
      </c>
      <c r="I947" s="8" t="b">
        <f>'Fitting results'!M947</f>
        <v>0</v>
      </c>
      <c r="J947" s="8" t="b">
        <f t="shared" si="28"/>
        <v>0</v>
      </c>
      <c r="K947" s="8" t="b">
        <f t="shared" si="29"/>
        <v>0</v>
      </c>
    </row>
    <row r="948" spans="8:11">
      <c r="H948" s="8" t="b">
        <f>IF(AND('Input data'!$A948&gt;='Fitting results'!$D$5,'Input data'!$A948&lt;='Fitting results'!$D$6),'Input data'!$R948)</f>
        <v>0</v>
      </c>
      <c r="I948" s="8" t="b">
        <f>'Fitting results'!M948</f>
        <v>0</v>
      </c>
      <c r="J948" s="8" t="b">
        <f t="shared" si="28"/>
        <v>0</v>
      </c>
      <c r="K948" s="8" t="b">
        <f t="shared" si="29"/>
        <v>0</v>
      </c>
    </row>
    <row r="949" spans="8:11">
      <c r="H949" s="8" t="b">
        <f>IF(AND('Input data'!$A949&gt;='Fitting results'!$D$5,'Input data'!$A949&lt;='Fitting results'!$D$6),'Input data'!$R949)</f>
        <v>0</v>
      </c>
      <c r="I949" s="8" t="b">
        <f>'Fitting results'!M949</f>
        <v>0</v>
      </c>
      <c r="J949" s="8" t="b">
        <f t="shared" si="28"/>
        <v>0</v>
      </c>
      <c r="K949" s="8" t="b">
        <f t="shared" si="29"/>
        <v>0</v>
      </c>
    </row>
    <row r="950" spans="8:11">
      <c r="H950" s="8" t="b">
        <f>IF(AND('Input data'!$A950&gt;='Fitting results'!$D$5,'Input data'!$A950&lt;='Fitting results'!$D$6),'Input data'!$R950)</f>
        <v>0</v>
      </c>
      <c r="I950" s="8" t="b">
        <f>'Fitting results'!M950</f>
        <v>0</v>
      </c>
      <c r="J950" s="8" t="b">
        <f t="shared" si="28"/>
        <v>0</v>
      </c>
      <c r="K950" s="8" t="b">
        <f t="shared" si="29"/>
        <v>0</v>
      </c>
    </row>
    <row r="951" spans="8:11">
      <c r="H951" s="8" t="b">
        <f>IF(AND('Input data'!$A951&gt;='Fitting results'!$D$5,'Input data'!$A951&lt;='Fitting results'!$D$6),'Input data'!$R951)</f>
        <v>0</v>
      </c>
      <c r="I951" s="8" t="b">
        <f>'Fitting results'!M951</f>
        <v>0</v>
      </c>
      <c r="J951" s="8" t="b">
        <f t="shared" si="28"/>
        <v>0</v>
      </c>
      <c r="K951" s="8" t="b">
        <f t="shared" si="29"/>
        <v>0</v>
      </c>
    </row>
    <row r="952" spans="8:11">
      <c r="H952" s="8" t="b">
        <f>IF(AND('Input data'!$A952&gt;='Fitting results'!$D$5,'Input data'!$A952&lt;='Fitting results'!$D$6),'Input data'!$R952)</f>
        <v>0</v>
      </c>
      <c r="I952" s="8" t="b">
        <f>'Fitting results'!M952</f>
        <v>0</v>
      </c>
      <c r="J952" s="8" t="b">
        <f t="shared" si="28"/>
        <v>0</v>
      </c>
      <c r="K952" s="8" t="b">
        <f t="shared" si="29"/>
        <v>0</v>
      </c>
    </row>
    <row r="953" spans="8:11">
      <c r="H953" s="8" t="b">
        <f>IF(AND('Input data'!$A953&gt;='Fitting results'!$D$5,'Input data'!$A953&lt;='Fitting results'!$D$6),'Input data'!$R953)</f>
        <v>0</v>
      </c>
      <c r="I953" s="8" t="b">
        <f>'Fitting results'!M953</f>
        <v>0</v>
      </c>
      <c r="J953" s="8" t="b">
        <f t="shared" si="28"/>
        <v>0</v>
      </c>
      <c r="K953" s="8" t="b">
        <f t="shared" si="29"/>
        <v>0</v>
      </c>
    </row>
    <row r="954" spans="8:11">
      <c r="H954" s="8" t="b">
        <f>IF(AND('Input data'!$A954&gt;='Fitting results'!$D$5,'Input data'!$A954&lt;='Fitting results'!$D$6),'Input data'!$R954)</f>
        <v>0</v>
      </c>
      <c r="I954" s="8" t="b">
        <f>'Fitting results'!M954</f>
        <v>0</v>
      </c>
      <c r="J954" s="8" t="b">
        <f t="shared" si="28"/>
        <v>0</v>
      </c>
      <c r="K954" s="8" t="b">
        <f t="shared" si="29"/>
        <v>0</v>
      </c>
    </row>
    <row r="955" spans="8:11">
      <c r="H955" s="8" t="b">
        <f>IF(AND('Input data'!$A955&gt;='Fitting results'!$D$5,'Input data'!$A955&lt;='Fitting results'!$D$6),'Input data'!$R955)</f>
        <v>0</v>
      </c>
      <c r="I955" s="8" t="b">
        <f>'Fitting results'!M955</f>
        <v>0</v>
      </c>
      <c r="J955" s="8" t="b">
        <f t="shared" si="28"/>
        <v>0</v>
      </c>
      <c r="K955" s="8" t="b">
        <f t="shared" si="29"/>
        <v>0</v>
      </c>
    </row>
    <row r="956" spans="8:11">
      <c r="H956" s="8" t="b">
        <f>IF(AND('Input data'!$A956&gt;='Fitting results'!$D$5,'Input data'!$A956&lt;='Fitting results'!$D$6),'Input data'!$R956)</f>
        <v>0</v>
      </c>
      <c r="I956" s="8" t="b">
        <f>'Fitting results'!M956</f>
        <v>0</v>
      </c>
      <c r="J956" s="8" t="b">
        <f t="shared" si="28"/>
        <v>0</v>
      </c>
      <c r="K956" s="8" t="b">
        <f t="shared" si="29"/>
        <v>0</v>
      </c>
    </row>
    <row r="957" spans="8:11">
      <c r="H957" s="8" t="b">
        <f>IF(AND('Input data'!$A957&gt;='Fitting results'!$D$5,'Input data'!$A957&lt;='Fitting results'!$D$6),'Input data'!$R957)</f>
        <v>0</v>
      </c>
      <c r="I957" s="8" t="b">
        <f>'Fitting results'!M957</f>
        <v>0</v>
      </c>
      <c r="J957" s="8" t="b">
        <f t="shared" si="28"/>
        <v>0</v>
      </c>
      <c r="K957" s="8" t="b">
        <f t="shared" si="29"/>
        <v>0</v>
      </c>
    </row>
    <row r="958" spans="8:11">
      <c r="H958" s="8" t="b">
        <f>IF(AND('Input data'!$A958&gt;='Fitting results'!$D$5,'Input data'!$A958&lt;='Fitting results'!$D$6),'Input data'!$R958)</f>
        <v>0</v>
      </c>
      <c r="I958" s="8" t="b">
        <f>'Fitting results'!M958</f>
        <v>0</v>
      </c>
      <c r="J958" s="8" t="b">
        <f t="shared" si="28"/>
        <v>0</v>
      </c>
      <c r="K958" s="8" t="b">
        <f t="shared" si="29"/>
        <v>0</v>
      </c>
    </row>
    <row r="959" spans="8:11">
      <c r="H959" s="8" t="b">
        <f>IF(AND('Input data'!$A959&gt;='Fitting results'!$D$5,'Input data'!$A959&lt;='Fitting results'!$D$6),'Input data'!$R959)</f>
        <v>0</v>
      </c>
      <c r="I959" s="8" t="b">
        <f>'Fitting results'!M959</f>
        <v>0</v>
      </c>
      <c r="J959" s="8" t="b">
        <f t="shared" si="28"/>
        <v>0</v>
      </c>
      <c r="K959" s="8" t="b">
        <f t="shared" si="29"/>
        <v>0</v>
      </c>
    </row>
    <row r="960" spans="8:11">
      <c r="H960" s="8" t="b">
        <f>IF(AND('Input data'!$A960&gt;='Fitting results'!$D$5,'Input data'!$A960&lt;='Fitting results'!$D$6),'Input data'!$R960)</f>
        <v>0</v>
      </c>
      <c r="I960" s="8" t="b">
        <f>'Fitting results'!M960</f>
        <v>0</v>
      </c>
      <c r="J960" s="8" t="b">
        <f t="shared" si="28"/>
        <v>0</v>
      </c>
      <c r="K960" s="8" t="b">
        <f t="shared" si="29"/>
        <v>0</v>
      </c>
    </row>
    <row r="961" spans="8:11">
      <c r="H961" s="8" t="b">
        <f>IF(AND('Input data'!$A961&gt;='Fitting results'!$D$5,'Input data'!$A961&lt;='Fitting results'!$D$6),'Input data'!$R961)</f>
        <v>0</v>
      </c>
      <c r="I961" s="8" t="b">
        <f>'Fitting results'!M961</f>
        <v>0</v>
      </c>
      <c r="J961" s="8" t="b">
        <f t="shared" si="28"/>
        <v>0</v>
      </c>
      <c r="K961" s="8" t="b">
        <f t="shared" si="29"/>
        <v>0</v>
      </c>
    </row>
    <row r="962" spans="8:11">
      <c r="H962" s="8" t="b">
        <f>IF(AND('Input data'!$A962&gt;='Fitting results'!$D$5,'Input data'!$A962&lt;='Fitting results'!$D$6),'Input data'!$R962)</f>
        <v>0</v>
      </c>
      <c r="I962" s="8" t="b">
        <f>'Fitting results'!M962</f>
        <v>0</v>
      </c>
      <c r="J962" s="8" t="b">
        <f t="shared" si="28"/>
        <v>0</v>
      </c>
      <c r="K962" s="8" t="b">
        <f t="shared" si="29"/>
        <v>0</v>
      </c>
    </row>
    <row r="963" spans="8:11">
      <c r="H963" s="8" t="b">
        <f>IF(AND('Input data'!$A963&gt;='Fitting results'!$D$5,'Input data'!$A963&lt;='Fitting results'!$D$6),'Input data'!$R963)</f>
        <v>0</v>
      </c>
      <c r="I963" s="8" t="b">
        <f>'Fitting results'!M963</f>
        <v>0</v>
      </c>
      <c r="J963" s="8" t="b">
        <f t="shared" ref="J963:J1026" si="30">IF($H963&lt;=$D$7,$I963)</f>
        <v>0</v>
      </c>
      <c r="K963" s="8" t="b">
        <f t="shared" ref="K963:K1026" si="31">IF($H963&gt;=$C$9,$I963)</f>
        <v>0</v>
      </c>
    </row>
    <row r="964" spans="8:11">
      <c r="H964" s="8" t="b">
        <f>IF(AND('Input data'!$A964&gt;='Fitting results'!$D$5,'Input data'!$A964&lt;='Fitting results'!$D$6),'Input data'!$R964)</f>
        <v>0</v>
      </c>
      <c r="I964" s="8" t="b">
        <f>'Fitting results'!M964</f>
        <v>0</v>
      </c>
      <c r="J964" s="8" t="b">
        <f t="shared" si="30"/>
        <v>0</v>
      </c>
      <c r="K964" s="8" t="b">
        <f t="shared" si="31"/>
        <v>0</v>
      </c>
    </row>
    <row r="965" spans="8:11">
      <c r="H965" s="8" t="b">
        <f>IF(AND('Input data'!$A965&gt;='Fitting results'!$D$5,'Input data'!$A965&lt;='Fitting results'!$D$6),'Input data'!$R965)</f>
        <v>0</v>
      </c>
      <c r="I965" s="8" t="b">
        <f>'Fitting results'!M965</f>
        <v>0</v>
      </c>
      <c r="J965" s="8" t="b">
        <f t="shared" si="30"/>
        <v>0</v>
      </c>
      <c r="K965" s="8" t="b">
        <f t="shared" si="31"/>
        <v>0</v>
      </c>
    </row>
    <row r="966" spans="8:11">
      <c r="H966" s="8" t="b">
        <f>IF(AND('Input data'!$A966&gt;='Fitting results'!$D$5,'Input data'!$A966&lt;='Fitting results'!$D$6),'Input data'!$R966)</f>
        <v>0</v>
      </c>
      <c r="I966" s="8" t="b">
        <f>'Fitting results'!M966</f>
        <v>0</v>
      </c>
      <c r="J966" s="8" t="b">
        <f t="shared" si="30"/>
        <v>0</v>
      </c>
      <c r="K966" s="8" t="b">
        <f t="shared" si="31"/>
        <v>0</v>
      </c>
    </row>
    <row r="967" spans="8:11">
      <c r="H967" s="8" t="b">
        <f>IF(AND('Input data'!$A967&gt;='Fitting results'!$D$5,'Input data'!$A967&lt;='Fitting results'!$D$6),'Input data'!$R967)</f>
        <v>0</v>
      </c>
      <c r="I967" s="8" t="b">
        <f>'Fitting results'!M967</f>
        <v>0</v>
      </c>
      <c r="J967" s="8" t="b">
        <f t="shared" si="30"/>
        <v>0</v>
      </c>
      <c r="K967" s="8" t="b">
        <f t="shared" si="31"/>
        <v>0</v>
      </c>
    </row>
    <row r="968" spans="8:11">
      <c r="H968" s="8" t="b">
        <f>IF(AND('Input data'!$A968&gt;='Fitting results'!$D$5,'Input data'!$A968&lt;='Fitting results'!$D$6),'Input data'!$R968)</f>
        <v>0</v>
      </c>
      <c r="I968" s="8" t="b">
        <f>'Fitting results'!M968</f>
        <v>0</v>
      </c>
      <c r="J968" s="8" t="b">
        <f t="shared" si="30"/>
        <v>0</v>
      </c>
      <c r="K968" s="8" t="b">
        <f t="shared" si="31"/>
        <v>0</v>
      </c>
    </row>
    <row r="969" spans="8:11">
      <c r="H969" s="8" t="b">
        <f>IF(AND('Input data'!$A969&gt;='Fitting results'!$D$5,'Input data'!$A969&lt;='Fitting results'!$D$6),'Input data'!$R969)</f>
        <v>0</v>
      </c>
      <c r="I969" s="8" t="b">
        <f>'Fitting results'!M969</f>
        <v>0</v>
      </c>
      <c r="J969" s="8" t="b">
        <f t="shared" si="30"/>
        <v>0</v>
      </c>
      <c r="K969" s="8" t="b">
        <f t="shared" si="31"/>
        <v>0</v>
      </c>
    </row>
    <row r="970" spans="8:11">
      <c r="H970" s="8" t="b">
        <f>IF(AND('Input data'!$A970&gt;='Fitting results'!$D$5,'Input data'!$A970&lt;='Fitting results'!$D$6),'Input data'!$R970)</f>
        <v>0</v>
      </c>
      <c r="I970" s="8" t="b">
        <f>'Fitting results'!M970</f>
        <v>0</v>
      </c>
      <c r="J970" s="8" t="b">
        <f t="shared" si="30"/>
        <v>0</v>
      </c>
      <c r="K970" s="8" t="b">
        <f t="shared" si="31"/>
        <v>0</v>
      </c>
    </row>
    <row r="971" spans="8:11">
      <c r="H971" s="8" t="b">
        <f>IF(AND('Input data'!$A971&gt;='Fitting results'!$D$5,'Input data'!$A971&lt;='Fitting results'!$D$6),'Input data'!$R971)</f>
        <v>0</v>
      </c>
      <c r="I971" s="8" t="b">
        <f>'Fitting results'!M971</f>
        <v>0</v>
      </c>
      <c r="J971" s="8" t="b">
        <f t="shared" si="30"/>
        <v>0</v>
      </c>
      <c r="K971" s="8" t="b">
        <f t="shared" si="31"/>
        <v>0</v>
      </c>
    </row>
    <row r="972" spans="8:11">
      <c r="H972" s="8" t="b">
        <f>IF(AND('Input data'!$A972&gt;='Fitting results'!$D$5,'Input data'!$A972&lt;='Fitting results'!$D$6),'Input data'!$R972)</f>
        <v>0</v>
      </c>
      <c r="I972" s="8" t="b">
        <f>'Fitting results'!M972</f>
        <v>0</v>
      </c>
      <c r="J972" s="8" t="b">
        <f t="shared" si="30"/>
        <v>0</v>
      </c>
      <c r="K972" s="8" t="b">
        <f t="shared" si="31"/>
        <v>0</v>
      </c>
    </row>
    <row r="973" spans="8:11">
      <c r="H973" s="8" t="b">
        <f>IF(AND('Input data'!$A973&gt;='Fitting results'!$D$5,'Input data'!$A973&lt;='Fitting results'!$D$6),'Input data'!$R973)</f>
        <v>0</v>
      </c>
      <c r="I973" s="8" t="b">
        <f>'Fitting results'!M973</f>
        <v>0</v>
      </c>
      <c r="J973" s="8" t="b">
        <f t="shared" si="30"/>
        <v>0</v>
      </c>
      <c r="K973" s="8" t="b">
        <f t="shared" si="31"/>
        <v>0</v>
      </c>
    </row>
    <row r="974" spans="8:11">
      <c r="H974" s="8" t="b">
        <f>IF(AND('Input data'!$A974&gt;='Fitting results'!$D$5,'Input data'!$A974&lt;='Fitting results'!$D$6),'Input data'!$R974)</f>
        <v>0</v>
      </c>
      <c r="I974" s="8" t="b">
        <f>'Fitting results'!M974</f>
        <v>0</v>
      </c>
      <c r="J974" s="8" t="b">
        <f t="shared" si="30"/>
        <v>0</v>
      </c>
      <c r="K974" s="8" t="b">
        <f t="shared" si="31"/>
        <v>0</v>
      </c>
    </row>
    <row r="975" spans="8:11">
      <c r="H975" s="8" t="b">
        <f>IF(AND('Input data'!$A975&gt;='Fitting results'!$D$5,'Input data'!$A975&lt;='Fitting results'!$D$6),'Input data'!$R975)</f>
        <v>0</v>
      </c>
      <c r="I975" s="8" t="b">
        <f>'Fitting results'!M975</f>
        <v>0</v>
      </c>
      <c r="J975" s="8" t="b">
        <f t="shared" si="30"/>
        <v>0</v>
      </c>
      <c r="K975" s="8" t="b">
        <f t="shared" si="31"/>
        <v>0</v>
      </c>
    </row>
    <row r="976" spans="8:11">
      <c r="H976" s="8" t="b">
        <f>IF(AND('Input data'!$A976&gt;='Fitting results'!$D$5,'Input data'!$A976&lt;='Fitting results'!$D$6),'Input data'!$R976)</f>
        <v>0</v>
      </c>
      <c r="I976" s="8" t="b">
        <f>'Fitting results'!M976</f>
        <v>0</v>
      </c>
      <c r="J976" s="8" t="b">
        <f t="shared" si="30"/>
        <v>0</v>
      </c>
      <c r="K976" s="8" t="b">
        <f t="shared" si="31"/>
        <v>0</v>
      </c>
    </row>
    <row r="977" spans="8:11">
      <c r="H977" s="8" t="b">
        <f>IF(AND('Input data'!$A977&gt;='Fitting results'!$D$5,'Input data'!$A977&lt;='Fitting results'!$D$6),'Input data'!$R977)</f>
        <v>0</v>
      </c>
      <c r="I977" s="8" t="b">
        <f>'Fitting results'!M977</f>
        <v>0</v>
      </c>
      <c r="J977" s="8" t="b">
        <f t="shared" si="30"/>
        <v>0</v>
      </c>
      <c r="K977" s="8" t="b">
        <f t="shared" si="31"/>
        <v>0</v>
      </c>
    </row>
    <row r="978" spans="8:11">
      <c r="H978" s="8" t="b">
        <f>IF(AND('Input data'!$A978&gt;='Fitting results'!$D$5,'Input data'!$A978&lt;='Fitting results'!$D$6),'Input data'!$R978)</f>
        <v>0</v>
      </c>
      <c r="I978" s="8" t="b">
        <f>'Fitting results'!M978</f>
        <v>0</v>
      </c>
      <c r="J978" s="8" t="b">
        <f t="shared" si="30"/>
        <v>0</v>
      </c>
      <c r="K978" s="8" t="b">
        <f t="shared" si="31"/>
        <v>0</v>
      </c>
    </row>
    <row r="979" spans="8:11">
      <c r="H979" s="8" t="b">
        <f>IF(AND('Input data'!$A979&gt;='Fitting results'!$D$5,'Input data'!$A979&lt;='Fitting results'!$D$6),'Input data'!$R979)</f>
        <v>0</v>
      </c>
      <c r="I979" s="8" t="b">
        <f>'Fitting results'!M979</f>
        <v>0</v>
      </c>
      <c r="J979" s="8" t="b">
        <f t="shared" si="30"/>
        <v>0</v>
      </c>
      <c r="K979" s="8" t="b">
        <f t="shared" si="31"/>
        <v>0</v>
      </c>
    </row>
    <row r="980" spans="8:11">
      <c r="H980" s="8" t="b">
        <f>IF(AND('Input data'!$A980&gt;='Fitting results'!$D$5,'Input data'!$A980&lt;='Fitting results'!$D$6),'Input data'!$R980)</f>
        <v>0</v>
      </c>
      <c r="I980" s="8" t="b">
        <f>'Fitting results'!M980</f>
        <v>0</v>
      </c>
      <c r="J980" s="8" t="b">
        <f t="shared" si="30"/>
        <v>0</v>
      </c>
      <c r="K980" s="8" t="b">
        <f t="shared" si="31"/>
        <v>0</v>
      </c>
    </row>
    <row r="981" spans="8:11">
      <c r="H981" s="8" t="b">
        <f>IF(AND('Input data'!$A981&gt;='Fitting results'!$D$5,'Input data'!$A981&lt;='Fitting results'!$D$6),'Input data'!$R981)</f>
        <v>0</v>
      </c>
      <c r="I981" s="8" t="b">
        <f>'Fitting results'!M981</f>
        <v>0</v>
      </c>
      <c r="J981" s="8" t="b">
        <f t="shared" si="30"/>
        <v>0</v>
      </c>
      <c r="K981" s="8" t="b">
        <f t="shared" si="31"/>
        <v>0</v>
      </c>
    </row>
    <row r="982" spans="8:11">
      <c r="H982" s="8" t="b">
        <f>IF(AND('Input data'!$A982&gt;='Fitting results'!$D$5,'Input data'!$A982&lt;='Fitting results'!$D$6),'Input data'!$R982)</f>
        <v>0</v>
      </c>
      <c r="I982" s="8" t="b">
        <f>'Fitting results'!M982</f>
        <v>0</v>
      </c>
      <c r="J982" s="8" t="b">
        <f t="shared" si="30"/>
        <v>0</v>
      </c>
      <c r="K982" s="8" t="b">
        <f t="shared" si="31"/>
        <v>0</v>
      </c>
    </row>
    <row r="983" spans="8:11">
      <c r="H983" s="8" t="b">
        <f>IF(AND('Input data'!$A983&gt;='Fitting results'!$D$5,'Input data'!$A983&lt;='Fitting results'!$D$6),'Input data'!$R983)</f>
        <v>0</v>
      </c>
      <c r="I983" s="8" t="b">
        <f>'Fitting results'!M983</f>
        <v>0</v>
      </c>
      <c r="J983" s="8" t="b">
        <f t="shared" si="30"/>
        <v>0</v>
      </c>
      <c r="K983" s="8" t="b">
        <f t="shared" si="31"/>
        <v>0</v>
      </c>
    </row>
    <row r="984" spans="8:11">
      <c r="H984" s="8" t="b">
        <f>IF(AND('Input data'!$A984&gt;='Fitting results'!$D$5,'Input data'!$A984&lt;='Fitting results'!$D$6),'Input data'!$R984)</f>
        <v>0</v>
      </c>
      <c r="I984" s="8" t="b">
        <f>'Fitting results'!M984</f>
        <v>0</v>
      </c>
      <c r="J984" s="8" t="b">
        <f t="shared" si="30"/>
        <v>0</v>
      </c>
      <c r="K984" s="8" t="b">
        <f t="shared" si="31"/>
        <v>0</v>
      </c>
    </row>
    <row r="985" spans="8:11">
      <c r="H985" s="8" t="b">
        <f>IF(AND('Input data'!$A985&gt;='Fitting results'!$D$5,'Input data'!$A985&lt;='Fitting results'!$D$6),'Input data'!$R985)</f>
        <v>0</v>
      </c>
      <c r="I985" s="8" t="b">
        <f>'Fitting results'!M985</f>
        <v>0</v>
      </c>
      <c r="J985" s="8" t="b">
        <f t="shared" si="30"/>
        <v>0</v>
      </c>
      <c r="K985" s="8" t="b">
        <f t="shared" si="31"/>
        <v>0</v>
      </c>
    </row>
    <row r="986" spans="8:11">
      <c r="H986" s="8" t="b">
        <f>IF(AND('Input data'!$A986&gt;='Fitting results'!$D$5,'Input data'!$A986&lt;='Fitting results'!$D$6),'Input data'!$R986)</f>
        <v>0</v>
      </c>
      <c r="I986" s="8" t="b">
        <f>'Fitting results'!M986</f>
        <v>0</v>
      </c>
      <c r="J986" s="8" t="b">
        <f t="shared" si="30"/>
        <v>0</v>
      </c>
      <c r="K986" s="8" t="b">
        <f t="shared" si="31"/>
        <v>0</v>
      </c>
    </row>
    <row r="987" spans="8:11">
      <c r="H987" s="8" t="b">
        <f>IF(AND('Input data'!$A987&gt;='Fitting results'!$D$5,'Input data'!$A987&lt;='Fitting results'!$D$6),'Input data'!$R987)</f>
        <v>0</v>
      </c>
      <c r="I987" s="8" t="b">
        <f>'Fitting results'!M987</f>
        <v>0</v>
      </c>
      <c r="J987" s="8" t="b">
        <f t="shared" si="30"/>
        <v>0</v>
      </c>
      <c r="K987" s="8" t="b">
        <f t="shared" si="31"/>
        <v>0</v>
      </c>
    </row>
    <row r="988" spans="8:11">
      <c r="H988" s="8" t="b">
        <f>IF(AND('Input data'!$A988&gt;='Fitting results'!$D$5,'Input data'!$A988&lt;='Fitting results'!$D$6),'Input data'!$R988)</f>
        <v>0</v>
      </c>
      <c r="I988" s="8" t="b">
        <f>'Fitting results'!M988</f>
        <v>0</v>
      </c>
      <c r="J988" s="8" t="b">
        <f t="shared" si="30"/>
        <v>0</v>
      </c>
      <c r="K988" s="8" t="b">
        <f t="shared" si="31"/>
        <v>0</v>
      </c>
    </row>
    <row r="989" spans="8:11">
      <c r="H989" s="8" t="b">
        <f>IF(AND('Input data'!$A989&gt;='Fitting results'!$D$5,'Input data'!$A989&lt;='Fitting results'!$D$6),'Input data'!$R989)</f>
        <v>0</v>
      </c>
      <c r="I989" s="8" t="b">
        <f>'Fitting results'!M989</f>
        <v>0</v>
      </c>
      <c r="J989" s="8" t="b">
        <f t="shared" si="30"/>
        <v>0</v>
      </c>
      <c r="K989" s="8" t="b">
        <f t="shared" si="31"/>
        <v>0</v>
      </c>
    </row>
    <row r="990" spans="8:11">
      <c r="H990" s="8" t="b">
        <f>IF(AND('Input data'!$A990&gt;='Fitting results'!$D$5,'Input data'!$A990&lt;='Fitting results'!$D$6),'Input data'!$R990)</f>
        <v>0</v>
      </c>
      <c r="I990" s="8" t="b">
        <f>'Fitting results'!M990</f>
        <v>0</v>
      </c>
      <c r="J990" s="8" t="b">
        <f t="shared" si="30"/>
        <v>0</v>
      </c>
      <c r="K990" s="8" t="b">
        <f t="shared" si="31"/>
        <v>0</v>
      </c>
    </row>
    <row r="991" spans="8:11">
      <c r="H991" s="8" t="b">
        <f>IF(AND('Input data'!$A991&gt;='Fitting results'!$D$5,'Input data'!$A991&lt;='Fitting results'!$D$6),'Input data'!$R991)</f>
        <v>0</v>
      </c>
      <c r="I991" s="8" t="b">
        <f>'Fitting results'!M991</f>
        <v>0</v>
      </c>
      <c r="J991" s="8" t="b">
        <f t="shared" si="30"/>
        <v>0</v>
      </c>
      <c r="K991" s="8" t="b">
        <f t="shared" si="31"/>
        <v>0</v>
      </c>
    </row>
    <row r="992" spans="8:11">
      <c r="H992" s="8" t="b">
        <f>IF(AND('Input data'!$A992&gt;='Fitting results'!$D$5,'Input data'!$A992&lt;='Fitting results'!$D$6),'Input data'!$R992)</f>
        <v>0</v>
      </c>
      <c r="I992" s="8" t="b">
        <f>'Fitting results'!M992</f>
        <v>0</v>
      </c>
      <c r="J992" s="8" t="b">
        <f t="shared" si="30"/>
        <v>0</v>
      </c>
      <c r="K992" s="8" t="b">
        <f t="shared" si="31"/>
        <v>0</v>
      </c>
    </row>
    <row r="993" spans="8:11">
      <c r="H993" s="8" t="b">
        <f>IF(AND('Input data'!$A993&gt;='Fitting results'!$D$5,'Input data'!$A993&lt;='Fitting results'!$D$6),'Input data'!$R993)</f>
        <v>0</v>
      </c>
      <c r="I993" s="8" t="b">
        <f>'Fitting results'!M993</f>
        <v>0</v>
      </c>
      <c r="J993" s="8" t="b">
        <f t="shared" si="30"/>
        <v>0</v>
      </c>
      <c r="K993" s="8" t="b">
        <f t="shared" si="31"/>
        <v>0</v>
      </c>
    </row>
    <row r="994" spans="8:11">
      <c r="H994" s="8" t="b">
        <f>IF(AND('Input data'!$A994&gt;='Fitting results'!$D$5,'Input data'!$A994&lt;='Fitting results'!$D$6),'Input data'!$R994)</f>
        <v>0</v>
      </c>
      <c r="I994" s="8" t="b">
        <f>'Fitting results'!M994</f>
        <v>0</v>
      </c>
      <c r="J994" s="8" t="b">
        <f t="shared" si="30"/>
        <v>0</v>
      </c>
      <c r="K994" s="8" t="b">
        <f t="shared" si="31"/>
        <v>0</v>
      </c>
    </row>
    <row r="995" spans="8:11">
      <c r="H995" s="8" t="b">
        <f>IF(AND('Input data'!$A995&gt;='Fitting results'!$D$5,'Input data'!$A995&lt;='Fitting results'!$D$6),'Input data'!$R995)</f>
        <v>0</v>
      </c>
      <c r="I995" s="8" t="b">
        <f>'Fitting results'!M995</f>
        <v>0</v>
      </c>
      <c r="J995" s="8" t="b">
        <f t="shared" si="30"/>
        <v>0</v>
      </c>
      <c r="K995" s="8" t="b">
        <f t="shared" si="31"/>
        <v>0</v>
      </c>
    </row>
    <row r="996" spans="8:11">
      <c r="H996" s="8" t="b">
        <f>IF(AND('Input data'!$A996&gt;='Fitting results'!$D$5,'Input data'!$A996&lt;='Fitting results'!$D$6),'Input data'!$R996)</f>
        <v>0</v>
      </c>
      <c r="I996" s="8" t="b">
        <f>'Fitting results'!M996</f>
        <v>0</v>
      </c>
      <c r="J996" s="8" t="b">
        <f t="shared" si="30"/>
        <v>0</v>
      </c>
      <c r="K996" s="8" t="b">
        <f t="shared" si="31"/>
        <v>0</v>
      </c>
    </row>
    <row r="997" spans="8:11">
      <c r="H997" s="8" t="b">
        <f>IF(AND('Input data'!$A997&gt;='Fitting results'!$D$5,'Input data'!$A997&lt;='Fitting results'!$D$6),'Input data'!$R997)</f>
        <v>0</v>
      </c>
      <c r="I997" s="8" t="b">
        <f>'Fitting results'!M997</f>
        <v>0</v>
      </c>
      <c r="J997" s="8" t="b">
        <f t="shared" si="30"/>
        <v>0</v>
      </c>
      <c r="K997" s="8" t="b">
        <f t="shared" si="31"/>
        <v>0</v>
      </c>
    </row>
    <row r="998" spans="8:11">
      <c r="H998" s="8" t="b">
        <f>IF(AND('Input data'!$A998&gt;='Fitting results'!$D$5,'Input data'!$A998&lt;='Fitting results'!$D$6),'Input data'!$R998)</f>
        <v>0</v>
      </c>
      <c r="I998" s="8" t="b">
        <f>'Fitting results'!M998</f>
        <v>0</v>
      </c>
      <c r="J998" s="8" t="b">
        <f t="shared" si="30"/>
        <v>0</v>
      </c>
      <c r="K998" s="8" t="b">
        <f t="shared" si="31"/>
        <v>0</v>
      </c>
    </row>
    <row r="999" spans="8:11">
      <c r="H999" s="8" t="b">
        <f>IF(AND('Input data'!$A999&gt;='Fitting results'!$D$5,'Input data'!$A999&lt;='Fitting results'!$D$6),'Input data'!$R999)</f>
        <v>0</v>
      </c>
      <c r="I999" s="8" t="b">
        <f>'Fitting results'!M999</f>
        <v>0</v>
      </c>
      <c r="J999" s="8" t="b">
        <f t="shared" si="30"/>
        <v>0</v>
      </c>
      <c r="K999" s="8" t="b">
        <f t="shared" si="31"/>
        <v>0</v>
      </c>
    </row>
    <row r="1000" spans="8:11">
      <c r="H1000" s="8" t="b">
        <f>IF(AND('Input data'!$A1000&gt;='Fitting results'!$D$5,'Input data'!$A1000&lt;='Fitting results'!$D$6),'Input data'!$R1000)</f>
        <v>0</v>
      </c>
      <c r="I1000" s="8" t="b">
        <f>'Fitting results'!M1000</f>
        <v>0</v>
      </c>
      <c r="J1000" s="8" t="b">
        <f t="shared" si="30"/>
        <v>0</v>
      </c>
      <c r="K1000" s="8" t="b">
        <f t="shared" si="31"/>
        <v>0</v>
      </c>
    </row>
    <row r="1001" spans="8:11">
      <c r="H1001" s="8" t="b">
        <f>IF(AND('Input data'!$A1001&gt;='Fitting results'!$D$5,'Input data'!$A1001&lt;='Fitting results'!$D$6),'Input data'!$R1001)</f>
        <v>0</v>
      </c>
      <c r="I1001" s="8" t="b">
        <f>'Fitting results'!M1001</f>
        <v>0</v>
      </c>
      <c r="J1001" s="8" t="b">
        <f t="shared" si="30"/>
        <v>0</v>
      </c>
      <c r="K1001" s="8" t="b">
        <f t="shared" si="31"/>
        <v>0</v>
      </c>
    </row>
    <row r="1002" spans="8:11">
      <c r="H1002" s="8" t="b">
        <f>IF(AND('Input data'!$A1002&gt;='Fitting results'!$D$5,'Input data'!$A1002&lt;='Fitting results'!$D$6),'Input data'!$R1002)</f>
        <v>0</v>
      </c>
      <c r="I1002" s="8" t="b">
        <f>'Fitting results'!M1002</f>
        <v>0</v>
      </c>
      <c r="J1002" s="8" t="b">
        <f t="shared" si="30"/>
        <v>0</v>
      </c>
      <c r="K1002" s="8" t="b">
        <f t="shared" si="31"/>
        <v>0</v>
      </c>
    </row>
    <row r="1003" spans="8:11">
      <c r="H1003" s="8" t="b">
        <f>IF(AND('Input data'!$A1003&gt;='Fitting results'!$D$5,'Input data'!$A1003&lt;='Fitting results'!$D$6),'Input data'!$R1003)</f>
        <v>0</v>
      </c>
      <c r="I1003" s="8" t="b">
        <f>'Fitting results'!M1003</f>
        <v>0</v>
      </c>
      <c r="J1003" s="8" t="b">
        <f t="shared" si="30"/>
        <v>0</v>
      </c>
      <c r="K1003" s="8" t="b">
        <f t="shared" si="31"/>
        <v>0</v>
      </c>
    </row>
    <row r="1004" spans="8:11">
      <c r="H1004" s="8" t="b">
        <f>IF(AND('Input data'!$A1004&gt;='Fitting results'!$D$5,'Input data'!$A1004&lt;='Fitting results'!$D$6),'Input data'!$R1004)</f>
        <v>0</v>
      </c>
      <c r="I1004" s="8" t="b">
        <f>'Fitting results'!M1004</f>
        <v>0</v>
      </c>
      <c r="J1004" s="8" t="b">
        <f t="shared" si="30"/>
        <v>0</v>
      </c>
      <c r="K1004" s="8" t="b">
        <f t="shared" si="31"/>
        <v>0</v>
      </c>
    </row>
    <row r="1005" spans="8:11">
      <c r="H1005" s="8" t="b">
        <f>IF(AND('Input data'!$A1005&gt;='Fitting results'!$D$5,'Input data'!$A1005&lt;='Fitting results'!$D$6),'Input data'!$R1005)</f>
        <v>0</v>
      </c>
      <c r="I1005" s="8" t="b">
        <f>'Fitting results'!M1005</f>
        <v>0</v>
      </c>
      <c r="J1005" s="8" t="b">
        <f t="shared" si="30"/>
        <v>0</v>
      </c>
      <c r="K1005" s="8" t="b">
        <f t="shared" si="31"/>
        <v>0</v>
      </c>
    </row>
    <row r="1006" spans="8:11">
      <c r="H1006" s="8" t="b">
        <f>IF(AND('Input data'!$A1006&gt;='Fitting results'!$D$5,'Input data'!$A1006&lt;='Fitting results'!$D$6),'Input data'!$R1006)</f>
        <v>0</v>
      </c>
      <c r="I1006" s="8" t="b">
        <f>'Fitting results'!M1006</f>
        <v>0</v>
      </c>
      <c r="J1006" s="8" t="b">
        <f t="shared" si="30"/>
        <v>0</v>
      </c>
      <c r="K1006" s="8" t="b">
        <f t="shared" si="31"/>
        <v>0</v>
      </c>
    </row>
    <row r="1007" spans="8:11">
      <c r="H1007" s="8" t="b">
        <f>IF(AND('Input data'!$A1007&gt;='Fitting results'!$D$5,'Input data'!$A1007&lt;='Fitting results'!$D$6),'Input data'!$R1007)</f>
        <v>0</v>
      </c>
      <c r="I1007" s="8" t="b">
        <f>'Fitting results'!M1007</f>
        <v>0</v>
      </c>
      <c r="J1007" s="8" t="b">
        <f t="shared" si="30"/>
        <v>0</v>
      </c>
      <c r="K1007" s="8" t="b">
        <f t="shared" si="31"/>
        <v>0</v>
      </c>
    </row>
    <row r="1008" spans="8:11">
      <c r="H1008" s="8" t="b">
        <f>IF(AND('Input data'!$A1008&gt;='Fitting results'!$D$5,'Input data'!$A1008&lt;='Fitting results'!$D$6),'Input data'!$R1008)</f>
        <v>0</v>
      </c>
      <c r="I1008" s="8" t="b">
        <f>'Fitting results'!M1008</f>
        <v>0</v>
      </c>
      <c r="J1008" s="8" t="b">
        <f t="shared" si="30"/>
        <v>0</v>
      </c>
      <c r="K1008" s="8" t="b">
        <f t="shared" si="31"/>
        <v>0</v>
      </c>
    </row>
    <row r="1009" spans="8:11">
      <c r="H1009" s="8" t="b">
        <f>IF(AND('Input data'!$A1009&gt;='Fitting results'!$D$5,'Input data'!$A1009&lt;='Fitting results'!$D$6),'Input data'!$R1009)</f>
        <v>0</v>
      </c>
      <c r="I1009" s="8" t="b">
        <f>'Fitting results'!M1009</f>
        <v>0</v>
      </c>
      <c r="J1009" s="8" t="b">
        <f t="shared" si="30"/>
        <v>0</v>
      </c>
      <c r="K1009" s="8" t="b">
        <f t="shared" si="31"/>
        <v>0</v>
      </c>
    </row>
    <row r="1010" spans="8:11">
      <c r="H1010" s="8" t="b">
        <f>IF(AND('Input data'!$A1010&gt;='Fitting results'!$D$5,'Input data'!$A1010&lt;='Fitting results'!$D$6),'Input data'!$R1010)</f>
        <v>0</v>
      </c>
      <c r="I1010" s="8" t="b">
        <f>'Fitting results'!M1010</f>
        <v>0</v>
      </c>
      <c r="J1010" s="8" t="b">
        <f t="shared" si="30"/>
        <v>0</v>
      </c>
      <c r="K1010" s="8" t="b">
        <f t="shared" si="31"/>
        <v>0</v>
      </c>
    </row>
    <row r="1011" spans="8:11">
      <c r="H1011" s="8" t="b">
        <f>IF(AND('Input data'!$A1011&gt;='Fitting results'!$D$5,'Input data'!$A1011&lt;='Fitting results'!$D$6),'Input data'!$R1011)</f>
        <v>0</v>
      </c>
      <c r="I1011" s="8" t="b">
        <f>'Fitting results'!M1011</f>
        <v>0</v>
      </c>
      <c r="J1011" s="8" t="b">
        <f t="shared" si="30"/>
        <v>0</v>
      </c>
      <c r="K1011" s="8" t="b">
        <f t="shared" si="31"/>
        <v>0</v>
      </c>
    </row>
    <row r="1012" spans="8:11">
      <c r="H1012" s="8" t="b">
        <f>IF(AND('Input data'!$A1012&gt;='Fitting results'!$D$5,'Input data'!$A1012&lt;='Fitting results'!$D$6),'Input data'!$R1012)</f>
        <v>0</v>
      </c>
      <c r="I1012" s="8" t="b">
        <f>'Fitting results'!M1012</f>
        <v>0</v>
      </c>
      <c r="J1012" s="8" t="b">
        <f t="shared" si="30"/>
        <v>0</v>
      </c>
      <c r="K1012" s="8" t="b">
        <f t="shared" si="31"/>
        <v>0</v>
      </c>
    </row>
    <row r="1013" spans="8:11">
      <c r="H1013" s="8" t="b">
        <f>IF(AND('Input data'!$A1013&gt;='Fitting results'!$D$5,'Input data'!$A1013&lt;='Fitting results'!$D$6),'Input data'!$R1013)</f>
        <v>0</v>
      </c>
      <c r="I1013" s="8" t="b">
        <f>'Fitting results'!M1013</f>
        <v>0</v>
      </c>
      <c r="J1013" s="8" t="b">
        <f t="shared" si="30"/>
        <v>0</v>
      </c>
      <c r="K1013" s="8" t="b">
        <f t="shared" si="31"/>
        <v>0</v>
      </c>
    </row>
    <row r="1014" spans="8:11">
      <c r="H1014" s="8" t="b">
        <f>IF(AND('Input data'!$A1014&gt;='Fitting results'!$D$5,'Input data'!$A1014&lt;='Fitting results'!$D$6),'Input data'!$R1014)</f>
        <v>0</v>
      </c>
      <c r="I1014" s="8" t="b">
        <f>'Fitting results'!M1014</f>
        <v>0</v>
      </c>
      <c r="J1014" s="8" t="b">
        <f t="shared" si="30"/>
        <v>0</v>
      </c>
      <c r="K1014" s="8" t="b">
        <f t="shared" si="31"/>
        <v>0</v>
      </c>
    </row>
    <row r="1015" spans="8:11">
      <c r="H1015" s="8" t="b">
        <f>IF(AND('Input data'!$A1015&gt;='Fitting results'!$D$5,'Input data'!$A1015&lt;='Fitting results'!$D$6),'Input data'!$R1015)</f>
        <v>0</v>
      </c>
      <c r="I1015" s="8" t="b">
        <f>'Fitting results'!M1015</f>
        <v>0</v>
      </c>
      <c r="J1015" s="8" t="b">
        <f t="shared" si="30"/>
        <v>0</v>
      </c>
      <c r="K1015" s="8" t="b">
        <f t="shared" si="31"/>
        <v>0</v>
      </c>
    </row>
    <row r="1016" spans="8:11">
      <c r="H1016" s="8" t="b">
        <f>IF(AND('Input data'!$A1016&gt;='Fitting results'!$D$5,'Input data'!$A1016&lt;='Fitting results'!$D$6),'Input data'!$R1016)</f>
        <v>0</v>
      </c>
      <c r="I1016" s="8" t="b">
        <f>'Fitting results'!M1016</f>
        <v>0</v>
      </c>
      <c r="J1016" s="8" t="b">
        <f t="shared" si="30"/>
        <v>0</v>
      </c>
      <c r="K1016" s="8" t="b">
        <f t="shared" si="31"/>
        <v>0</v>
      </c>
    </row>
    <row r="1017" spans="8:11">
      <c r="H1017" s="8" t="b">
        <f>IF(AND('Input data'!$A1017&gt;='Fitting results'!$D$5,'Input data'!$A1017&lt;='Fitting results'!$D$6),'Input data'!$R1017)</f>
        <v>0</v>
      </c>
      <c r="I1017" s="8" t="b">
        <f>'Fitting results'!M1017</f>
        <v>0</v>
      </c>
      <c r="J1017" s="8" t="b">
        <f t="shared" si="30"/>
        <v>0</v>
      </c>
      <c r="K1017" s="8" t="b">
        <f t="shared" si="31"/>
        <v>0</v>
      </c>
    </row>
    <row r="1018" spans="8:11">
      <c r="H1018" s="8" t="b">
        <f>IF(AND('Input data'!$A1018&gt;='Fitting results'!$D$5,'Input data'!$A1018&lt;='Fitting results'!$D$6),'Input data'!$R1018)</f>
        <v>0</v>
      </c>
      <c r="I1018" s="8" t="b">
        <f>'Fitting results'!M1018</f>
        <v>0</v>
      </c>
      <c r="J1018" s="8" t="b">
        <f t="shared" si="30"/>
        <v>0</v>
      </c>
      <c r="K1018" s="8" t="b">
        <f t="shared" si="31"/>
        <v>0</v>
      </c>
    </row>
    <row r="1019" spans="8:11">
      <c r="H1019" s="8" t="b">
        <f>IF(AND('Input data'!$A1019&gt;='Fitting results'!$D$5,'Input data'!$A1019&lt;='Fitting results'!$D$6),'Input data'!$R1019)</f>
        <v>0</v>
      </c>
      <c r="I1019" s="8" t="b">
        <f>'Fitting results'!M1019</f>
        <v>0</v>
      </c>
      <c r="J1019" s="8" t="b">
        <f t="shared" si="30"/>
        <v>0</v>
      </c>
      <c r="K1019" s="8" t="b">
        <f t="shared" si="31"/>
        <v>0</v>
      </c>
    </row>
    <row r="1020" spans="8:11">
      <c r="H1020" s="8" t="b">
        <f>IF(AND('Input data'!$A1020&gt;='Fitting results'!$D$5,'Input data'!$A1020&lt;='Fitting results'!$D$6),'Input data'!$R1020)</f>
        <v>0</v>
      </c>
      <c r="I1020" s="8" t="b">
        <f>'Fitting results'!M1020</f>
        <v>0</v>
      </c>
      <c r="J1020" s="8" t="b">
        <f t="shared" si="30"/>
        <v>0</v>
      </c>
      <c r="K1020" s="8" t="b">
        <f t="shared" si="31"/>
        <v>0</v>
      </c>
    </row>
    <row r="1021" spans="8:11">
      <c r="H1021" s="8" t="b">
        <f>IF(AND('Input data'!$A1021&gt;='Fitting results'!$D$5,'Input data'!$A1021&lt;='Fitting results'!$D$6),'Input data'!$R1021)</f>
        <v>0</v>
      </c>
      <c r="I1021" s="8" t="b">
        <f>'Fitting results'!M1021</f>
        <v>0</v>
      </c>
      <c r="J1021" s="8" t="b">
        <f t="shared" si="30"/>
        <v>0</v>
      </c>
      <c r="K1021" s="8" t="b">
        <f t="shared" si="31"/>
        <v>0</v>
      </c>
    </row>
    <row r="1022" spans="8:11">
      <c r="H1022" s="8" t="b">
        <f>IF(AND('Input data'!$A1022&gt;='Fitting results'!$D$5,'Input data'!$A1022&lt;='Fitting results'!$D$6),'Input data'!$R1022)</f>
        <v>0</v>
      </c>
      <c r="I1022" s="8" t="b">
        <f>'Fitting results'!M1022</f>
        <v>0</v>
      </c>
      <c r="J1022" s="8" t="b">
        <f t="shared" si="30"/>
        <v>0</v>
      </c>
      <c r="K1022" s="8" t="b">
        <f t="shared" si="31"/>
        <v>0</v>
      </c>
    </row>
    <row r="1023" spans="8:11">
      <c r="H1023" s="8" t="b">
        <f>IF(AND('Input data'!$A1023&gt;='Fitting results'!$D$5,'Input data'!$A1023&lt;='Fitting results'!$D$6),'Input data'!$R1023)</f>
        <v>0</v>
      </c>
      <c r="I1023" s="8" t="b">
        <f>'Fitting results'!M1023</f>
        <v>0</v>
      </c>
      <c r="J1023" s="8" t="b">
        <f t="shared" si="30"/>
        <v>0</v>
      </c>
      <c r="K1023" s="8" t="b">
        <f t="shared" si="31"/>
        <v>0</v>
      </c>
    </row>
    <row r="1024" spans="8:11">
      <c r="H1024" s="8" t="b">
        <f>IF(AND('Input data'!$A1024&gt;='Fitting results'!$D$5,'Input data'!$A1024&lt;='Fitting results'!$D$6),'Input data'!$R1024)</f>
        <v>0</v>
      </c>
      <c r="I1024" s="8" t="b">
        <f>'Fitting results'!M1024</f>
        <v>0</v>
      </c>
      <c r="J1024" s="8" t="b">
        <f t="shared" si="30"/>
        <v>0</v>
      </c>
      <c r="K1024" s="8" t="b">
        <f t="shared" si="31"/>
        <v>0</v>
      </c>
    </row>
    <row r="1025" spans="8:11">
      <c r="H1025" s="8" t="b">
        <f>IF(AND('Input data'!$A1025&gt;='Fitting results'!$D$5,'Input data'!$A1025&lt;='Fitting results'!$D$6),'Input data'!$R1025)</f>
        <v>0</v>
      </c>
      <c r="I1025" s="8" t="b">
        <f>'Fitting results'!M1025</f>
        <v>0</v>
      </c>
      <c r="J1025" s="8" t="b">
        <f t="shared" si="30"/>
        <v>0</v>
      </c>
      <c r="K1025" s="8" t="b">
        <f t="shared" si="31"/>
        <v>0</v>
      </c>
    </row>
    <row r="1026" spans="8:11">
      <c r="H1026" s="8" t="b">
        <f>IF(AND('Input data'!$A1026&gt;='Fitting results'!$D$5,'Input data'!$A1026&lt;='Fitting results'!$D$6),'Input data'!$R1026)</f>
        <v>0</v>
      </c>
      <c r="I1026" s="8" t="b">
        <f>'Fitting results'!M1026</f>
        <v>0</v>
      </c>
      <c r="J1026" s="8" t="b">
        <f t="shared" si="30"/>
        <v>0</v>
      </c>
      <c r="K1026" s="8" t="b">
        <f t="shared" si="31"/>
        <v>0</v>
      </c>
    </row>
    <row r="1027" spans="8:11">
      <c r="H1027" s="8" t="b">
        <f>IF(AND('Input data'!$A1027&gt;='Fitting results'!$D$5,'Input data'!$A1027&lt;='Fitting results'!$D$6),'Input data'!$R1027)</f>
        <v>0</v>
      </c>
      <c r="I1027" s="8" t="b">
        <f>'Fitting results'!M1027</f>
        <v>0</v>
      </c>
      <c r="J1027" s="8" t="b">
        <f t="shared" ref="J1027:J1090" si="32">IF($H1027&lt;=$D$7,$I1027)</f>
        <v>0</v>
      </c>
      <c r="K1027" s="8" t="b">
        <f t="shared" ref="K1027:K1090" si="33">IF($H1027&gt;=$C$9,$I1027)</f>
        <v>0</v>
      </c>
    </row>
    <row r="1028" spans="8:11">
      <c r="H1028" s="8" t="b">
        <f>IF(AND('Input data'!$A1028&gt;='Fitting results'!$D$5,'Input data'!$A1028&lt;='Fitting results'!$D$6),'Input data'!$R1028)</f>
        <v>0</v>
      </c>
      <c r="I1028" s="8" t="b">
        <f>'Fitting results'!M1028</f>
        <v>0</v>
      </c>
      <c r="J1028" s="8" t="b">
        <f t="shared" si="32"/>
        <v>0</v>
      </c>
      <c r="K1028" s="8" t="b">
        <f t="shared" si="33"/>
        <v>0</v>
      </c>
    </row>
    <row r="1029" spans="8:11">
      <c r="H1029" s="8" t="b">
        <f>IF(AND('Input data'!$A1029&gt;='Fitting results'!$D$5,'Input data'!$A1029&lt;='Fitting results'!$D$6),'Input data'!$R1029)</f>
        <v>0</v>
      </c>
      <c r="I1029" s="8" t="b">
        <f>'Fitting results'!M1029</f>
        <v>0</v>
      </c>
      <c r="J1029" s="8" t="b">
        <f t="shared" si="32"/>
        <v>0</v>
      </c>
      <c r="K1029" s="8" t="b">
        <f t="shared" si="33"/>
        <v>0</v>
      </c>
    </row>
    <row r="1030" spans="8:11">
      <c r="H1030" s="8" t="b">
        <f>IF(AND('Input data'!$A1030&gt;='Fitting results'!$D$5,'Input data'!$A1030&lt;='Fitting results'!$D$6),'Input data'!$R1030)</f>
        <v>0</v>
      </c>
      <c r="I1030" s="8" t="b">
        <f>'Fitting results'!M1030</f>
        <v>0</v>
      </c>
      <c r="J1030" s="8" t="b">
        <f t="shared" si="32"/>
        <v>0</v>
      </c>
      <c r="K1030" s="8" t="b">
        <f t="shared" si="33"/>
        <v>0</v>
      </c>
    </row>
    <row r="1031" spans="8:11">
      <c r="H1031" s="8" t="b">
        <f>IF(AND('Input data'!$A1031&gt;='Fitting results'!$D$5,'Input data'!$A1031&lt;='Fitting results'!$D$6),'Input data'!$R1031)</f>
        <v>0</v>
      </c>
      <c r="I1031" s="8" t="b">
        <f>'Fitting results'!M1031</f>
        <v>0</v>
      </c>
      <c r="J1031" s="8" t="b">
        <f t="shared" si="32"/>
        <v>0</v>
      </c>
      <c r="K1031" s="8" t="b">
        <f t="shared" si="33"/>
        <v>0</v>
      </c>
    </row>
    <row r="1032" spans="8:11">
      <c r="H1032" s="8" t="b">
        <f>IF(AND('Input data'!$A1032&gt;='Fitting results'!$D$5,'Input data'!$A1032&lt;='Fitting results'!$D$6),'Input data'!$R1032)</f>
        <v>0</v>
      </c>
      <c r="I1032" s="8" t="b">
        <f>'Fitting results'!M1032</f>
        <v>0</v>
      </c>
      <c r="J1032" s="8" t="b">
        <f t="shared" si="32"/>
        <v>0</v>
      </c>
      <c r="K1032" s="8" t="b">
        <f t="shared" si="33"/>
        <v>0</v>
      </c>
    </row>
    <row r="1033" spans="8:11">
      <c r="H1033" s="8" t="b">
        <f>IF(AND('Input data'!$A1033&gt;='Fitting results'!$D$5,'Input data'!$A1033&lt;='Fitting results'!$D$6),'Input data'!$R1033)</f>
        <v>0</v>
      </c>
      <c r="I1033" s="8" t="b">
        <f>'Fitting results'!M1033</f>
        <v>0</v>
      </c>
      <c r="J1033" s="8" t="b">
        <f t="shared" si="32"/>
        <v>0</v>
      </c>
      <c r="K1033" s="8" t="b">
        <f t="shared" si="33"/>
        <v>0</v>
      </c>
    </row>
    <row r="1034" spans="8:11">
      <c r="H1034" s="8" t="b">
        <f>IF(AND('Input data'!$A1034&gt;='Fitting results'!$D$5,'Input data'!$A1034&lt;='Fitting results'!$D$6),'Input data'!$R1034)</f>
        <v>0</v>
      </c>
      <c r="I1034" s="8" t="b">
        <f>'Fitting results'!M1034</f>
        <v>0</v>
      </c>
      <c r="J1034" s="8" t="b">
        <f t="shared" si="32"/>
        <v>0</v>
      </c>
      <c r="K1034" s="8" t="b">
        <f t="shared" si="33"/>
        <v>0</v>
      </c>
    </row>
    <row r="1035" spans="8:11">
      <c r="H1035" s="8" t="b">
        <f>IF(AND('Input data'!$A1035&gt;='Fitting results'!$D$5,'Input data'!$A1035&lt;='Fitting results'!$D$6),'Input data'!$R1035)</f>
        <v>0</v>
      </c>
      <c r="I1035" s="8" t="b">
        <f>'Fitting results'!M1035</f>
        <v>0</v>
      </c>
      <c r="J1035" s="8" t="b">
        <f t="shared" si="32"/>
        <v>0</v>
      </c>
      <c r="K1035" s="8" t="b">
        <f t="shared" si="33"/>
        <v>0</v>
      </c>
    </row>
    <row r="1036" spans="8:11">
      <c r="H1036" s="8" t="b">
        <f>IF(AND('Input data'!$A1036&gt;='Fitting results'!$D$5,'Input data'!$A1036&lt;='Fitting results'!$D$6),'Input data'!$R1036)</f>
        <v>0</v>
      </c>
      <c r="I1036" s="8" t="b">
        <f>'Fitting results'!M1036</f>
        <v>0</v>
      </c>
      <c r="J1036" s="8" t="b">
        <f t="shared" si="32"/>
        <v>0</v>
      </c>
      <c r="K1036" s="8" t="b">
        <f t="shared" si="33"/>
        <v>0</v>
      </c>
    </row>
    <row r="1037" spans="8:11">
      <c r="H1037" s="8" t="b">
        <f>IF(AND('Input data'!$A1037&gt;='Fitting results'!$D$5,'Input data'!$A1037&lt;='Fitting results'!$D$6),'Input data'!$R1037)</f>
        <v>0</v>
      </c>
      <c r="I1037" s="8" t="b">
        <f>'Fitting results'!M1037</f>
        <v>0</v>
      </c>
      <c r="J1037" s="8" t="b">
        <f t="shared" si="32"/>
        <v>0</v>
      </c>
      <c r="K1037" s="8" t="b">
        <f t="shared" si="33"/>
        <v>0</v>
      </c>
    </row>
    <row r="1038" spans="8:11">
      <c r="H1038" s="8" t="b">
        <f>IF(AND('Input data'!$A1038&gt;='Fitting results'!$D$5,'Input data'!$A1038&lt;='Fitting results'!$D$6),'Input data'!$R1038)</f>
        <v>0</v>
      </c>
      <c r="I1038" s="8" t="b">
        <f>'Fitting results'!M1038</f>
        <v>0</v>
      </c>
      <c r="J1038" s="8" t="b">
        <f t="shared" si="32"/>
        <v>0</v>
      </c>
      <c r="K1038" s="8" t="b">
        <f t="shared" si="33"/>
        <v>0</v>
      </c>
    </row>
    <row r="1039" spans="8:11">
      <c r="H1039" s="8" t="b">
        <f>IF(AND('Input data'!$A1039&gt;='Fitting results'!$D$5,'Input data'!$A1039&lt;='Fitting results'!$D$6),'Input data'!$R1039)</f>
        <v>0</v>
      </c>
      <c r="I1039" s="8" t="b">
        <f>'Fitting results'!M1039</f>
        <v>0</v>
      </c>
      <c r="J1039" s="8" t="b">
        <f t="shared" si="32"/>
        <v>0</v>
      </c>
      <c r="K1039" s="8" t="b">
        <f t="shared" si="33"/>
        <v>0</v>
      </c>
    </row>
    <row r="1040" spans="8:11">
      <c r="H1040" s="8" t="b">
        <f>IF(AND('Input data'!$A1040&gt;='Fitting results'!$D$5,'Input data'!$A1040&lt;='Fitting results'!$D$6),'Input data'!$R1040)</f>
        <v>0</v>
      </c>
      <c r="I1040" s="8" t="b">
        <f>'Fitting results'!M1040</f>
        <v>0</v>
      </c>
      <c r="J1040" s="8" t="b">
        <f t="shared" si="32"/>
        <v>0</v>
      </c>
      <c r="K1040" s="8" t="b">
        <f t="shared" si="33"/>
        <v>0</v>
      </c>
    </row>
    <row r="1041" spans="8:11">
      <c r="H1041" s="8" t="b">
        <f>IF(AND('Input data'!$A1041&gt;='Fitting results'!$D$5,'Input data'!$A1041&lt;='Fitting results'!$D$6),'Input data'!$R1041)</f>
        <v>0</v>
      </c>
      <c r="I1041" s="8" t="b">
        <f>'Fitting results'!M1041</f>
        <v>0</v>
      </c>
      <c r="J1041" s="8" t="b">
        <f t="shared" si="32"/>
        <v>0</v>
      </c>
      <c r="K1041" s="8" t="b">
        <f t="shared" si="33"/>
        <v>0</v>
      </c>
    </row>
    <row r="1042" spans="8:11">
      <c r="H1042" s="8" t="b">
        <f>IF(AND('Input data'!$A1042&gt;='Fitting results'!$D$5,'Input data'!$A1042&lt;='Fitting results'!$D$6),'Input data'!$R1042)</f>
        <v>0</v>
      </c>
      <c r="I1042" s="8" t="b">
        <f>'Fitting results'!M1042</f>
        <v>0</v>
      </c>
      <c r="J1042" s="8" t="b">
        <f t="shared" si="32"/>
        <v>0</v>
      </c>
      <c r="K1042" s="8" t="b">
        <f t="shared" si="33"/>
        <v>0</v>
      </c>
    </row>
    <row r="1043" spans="8:11">
      <c r="H1043" s="8" t="b">
        <f>IF(AND('Input data'!$A1043&gt;='Fitting results'!$D$5,'Input data'!$A1043&lt;='Fitting results'!$D$6),'Input data'!$R1043)</f>
        <v>0</v>
      </c>
      <c r="I1043" s="8" t="b">
        <f>'Fitting results'!M1043</f>
        <v>0</v>
      </c>
      <c r="J1043" s="8" t="b">
        <f t="shared" si="32"/>
        <v>0</v>
      </c>
      <c r="K1043" s="8" t="b">
        <f t="shared" si="33"/>
        <v>0</v>
      </c>
    </row>
    <row r="1044" spans="8:11">
      <c r="H1044" s="8" t="b">
        <f>IF(AND('Input data'!$A1044&gt;='Fitting results'!$D$5,'Input data'!$A1044&lt;='Fitting results'!$D$6),'Input data'!$R1044)</f>
        <v>0</v>
      </c>
      <c r="I1044" s="8" t="b">
        <f>'Fitting results'!M1044</f>
        <v>0</v>
      </c>
      <c r="J1044" s="8" t="b">
        <f t="shared" si="32"/>
        <v>0</v>
      </c>
      <c r="K1044" s="8" t="b">
        <f t="shared" si="33"/>
        <v>0</v>
      </c>
    </row>
    <row r="1045" spans="8:11">
      <c r="H1045" s="8" t="b">
        <f>IF(AND('Input data'!$A1045&gt;='Fitting results'!$D$5,'Input data'!$A1045&lt;='Fitting results'!$D$6),'Input data'!$R1045)</f>
        <v>0</v>
      </c>
      <c r="I1045" s="8" t="b">
        <f>'Fitting results'!M1045</f>
        <v>0</v>
      </c>
      <c r="J1045" s="8" t="b">
        <f t="shared" si="32"/>
        <v>0</v>
      </c>
      <c r="K1045" s="8" t="b">
        <f t="shared" si="33"/>
        <v>0</v>
      </c>
    </row>
    <row r="1046" spans="8:11">
      <c r="H1046" s="8" t="b">
        <f>IF(AND('Input data'!$A1046&gt;='Fitting results'!$D$5,'Input data'!$A1046&lt;='Fitting results'!$D$6),'Input data'!$R1046)</f>
        <v>0</v>
      </c>
      <c r="I1046" s="8" t="b">
        <f>'Fitting results'!M1046</f>
        <v>0</v>
      </c>
      <c r="J1046" s="8" t="b">
        <f t="shared" si="32"/>
        <v>0</v>
      </c>
      <c r="K1046" s="8" t="b">
        <f t="shared" si="33"/>
        <v>0</v>
      </c>
    </row>
    <row r="1047" spans="8:11">
      <c r="H1047" s="8" t="b">
        <f>IF(AND('Input data'!$A1047&gt;='Fitting results'!$D$5,'Input data'!$A1047&lt;='Fitting results'!$D$6),'Input data'!$R1047)</f>
        <v>0</v>
      </c>
      <c r="I1047" s="8" t="b">
        <f>'Fitting results'!M1047</f>
        <v>0</v>
      </c>
      <c r="J1047" s="8" t="b">
        <f t="shared" si="32"/>
        <v>0</v>
      </c>
      <c r="K1047" s="8" t="b">
        <f t="shared" si="33"/>
        <v>0</v>
      </c>
    </row>
    <row r="1048" spans="8:11">
      <c r="H1048" s="8" t="b">
        <f>IF(AND('Input data'!$A1048&gt;='Fitting results'!$D$5,'Input data'!$A1048&lt;='Fitting results'!$D$6),'Input data'!$R1048)</f>
        <v>0</v>
      </c>
      <c r="I1048" s="8" t="b">
        <f>'Fitting results'!M1048</f>
        <v>0</v>
      </c>
      <c r="J1048" s="8" t="b">
        <f t="shared" si="32"/>
        <v>0</v>
      </c>
      <c r="K1048" s="8" t="b">
        <f t="shared" si="33"/>
        <v>0</v>
      </c>
    </row>
    <row r="1049" spans="8:11">
      <c r="H1049" s="8" t="b">
        <f>IF(AND('Input data'!$A1049&gt;='Fitting results'!$D$5,'Input data'!$A1049&lt;='Fitting results'!$D$6),'Input data'!$R1049)</f>
        <v>0</v>
      </c>
      <c r="I1049" s="8" t="b">
        <f>'Fitting results'!M1049</f>
        <v>0</v>
      </c>
      <c r="J1049" s="8" t="b">
        <f t="shared" si="32"/>
        <v>0</v>
      </c>
      <c r="K1049" s="8" t="b">
        <f t="shared" si="33"/>
        <v>0</v>
      </c>
    </row>
    <row r="1050" spans="8:11">
      <c r="H1050" s="8" t="b">
        <f>IF(AND('Input data'!$A1050&gt;='Fitting results'!$D$5,'Input data'!$A1050&lt;='Fitting results'!$D$6),'Input data'!$R1050)</f>
        <v>0</v>
      </c>
      <c r="I1050" s="8" t="b">
        <f>'Fitting results'!M1050</f>
        <v>0</v>
      </c>
      <c r="J1050" s="8" t="b">
        <f t="shared" si="32"/>
        <v>0</v>
      </c>
      <c r="K1050" s="8" t="b">
        <f t="shared" si="33"/>
        <v>0</v>
      </c>
    </row>
    <row r="1051" spans="8:11">
      <c r="H1051" s="8" t="b">
        <f>IF(AND('Input data'!$A1051&gt;='Fitting results'!$D$5,'Input data'!$A1051&lt;='Fitting results'!$D$6),'Input data'!$R1051)</f>
        <v>0</v>
      </c>
      <c r="I1051" s="8" t="b">
        <f>'Fitting results'!M1051</f>
        <v>0</v>
      </c>
      <c r="J1051" s="8" t="b">
        <f t="shared" si="32"/>
        <v>0</v>
      </c>
      <c r="K1051" s="8" t="b">
        <f t="shared" si="33"/>
        <v>0</v>
      </c>
    </row>
    <row r="1052" spans="8:11">
      <c r="H1052" s="8" t="b">
        <f>IF(AND('Input data'!$A1052&gt;='Fitting results'!$D$5,'Input data'!$A1052&lt;='Fitting results'!$D$6),'Input data'!$R1052)</f>
        <v>0</v>
      </c>
      <c r="I1052" s="8" t="b">
        <f>'Fitting results'!M1052</f>
        <v>0</v>
      </c>
      <c r="J1052" s="8" t="b">
        <f t="shared" si="32"/>
        <v>0</v>
      </c>
      <c r="K1052" s="8" t="b">
        <f t="shared" si="33"/>
        <v>0</v>
      </c>
    </row>
    <row r="1053" spans="8:11">
      <c r="H1053" s="8" t="b">
        <f>IF(AND('Input data'!$A1053&gt;='Fitting results'!$D$5,'Input data'!$A1053&lt;='Fitting results'!$D$6),'Input data'!$R1053)</f>
        <v>0</v>
      </c>
      <c r="I1053" s="8" t="b">
        <f>'Fitting results'!M1053</f>
        <v>0</v>
      </c>
      <c r="J1053" s="8" t="b">
        <f t="shared" si="32"/>
        <v>0</v>
      </c>
      <c r="K1053" s="8" t="b">
        <f t="shared" si="33"/>
        <v>0</v>
      </c>
    </row>
    <row r="1054" spans="8:11">
      <c r="H1054" s="8" t="b">
        <f>IF(AND('Input data'!$A1054&gt;='Fitting results'!$D$5,'Input data'!$A1054&lt;='Fitting results'!$D$6),'Input data'!$R1054)</f>
        <v>0</v>
      </c>
      <c r="I1054" s="8" t="b">
        <f>'Fitting results'!M1054</f>
        <v>0</v>
      </c>
      <c r="J1054" s="8" t="b">
        <f t="shared" si="32"/>
        <v>0</v>
      </c>
      <c r="K1054" s="8" t="b">
        <f t="shared" si="33"/>
        <v>0</v>
      </c>
    </row>
    <row r="1055" spans="8:11">
      <c r="H1055" s="8" t="b">
        <f>IF(AND('Input data'!$A1055&gt;='Fitting results'!$D$5,'Input data'!$A1055&lt;='Fitting results'!$D$6),'Input data'!$R1055)</f>
        <v>0</v>
      </c>
      <c r="I1055" s="8" t="b">
        <f>'Fitting results'!M1055</f>
        <v>0</v>
      </c>
      <c r="J1055" s="8" t="b">
        <f t="shared" si="32"/>
        <v>0</v>
      </c>
      <c r="K1055" s="8" t="b">
        <f t="shared" si="33"/>
        <v>0</v>
      </c>
    </row>
    <row r="1056" spans="8:11">
      <c r="H1056" s="8" t="b">
        <f>IF(AND('Input data'!$A1056&gt;='Fitting results'!$D$5,'Input data'!$A1056&lt;='Fitting results'!$D$6),'Input data'!$R1056)</f>
        <v>0</v>
      </c>
      <c r="I1056" s="8" t="b">
        <f>'Fitting results'!M1056</f>
        <v>0</v>
      </c>
      <c r="J1056" s="8" t="b">
        <f t="shared" si="32"/>
        <v>0</v>
      </c>
      <c r="K1056" s="8" t="b">
        <f t="shared" si="33"/>
        <v>0</v>
      </c>
    </row>
    <row r="1057" spans="8:11">
      <c r="H1057" s="8" t="b">
        <f>IF(AND('Input data'!$A1057&gt;='Fitting results'!$D$5,'Input data'!$A1057&lt;='Fitting results'!$D$6),'Input data'!$R1057)</f>
        <v>0</v>
      </c>
      <c r="I1057" s="8" t="b">
        <f>'Fitting results'!M1057</f>
        <v>0</v>
      </c>
      <c r="J1057" s="8" t="b">
        <f t="shared" si="32"/>
        <v>0</v>
      </c>
      <c r="K1057" s="8" t="b">
        <f t="shared" si="33"/>
        <v>0</v>
      </c>
    </row>
    <row r="1058" spans="8:11">
      <c r="H1058" s="8" t="b">
        <f>IF(AND('Input data'!$A1058&gt;='Fitting results'!$D$5,'Input data'!$A1058&lt;='Fitting results'!$D$6),'Input data'!$R1058)</f>
        <v>0</v>
      </c>
      <c r="I1058" s="8" t="b">
        <f>'Fitting results'!M1058</f>
        <v>0</v>
      </c>
      <c r="J1058" s="8" t="b">
        <f t="shared" si="32"/>
        <v>0</v>
      </c>
      <c r="K1058" s="8" t="b">
        <f t="shared" si="33"/>
        <v>0</v>
      </c>
    </row>
    <row r="1059" spans="8:11">
      <c r="H1059" s="8" t="b">
        <f>IF(AND('Input data'!$A1059&gt;='Fitting results'!$D$5,'Input data'!$A1059&lt;='Fitting results'!$D$6),'Input data'!$R1059)</f>
        <v>0</v>
      </c>
      <c r="I1059" s="8" t="b">
        <f>'Fitting results'!M1059</f>
        <v>0</v>
      </c>
      <c r="J1059" s="8" t="b">
        <f t="shared" si="32"/>
        <v>0</v>
      </c>
      <c r="K1059" s="8" t="b">
        <f t="shared" si="33"/>
        <v>0</v>
      </c>
    </row>
    <row r="1060" spans="8:11">
      <c r="H1060" s="8" t="b">
        <f>IF(AND('Input data'!$A1060&gt;='Fitting results'!$D$5,'Input data'!$A1060&lt;='Fitting results'!$D$6),'Input data'!$R1060)</f>
        <v>0</v>
      </c>
      <c r="I1060" s="8" t="b">
        <f>'Fitting results'!M1060</f>
        <v>0</v>
      </c>
      <c r="J1060" s="8" t="b">
        <f t="shared" si="32"/>
        <v>0</v>
      </c>
      <c r="K1060" s="8" t="b">
        <f t="shared" si="33"/>
        <v>0</v>
      </c>
    </row>
    <row r="1061" spans="8:11">
      <c r="H1061" s="8" t="b">
        <f>IF(AND('Input data'!$A1061&gt;='Fitting results'!$D$5,'Input data'!$A1061&lt;='Fitting results'!$D$6),'Input data'!$R1061)</f>
        <v>0</v>
      </c>
      <c r="I1061" s="8" t="b">
        <f>'Fitting results'!M1061</f>
        <v>0</v>
      </c>
      <c r="J1061" s="8" t="b">
        <f t="shared" si="32"/>
        <v>0</v>
      </c>
      <c r="K1061" s="8" t="b">
        <f t="shared" si="33"/>
        <v>0</v>
      </c>
    </row>
    <row r="1062" spans="8:11">
      <c r="H1062" s="8" t="b">
        <f>IF(AND('Input data'!$A1062&gt;='Fitting results'!$D$5,'Input data'!$A1062&lt;='Fitting results'!$D$6),'Input data'!$R1062)</f>
        <v>0</v>
      </c>
      <c r="I1062" s="8" t="b">
        <f>'Fitting results'!M1062</f>
        <v>0</v>
      </c>
      <c r="J1062" s="8" t="b">
        <f t="shared" si="32"/>
        <v>0</v>
      </c>
      <c r="K1062" s="8" t="b">
        <f t="shared" si="33"/>
        <v>0</v>
      </c>
    </row>
    <row r="1063" spans="8:11">
      <c r="H1063" s="8" t="b">
        <f>IF(AND('Input data'!$A1063&gt;='Fitting results'!$D$5,'Input data'!$A1063&lt;='Fitting results'!$D$6),'Input data'!$R1063)</f>
        <v>0</v>
      </c>
      <c r="I1063" s="8" t="b">
        <f>'Fitting results'!M1063</f>
        <v>0</v>
      </c>
      <c r="J1063" s="8" t="b">
        <f t="shared" si="32"/>
        <v>0</v>
      </c>
      <c r="K1063" s="8" t="b">
        <f t="shared" si="33"/>
        <v>0</v>
      </c>
    </row>
    <row r="1064" spans="8:11">
      <c r="H1064" s="8" t="b">
        <f>IF(AND('Input data'!$A1064&gt;='Fitting results'!$D$5,'Input data'!$A1064&lt;='Fitting results'!$D$6),'Input data'!$R1064)</f>
        <v>0</v>
      </c>
      <c r="I1064" s="8" t="b">
        <f>'Fitting results'!M1064</f>
        <v>0</v>
      </c>
      <c r="J1064" s="8" t="b">
        <f t="shared" si="32"/>
        <v>0</v>
      </c>
      <c r="K1064" s="8" t="b">
        <f t="shared" si="33"/>
        <v>0</v>
      </c>
    </row>
    <row r="1065" spans="8:11">
      <c r="H1065" s="8" t="b">
        <f>IF(AND('Input data'!$A1065&gt;='Fitting results'!$D$5,'Input data'!$A1065&lt;='Fitting results'!$D$6),'Input data'!$R1065)</f>
        <v>0</v>
      </c>
      <c r="I1065" s="8" t="b">
        <f>'Fitting results'!M1065</f>
        <v>0</v>
      </c>
      <c r="J1065" s="8" t="b">
        <f t="shared" si="32"/>
        <v>0</v>
      </c>
      <c r="K1065" s="8" t="b">
        <f t="shared" si="33"/>
        <v>0</v>
      </c>
    </row>
    <row r="1066" spans="8:11">
      <c r="H1066" s="8" t="b">
        <f>IF(AND('Input data'!$A1066&gt;='Fitting results'!$D$5,'Input data'!$A1066&lt;='Fitting results'!$D$6),'Input data'!$R1066)</f>
        <v>0</v>
      </c>
      <c r="I1066" s="8" t="b">
        <f>'Fitting results'!M1066</f>
        <v>0</v>
      </c>
      <c r="J1066" s="8" t="b">
        <f t="shared" si="32"/>
        <v>0</v>
      </c>
      <c r="K1066" s="8" t="b">
        <f t="shared" si="33"/>
        <v>0</v>
      </c>
    </row>
    <row r="1067" spans="8:11">
      <c r="H1067" s="8" t="b">
        <f>IF(AND('Input data'!$A1067&gt;='Fitting results'!$D$5,'Input data'!$A1067&lt;='Fitting results'!$D$6),'Input data'!$R1067)</f>
        <v>0</v>
      </c>
      <c r="I1067" s="8" t="b">
        <f>'Fitting results'!M1067</f>
        <v>0</v>
      </c>
      <c r="J1067" s="8" t="b">
        <f t="shared" si="32"/>
        <v>0</v>
      </c>
      <c r="K1067" s="8" t="b">
        <f t="shared" si="33"/>
        <v>0</v>
      </c>
    </row>
    <row r="1068" spans="8:11">
      <c r="H1068" s="8" t="b">
        <f>IF(AND('Input data'!$A1068&gt;='Fitting results'!$D$5,'Input data'!$A1068&lt;='Fitting results'!$D$6),'Input data'!$R1068)</f>
        <v>0</v>
      </c>
      <c r="I1068" s="8" t="b">
        <f>'Fitting results'!M1068</f>
        <v>0</v>
      </c>
      <c r="J1068" s="8" t="b">
        <f t="shared" si="32"/>
        <v>0</v>
      </c>
      <c r="K1068" s="8" t="b">
        <f t="shared" si="33"/>
        <v>0</v>
      </c>
    </row>
    <row r="1069" spans="8:11">
      <c r="H1069" s="8" t="b">
        <f>IF(AND('Input data'!$A1069&gt;='Fitting results'!$D$5,'Input data'!$A1069&lt;='Fitting results'!$D$6),'Input data'!$R1069)</f>
        <v>0</v>
      </c>
      <c r="I1069" s="8" t="b">
        <f>'Fitting results'!M1069</f>
        <v>0</v>
      </c>
      <c r="J1069" s="8" t="b">
        <f t="shared" si="32"/>
        <v>0</v>
      </c>
      <c r="K1069" s="8" t="b">
        <f t="shared" si="33"/>
        <v>0</v>
      </c>
    </row>
    <row r="1070" spans="8:11">
      <c r="H1070" s="8" t="b">
        <f>IF(AND('Input data'!$A1070&gt;='Fitting results'!$D$5,'Input data'!$A1070&lt;='Fitting results'!$D$6),'Input data'!$R1070)</f>
        <v>0</v>
      </c>
      <c r="I1070" s="8" t="b">
        <f>'Fitting results'!M1070</f>
        <v>0</v>
      </c>
      <c r="J1070" s="8" t="b">
        <f t="shared" si="32"/>
        <v>0</v>
      </c>
      <c r="K1070" s="8" t="b">
        <f t="shared" si="33"/>
        <v>0</v>
      </c>
    </row>
    <row r="1071" spans="8:11">
      <c r="H1071" s="8" t="b">
        <f>IF(AND('Input data'!$A1071&gt;='Fitting results'!$D$5,'Input data'!$A1071&lt;='Fitting results'!$D$6),'Input data'!$R1071)</f>
        <v>0</v>
      </c>
      <c r="I1071" s="8" t="b">
        <f>'Fitting results'!M1071</f>
        <v>0</v>
      </c>
      <c r="J1071" s="8" t="b">
        <f t="shared" si="32"/>
        <v>0</v>
      </c>
      <c r="K1071" s="8" t="b">
        <f t="shared" si="33"/>
        <v>0</v>
      </c>
    </row>
    <row r="1072" spans="8:11">
      <c r="H1072" s="8" t="b">
        <f>IF(AND('Input data'!$A1072&gt;='Fitting results'!$D$5,'Input data'!$A1072&lt;='Fitting results'!$D$6),'Input data'!$R1072)</f>
        <v>0</v>
      </c>
      <c r="I1072" s="8" t="b">
        <f>'Fitting results'!M1072</f>
        <v>0</v>
      </c>
      <c r="J1072" s="8" t="b">
        <f t="shared" si="32"/>
        <v>0</v>
      </c>
      <c r="K1072" s="8" t="b">
        <f t="shared" si="33"/>
        <v>0</v>
      </c>
    </row>
    <row r="1073" spans="8:11">
      <c r="H1073" s="8" t="b">
        <f>IF(AND('Input data'!$A1073&gt;='Fitting results'!$D$5,'Input data'!$A1073&lt;='Fitting results'!$D$6),'Input data'!$R1073)</f>
        <v>0</v>
      </c>
      <c r="I1073" s="8" t="b">
        <f>'Fitting results'!M1073</f>
        <v>0</v>
      </c>
      <c r="J1073" s="8" t="b">
        <f t="shared" si="32"/>
        <v>0</v>
      </c>
      <c r="K1073" s="8" t="b">
        <f t="shared" si="33"/>
        <v>0</v>
      </c>
    </row>
    <row r="1074" spans="8:11">
      <c r="H1074" s="8" t="b">
        <f>IF(AND('Input data'!$A1074&gt;='Fitting results'!$D$5,'Input data'!$A1074&lt;='Fitting results'!$D$6),'Input data'!$R1074)</f>
        <v>0</v>
      </c>
      <c r="I1074" s="8" t="b">
        <f>'Fitting results'!M1074</f>
        <v>0</v>
      </c>
      <c r="J1074" s="8" t="b">
        <f t="shared" si="32"/>
        <v>0</v>
      </c>
      <c r="K1074" s="8" t="b">
        <f t="shared" si="33"/>
        <v>0</v>
      </c>
    </row>
    <row r="1075" spans="8:11">
      <c r="H1075" s="8" t="b">
        <f>IF(AND('Input data'!$A1075&gt;='Fitting results'!$D$5,'Input data'!$A1075&lt;='Fitting results'!$D$6),'Input data'!$R1075)</f>
        <v>0</v>
      </c>
      <c r="I1075" s="8" t="b">
        <f>'Fitting results'!M1075</f>
        <v>0</v>
      </c>
      <c r="J1075" s="8" t="b">
        <f t="shared" si="32"/>
        <v>0</v>
      </c>
      <c r="K1075" s="8" t="b">
        <f t="shared" si="33"/>
        <v>0</v>
      </c>
    </row>
    <row r="1076" spans="8:11">
      <c r="H1076" s="8" t="b">
        <f>IF(AND('Input data'!$A1076&gt;='Fitting results'!$D$5,'Input data'!$A1076&lt;='Fitting results'!$D$6),'Input data'!$R1076)</f>
        <v>0</v>
      </c>
      <c r="I1076" s="8" t="b">
        <f>'Fitting results'!M1076</f>
        <v>0</v>
      </c>
      <c r="J1076" s="8" t="b">
        <f t="shared" si="32"/>
        <v>0</v>
      </c>
      <c r="K1076" s="8" t="b">
        <f t="shared" si="33"/>
        <v>0</v>
      </c>
    </row>
    <row r="1077" spans="8:11">
      <c r="H1077" s="8" t="b">
        <f>IF(AND('Input data'!$A1077&gt;='Fitting results'!$D$5,'Input data'!$A1077&lt;='Fitting results'!$D$6),'Input data'!$R1077)</f>
        <v>0</v>
      </c>
      <c r="I1077" s="8" t="b">
        <f>'Fitting results'!M1077</f>
        <v>0</v>
      </c>
      <c r="J1077" s="8" t="b">
        <f t="shared" si="32"/>
        <v>0</v>
      </c>
      <c r="K1077" s="8" t="b">
        <f t="shared" si="33"/>
        <v>0</v>
      </c>
    </row>
    <row r="1078" spans="8:11">
      <c r="H1078" s="8" t="b">
        <f>IF(AND('Input data'!$A1078&gt;='Fitting results'!$D$5,'Input data'!$A1078&lt;='Fitting results'!$D$6),'Input data'!$R1078)</f>
        <v>0</v>
      </c>
      <c r="I1078" s="8" t="b">
        <f>'Fitting results'!M1078</f>
        <v>0</v>
      </c>
      <c r="J1078" s="8" t="b">
        <f t="shared" si="32"/>
        <v>0</v>
      </c>
      <c r="K1078" s="8" t="b">
        <f t="shared" si="33"/>
        <v>0</v>
      </c>
    </row>
    <row r="1079" spans="8:11">
      <c r="H1079" s="8" t="b">
        <f>IF(AND('Input data'!$A1079&gt;='Fitting results'!$D$5,'Input data'!$A1079&lt;='Fitting results'!$D$6),'Input data'!$R1079)</f>
        <v>0</v>
      </c>
      <c r="I1079" s="8" t="b">
        <f>'Fitting results'!M1079</f>
        <v>0</v>
      </c>
      <c r="J1079" s="8" t="b">
        <f t="shared" si="32"/>
        <v>0</v>
      </c>
      <c r="K1079" s="8" t="b">
        <f t="shared" si="33"/>
        <v>0</v>
      </c>
    </row>
    <row r="1080" spans="8:11">
      <c r="H1080" s="8" t="b">
        <f>IF(AND('Input data'!$A1080&gt;='Fitting results'!$D$5,'Input data'!$A1080&lt;='Fitting results'!$D$6),'Input data'!$R1080)</f>
        <v>0</v>
      </c>
      <c r="I1080" s="8" t="b">
        <f>'Fitting results'!M1080</f>
        <v>0</v>
      </c>
      <c r="J1080" s="8" t="b">
        <f t="shared" si="32"/>
        <v>0</v>
      </c>
      <c r="K1080" s="8" t="b">
        <f t="shared" si="33"/>
        <v>0</v>
      </c>
    </row>
    <row r="1081" spans="8:11">
      <c r="H1081" s="8" t="b">
        <f>IF(AND('Input data'!$A1081&gt;='Fitting results'!$D$5,'Input data'!$A1081&lt;='Fitting results'!$D$6),'Input data'!$R1081)</f>
        <v>0</v>
      </c>
      <c r="I1081" s="8" t="b">
        <f>'Fitting results'!M1081</f>
        <v>0</v>
      </c>
      <c r="J1081" s="8" t="b">
        <f t="shared" si="32"/>
        <v>0</v>
      </c>
      <c r="K1081" s="8" t="b">
        <f t="shared" si="33"/>
        <v>0</v>
      </c>
    </row>
    <row r="1082" spans="8:11">
      <c r="H1082" s="8" t="b">
        <f>IF(AND('Input data'!$A1082&gt;='Fitting results'!$D$5,'Input data'!$A1082&lt;='Fitting results'!$D$6),'Input data'!$R1082)</f>
        <v>0</v>
      </c>
      <c r="I1082" s="8" t="b">
        <f>'Fitting results'!M1082</f>
        <v>0</v>
      </c>
      <c r="J1082" s="8" t="b">
        <f t="shared" si="32"/>
        <v>0</v>
      </c>
      <c r="K1082" s="8" t="b">
        <f t="shared" si="33"/>
        <v>0</v>
      </c>
    </row>
    <row r="1083" spans="8:11">
      <c r="H1083" s="8" t="b">
        <f>IF(AND('Input data'!$A1083&gt;='Fitting results'!$D$5,'Input data'!$A1083&lt;='Fitting results'!$D$6),'Input data'!$R1083)</f>
        <v>0</v>
      </c>
      <c r="I1083" s="8" t="b">
        <f>'Fitting results'!M1083</f>
        <v>0</v>
      </c>
      <c r="J1083" s="8" t="b">
        <f t="shared" si="32"/>
        <v>0</v>
      </c>
      <c r="K1083" s="8" t="b">
        <f t="shared" si="33"/>
        <v>0</v>
      </c>
    </row>
    <row r="1084" spans="8:11">
      <c r="H1084" s="8" t="b">
        <f>IF(AND('Input data'!$A1084&gt;='Fitting results'!$D$5,'Input data'!$A1084&lt;='Fitting results'!$D$6),'Input data'!$R1084)</f>
        <v>0</v>
      </c>
      <c r="I1084" s="8" t="b">
        <f>'Fitting results'!M1084</f>
        <v>0</v>
      </c>
      <c r="J1084" s="8" t="b">
        <f t="shared" si="32"/>
        <v>0</v>
      </c>
      <c r="K1084" s="8" t="b">
        <f t="shared" si="33"/>
        <v>0</v>
      </c>
    </row>
    <row r="1085" spans="8:11">
      <c r="H1085" s="8" t="b">
        <f>IF(AND('Input data'!$A1085&gt;='Fitting results'!$D$5,'Input data'!$A1085&lt;='Fitting results'!$D$6),'Input data'!$R1085)</f>
        <v>0</v>
      </c>
      <c r="I1085" s="8" t="b">
        <f>'Fitting results'!M1085</f>
        <v>0</v>
      </c>
      <c r="J1085" s="8" t="b">
        <f t="shared" si="32"/>
        <v>0</v>
      </c>
      <c r="K1085" s="8" t="b">
        <f t="shared" si="33"/>
        <v>0</v>
      </c>
    </row>
    <row r="1086" spans="8:11">
      <c r="H1086" s="8" t="b">
        <f>IF(AND('Input data'!$A1086&gt;='Fitting results'!$D$5,'Input data'!$A1086&lt;='Fitting results'!$D$6),'Input data'!$R1086)</f>
        <v>0</v>
      </c>
      <c r="I1086" s="8" t="b">
        <f>'Fitting results'!M1086</f>
        <v>0</v>
      </c>
      <c r="J1086" s="8" t="b">
        <f t="shared" si="32"/>
        <v>0</v>
      </c>
      <c r="K1086" s="8" t="b">
        <f t="shared" si="33"/>
        <v>0</v>
      </c>
    </row>
    <row r="1087" spans="8:11">
      <c r="H1087" s="8" t="b">
        <f>IF(AND('Input data'!$A1087&gt;='Fitting results'!$D$5,'Input data'!$A1087&lt;='Fitting results'!$D$6),'Input data'!$R1087)</f>
        <v>0</v>
      </c>
      <c r="I1087" s="8" t="b">
        <f>'Fitting results'!M1087</f>
        <v>0</v>
      </c>
      <c r="J1087" s="8" t="b">
        <f t="shared" si="32"/>
        <v>0</v>
      </c>
      <c r="K1087" s="8" t="b">
        <f t="shared" si="33"/>
        <v>0</v>
      </c>
    </row>
    <row r="1088" spans="8:11">
      <c r="H1088" s="8" t="b">
        <f>IF(AND('Input data'!$A1088&gt;='Fitting results'!$D$5,'Input data'!$A1088&lt;='Fitting results'!$D$6),'Input data'!$R1088)</f>
        <v>0</v>
      </c>
      <c r="I1088" s="8" t="b">
        <f>'Fitting results'!M1088</f>
        <v>0</v>
      </c>
      <c r="J1088" s="8" t="b">
        <f t="shared" si="32"/>
        <v>0</v>
      </c>
      <c r="K1088" s="8" t="b">
        <f t="shared" si="33"/>
        <v>0</v>
      </c>
    </row>
    <row r="1089" spans="8:11">
      <c r="H1089" s="8" t="b">
        <f>IF(AND('Input data'!$A1089&gt;='Fitting results'!$D$5,'Input data'!$A1089&lt;='Fitting results'!$D$6),'Input data'!$R1089)</f>
        <v>0</v>
      </c>
      <c r="I1089" s="8" t="b">
        <f>'Fitting results'!M1089</f>
        <v>0</v>
      </c>
      <c r="J1089" s="8" t="b">
        <f t="shared" si="32"/>
        <v>0</v>
      </c>
      <c r="K1089" s="8" t="b">
        <f t="shared" si="33"/>
        <v>0</v>
      </c>
    </row>
    <row r="1090" spans="8:11">
      <c r="H1090" s="8" t="b">
        <f>IF(AND('Input data'!$A1090&gt;='Fitting results'!$D$5,'Input data'!$A1090&lt;='Fitting results'!$D$6),'Input data'!$R1090)</f>
        <v>0</v>
      </c>
      <c r="I1090" s="8" t="b">
        <f>'Fitting results'!M1090</f>
        <v>0</v>
      </c>
      <c r="J1090" s="8" t="b">
        <f t="shared" si="32"/>
        <v>0</v>
      </c>
      <c r="K1090" s="8" t="b">
        <f t="shared" si="33"/>
        <v>0</v>
      </c>
    </row>
    <row r="1091" spans="8:11">
      <c r="H1091" s="8" t="b">
        <f>IF(AND('Input data'!$A1091&gt;='Fitting results'!$D$5,'Input data'!$A1091&lt;='Fitting results'!$D$6),'Input data'!$R1091)</f>
        <v>0</v>
      </c>
      <c r="I1091" s="8" t="b">
        <f>'Fitting results'!M1091</f>
        <v>0</v>
      </c>
      <c r="J1091" s="8" t="b">
        <f t="shared" ref="J1091:J1154" si="34">IF($H1091&lt;=$D$7,$I1091)</f>
        <v>0</v>
      </c>
      <c r="K1091" s="8" t="b">
        <f t="shared" ref="K1091:K1154" si="35">IF($H1091&gt;=$C$9,$I1091)</f>
        <v>0</v>
      </c>
    </row>
    <row r="1092" spans="8:11">
      <c r="H1092" s="8" t="b">
        <f>IF(AND('Input data'!$A1092&gt;='Fitting results'!$D$5,'Input data'!$A1092&lt;='Fitting results'!$D$6),'Input data'!$R1092)</f>
        <v>0</v>
      </c>
      <c r="I1092" s="8" t="b">
        <f>'Fitting results'!M1092</f>
        <v>0</v>
      </c>
      <c r="J1092" s="8" t="b">
        <f t="shared" si="34"/>
        <v>0</v>
      </c>
      <c r="K1092" s="8" t="b">
        <f t="shared" si="35"/>
        <v>0</v>
      </c>
    </row>
    <row r="1093" spans="8:11">
      <c r="H1093" s="8" t="b">
        <f>IF(AND('Input data'!$A1093&gt;='Fitting results'!$D$5,'Input data'!$A1093&lt;='Fitting results'!$D$6),'Input data'!$R1093)</f>
        <v>0</v>
      </c>
      <c r="I1093" s="8" t="b">
        <f>'Fitting results'!M1093</f>
        <v>0</v>
      </c>
      <c r="J1093" s="8" t="b">
        <f t="shared" si="34"/>
        <v>0</v>
      </c>
      <c r="K1093" s="8" t="b">
        <f t="shared" si="35"/>
        <v>0</v>
      </c>
    </row>
    <row r="1094" spans="8:11">
      <c r="H1094" s="8" t="b">
        <f>IF(AND('Input data'!$A1094&gt;='Fitting results'!$D$5,'Input data'!$A1094&lt;='Fitting results'!$D$6),'Input data'!$R1094)</f>
        <v>0</v>
      </c>
      <c r="I1094" s="8" t="b">
        <f>'Fitting results'!M1094</f>
        <v>0</v>
      </c>
      <c r="J1094" s="8" t="b">
        <f t="shared" si="34"/>
        <v>0</v>
      </c>
      <c r="K1094" s="8" t="b">
        <f t="shared" si="35"/>
        <v>0</v>
      </c>
    </row>
    <row r="1095" spans="8:11">
      <c r="H1095" s="8" t="b">
        <f>IF(AND('Input data'!$A1095&gt;='Fitting results'!$D$5,'Input data'!$A1095&lt;='Fitting results'!$D$6),'Input data'!$R1095)</f>
        <v>0</v>
      </c>
      <c r="I1095" s="8" t="b">
        <f>'Fitting results'!M1095</f>
        <v>0</v>
      </c>
      <c r="J1095" s="8" t="b">
        <f t="shared" si="34"/>
        <v>0</v>
      </c>
      <c r="K1095" s="8" t="b">
        <f t="shared" si="35"/>
        <v>0</v>
      </c>
    </row>
    <row r="1096" spans="8:11">
      <c r="H1096" s="8" t="b">
        <f>IF(AND('Input data'!$A1096&gt;='Fitting results'!$D$5,'Input data'!$A1096&lt;='Fitting results'!$D$6),'Input data'!$R1096)</f>
        <v>0</v>
      </c>
      <c r="I1096" s="8" t="b">
        <f>'Fitting results'!M1096</f>
        <v>0</v>
      </c>
      <c r="J1096" s="8" t="b">
        <f t="shared" si="34"/>
        <v>0</v>
      </c>
      <c r="K1096" s="8" t="b">
        <f t="shared" si="35"/>
        <v>0</v>
      </c>
    </row>
    <row r="1097" spans="8:11">
      <c r="H1097" s="8" t="b">
        <f>IF(AND('Input data'!$A1097&gt;='Fitting results'!$D$5,'Input data'!$A1097&lt;='Fitting results'!$D$6),'Input data'!$R1097)</f>
        <v>0</v>
      </c>
      <c r="I1097" s="8" t="b">
        <f>'Fitting results'!M1097</f>
        <v>0</v>
      </c>
      <c r="J1097" s="8" t="b">
        <f t="shared" si="34"/>
        <v>0</v>
      </c>
      <c r="K1097" s="8" t="b">
        <f t="shared" si="35"/>
        <v>0</v>
      </c>
    </row>
    <row r="1098" spans="8:11">
      <c r="H1098" s="8" t="b">
        <f>IF(AND('Input data'!$A1098&gt;='Fitting results'!$D$5,'Input data'!$A1098&lt;='Fitting results'!$D$6),'Input data'!$R1098)</f>
        <v>0</v>
      </c>
      <c r="I1098" s="8" t="b">
        <f>'Fitting results'!M1098</f>
        <v>0</v>
      </c>
      <c r="J1098" s="8" t="b">
        <f t="shared" si="34"/>
        <v>0</v>
      </c>
      <c r="K1098" s="8" t="b">
        <f t="shared" si="35"/>
        <v>0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9" workbookViewId="0">
      <selection activeCell="K22" sqref="K22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83" t="s">
        <v>64</v>
      </c>
      <c r="B1" s="84"/>
      <c r="C1" s="84"/>
      <c r="D1" s="84"/>
      <c r="E1" s="84"/>
      <c r="F1" s="84"/>
      <c r="G1" s="84"/>
      <c r="H1" s="84"/>
      <c r="I1" s="84"/>
      <c r="J1" s="85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t="s">
        <v>143</v>
      </c>
      <c r="H11" s="86">
        <f>D18</f>
        <v>1</v>
      </c>
    </row>
    <row r="12" spans="1:14" ht="30.05">
      <c r="C12" s="35" t="s">
        <v>86</v>
      </c>
      <c r="D12" s="69">
        <f>'Signal noise check'!$F$6</f>
        <v>1.6994750211245491E-3</v>
      </c>
      <c r="E12" s="70">
        <f>'Signal noise check'!$F$7</f>
        <v>2.4082851440535907E-3</v>
      </c>
      <c r="G12" t="s">
        <v>144</v>
      </c>
      <c r="H12" s="7">
        <f>'Digital resolution check'!F5*100</f>
        <v>14.578005115089516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t="s">
        <v>145</v>
      </c>
      <c r="H13" s="7">
        <f>'Digital resolution check'!P2*100</f>
        <v>6.3938618925831205</v>
      </c>
    </row>
    <row r="14" spans="1:14" ht="30.05">
      <c r="C14" s="35" t="s">
        <v>88</v>
      </c>
      <c r="D14" s="36">
        <f>'Signal noise check'!$F$9</f>
        <v>0.33989500422490981</v>
      </c>
      <c r="E14" s="36">
        <f>'Signal noise check'!F10</f>
        <v>0.48165702881071815</v>
      </c>
      <c r="G14" t="s">
        <v>146</v>
      </c>
      <c r="H14" s="86">
        <f>D19</f>
        <v>5.666666666666667</v>
      </c>
    </row>
    <row r="15" spans="1:14">
      <c r="G15" t="s">
        <v>147</v>
      </c>
      <c r="H15" s="7">
        <f>'Digital resolution check'!F12*100</f>
        <v>6.3938618925831205</v>
      </c>
    </row>
    <row r="16" spans="1:14">
      <c r="A16" s="32" t="s">
        <v>69</v>
      </c>
      <c r="G16" t="s">
        <v>148</v>
      </c>
      <c r="H16" s="7">
        <f>'Digital resolution check'!R2*100</f>
        <v>2.3017902813299234</v>
      </c>
    </row>
    <row r="17" spans="1:8">
      <c r="G17" t="s">
        <v>149</v>
      </c>
      <c r="H17" s="87">
        <f>D14</f>
        <v>0.33989500422490981</v>
      </c>
    </row>
    <row r="18" spans="1:8">
      <c r="C18" s="18" t="s">
        <v>70</v>
      </c>
      <c r="D18" s="38">
        <f>'Digital resolution check'!F7</f>
        <v>1</v>
      </c>
      <c r="E18" s="7" t="str">
        <f>IF(D18&gt;1,"(NOT SUFFICIENT)","(SUFFICIENT)")</f>
        <v>(SUFFICIENT)</v>
      </c>
      <c r="G18" t="s">
        <v>150</v>
      </c>
      <c r="H18" s="87">
        <f>E14</f>
        <v>0.48165702881071815</v>
      </c>
    </row>
    <row r="19" spans="1:8">
      <c r="C19" s="18" t="s">
        <v>71</v>
      </c>
      <c r="D19" s="38">
        <f>IF('Digital resolution check'!F14=3333,"&gt;&gt; 1",'Digital resolution check'!F14)</f>
        <v>5.666666666666667</v>
      </c>
      <c r="E19" s="7" t="str">
        <f>IF('Digital resolution check'!$F$14&gt;1,"(NOT SUFFICIENT)","(SUFFICIENT)")</f>
        <v>(NOT SUFFICIENT)</v>
      </c>
      <c r="G19" t="s">
        <v>151</v>
      </c>
      <c r="H19" s="7">
        <f>'Assessment of Fit Quality'!C16</f>
        <v>-0.14432729121990012</v>
      </c>
    </row>
    <row r="20" spans="1:8">
      <c r="C20" s="18"/>
      <c r="D20" s="38"/>
      <c r="G20" t="s">
        <v>152</v>
      </c>
      <c r="H20" s="7">
        <f>'Assessment of Fit Quality'!C13</f>
        <v>47</v>
      </c>
    </row>
    <row r="21" spans="1:8">
      <c r="G21" t="s">
        <v>153</v>
      </c>
      <c r="H21" s="7">
        <f>'Assessment of Fit Quality'!C22</f>
        <v>-0.4827220567172032</v>
      </c>
    </row>
    <row r="22" spans="1:8" ht="18.2">
      <c r="A22" s="37" t="s">
        <v>74</v>
      </c>
      <c r="G22" t="s">
        <v>154</v>
      </c>
      <c r="H22" s="7">
        <f>'Assessment of Fit Quality'!C19</f>
        <v>29</v>
      </c>
    </row>
    <row r="23" spans="1:8" ht="18.2">
      <c r="A23" s="37"/>
      <c r="G23" t="s">
        <v>155</v>
      </c>
      <c r="H23" s="88">
        <f>D42</f>
        <v>0.80852441081278215</v>
      </c>
    </row>
    <row r="24" spans="1:8">
      <c r="D24" s="16" t="s">
        <v>94</v>
      </c>
      <c r="E24" s="16" t="s">
        <v>91</v>
      </c>
      <c r="G24" t="s">
        <v>156</v>
      </c>
      <c r="H24" s="86">
        <f>D25</f>
        <v>120.83481157038965</v>
      </c>
    </row>
    <row r="25" spans="1:8">
      <c r="C25" s="16" t="s">
        <v>5</v>
      </c>
      <c r="D25" s="39">
        <f>'Fitting results'!D8</f>
        <v>120.83481157038965</v>
      </c>
      <c r="E25" s="16" t="s">
        <v>92</v>
      </c>
      <c r="G25" t="s">
        <v>157</v>
      </c>
      <c r="H25" s="88">
        <f>D26</f>
        <v>1.8117603810473042</v>
      </c>
    </row>
    <row r="26" spans="1:8">
      <c r="C26" s="16" t="s">
        <v>75</v>
      </c>
      <c r="D26" s="72">
        <f>'Fitting results'!D10</f>
        <v>1.8117603810473042</v>
      </c>
      <c r="E26" s="16" t="s">
        <v>93</v>
      </c>
      <c r="G26" t="s">
        <v>158</v>
      </c>
      <c r="H26" s="87">
        <f>D27</f>
        <v>16.980999999999998</v>
      </c>
    </row>
    <row r="27" spans="1:8">
      <c r="C27" s="16" t="s">
        <v>76</v>
      </c>
      <c r="D27" s="71">
        <f>'Fitting results'!$C$21</f>
        <v>16.980999999999998</v>
      </c>
      <c r="E27" s="16" t="s">
        <v>93</v>
      </c>
      <c r="G27" t="s">
        <v>159</v>
      </c>
      <c r="H27" s="86">
        <f>D28</f>
        <v>43.305399999999999</v>
      </c>
    </row>
    <row r="28" spans="1:8">
      <c r="C28" s="16" t="s">
        <v>77</v>
      </c>
      <c r="D28" s="39">
        <f>'Fitting results'!$C$22</f>
        <v>43.305399999999999</v>
      </c>
      <c r="E28" s="16" t="s">
        <v>93</v>
      </c>
      <c r="G28" t="s">
        <v>160</v>
      </c>
      <c r="H28" s="7">
        <f>'Fitting results'!D5</f>
        <v>198</v>
      </c>
    </row>
    <row r="29" spans="1:8">
      <c r="D29" s="8"/>
      <c r="G29" t="s">
        <v>161</v>
      </c>
      <c r="H29" s="7">
        <f>'Fitting results'!D6</f>
        <v>341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35" t="s">
        <v>82</v>
      </c>
      <c r="D35" s="17">
        <f>'Assessment of Fit Quality'!$C$13</f>
        <v>47</v>
      </c>
      <c r="E35" s="17">
        <f>'Assessment of Fit Quality'!$C$19</f>
        <v>29</v>
      </c>
    </row>
    <row r="36" spans="1:5" ht="30.05">
      <c r="C36" s="35" t="s">
        <v>83</v>
      </c>
      <c r="D36" s="68">
        <f>'Assessment of Fit Quality'!$C$14</f>
        <v>-7.4552718573289113E-3</v>
      </c>
      <c r="E36" s="68">
        <f>'Assessment of Fit Quality'!$C$20</f>
        <v>-2.49351604532815E-2</v>
      </c>
    </row>
    <row r="37" spans="1:5" ht="30.05">
      <c r="C37" s="35" t="s">
        <v>84</v>
      </c>
      <c r="D37" s="81">
        <f>'Assessment of Fit Quality'!C15</f>
        <v>5.1655316152022152E-2</v>
      </c>
      <c r="E37" s="82"/>
    </row>
    <row r="38" spans="1:5" ht="30.05">
      <c r="C38" s="35" t="s">
        <v>85</v>
      </c>
      <c r="D38" s="36">
        <f>ABS($D$36/$D$37)</f>
        <v>0.14432729121990012</v>
      </c>
      <c r="E38" s="36">
        <f>ABS($E$36/$D$37)</f>
        <v>0.4827220567172032</v>
      </c>
    </row>
    <row r="40" spans="1:5">
      <c r="A40" s="32" t="s">
        <v>89</v>
      </c>
    </row>
    <row r="42" spans="1:5">
      <c r="C42" s="18" t="s">
        <v>90</v>
      </c>
      <c r="D42" s="73">
        <f>'Assessment of Fit Quality'!E28</f>
        <v>0.80852441081278215</v>
      </c>
      <c r="E42" s="7" t="str">
        <f>IF(D42&gt;1,"(UNACCEPTABLY SMALL)","(SIZE IS ACCEPTABLE)")</f>
        <v>(SIZE IS ACCEPTABLE)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2018-03-26T20:47:37Z</cp:lastPrinted>
  <dcterms:created xsi:type="dcterms:W3CDTF">2018-02-01T21:57:01Z</dcterms:created>
  <dcterms:modified xsi:type="dcterms:W3CDTF">2024-07-24T01:44:13Z</dcterms:modified>
</cp:coreProperties>
</file>