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SEL Divisions\DAM\DAM Legacy S Drive\Research\Orthopaedics_Subprogram\Personnel\FTEs\Junfei Tong\Linear fitting tool - RST\Validation\"/>
    </mc:Choice>
  </mc:AlternateContent>
  <xr:revisionPtr revIDLastSave="0" documentId="13_ncr:1_{EA11BE1B-D3FF-4F82-A2DA-8571E4E61284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Valid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X4" i="2"/>
  <c r="Y4" i="2"/>
  <c r="Z4" i="2"/>
  <c r="AA4" i="2"/>
  <c r="AB4" i="2"/>
  <c r="AC4" i="2"/>
  <c r="W5" i="2"/>
  <c r="X5" i="2"/>
  <c r="Y5" i="2"/>
  <c r="Z5" i="2"/>
  <c r="AA5" i="2"/>
  <c r="AB5" i="2"/>
  <c r="AC5" i="2"/>
  <c r="W6" i="2"/>
  <c r="X6" i="2"/>
  <c r="Y6" i="2"/>
  <c r="Z6" i="2"/>
  <c r="AA6" i="2"/>
  <c r="AB6" i="2"/>
  <c r="AC6" i="2"/>
  <c r="W7" i="2"/>
  <c r="X7" i="2"/>
  <c r="Y7" i="2"/>
  <c r="Z7" i="2"/>
  <c r="AA7" i="2"/>
  <c r="AB7" i="2"/>
  <c r="AC7" i="2"/>
  <c r="W8" i="2"/>
  <c r="X8" i="2"/>
  <c r="Y8" i="2"/>
  <c r="Z8" i="2"/>
  <c r="AA8" i="2"/>
  <c r="AB8" i="2"/>
  <c r="AC8" i="2"/>
  <c r="W9" i="2"/>
  <c r="X9" i="2"/>
  <c r="Y9" i="2"/>
  <c r="Z9" i="2"/>
  <c r="AA9" i="2"/>
  <c r="AB9" i="2"/>
  <c r="AC9" i="2"/>
  <c r="W10" i="2"/>
  <c r="X10" i="2"/>
  <c r="Y10" i="2"/>
  <c r="Z10" i="2"/>
  <c r="AA10" i="2"/>
  <c r="AB10" i="2"/>
  <c r="AC10" i="2"/>
  <c r="W11" i="2"/>
  <c r="X11" i="2"/>
  <c r="Y11" i="2"/>
  <c r="Z11" i="2"/>
  <c r="AA11" i="2"/>
  <c r="AB11" i="2"/>
  <c r="AC11" i="2"/>
  <c r="W12" i="2"/>
  <c r="X12" i="2"/>
  <c r="Y12" i="2"/>
  <c r="Z12" i="2"/>
  <c r="AA12" i="2"/>
  <c r="AB12" i="2"/>
  <c r="AC12" i="2"/>
  <c r="W13" i="2"/>
  <c r="X13" i="2"/>
  <c r="Y13" i="2"/>
  <c r="Z13" i="2"/>
  <c r="AA13" i="2"/>
  <c r="AB13" i="2"/>
  <c r="AC13" i="2"/>
  <c r="W14" i="2"/>
  <c r="X14" i="2"/>
  <c r="Y14" i="2"/>
  <c r="Z14" i="2"/>
  <c r="AA14" i="2"/>
  <c r="AB14" i="2"/>
  <c r="AC14" i="2"/>
  <c r="W15" i="2"/>
  <c r="X15" i="2"/>
  <c r="Y15" i="2"/>
  <c r="Z15" i="2"/>
  <c r="AA15" i="2"/>
  <c r="AB15" i="2"/>
  <c r="AC15" i="2"/>
  <c r="W16" i="2"/>
  <c r="X16" i="2"/>
  <c r="Y16" i="2"/>
  <c r="Z16" i="2"/>
  <c r="AA16" i="2"/>
  <c r="AB16" i="2"/>
  <c r="AC16" i="2"/>
  <c r="W17" i="2"/>
  <c r="X17" i="2"/>
  <c r="Y17" i="2"/>
  <c r="Z17" i="2"/>
  <c r="AA17" i="2"/>
  <c r="AB17" i="2"/>
  <c r="AC17" i="2"/>
  <c r="W18" i="2"/>
  <c r="X18" i="2"/>
  <c r="Y18" i="2"/>
  <c r="Z18" i="2"/>
  <c r="AA18" i="2"/>
  <c r="AB18" i="2"/>
  <c r="AC18" i="2"/>
  <c r="W19" i="2"/>
  <c r="X19" i="2"/>
  <c r="Y19" i="2"/>
  <c r="Z19" i="2"/>
  <c r="AA19" i="2"/>
  <c r="AB19" i="2"/>
  <c r="AC19" i="2"/>
  <c r="W20" i="2"/>
  <c r="X20" i="2"/>
  <c r="Y20" i="2"/>
  <c r="Z20" i="2"/>
  <c r="AA20" i="2"/>
  <c r="AB20" i="2"/>
  <c r="AC20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4" i="2"/>
  <c r="W26" i="2"/>
  <c r="X26" i="2"/>
  <c r="Y26" i="2"/>
  <c r="Z26" i="2"/>
  <c r="AA26" i="2"/>
  <c r="AB26" i="2"/>
  <c r="AC26" i="2"/>
  <c r="W27" i="2"/>
  <c r="X27" i="2"/>
  <c r="Y27" i="2"/>
  <c r="Z27" i="2"/>
  <c r="AA27" i="2"/>
  <c r="AB27" i="2"/>
  <c r="AC27" i="2"/>
  <c r="W28" i="2"/>
  <c r="X28" i="2"/>
  <c r="Y28" i="2"/>
  <c r="Z28" i="2"/>
  <c r="AA28" i="2"/>
  <c r="AB28" i="2"/>
  <c r="AC28" i="2"/>
  <c r="W29" i="2"/>
  <c r="X29" i="2"/>
  <c r="Y29" i="2"/>
  <c r="Z29" i="2"/>
  <c r="AA29" i="2"/>
  <c r="AB29" i="2"/>
  <c r="AC29" i="2"/>
  <c r="W30" i="2"/>
  <c r="X30" i="2"/>
  <c r="Y30" i="2"/>
  <c r="Z30" i="2"/>
  <c r="AA30" i="2"/>
  <c r="AB30" i="2"/>
  <c r="AC30" i="2"/>
  <c r="W31" i="2"/>
  <c r="X31" i="2"/>
  <c r="Y31" i="2"/>
  <c r="Z31" i="2"/>
  <c r="AA31" i="2"/>
  <c r="AB31" i="2"/>
  <c r="AC31" i="2"/>
  <c r="W32" i="2"/>
  <c r="X32" i="2"/>
  <c r="Y32" i="2"/>
  <c r="Z32" i="2"/>
  <c r="AA32" i="2"/>
  <c r="AB32" i="2"/>
  <c r="AC32" i="2"/>
  <c r="W33" i="2"/>
  <c r="X33" i="2"/>
  <c r="Y33" i="2"/>
  <c r="Z33" i="2"/>
  <c r="AA33" i="2"/>
  <c r="AB33" i="2"/>
  <c r="AC33" i="2"/>
  <c r="W34" i="2"/>
  <c r="X34" i="2"/>
  <c r="Y34" i="2"/>
  <c r="Z34" i="2"/>
  <c r="AA34" i="2"/>
  <c r="AB34" i="2"/>
  <c r="AC34" i="2"/>
  <c r="W35" i="2"/>
  <c r="X35" i="2"/>
  <c r="Y35" i="2"/>
  <c r="Z35" i="2"/>
  <c r="AA35" i="2"/>
  <c r="AB35" i="2"/>
  <c r="AC35" i="2"/>
  <c r="W36" i="2"/>
  <c r="X36" i="2"/>
  <c r="Y36" i="2"/>
  <c r="Z36" i="2"/>
  <c r="AA36" i="2"/>
  <c r="AB36" i="2"/>
  <c r="AC36" i="2"/>
  <c r="W37" i="2"/>
  <c r="X37" i="2"/>
  <c r="Y37" i="2"/>
  <c r="Z37" i="2"/>
  <c r="AA37" i="2"/>
  <c r="AB37" i="2"/>
  <c r="AC37" i="2"/>
  <c r="W38" i="2"/>
  <c r="X38" i="2"/>
  <c r="Y38" i="2"/>
  <c r="Z38" i="2"/>
  <c r="AA38" i="2"/>
  <c r="AB38" i="2"/>
  <c r="AC38" i="2"/>
  <c r="W39" i="2"/>
  <c r="X39" i="2"/>
  <c r="Y39" i="2"/>
  <c r="Z39" i="2"/>
  <c r="AA39" i="2"/>
  <c r="AB39" i="2"/>
  <c r="AC39" i="2"/>
  <c r="W40" i="2"/>
  <c r="X40" i="2"/>
  <c r="Y40" i="2"/>
  <c r="Z40" i="2"/>
  <c r="AA40" i="2"/>
  <c r="AB40" i="2"/>
  <c r="AC40" i="2"/>
  <c r="W41" i="2"/>
  <c r="X41" i="2"/>
  <c r="Y41" i="2"/>
  <c r="Z41" i="2"/>
  <c r="AA41" i="2"/>
  <c r="AB41" i="2"/>
  <c r="AC41" i="2"/>
  <c r="W42" i="2"/>
  <c r="X42" i="2"/>
  <c r="Y42" i="2"/>
  <c r="Z42" i="2"/>
  <c r="AA42" i="2"/>
  <c r="AB42" i="2"/>
  <c r="AC42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26" i="2"/>
</calcChain>
</file>

<file path=xl/sharedStrings.xml><?xml version="1.0" encoding="utf-8"?>
<sst xmlns="http://schemas.openxmlformats.org/spreadsheetml/2006/main" count="160" uniqueCount="51">
  <si>
    <t>Row</t>
  </si>
  <si>
    <t>X_Relative_resolution</t>
  </si>
  <si>
    <t>X_Percentage_at_this_resolution</t>
  </si>
  <si>
    <t>X_Percentage_in_zeroth_bin</t>
  </si>
  <si>
    <t>Y_Relative_resolution</t>
  </si>
  <si>
    <t>Y_Percentage_at_this_resolution</t>
  </si>
  <si>
    <t>Y_Percentage_in_zeroth_bin</t>
  </si>
  <si>
    <t>X_Noise</t>
  </si>
  <si>
    <t>Y_Noise</t>
  </si>
  <si>
    <t>Q1_Relative_Residual_slope</t>
  </si>
  <si>
    <t>Number_Of_Points_in_Q1</t>
  </si>
  <si>
    <t>Q4_Relative_Residual_slope</t>
  </si>
  <si>
    <t>Number_Of_Points_in_Q4</t>
  </si>
  <si>
    <t>Relative_Fit_Range</t>
  </si>
  <si>
    <t>Final_slope</t>
  </si>
  <si>
    <t>True_Intercept</t>
  </si>
  <si>
    <t>Lower_yBound</t>
  </si>
  <si>
    <t>Upper_yBound</t>
  </si>
  <si>
    <t>Relative x-resolution</t>
  </si>
  <si>
    <t>% at x-resolution</t>
  </si>
  <si>
    <t>% in zeroth bin x</t>
  </si>
  <si>
    <t>Relative y-resolution</t>
  </si>
  <si>
    <t>% at y-resolution</t>
  </si>
  <si>
    <t>% in zeroth bin y</t>
  </si>
  <si>
    <t>Relative noise x</t>
  </si>
  <si>
    <t>Relative noise y</t>
  </si>
  <si>
    <t>1st Quartile relative residual slope</t>
  </si>
  <si>
    <t>1st Quartile number of points</t>
  </si>
  <si>
    <t>4th Quartile relative residual slope</t>
  </si>
  <si>
    <t>4th Quartile number of points</t>
  </si>
  <si>
    <t>Relative fit range</t>
  </si>
  <si>
    <t>Final slope</t>
  </si>
  <si>
    <t>True intercept</t>
  </si>
  <si>
    <t>Lower y bound</t>
  </si>
  <si>
    <t>Upper y bound</t>
  </si>
  <si>
    <t>PySDAR</t>
  </si>
  <si>
    <t>NIST</t>
  </si>
  <si>
    <t>MATLAB RST v.s. PySDAR</t>
  </si>
  <si>
    <t>MATLAB RST v.s. NIST</t>
  </si>
  <si>
    <t>SDARrr-1</t>
  </si>
  <si>
    <t>SDARrr-2</t>
  </si>
  <si>
    <t>SDARrr-3</t>
  </si>
  <si>
    <t>SDARrr-4</t>
  </si>
  <si>
    <t>SDARrr-5</t>
  </si>
  <si>
    <t>SDARrr-6</t>
  </si>
  <si>
    <t>SDARrr-7</t>
  </si>
  <si>
    <t>SDARrr-8</t>
  </si>
  <si>
    <t>LiFT RST (rounded to 3 decimals)</t>
  </si>
  <si>
    <t>LiFT RST</t>
  </si>
  <si>
    <t>Difference in percentage</t>
  </si>
  <si>
    <t>Difference in percentage (difference less than 1e-6 is rounded to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</si>
</sst>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678C-C1BD-4EE4-907E-D642CF6AB211}">
  <dimension ref="A1:AC42"/>
  <sheetViews>
    <sheetView tabSelected="1" topLeftCell="D1" zoomScale="85" zoomScaleNormal="85" workbookViewId="0">
      <selection activeCell="V14" sqref="V14"/>
    </sheetView>
  </sheetViews>
  <sheetFormatPr defaultRowHeight="15.05" x14ac:dyDescent="0.3"/>
  <cols>
    <col min="1" max="1" width="19" customWidth="1"/>
    <col min="12" max="19" width="9.88671875" customWidth="1"/>
    <col min="20" max="20" width="6.44140625" customWidth="1"/>
    <col min="22" max="22" width="12" bestFit="1" customWidth="1"/>
  </cols>
  <sheetData>
    <row r="1" spans="1:29" x14ac:dyDescent="0.3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3">
      <c r="B2" s="4" t="s">
        <v>47</v>
      </c>
      <c r="C2" s="4"/>
      <c r="D2" s="4"/>
      <c r="E2" s="4"/>
      <c r="F2" s="4"/>
      <c r="G2" s="4"/>
      <c r="H2" s="4"/>
      <c r="I2" s="4"/>
      <c r="J2" s="1"/>
      <c r="L2" s="5" t="s">
        <v>35</v>
      </c>
      <c r="M2" s="5"/>
      <c r="N2" s="5"/>
      <c r="O2" s="5"/>
      <c r="P2" s="5"/>
      <c r="Q2" s="5"/>
      <c r="R2" s="5"/>
      <c r="S2" s="5"/>
      <c r="T2" s="1"/>
      <c r="V2" s="6" t="s">
        <v>49</v>
      </c>
      <c r="W2" s="6"/>
      <c r="X2" s="6"/>
      <c r="Y2" s="6"/>
      <c r="Z2" s="6"/>
      <c r="AA2" s="6"/>
      <c r="AB2" s="6"/>
      <c r="AC2" s="6"/>
    </row>
    <row r="3" spans="1:29" x14ac:dyDescent="0.3">
      <c r="A3" t="s">
        <v>0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</row>
    <row r="4" spans="1:29" x14ac:dyDescent="0.3">
      <c r="A4" t="s">
        <v>1</v>
      </c>
      <c r="B4">
        <v>0.33300000000000002</v>
      </c>
      <c r="C4">
        <v>1</v>
      </c>
      <c r="D4">
        <v>0.33300000000000002</v>
      </c>
      <c r="E4">
        <v>0.33300000000000002</v>
      </c>
      <c r="F4">
        <v>1</v>
      </c>
      <c r="G4">
        <v>0.33300000000000002</v>
      </c>
      <c r="H4">
        <v>13</v>
      </c>
      <c r="I4">
        <v>28</v>
      </c>
      <c r="K4" t="s">
        <v>18</v>
      </c>
      <c r="L4">
        <v>0.33300000000000002</v>
      </c>
      <c r="M4">
        <v>1</v>
      </c>
      <c r="N4">
        <v>0.33300000000000002</v>
      </c>
      <c r="O4">
        <v>0.33300000000000002</v>
      </c>
      <c r="P4">
        <v>1</v>
      </c>
      <c r="Q4">
        <v>0.33300000000000002</v>
      </c>
      <c r="R4">
        <v>13</v>
      </c>
      <c r="S4">
        <v>28</v>
      </c>
      <c r="U4" t="s">
        <v>18</v>
      </c>
      <c r="V4">
        <f>ABS((L4-B4)/L4*100)</f>
        <v>0</v>
      </c>
      <c r="W4">
        <f t="shared" ref="W4:AC19" si="0">ABS((M4-C4)/M4*100)</f>
        <v>0</v>
      </c>
      <c r="X4">
        <f t="shared" si="0"/>
        <v>0</v>
      </c>
      <c r="Y4" s="7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</row>
    <row r="5" spans="1:29" x14ac:dyDescent="0.3">
      <c r="A5" t="s">
        <v>2</v>
      </c>
      <c r="B5">
        <v>21.538</v>
      </c>
      <c r="C5">
        <v>14.577999999999999</v>
      </c>
      <c r="D5">
        <v>7.7329999999999997</v>
      </c>
      <c r="E5">
        <v>15.897</v>
      </c>
      <c r="F5">
        <v>14.706</v>
      </c>
      <c r="G5">
        <v>26.54</v>
      </c>
      <c r="H5">
        <v>2.069</v>
      </c>
      <c r="I5">
        <v>52.972999999999999</v>
      </c>
      <c r="K5" t="s">
        <v>19</v>
      </c>
      <c r="L5">
        <v>21.538</v>
      </c>
      <c r="M5">
        <v>14.577999999999999</v>
      </c>
      <c r="N5">
        <v>7.7329999999999997</v>
      </c>
      <c r="O5">
        <v>15.897</v>
      </c>
      <c r="P5">
        <v>14.706</v>
      </c>
      <c r="Q5">
        <v>26.54</v>
      </c>
      <c r="R5">
        <v>2.069</v>
      </c>
      <c r="S5">
        <v>52.972999999999999</v>
      </c>
      <c r="U5" t="s">
        <v>19</v>
      </c>
      <c r="V5">
        <f t="shared" ref="V5:V20" si="1">ABS((L5-B5)/L5*100)</f>
        <v>0</v>
      </c>
      <c r="W5">
        <f t="shared" si="0"/>
        <v>0</v>
      </c>
      <c r="X5">
        <f t="shared" si="0"/>
        <v>0</v>
      </c>
      <c r="Y5" s="7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</row>
    <row r="6" spans="1:29" x14ac:dyDescent="0.3">
      <c r="A6" t="s">
        <v>3</v>
      </c>
      <c r="B6">
        <v>1.538</v>
      </c>
      <c r="C6">
        <v>6.3940000000000001</v>
      </c>
      <c r="D6">
        <v>3.9039999999999999</v>
      </c>
      <c r="E6">
        <v>5.1280000000000001</v>
      </c>
      <c r="F6">
        <v>2.9409999999999998</v>
      </c>
      <c r="G6">
        <v>73.459999999999994</v>
      </c>
      <c r="H6">
        <v>0.49299999999999999</v>
      </c>
      <c r="I6">
        <v>47.027000000000001</v>
      </c>
      <c r="K6" t="s">
        <v>20</v>
      </c>
      <c r="L6">
        <v>1.538</v>
      </c>
      <c r="M6">
        <v>6.3940000000000001</v>
      </c>
      <c r="N6">
        <v>3.9039999999999999</v>
      </c>
      <c r="O6">
        <v>5.1280000000000001</v>
      </c>
      <c r="P6">
        <v>2.9409999999999998</v>
      </c>
      <c r="Q6">
        <v>73.459999999999994</v>
      </c>
      <c r="R6">
        <v>0.49299999999999999</v>
      </c>
      <c r="S6">
        <v>47.027000000000001</v>
      </c>
      <c r="U6" t="s">
        <v>20</v>
      </c>
      <c r="V6">
        <f t="shared" si="1"/>
        <v>0</v>
      </c>
      <c r="W6">
        <f t="shared" si="0"/>
        <v>0</v>
      </c>
      <c r="X6">
        <f t="shared" si="0"/>
        <v>0</v>
      </c>
      <c r="Y6" s="7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</row>
    <row r="7" spans="1:29" x14ac:dyDescent="0.3">
      <c r="A7" t="s">
        <v>4</v>
      </c>
      <c r="B7">
        <v>1</v>
      </c>
      <c r="C7">
        <v>5.6669999999999998</v>
      </c>
      <c r="D7">
        <v>0.33300000000000002</v>
      </c>
      <c r="E7">
        <v>0.33300000000000002</v>
      </c>
      <c r="F7">
        <v>15.333</v>
      </c>
      <c r="G7">
        <v>23.667000000000002</v>
      </c>
      <c r="H7">
        <v>0.33300000000000002</v>
      </c>
      <c r="I7">
        <v>0.33300000000000002</v>
      </c>
      <c r="K7" t="s">
        <v>21</v>
      </c>
      <c r="L7">
        <v>1</v>
      </c>
      <c r="M7">
        <v>5.6669999999999998</v>
      </c>
      <c r="N7">
        <v>0.33300000000000002</v>
      </c>
      <c r="O7">
        <v>0.33300000000000002</v>
      </c>
      <c r="P7">
        <v>15.333</v>
      </c>
      <c r="Q7">
        <v>23.667000000000002</v>
      </c>
      <c r="R7">
        <v>0.33300000000000002</v>
      </c>
      <c r="S7">
        <v>0.33300000000000002</v>
      </c>
      <c r="U7" t="s">
        <v>21</v>
      </c>
      <c r="V7">
        <f t="shared" si="1"/>
        <v>0</v>
      </c>
      <c r="W7">
        <f t="shared" si="0"/>
        <v>0</v>
      </c>
      <c r="X7">
        <f t="shared" si="0"/>
        <v>0</v>
      </c>
      <c r="Y7" s="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</row>
    <row r="8" spans="1:29" x14ac:dyDescent="0.3">
      <c r="A8" t="s">
        <v>5</v>
      </c>
      <c r="B8">
        <v>24.614999999999998</v>
      </c>
      <c r="C8">
        <v>6.3940000000000001</v>
      </c>
      <c r="D8">
        <v>45.720999999999997</v>
      </c>
      <c r="E8">
        <v>11.282</v>
      </c>
      <c r="F8">
        <v>4.4119999999999999</v>
      </c>
      <c r="G8">
        <v>54.502000000000002</v>
      </c>
      <c r="H8">
        <v>11.034000000000001</v>
      </c>
      <c r="I8">
        <v>10.811</v>
      </c>
      <c r="K8" t="s">
        <v>22</v>
      </c>
      <c r="L8">
        <v>24.614999999999998</v>
      </c>
      <c r="M8">
        <v>6.3940000000000001</v>
      </c>
      <c r="N8">
        <v>45.720999999999997</v>
      </c>
      <c r="O8">
        <v>11.282</v>
      </c>
      <c r="P8">
        <v>4.4119999999999999</v>
      </c>
      <c r="Q8">
        <v>54.502000000000002</v>
      </c>
      <c r="R8">
        <v>11.034000000000001</v>
      </c>
      <c r="S8">
        <v>10.811</v>
      </c>
      <c r="U8" t="s">
        <v>22</v>
      </c>
      <c r="V8">
        <f t="shared" si="1"/>
        <v>0</v>
      </c>
      <c r="W8">
        <f t="shared" si="0"/>
        <v>0</v>
      </c>
      <c r="X8">
        <f t="shared" si="0"/>
        <v>0</v>
      </c>
      <c r="Y8" s="7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</row>
    <row r="9" spans="1:29" x14ac:dyDescent="0.3">
      <c r="A9" t="s">
        <v>6</v>
      </c>
      <c r="B9">
        <v>0</v>
      </c>
      <c r="C9">
        <v>2.302</v>
      </c>
      <c r="D9">
        <v>31.081</v>
      </c>
      <c r="E9">
        <v>5.1280000000000001</v>
      </c>
      <c r="F9">
        <v>0</v>
      </c>
      <c r="G9">
        <v>45.497999999999998</v>
      </c>
      <c r="H9">
        <v>9.5570000000000004</v>
      </c>
      <c r="I9">
        <v>1.6220000000000001</v>
      </c>
      <c r="K9" t="s">
        <v>23</v>
      </c>
      <c r="L9">
        <v>0</v>
      </c>
      <c r="M9">
        <v>2.302</v>
      </c>
      <c r="N9">
        <v>31.081</v>
      </c>
      <c r="O9">
        <v>5.1280000000000001</v>
      </c>
      <c r="P9">
        <v>0</v>
      </c>
      <c r="Q9">
        <v>45.497999999999998</v>
      </c>
      <c r="R9">
        <v>9.5570000000000004</v>
      </c>
      <c r="S9">
        <v>1.6220000000000001</v>
      </c>
      <c r="U9" t="s">
        <v>23</v>
      </c>
      <c r="V9" t="e">
        <f t="shared" si="1"/>
        <v>#DIV/0!</v>
      </c>
      <c r="W9">
        <f t="shared" si="0"/>
        <v>0</v>
      </c>
      <c r="X9">
        <f t="shared" si="0"/>
        <v>0</v>
      </c>
      <c r="Y9" s="7">
        <f t="shared" si="0"/>
        <v>0</v>
      </c>
      <c r="Z9" t="e">
        <f t="shared" si="0"/>
        <v>#DIV/0!</v>
      </c>
      <c r="AA9">
        <f t="shared" si="0"/>
        <v>0</v>
      </c>
      <c r="AB9">
        <f t="shared" si="0"/>
        <v>0</v>
      </c>
      <c r="AC9">
        <f t="shared" si="0"/>
        <v>0</v>
      </c>
    </row>
    <row r="10" spans="1:29" x14ac:dyDescent="0.3">
      <c r="A10" t="s">
        <v>7</v>
      </c>
      <c r="B10">
        <v>0.214</v>
      </c>
      <c r="C10">
        <v>0.34</v>
      </c>
      <c r="D10">
        <v>0.443</v>
      </c>
      <c r="E10">
        <v>0.255</v>
      </c>
      <c r="F10">
        <v>0.22900000000000001</v>
      </c>
      <c r="G10">
        <v>8.9999999999999993E-3</v>
      </c>
      <c r="H10">
        <v>1.9890000000000001</v>
      </c>
      <c r="I10">
        <v>1.8029999999999999</v>
      </c>
      <c r="K10" t="s">
        <v>24</v>
      </c>
      <c r="L10">
        <v>0.214</v>
      </c>
      <c r="M10">
        <v>0.34</v>
      </c>
      <c r="N10">
        <v>0.443</v>
      </c>
      <c r="O10">
        <v>0.255</v>
      </c>
      <c r="P10">
        <v>0.22900000000000001</v>
      </c>
      <c r="Q10">
        <v>8.9999999999999993E-3</v>
      </c>
      <c r="R10">
        <v>1.9890000000000001</v>
      </c>
      <c r="S10">
        <v>1.8029999999999999</v>
      </c>
      <c r="U10" t="s">
        <v>24</v>
      </c>
      <c r="V10">
        <f t="shared" si="1"/>
        <v>0</v>
      </c>
      <c r="W10">
        <f t="shared" si="0"/>
        <v>0</v>
      </c>
      <c r="X10">
        <f t="shared" si="0"/>
        <v>0</v>
      </c>
      <c r="Y10" s="7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  <row r="11" spans="1:29" x14ac:dyDescent="0.3">
      <c r="A11" t="s">
        <v>8</v>
      </c>
      <c r="B11">
        <v>0.69399999999999995</v>
      </c>
      <c r="C11">
        <v>0.48199999999999998</v>
      </c>
      <c r="D11">
        <v>6.8000000000000005E-2</v>
      </c>
      <c r="E11">
        <v>0.69199999999999995</v>
      </c>
      <c r="F11">
        <v>2.5649999999999999</v>
      </c>
      <c r="G11">
        <v>1.5409999999999999</v>
      </c>
      <c r="H11">
        <v>0.221</v>
      </c>
      <c r="I11">
        <v>0.317</v>
      </c>
      <c r="K11" t="s">
        <v>25</v>
      </c>
      <c r="L11">
        <v>0.69399999999999995</v>
      </c>
      <c r="M11">
        <v>0.48199999999999998</v>
      </c>
      <c r="N11">
        <v>6.8000000000000005E-2</v>
      </c>
      <c r="O11">
        <v>0.69199999999999995</v>
      </c>
      <c r="P11">
        <v>2.5649999999999999</v>
      </c>
      <c r="Q11">
        <v>1.5409999999999999</v>
      </c>
      <c r="R11">
        <v>0.221</v>
      </c>
      <c r="S11">
        <v>0.317</v>
      </c>
      <c r="U11" t="s">
        <v>25</v>
      </c>
      <c r="V11">
        <f t="shared" si="1"/>
        <v>0</v>
      </c>
      <c r="W11">
        <f t="shared" si="0"/>
        <v>0</v>
      </c>
      <c r="X11">
        <f t="shared" si="0"/>
        <v>0</v>
      </c>
      <c r="Y11" s="7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 x14ac:dyDescent="0.3">
      <c r="A12" t="s">
        <v>9</v>
      </c>
      <c r="B12">
        <v>-0.26900000000000002</v>
      </c>
      <c r="C12">
        <v>-0.14399999999999999</v>
      </c>
      <c r="D12">
        <v>-0.158</v>
      </c>
      <c r="E12">
        <v>-1.2210000000000001</v>
      </c>
      <c r="F12">
        <v>-1.206</v>
      </c>
      <c r="G12">
        <v>0.40699999999999997</v>
      </c>
      <c r="H12">
        <v>0.89400000000000002</v>
      </c>
      <c r="I12">
        <v>0.624</v>
      </c>
      <c r="K12" t="s">
        <v>26</v>
      </c>
      <c r="L12">
        <v>-0.26900000000000002</v>
      </c>
      <c r="M12">
        <v>-0.14399999999999999</v>
      </c>
      <c r="N12">
        <v>-0.158</v>
      </c>
      <c r="O12">
        <v>-1.0820000000000001</v>
      </c>
      <c r="P12">
        <v>-1.206</v>
      </c>
      <c r="Q12">
        <v>0.40699999999999997</v>
      </c>
      <c r="R12">
        <v>0.89400000000000002</v>
      </c>
      <c r="S12">
        <v>0.624</v>
      </c>
      <c r="U12" t="s">
        <v>26</v>
      </c>
      <c r="V12">
        <f t="shared" si="1"/>
        <v>0</v>
      </c>
      <c r="W12">
        <f t="shared" si="0"/>
        <v>0</v>
      </c>
      <c r="X12">
        <f t="shared" si="0"/>
        <v>0</v>
      </c>
      <c r="Y12" s="7">
        <f t="shared" si="0"/>
        <v>12.846580406654345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</row>
    <row r="13" spans="1:29" x14ac:dyDescent="0.3">
      <c r="A13" t="s">
        <v>10</v>
      </c>
      <c r="B13">
        <v>11</v>
      </c>
      <c r="C13">
        <v>47</v>
      </c>
      <c r="D13">
        <v>248</v>
      </c>
      <c r="E13">
        <v>10</v>
      </c>
      <c r="F13">
        <v>15</v>
      </c>
      <c r="G13">
        <v>39</v>
      </c>
      <c r="H13">
        <v>176</v>
      </c>
      <c r="I13">
        <v>39</v>
      </c>
      <c r="K13" t="s">
        <v>27</v>
      </c>
      <c r="L13">
        <v>11</v>
      </c>
      <c r="M13">
        <v>47</v>
      </c>
      <c r="N13">
        <v>248</v>
      </c>
      <c r="O13">
        <v>10</v>
      </c>
      <c r="P13">
        <v>15</v>
      </c>
      <c r="Q13">
        <v>39</v>
      </c>
      <c r="R13">
        <v>176</v>
      </c>
      <c r="S13">
        <v>39</v>
      </c>
      <c r="U13" t="s">
        <v>27</v>
      </c>
      <c r="V13">
        <f t="shared" si="1"/>
        <v>0</v>
      </c>
      <c r="W13">
        <f t="shared" si="0"/>
        <v>0</v>
      </c>
      <c r="X13">
        <f t="shared" si="0"/>
        <v>0</v>
      </c>
      <c r="Y13" s="7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</row>
    <row r="14" spans="1:29" x14ac:dyDescent="0.3">
      <c r="A14" t="s">
        <v>11</v>
      </c>
      <c r="B14">
        <v>3.4000000000000002E-2</v>
      </c>
      <c r="C14">
        <v>-0.48299999999999998</v>
      </c>
      <c r="D14">
        <v>-0.54600000000000004</v>
      </c>
      <c r="E14">
        <v>-1</v>
      </c>
      <c r="F14">
        <v>-1.6140000000000001</v>
      </c>
      <c r="G14">
        <v>-0.624</v>
      </c>
      <c r="H14">
        <v>-1.522</v>
      </c>
      <c r="I14">
        <v>-0.40400000000000003</v>
      </c>
      <c r="K14" t="s">
        <v>28</v>
      </c>
      <c r="L14">
        <v>3.4000000000000002E-2</v>
      </c>
      <c r="M14">
        <v>-0.48299999999999998</v>
      </c>
      <c r="N14">
        <v>-0.54600000000000004</v>
      </c>
      <c r="O14">
        <v>-0.96299999999999997</v>
      </c>
      <c r="P14">
        <v>-1.6140000000000001</v>
      </c>
      <c r="Q14">
        <v>-0.624</v>
      </c>
      <c r="R14">
        <v>-1.522</v>
      </c>
      <c r="S14">
        <v>-0.40400000000000003</v>
      </c>
      <c r="U14" t="s">
        <v>28</v>
      </c>
      <c r="V14">
        <f t="shared" si="1"/>
        <v>0</v>
      </c>
      <c r="W14">
        <f t="shared" si="0"/>
        <v>0</v>
      </c>
      <c r="X14">
        <f t="shared" si="0"/>
        <v>0</v>
      </c>
      <c r="Y14" s="7">
        <f t="shared" si="0"/>
        <v>3.8421599169262759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</row>
    <row r="15" spans="1:29" x14ac:dyDescent="0.3">
      <c r="A15" t="s">
        <v>12</v>
      </c>
      <c r="B15">
        <v>12</v>
      </c>
      <c r="C15">
        <v>29</v>
      </c>
      <c r="D15">
        <v>181</v>
      </c>
      <c r="E15">
        <v>11</v>
      </c>
      <c r="F15">
        <v>15</v>
      </c>
      <c r="G15">
        <v>39</v>
      </c>
      <c r="H15">
        <v>179</v>
      </c>
      <c r="I15">
        <v>41</v>
      </c>
      <c r="K15" t="s">
        <v>29</v>
      </c>
      <c r="L15">
        <v>12</v>
      </c>
      <c r="M15">
        <v>29</v>
      </c>
      <c r="N15">
        <v>181</v>
      </c>
      <c r="O15">
        <v>11</v>
      </c>
      <c r="P15">
        <v>15</v>
      </c>
      <c r="Q15">
        <v>39</v>
      </c>
      <c r="R15">
        <v>179</v>
      </c>
      <c r="S15">
        <v>41</v>
      </c>
      <c r="U15" t="s">
        <v>29</v>
      </c>
      <c r="V15">
        <f t="shared" si="1"/>
        <v>0</v>
      </c>
      <c r="W15">
        <f t="shared" si="0"/>
        <v>0</v>
      </c>
      <c r="X15">
        <f t="shared" si="0"/>
        <v>0</v>
      </c>
      <c r="Y15" s="7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</row>
    <row r="16" spans="1:29" x14ac:dyDescent="0.3">
      <c r="A16" t="s">
        <v>13</v>
      </c>
      <c r="B16">
        <v>0.53</v>
      </c>
      <c r="C16">
        <v>0.80900000000000005</v>
      </c>
      <c r="D16">
        <v>0.61</v>
      </c>
      <c r="E16">
        <v>1.107</v>
      </c>
      <c r="F16">
        <v>0.44900000000000001</v>
      </c>
      <c r="G16">
        <v>0.56599999999999995</v>
      </c>
      <c r="H16">
        <v>0.61599999999999999</v>
      </c>
      <c r="I16">
        <v>0.51300000000000001</v>
      </c>
      <c r="K16" t="s">
        <v>30</v>
      </c>
      <c r="L16">
        <v>0.53</v>
      </c>
      <c r="M16">
        <v>0.80900000000000005</v>
      </c>
      <c r="N16">
        <v>0.61</v>
      </c>
      <c r="O16">
        <v>1.087</v>
      </c>
      <c r="P16">
        <v>0.44900000000000001</v>
      </c>
      <c r="Q16">
        <v>0.56599999999999995</v>
      </c>
      <c r="R16">
        <v>0.61599999999999999</v>
      </c>
      <c r="S16">
        <v>0.51300000000000001</v>
      </c>
      <c r="U16" t="s">
        <v>30</v>
      </c>
      <c r="V16">
        <f t="shared" si="1"/>
        <v>0</v>
      </c>
      <c r="W16">
        <f t="shared" si="0"/>
        <v>0</v>
      </c>
      <c r="X16">
        <f t="shared" si="0"/>
        <v>0</v>
      </c>
      <c r="Y16" s="7">
        <f t="shared" si="0"/>
        <v>1.8399264029438838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</row>
    <row r="17" spans="1:29" x14ac:dyDescent="0.3">
      <c r="A17" t="s">
        <v>14</v>
      </c>
      <c r="B17">
        <v>56264.625</v>
      </c>
      <c r="C17">
        <v>120.83499999999999</v>
      </c>
      <c r="D17">
        <v>128.47200000000001</v>
      </c>
      <c r="E17">
        <v>97660.316999999995</v>
      </c>
      <c r="F17">
        <v>55486.815000000002</v>
      </c>
      <c r="G17">
        <v>15611.249</v>
      </c>
      <c r="H17">
        <v>13804.173000000001</v>
      </c>
      <c r="I17">
        <v>15701.977999999999</v>
      </c>
      <c r="K17" t="s">
        <v>31</v>
      </c>
      <c r="L17">
        <v>56264.625</v>
      </c>
      <c r="M17" s="2">
        <v>120.83499999999999</v>
      </c>
      <c r="N17" s="2">
        <v>128.47200000000001</v>
      </c>
      <c r="O17" s="2">
        <v>97474.963000000003</v>
      </c>
      <c r="P17" s="2">
        <v>55486.815000000002</v>
      </c>
      <c r="Q17" s="2">
        <v>15611.249</v>
      </c>
      <c r="R17" s="2">
        <v>13804.173000000001</v>
      </c>
      <c r="S17" s="2">
        <v>15701.977999999999</v>
      </c>
      <c r="U17" t="s">
        <v>31</v>
      </c>
      <c r="V17">
        <f t="shared" si="1"/>
        <v>0</v>
      </c>
      <c r="W17">
        <f t="shared" si="0"/>
        <v>0</v>
      </c>
      <c r="X17">
        <f t="shared" si="0"/>
        <v>0</v>
      </c>
      <c r="Y17" s="7">
        <f t="shared" si="0"/>
        <v>0.19015549664788495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</row>
    <row r="18" spans="1:29" x14ac:dyDescent="0.3">
      <c r="A18" t="s">
        <v>15</v>
      </c>
      <c r="B18">
        <v>-37.433</v>
      </c>
      <c r="C18">
        <v>1.8120000000000001</v>
      </c>
      <c r="D18">
        <v>4.0110000000000001</v>
      </c>
      <c r="E18">
        <v>-286.786</v>
      </c>
      <c r="F18">
        <v>-34.305999999999997</v>
      </c>
      <c r="G18">
        <v>10.653</v>
      </c>
      <c r="H18">
        <v>33.926000000000002</v>
      </c>
      <c r="I18">
        <v>13.752000000000001</v>
      </c>
      <c r="K18" t="s">
        <v>32</v>
      </c>
      <c r="L18">
        <v>-37.433</v>
      </c>
      <c r="M18" s="2">
        <v>1.8120000000000001</v>
      </c>
      <c r="N18" s="2">
        <v>4.0110000000000001</v>
      </c>
      <c r="O18" s="2">
        <v>-285.71499999999997</v>
      </c>
      <c r="P18" s="2">
        <v>-34.305999999999997</v>
      </c>
      <c r="Q18" s="2">
        <v>10.653</v>
      </c>
      <c r="R18" s="2">
        <v>33.926000000000002</v>
      </c>
      <c r="S18" s="2">
        <v>13.752000000000001</v>
      </c>
      <c r="U18" t="s">
        <v>32</v>
      </c>
      <c r="V18">
        <f t="shared" si="1"/>
        <v>0</v>
      </c>
      <c r="W18">
        <f t="shared" si="0"/>
        <v>0</v>
      </c>
      <c r="X18">
        <f t="shared" si="0"/>
        <v>0</v>
      </c>
      <c r="Y18" s="7">
        <f t="shared" si="0"/>
        <v>0.37484906287735209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</row>
    <row r="19" spans="1:29" x14ac:dyDescent="0.3">
      <c r="A19" t="s">
        <v>16</v>
      </c>
      <c r="B19">
        <v>58.942</v>
      </c>
      <c r="C19">
        <v>16.981000000000002</v>
      </c>
      <c r="D19">
        <v>10.305999999999999</v>
      </c>
      <c r="E19">
        <v>196.04499999999999</v>
      </c>
      <c r="F19">
        <v>25.763000000000002</v>
      </c>
      <c r="G19">
        <v>50.780999999999999</v>
      </c>
      <c r="H19">
        <v>61.249000000000002</v>
      </c>
      <c r="I19">
        <v>43.213000000000001</v>
      </c>
      <c r="K19" t="s">
        <v>33</v>
      </c>
      <c r="L19">
        <v>58.942</v>
      </c>
      <c r="M19" s="2">
        <v>16.981000000000002</v>
      </c>
      <c r="N19" s="2">
        <v>10.305999999999999</v>
      </c>
      <c r="O19" s="2">
        <v>193.738</v>
      </c>
      <c r="P19" s="2">
        <v>25.763000000000002</v>
      </c>
      <c r="Q19" s="2">
        <v>50.780999999999999</v>
      </c>
      <c r="R19" s="2">
        <v>61.249000000000002</v>
      </c>
      <c r="S19" s="2">
        <v>43.213000000000001</v>
      </c>
      <c r="U19" t="s">
        <v>33</v>
      </c>
      <c r="V19">
        <f t="shared" si="1"/>
        <v>0</v>
      </c>
      <c r="W19">
        <f t="shared" si="0"/>
        <v>0</v>
      </c>
      <c r="X19">
        <f t="shared" si="0"/>
        <v>0</v>
      </c>
      <c r="Y19" s="7">
        <f t="shared" si="0"/>
        <v>1.1907834291672197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</row>
    <row r="20" spans="1:29" x14ac:dyDescent="0.3">
      <c r="A20" t="s">
        <v>17</v>
      </c>
      <c r="B20">
        <v>305.2</v>
      </c>
      <c r="C20">
        <v>43.305</v>
      </c>
      <c r="D20">
        <v>52.613999999999997</v>
      </c>
      <c r="E20">
        <v>317.63900000000001</v>
      </c>
      <c r="F20">
        <v>329.86500000000001</v>
      </c>
      <c r="G20">
        <v>210.93799999999999</v>
      </c>
      <c r="H20">
        <v>228.27099999999999</v>
      </c>
      <c r="I20">
        <v>200.928</v>
      </c>
      <c r="K20" t="s">
        <v>34</v>
      </c>
      <c r="L20">
        <v>305.2</v>
      </c>
      <c r="M20" s="2">
        <v>43.305</v>
      </c>
      <c r="N20" s="2">
        <v>52.613999999999997</v>
      </c>
      <c r="O20" s="2">
        <v>317.63900000000001</v>
      </c>
      <c r="P20" s="2">
        <v>329.86500000000001</v>
      </c>
      <c r="Q20" s="2">
        <v>210.93799999999999</v>
      </c>
      <c r="R20" s="2">
        <v>228.27099999999999</v>
      </c>
      <c r="S20" s="2">
        <v>200.928</v>
      </c>
      <c r="U20" t="s">
        <v>34</v>
      </c>
      <c r="V20">
        <f t="shared" si="1"/>
        <v>0</v>
      </c>
      <c r="W20">
        <f t="shared" ref="W20" si="2">ABS((M20-C20)/M20*100)</f>
        <v>0</v>
      </c>
      <c r="X20">
        <f t="shared" ref="X20" si="3">ABS((N20-D20)/N20*100)</f>
        <v>0</v>
      </c>
      <c r="Y20" s="7">
        <f t="shared" ref="Y20" si="4">ABS((O20-E20)/O20*100)</f>
        <v>0</v>
      </c>
      <c r="Z20">
        <f t="shared" ref="Z20" si="5">ABS((P20-F20)/P20*100)</f>
        <v>0</v>
      </c>
      <c r="AA20">
        <f t="shared" ref="AA20" si="6">ABS((Q20-G20)/Q20*100)</f>
        <v>0</v>
      </c>
      <c r="AB20">
        <f t="shared" ref="AB20" si="7">ABS((R20-H20)/R20*100)</f>
        <v>0</v>
      </c>
      <c r="AC20">
        <f t="shared" ref="AC20" si="8">ABS((S20-I20)/S20*100)</f>
        <v>0</v>
      </c>
    </row>
    <row r="23" spans="1:29" x14ac:dyDescent="0.3">
      <c r="A23" s="3" t="s">
        <v>38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3">
      <c r="B24" s="4" t="s">
        <v>48</v>
      </c>
      <c r="C24" s="4"/>
      <c r="D24" s="4"/>
      <c r="E24" s="4"/>
      <c r="F24" s="4"/>
      <c r="G24" s="4"/>
      <c r="H24" s="4"/>
      <c r="I24" s="4"/>
      <c r="J24" s="1"/>
      <c r="L24" s="5" t="s">
        <v>36</v>
      </c>
      <c r="M24" s="5"/>
      <c r="N24" s="5"/>
      <c r="O24" s="5"/>
      <c r="P24" s="5"/>
      <c r="Q24" s="5"/>
      <c r="R24" s="5"/>
      <c r="S24" s="5"/>
      <c r="T24" s="1"/>
      <c r="V24" s="6" t="s">
        <v>50</v>
      </c>
      <c r="W24" s="6"/>
      <c r="X24" s="6"/>
      <c r="Y24" s="6"/>
      <c r="Z24" s="6"/>
      <c r="AA24" s="6"/>
      <c r="AB24" s="6"/>
      <c r="AC24" s="6"/>
    </row>
    <row r="25" spans="1:29" x14ac:dyDescent="0.3">
      <c r="A25" t="s">
        <v>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  <c r="L25" t="s">
        <v>39</v>
      </c>
      <c r="M25" t="s">
        <v>40</v>
      </c>
      <c r="N25" t="s">
        <v>41</v>
      </c>
      <c r="O25" t="s">
        <v>42</v>
      </c>
      <c r="P25" t="s">
        <v>43</v>
      </c>
      <c r="Q25" t="s">
        <v>44</v>
      </c>
      <c r="R25" t="s">
        <v>45</v>
      </c>
      <c r="S25" t="s">
        <v>46</v>
      </c>
      <c r="V25" t="s">
        <v>39</v>
      </c>
      <c r="W25" t="s">
        <v>40</v>
      </c>
      <c r="X25" t="s">
        <v>41</v>
      </c>
      <c r="Y25" t="s">
        <v>42</v>
      </c>
      <c r="Z25" t="s">
        <v>43</v>
      </c>
      <c r="AA25" t="s">
        <v>44</v>
      </c>
      <c r="AB25" t="s">
        <v>45</v>
      </c>
      <c r="AC25" t="s">
        <v>46</v>
      </c>
    </row>
    <row r="26" spans="1:29" x14ac:dyDescent="0.3">
      <c r="A26" t="s">
        <v>1</v>
      </c>
      <c r="B26">
        <v>0.33333333333333298</v>
      </c>
      <c r="C26">
        <v>1</v>
      </c>
      <c r="D26">
        <v>0.33333333333333298</v>
      </c>
      <c r="E26">
        <v>0.33333333333333298</v>
      </c>
      <c r="F26">
        <v>1</v>
      </c>
      <c r="G26">
        <v>0.33333333333333298</v>
      </c>
      <c r="H26">
        <v>13</v>
      </c>
      <c r="I26">
        <v>28</v>
      </c>
      <c r="K26" t="s">
        <v>18</v>
      </c>
      <c r="L26">
        <v>0.33333333333333331</v>
      </c>
      <c r="M26">
        <v>1</v>
      </c>
      <c r="N26">
        <v>0.33333333333333331</v>
      </c>
      <c r="O26">
        <v>0.33333333333333331</v>
      </c>
      <c r="P26">
        <v>1</v>
      </c>
      <c r="Q26">
        <v>0.33333333333333331</v>
      </c>
      <c r="R26">
        <v>13</v>
      </c>
      <c r="S26">
        <v>28</v>
      </c>
      <c r="U26" t="s">
        <v>18</v>
      </c>
      <c r="V26">
        <f>IF(ABS((L26-B26)/L26*100)&gt;0.000001,(L26-B26)/L26*100,0)</f>
        <v>0</v>
      </c>
      <c r="W26">
        <f t="shared" ref="W26:AC41" si="9">IF(ABS((M26-C26)/M26*100)&gt;0.000001,(M26-C26)/M26*100,0)</f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</row>
    <row r="27" spans="1:29" x14ac:dyDescent="0.3">
      <c r="A27" t="s">
        <v>2</v>
      </c>
      <c r="B27">
        <v>21.538461538461501</v>
      </c>
      <c r="C27">
        <v>14.5780051150895</v>
      </c>
      <c r="D27">
        <v>7.73273273273273</v>
      </c>
      <c r="E27">
        <v>15.8974358974359</v>
      </c>
      <c r="F27">
        <v>14.705882352941201</v>
      </c>
      <c r="G27">
        <v>26.540284360189599</v>
      </c>
      <c r="H27">
        <v>2.0689655172413799</v>
      </c>
      <c r="I27">
        <v>52.972972972972997</v>
      </c>
      <c r="K27" t="s">
        <v>19</v>
      </c>
      <c r="L27">
        <v>21.53846153846154</v>
      </c>
      <c r="M27">
        <v>14.578005115089516</v>
      </c>
      <c r="N27">
        <v>7.7327327327327335</v>
      </c>
      <c r="O27">
        <v>15.897435897435896</v>
      </c>
      <c r="P27">
        <v>14.705882352941178</v>
      </c>
      <c r="Q27">
        <v>26.540284360189574</v>
      </c>
      <c r="R27">
        <v>2.0689655172413794</v>
      </c>
      <c r="S27">
        <v>52.972972972972975</v>
      </c>
      <c r="U27" t="s">
        <v>19</v>
      </c>
      <c r="V27">
        <f t="shared" ref="V27:V42" si="10">IF(ABS((L27-B27)/L27*100)&gt;0.000001,(L27-B27)/L27*100,0)</f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</row>
    <row r="28" spans="1:29" x14ac:dyDescent="0.3">
      <c r="A28" t="s">
        <v>3</v>
      </c>
      <c r="B28">
        <v>1.5384615384615401</v>
      </c>
      <c r="C28">
        <v>6.3938618925831197</v>
      </c>
      <c r="D28">
        <v>3.9039039039038999</v>
      </c>
      <c r="E28">
        <v>5.1282051282051304</v>
      </c>
      <c r="F28">
        <v>2.9411764705882399</v>
      </c>
      <c r="G28">
        <v>73.459715639810398</v>
      </c>
      <c r="H28">
        <v>0.49261083743842399</v>
      </c>
      <c r="I28">
        <v>47.027027027027003</v>
      </c>
      <c r="K28" t="s">
        <v>20</v>
      </c>
      <c r="L28">
        <v>1.5384615384615385</v>
      </c>
      <c r="M28">
        <v>6.3938618925831205</v>
      </c>
      <c r="N28">
        <v>3.9039039039039038</v>
      </c>
      <c r="O28">
        <v>5.1282051282051277</v>
      </c>
      <c r="P28">
        <v>2.9411764705882351</v>
      </c>
      <c r="Q28">
        <v>73.459715639810426</v>
      </c>
      <c r="R28">
        <v>0.49261083743842365</v>
      </c>
      <c r="S28">
        <v>47.027027027027032</v>
      </c>
      <c r="U28" t="s">
        <v>20</v>
      </c>
      <c r="V28">
        <f t="shared" si="10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</row>
    <row r="29" spans="1:29" x14ac:dyDescent="0.3">
      <c r="A29" t="s">
        <v>4</v>
      </c>
      <c r="B29">
        <v>1</v>
      </c>
      <c r="C29">
        <v>5.6666666666666696</v>
      </c>
      <c r="D29">
        <v>0.33333333333333298</v>
      </c>
      <c r="E29">
        <v>0.33333333333333298</v>
      </c>
      <c r="F29">
        <v>15.3333333333333</v>
      </c>
      <c r="G29">
        <v>23.6666666666667</v>
      </c>
      <c r="H29">
        <v>0.33333333333333298</v>
      </c>
      <c r="I29">
        <v>0.33333333333333298</v>
      </c>
      <c r="K29" t="s">
        <v>21</v>
      </c>
      <c r="L29">
        <v>1</v>
      </c>
      <c r="M29">
        <v>5.666666666666667</v>
      </c>
      <c r="N29">
        <v>0.33333333333333331</v>
      </c>
      <c r="O29">
        <v>0.33333333333333331</v>
      </c>
      <c r="P29">
        <v>15.333333333333334</v>
      </c>
      <c r="Q29">
        <v>23.666666666666668</v>
      </c>
      <c r="R29">
        <v>0.33333333333333331</v>
      </c>
      <c r="S29">
        <v>0.33333333333333331</v>
      </c>
      <c r="U29" t="s">
        <v>21</v>
      </c>
      <c r="V29">
        <f t="shared" si="10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  <c r="AC29">
        <f t="shared" si="9"/>
        <v>0</v>
      </c>
    </row>
    <row r="30" spans="1:29" x14ac:dyDescent="0.3">
      <c r="A30" t="s">
        <v>5</v>
      </c>
      <c r="B30">
        <v>24.615384615384599</v>
      </c>
      <c r="C30">
        <v>6.3938618925831197</v>
      </c>
      <c r="D30">
        <v>45.720720720720699</v>
      </c>
      <c r="E30">
        <v>11.282051282051301</v>
      </c>
      <c r="F30">
        <v>4.4117647058823497</v>
      </c>
      <c r="G30">
        <v>54.502369668246402</v>
      </c>
      <c r="H30">
        <v>11.034482758620699</v>
      </c>
      <c r="I30">
        <v>10.8108108108108</v>
      </c>
      <c r="K30" t="s">
        <v>22</v>
      </c>
      <c r="L30">
        <v>24.615384615384617</v>
      </c>
      <c r="M30">
        <v>6.3938618925831205</v>
      </c>
      <c r="N30">
        <v>45.72072072072072</v>
      </c>
      <c r="O30">
        <v>11.282051282051283</v>
      </c>
      <c r="P30">
        <v>4.4117647058823533</v>
      </c>
      <c r="Q30">
        <v>54.502369668246445</v>
      </c>
      <c r="R30">
        <v>11.03448275862069</v>
      </c>
      <c r="S30">
        <v>10.810810810810811</v>
      </c>
      <c r="U30" t="s">
        <v>22</v>
      </c>
      <c r="V30">
        <f t="shared" si="10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  <c r="AC30">
        <f t="shared" si="9"/>
        <v>0</v>
      </c>
    </row>
    <row r="31" spans="1:29" x14ac:dyDescent="0.3">
      <c r="A31" t="s">
        <v>6</v>
      </c>
      <c r="B31">
        <v>0</v>
      </c>
      <c r="C31">
        <v>2.3017902813299198</v>
      </c>
      <c r="D31">
        <v>31.081081081081098</v>
      </c>
      <c r="E31">
        <v>5.1282051282051304</v>
      </c>
      <c r="F31">
        <v>0</v>
      </c>
      <c r="G31">
        <v>45.497630331753598</v>
      </c>
      <c r="H31">
        <v>9.5566502463054199</v>
      </c>
      <c r="I31">
        <v>1.6216216216216199</v>
      </c>
      <c r="K31" t="s">
        <v>23</v>
      </c>
      <c r="L31">
        <v>0</v>
      </c>
      <c r="M31">
        <v>2.3017902813299234</v>
      </c>
      <c r="N31">
        <v>31.081081081081081</v>
      </c>
      <c r="O31">
        <v>5.1282051282051277</v>
      </c>
      <c r="P31">
        <v>0</v>
      </c>
      <c r="Q31">
        <v>45.497630331753555</v>
      </c>
      <c r="R31">
        <v>9.5566502463054182</v>
      </c>
      <c r="S31">
        <v>1.6216216216216217</v>
      </c>
      <c r="U31" t="s">
        <v>23</v>
      </c>
      <c r="V31" t="e">
        <f t="shared" si="10"/>
        <v>#DIV/0!</v>
      </c>
      <c r="W31">
        <f t="shared" si="9"/>
        <v>0</v>
      </c>
      <c r="X31">
        <f t="shared" si="9"/>
        <v>0</v>
      </c>
      <c r="Y31">
        <f t="shared" si="9"/>
        <v>0</v>
      </c>
      <c r="Z31" t="e">
        <f t="shared" si="9"/>
        <v>#DIV/0!</v>
      </c>
      <c r="AA31">
        <f t="shared" si="9"/>
        <v>0</v>
      </c>
      <c r="AB31">
        <f t="shared" si="9"/>
        <v>0</v>
      </c>
      <c r="AC31">
        <f t="shared" si="9"/>
        <v>0</v>
      </c>
    </row>
    <row r="32" spans="1:29" x14ac:dyDescent="0.3">
      <c r="A32" t="s">
        <v>7</v>
      </c>
      <c r="B32">
        <v>0.214055645208233</v>
      </c>
      <c r="C32">
        <v>0.33989500422490998</v>
      </c>
      <c r="D32">
        <v>0.44330495373656298</v>
      </c>
      <c r="E32">
        <v>0.25452547692098598</v>
      </c>
      <c r="F32">
        <v>0.22933827953257499</v>
      </c>
      <c r="G32">
        <v>9.3780769454197294E-3</v>
      </c>
      <c r="H32">
        <v>1.98926232776177</v>
      </c>
      <c r="I32">
        <v>1.80280976971817</v>
      </c>
      <c r="K32" t="s">
        <v>24</v>
      </c>
      <c r="L32">
        <v>0.21405564520823317</v>
      </c>
      <c r="M32">
        <v>0.33989500422490981</v>
      </c>
      <c r="N32">
        <v>0.44330495373656298</v>
      </c>
      <c r="O32">
        <v>0.25452547692098643</v>
      </c>
      <c r="P32">
        <v>0.22933827953257532</v>
      </c>
      <c r="Q32">
        <v>9.3780769454197312E-3</v>
      </c>
      <c r="R32">
        <v>1.9892623277617667</v>
      </c>
      <c r="S32">
        <v>1.8028097697181684</v>
      </c>
      <c r="U32" t="s">
        <v>24</v>
      </c>
      <c r="V32">
        <f t="shared" si="10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</row>
    <row r="33" spans="1:29" x14ac:dyDescent="0.3">
      <c r="A33" t="s">
        <v>8</v>
      </c>
      <c r="B33">
        <v>0.69438930476572003</v>
      </c>
      <c r="C33">
        <v>0.48165702881071798</v>
      </c>
      <c r="D33">
        <v>6.8418893034335196E-2</v>
      </c>
      <c r="E33">
        <v>0.69215302600092299</v>
      </c>
      <c r="F33">
        <v>2.56501984995574</v>
      </c>
      <c r="G33">
        <v>1.5408742627193099</v>
      </c>
      <c r="H33">
        <v>0.22101082782565201</v>
      </c>
      <c r="I33">
        <v>0.31742221094832201</v>
      </c>
      <c r="K33" t="s">
        <v>25</v>
      </c>
      <c r="L33">
        <v>0.69438930476571958</v>
      </c>
      <c r="M33">
        <v>0.48165702881071815</v>
      </c>
      <c r="N33">
        <v>6.8418893034335238E-2</v>
      </c>
      <c r="O33">
        <v>0.6921530260009231</v>
      </c>
      <c r="P33">
        <v>2.5650198499557355</v>
      </c>
      <c r="Q33">
        <v>1.5408742627193082</v>
      </c>
      <c r="R33">
        <v>0.22101082782565265</v>
      </c>
      <c r="S33">
        <v>0.31742221094832174</v>
      </c>
      <c r="U33" t="s">
        <v>25</v>
      </c>
      <c r="V33">
        <f t="shared" si="10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</row>
    <row r="34" spans="1:29" x14ac:dyDescent="0.3">
      <c r="A34" t="s">
        <v>9</v>
      </c>
      <c r="B34">
        <v>-0.26896951447897799</v>
      </c>
      <c r="C34">
        <v>-0.14432729121988799</v>
      </c>
      <c r="D34">
        <v>-0.158114704752401</v>
      </c>
      <c r="E34">
        <v>-1.2210470222763901</v>
      </c>
      <c r="F34">
        <v>-1.2056211032556801</v>
      </c>
      <c r="G34">
        <v>0.40749602223803999</v>
      </c>
      <c r="H34">
        <v>0.89431193002903697</v>
      </c>
      <c r="I34">
        <v>0.62436464131525105</v>
      </c>
      <c r="K34" t="s">
        <v>26</v>
      </c>
      <c r="L34">
        <v>-0.26896951447898021</v>
      </c>
      <c r="M34">
        <v>-0.14432729121990012</v>
      </c>
      <c r="N34">
        <v>-0.15811470475242756</v>
      </c>
      <c r="O34">
        <v>-1.2210470222763827</v>
      </c>
      <c r="P34">
        <v>-1.2056211032556849</v>
      </c>
      <c r="Q34">
        <v>0.4074960222380371</v>
      </c>
      <c r="R34">
        <v>0.89431193002902898</v>
      </c>
      <c r="S34">
        <v>0.62436464131527458</v>
      </c>
      <c r="U34" t="s">
        <v>26</v>
      </c>
      <c r="V34">
        <f t="shared" si="10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</row>
    <row r="35" spans="1:29" x14ac:dyDescent="0.3">
      <c r="A35" t="s">
        <v>10</v>
      </c>
      <c r="B35">
        <v>11</v>
      </c>
      <c r="C35">
        <v>47</v>
      </c>
      <c r="D35">
        <v>248</v>
      </c>
      <c r="E35">
        <v>10</v>
      </c>
      <c r="F35">
        <v>15</v>
      </c>
      <c r="G35">
        <v>39</v>
      </c>
      <c r="H35">
        <v>176</v>
      </c>
      <c r="I35">
        <v>39</v>
      </c>
      <c r="K35" t="s">
        <v>27</v>
      </c>
      <c r="L35">
        <v>11</v>
      </c>
      <c r="M35">
        <v>47</v>
      </c>
      <c r="N35">
        <v>248</v>
      </c>
      <c r="O35">
        <v>10</v>
      </c>
      <c r="P35">
        <v>15</v>
      </c>
      <c r="Q35">
        <v>39</v>
      </c>
      <c r="R35">
        <v>176</v>
      </c>
      <c r="S35">
        <v>39</v>
      </c>
      <c r="U35" t="s">
        <v>27</v>
      </c>
      <c r="V35">
        <f t="shared" si="10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  <c r="AC35">
        <f t="shared" si="9"/>
        <v>0</v>
      </c>
    </row>
    <row r="36" spans="1:29" x14ac:dyDescent="0.3">
      <c r="A36" t="s">
        <v>11</v>
      </c>
      <c r="B36">
        <v>3.3891070613470103E-2</v>
      </c>
      <c r="C36">
        <v>-0.48272205671719098</v>
      </c>
      <c r="D36">
        <v>-0.54645485993587195</v>
      </c>
      <c r="E36">
        <v>-0.99960800464218502</v>
      </c>
      <c r="F36">
        <v>-1.6137126722983399</v>
      </c>
      <c r="G36">
        <v>-0.62442413142139097</v>
      </c>
      <c r="H36">
        <v>-1.52225942171178</v>
      </c>
      <c r="I36">
        <v>-0.40385027072093299</v>
      </c>
      <c r="K36" t="s">
        <v>28</v>
      </c>
      <c r="L36">
        <v>3.3891070613471221E-2</v>
      </c>
      <c r="M36">
        <v>-0.4827220567172032</v>
      </c>
      <c r="N36">
        <v>-0.54645485993589726</v>
      </c>
      <c r="O36">
        <v>-0.99960800464219446</v>
      </c>
      <c r="P36">
        <v>-1.6137126722983448</v>
      </c>
      <c r="Q36">
        <v>-0.62442413142139175</v>
      </c>
      <c r="R36">
        <v>-1.5222594217117791</v>
      </c>
      <c r="S36">
        <v>-0.40385027072091573</v>
      </c>
      <c r="U36" t="s">
        <v>28</v>
      </c>
      <c r="V36">
        <f t="shared" si="10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  <c r="AC36">
        <f t="shared" si="9"/>
        <v>0</v>
      </c>
    </row>
    <row r="37" spans="1:29" x14ac:dyDescent="0.3">
      <c r="A37" t="s">
        <v>12</v>
      </c>
      <c r="B37">
        <v>12</v>
      </c>
      <c r="C37">
        <v>29</v>
      </c>
      <c r="D37">
        <v>181</v>
      </c>
      <c r="E37">
        <v>11</v>
      </c>
      <c r="F37">
        <v>15</v>
      </c>
      <c r="G37">
        <v>39</v>
      </c>
      <c r="H37">
        <v>179</v>
      </c>
      <c r="I37">
        <v>41</v>
      </c>
      <c r="K37" t="s">
        <v>29</v>
      </c>
      <c r="L37">
        <v>12</v>
      </c>
      <c r="M37">
        <v>29</v>
      </c>
      <c r="N37">
        <v>181</v>
      </c>
      <c r="O37">
        <v>11</v>
      </c>
      <c r="P37">
        <v>15</v>
      </c>
      <c r="Q37">
        <v>39</v>
      </c>
      <c r="R37">
        <v>179</v>
      </c>
      <c r="S37">
        <v>41</v>
      </c>
      <c r="U37" t="s">
        <v>29</v>
      </c>
      <c r="V37">
        <f t="shared" si="10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</row>
    <row r="38" spans="1:29" x14ac:dyDescent="0.3">
      <c r="A38" t="s">
        <v>13</v>
      </c>
      <c r="B38">
        <v>0.53000223075020703</v>
      </c>
      <c r="C38">
        <v>0.80852441081278204</v>
      </c>
      <c r="D38">
        <v>0.61026145746618499</v>
      </c>
      <c r="E38">
        <v>1.1073586986530799</v>
      </c>
      <c r="F38">
        <v>0.44862716750285903</v>
      </c>
      <c r="G38">
        <v>0.56585365853658498</v>
      </c>
      <c r="H38">
        <v>0.61640782021797103</v>
      </c>
      <c r="I38">
        <v>0.512925696617199</v>
      </c>
      <c r="K38" t="s">
        <v>30</v>
      </c>
      <c r="L38">
        <v>0.53000223075020692</v>
      </c>
      <c r="M38">
        <v>0.80852441081278215</v>
      </c>
      <c r="N38">
        <v>0.6102614574661851</v>
      </c>
      <c r="O38">
        <v>1.1073586986530757</v>
      </c>
      <c r="P38">
        <v>0.44862716750285903</v>
      </c>
      <c r="Q38">
        <v>0.56585365853658542</v>
      </c>
      <c r="R38">
        <v>0.61640782021797114</v>
      </c>
      <c r="S38">
        <v>0.51292569661719933</v>
      </c>
      <c r="U38" t="s">
        <v>30</v>
      </c>
      <c r="V38">
        <f t="shared" si="10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</row>
    <row r="39" spans="1:29" x14ac:dyDescent="0.3">
      <c r="A39" t="s">
        <v>14</v>
      </c>
      <c r="B39">
        <v>56264.625339801198</v>
      </c>
      <c r="C39">
        <v>120.83481157039</v>
      </c>
      <c r="D39">
        <v>128.47213339558499</v>
      </c>
      <c r="E39">
        <v>97660.316819280793</v>
      </c>
      <c r="F39">
        <v>55486.814955158603</v>
      </c>
      <c r="G39">
        <v>15611.248581072599</v>
      </c>
      <c r="H39">
        <v>13804.1728874869</v>
      </c>
      <c r="I39">
        <v>15701.9780753005</v>
      </c>
      <c r="K39" t="s">
        <v>31</v>
      </c>
      <c r="L39">
        <v>56264.625339801241</v>
      </c>
      <c r="M39">
        <v>120.83481157038965</v>
      </c>
      <c r="N39">
        <v>128.47213339558544</v>
      </c>
      <c r="O39">
        <v>97660.316819280779</v>
      </c>
      <c r="P39">
        <v>55486.814955158639</v>
      </c>
      <c r="Q39">
        <v>15611.248581072572</v>
      </c>
      <c r="R39">
        <v>13804.172887486911</v>
      </c>
      <c r="S39">
        <v>15701.9780753005</v>
      </c>
      <c r="U39" t="s">
        <v>31</v>
      </c>
      <c r="V39">
        <f t="shared" si="10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</row>
    <row r="40" spans="1:29" x14ac:dyDescent="0.3">
      <c r="A40" t="s">
        <v>15</v>
      </c>
      <c r="B40">
        <v>-37.432516103321703</v>
      </c>
      <c r="C40">
        <v>1.81176038104729</v>
      </c>
      <c r="D40">
        <v>4.0113401143362397</v>
      </c>
      <c r="E40">
        <v>-286.78599199865698</v>
      </c>
      <c r="F40">
        <v>-34.306237399661697</v>
      </c>
      <c r="G40">
        <v>10.6529599568566</v>
      </c>
      <c r="H40">
        <v>33.926114434172803</v>
      </c>
      <c r="I40">
        <v>13.752112899916201</v>
      </c>
      <c r="K40" t="s">
        <v>32</v>
      </c>
      <c r="L40">
        <v>-37.432516103321738</v>
      </c>
      <c r="M40">
        <v>1.8117603810473042</v>
      </c>
      <c r="N40">
        <v>4.011340114336214</v>
      </c>
      <c r="O40">
        <v>-286.78599199865675</v>
      </c>
      <c r="P40">
        <v>-34.306237399661796</v>
      </c>
      <c r="Q40">
        <v>10.652959956856549</v>
      </c>
      <c r="R40">
        <v>33.926114434172717</v>
      </c>
      <c r="S40">
        <v>13.752112899916312</v>
      </c>
      <c r="U40" t="s">
        <v>32</v>
      </c>
      <c r="V40">
        <f t="shared" si="10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</row>
    <row r="41" spans="1:29" x14ac:dyDescent="0.3">
      <c r="A41" t="s">
        <v>16</v>
      </c>
      <c r="B41">
        <v>58.94165039</v>
      </c>
      <c r="C41">
        <v>16.981000000000002</v>
      </c>
      <c r="D41">
        <v>10.30627</v>
      </c>
      <c r="E41">
        <v>196.04492189999999</v>
      </c>
      <c r="F41">
        <v>25.762939450000001</v>
      </c>
      <c r="G41">
        <v>50.78125</v>
      </c>
      <c r="H41">
        <v>61.248779300000002</v>
      </c>
      <c r="I41">
        <v>43.212890629999997</v>
      </c>
      <c r="K41" t="s">
        <v>33</v>
      </c>
      <c r="L41">
        <v>58.94165039</v>
      </c>
      <c r="M41">
        <v>16.980999999999998</v>
      </c>
      <c r="N41">
        <v>10.30627</v>
      </c>
      <c r="O41">
        <v>196.04492189999999</v>
      </c>
      <c r="P41">
        <v>25.762939450000001</v>
      </c>
      <c r="Q41">
        <v>50.78125</v>
      </c>
      <c r="R41">
        <v>61.248779300000002</v>
      </c>
      <c r="S41">
        <v>43.212890629999997</v>
      </c>
      <c r="U41" t="s">
        <v>33</v>
      </c>
      <c r="V41">
        <f t="shared" si="10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</row>
    <row r="42" spans="1:29" x14ac:dyDescent="0.3">
      <c r="A42" t="s">
        <v>17</v>
      </c>
      <c r="B42">
        <v>305.20019530000002</v>
      </c>
      <c r="C42">
        <v>43.305399999999999</v>
      </c>
      <c r="D42">
        <v>52.614490000000004</v>
      </c>
      <c r="E42">
        <v>317.63916019999999</v>
      </c>
      <c r="F42">
        <v>329.86450200000002</v>
      </c>
      <c r="G42">
        <v>210.9375</v>
      </c>
      <c r="H42">
        <v>228.27148439999999</v>
      </c>
      <c r="I42">
        <v>200.92773439999999</v>
      </c>
      <c r="K42" t="s">
        <v>34</v>
      </c>
      <c r="L42">
        <v>305.20019530000002</v>
      </c>
      <c r="M42">
        <v>43.305399999999999</v>
      </c>
      <c r="N42">
        <v>52.614490000000004</v>
      </c>
      <c r="O42">
        <v>317.63916019999999</v>
      </c>
      <c r="P42">
        <v>329.86450200000002</v>
      </c>
      <c r="Q42">
        <v>210.9375</v>
      </c>
      <c r="R42">
        <v>228.27148439999999</v>
      </c>
      <c r="S42">
        <v>200.92773439999999</v>
      </c>
      <c r="U42" t="s">
        <v>34</v>
      </c>
      <c r="V42">
        <f t="shared" si="10"/>
        <v>0</v>
      </c>
      <c r="W42">
        <f t="shared" ref="W42" si="11">IF(ABS((M42-C42)/M42*100)&gt;0.000001,(M42-C42)/M42*100,0)</f>
        <v>0</v>
      </c>
      <c r="X42">
        <f t="shared" ref="X42" si="12">IF(ABS((N42-D42)/N42*100)&gt;0.000001,(N42-D42)/N42*100,0)</f>
        <v>0</v>
      </c>
      <c r="Y42">
        <f t="shared" ref="Y42" si="13">IF(ABS((O42-E42)/O42*100)&gt;0.000001,(O42-E42)/O42*100,0)</f>
        <v>0</v>
      </c>
      <c r="Z42">
        <f t="shared" ref="Z42" si="14">IF(ABS((P42-F42)/P42*100)&gt;0.000001,(P42-F42)/P42*100,0)</f>
        <v>0</v>
      </c>
      <c r="AA42">
        <f t="shared" ref="AA42" si="15">IF(ABS((Q42-G42)/Q42*100)&gt;0.000001,(Q42-G42)/Q42*100,0)</f>
        <v>0</v>
      </c>
      <c r="AB42">
        <f t="shared" ref="AB42" si="16">IF(ABS((R42-H42)/R42*100)&gt;0.000001,(R42-H42)/R42*100,0)</f>
        <v>0</v>
      </c>
      <c r="AC42">
        <f t="shared" ref="AC42" si="17">IF(ABS((S42-I42)/S42*100)&gt;0.000001,(S42-I42)/S42*100,0)</f>
        <v>0</v>
      </c>
    </row>
  </sheetData>
  <mergeCells count="8">
    <mergeCell ref="A1:AC1"/>
    <mergeCell ref="B2:I2"/>
    <mergeCell ref="L2:S2"/>
    <mergeCell ref="V2:AC2"/>
    <mergeCell ref="A23:AC23"/>
    <mergeCell ref="B24:I24"/>
    <mergeCell ref="L24:S24"/>
    <mergeCell ref="V24:AC2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d2fdb41-339c-4257-87f2-a665730b31fc}" enabled="0" method="" siteId="{7d2fdb41-339c-4257-87f2-a665730b31f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Tong, Junfei</dc:creator>
  <cp:lastModifiedBy>Junfei Tong</cp:lastModifiedBy>
  <dcterms:created xsi:type="dcterms:W3CDTF">2024-07-16T02:07:21Z</dcterms:created>
  <dcterms:modified xsi:type="dcterms:W3CDTF">2024-10-08T16:00:26Z</dcterms:modified>
</cp:coreProperties>
</file>