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qas/Documents/tv-media/"/>
    </mc:Choice>
  </mc:AlternateContent>
  <xr:revisionPtr revIDLastSave="0" documentId="13_ncr:9_{8DFB39BB-0A07-574C-855C-988F92AAAB5B}" xr6:coauthVersionLast="47" xr6:coauthVersionMax="47" xr10:uidLastSave="{00000000-0000-0000-0000-000000000000}"/>
  <bookViews>
    <workbookView xWindow="0" yWindow="500" windowWidth="28800" windowHeight="17500" activeTab="2" xr2:uid="{0D40F0A4-9BB6-A046-82EB-1F446ED0E46B}"/>
  </bookViews>
  <sheets>
    <sheet name="2013-2018" sheetId="2" r:id="rId1"/>
    <sheet name="2018-2022" sheetId="3" r:id="rId2"/>
    <sheet name="2013-2022" sheetId="4" r:id="rId3"/>
    <sheet name="data" sheetId="5" r:id="rId4"/>
  </sheets>
  <definedNames>
    <definedName name="_xlchart.v1.10" hidden="1">data!$A$10</definedName>
    <definedName name="_xlchart.v1.11" hidden="1">data!$A$11</definedName>
    <definedName name="_xlchart.v1.12" hidden="1">data!$A$2</definedName>
    <definedName name="_xlchart.v1.13" hidden="1">data!$A$3</definedName>
    <definedName name="_xlchart.v1.14" hidden="1">data!$A$4</definedName>
    <definedName name="_xlchart.v1.15" hidden="1">data!$A$5</definedName>
    <definedName name="_xlchart.v1.16" hidden="1">data!$A$6</definedName>
    <definedName name="_xlchart.v1.17" hidden="1">data!$A$7</definedName>
    <definedName name="_xlchart.v1.18" hidden="1">data!$A$8</definedName>
    <definedName name="_xlchart.v1.19" hidden="1">data!$A$9</definedName>
    <definedName name="_xlchart.v1.20" hidden="1">data!$B$10:$J$10</definedName>
    <definedName name="_xlchart.v1.21" hidden="1">data!$B$11:$J$11</definedName>
    <definedName name="_xlchart.v1.22" hidden="1">data!$B$2:$J$2</definedName>
    <definedName name="_xlchart.v1.23" hidden="1">data!$B$3:$J$3</definedName>
    <definedName name="_xlchart.v1.24" hidden="1">data!$B$4:$J$4</definedName>
    <definedName name="_xlchart.v1.25" hidden="1">data!$B$5:$J$5</definedName>
    <definedName name="_xlchart.v1.26" hidden="1">data!$B$6:$J$6</definedName>
    <definedName name="_xlchart.v1.27" hidden="1">data!$B$7:$J$7</definedName>
    <definedName name="_xlchart.v1.28" hidden="1">data!$B$8:$J$8</definedName>
    <definedName name="_xlchart.v1.29" hidden="1">data!$B$9:$J$9</definedName>
    <definedName name="_xlchart.v1.50" hidden="1">data!$A$2:$A$11</definedName>
    <definedName name="_xlchart.v1.51" hidden="1">data!$B$2:$B$11</definedName>
    <definedName name="_xlchart.v1.52" hidden="1">data!$C$2:$C$11</definedName>
    <definedName name="_xlchart.v1.53" hidden="1">data!$D$2:$D$11</definedName>
    <definedName name="_xlchart.v1.54" hidden="1">data!$E$2:$E$11</definedName>
    <definedName name="_xlchart.v1.55" hidden="1">data!$F$2:$F$11</definedName>
    <definedName name="_xlchart.v1.56" hidden="1">data!$G$2:$G$11</definedName>
    <definedName name="_xlchart.v1.57" hidden="1">data!$H$2:$H$11</definedName>
    <definedName name="_xlchart.v1.58" hidden="1">data!$I$2:$I$11</definedName>
    <definedName name="_xlchart.v1.59" hidden="1">data!$J$2:$J$11</definedName>
    <definedName name="_xlchart.v2.0" hidden="1">data!$A$2:$A$11</definedName>
    <definedName name="_xlchart.v2.1" hidden="1">data!$B$2:$B$11</definedName>
    <definedName name="_xlchart.v2.2" hidden="1">data!$C$2:$C$11</definedName>
    <definedName name="_xlchart.v2.3" hidden="1">data!$D$2:$D$11</definedName>
    <definedName name="_xlchart.v2.30" hidden="1">data!$A$10</definedName>
    <definedName name="_xlchart.v2.31" hidden="1">data!$A$11</definedName>
    <definedName name="_xlchart.v2.32" hidden="1">data!$A$2</definedName>
    <definedName name="_xlchart.v2.33" hidden="1">data!$A$3</definedName>
    <definedName name="_xlchart.v2.34" hidden="1">data!$A$4</definedName>
    <definedName name="_xlchart.v2.35" hidden="1">data!$A$5</definedName>
    <definedName name="_xlchart.v2.36" hidden="1">data!$A$6</definedName>
    <definedName name="_xlchart.v2.37" hidden="1">data!$A$7</definedName>
    <definedName name="_xlchart.v2.38" hidden="1">data!$A$8</definedName>
    <definedName name="_xlchart.v2.39" hidden="1">data!$A$9</definedName>
    <definedName name="_xlchart.v2.4" hidden="1">data!$E$2:$E$11</definedName>
    <definedName name="_xlchart.v2.40" hidden="1">data!$B$10:$J$10</definedName>
    <definedName name="_xlchart.v2.41" hidden="1">data!$B$11:$J$11</definedName>
    <definedName name="_xlchart.v2.42" hidden="1">data!$B$2:$J$2</definedName>
    <definedName name="_xlchart.v2.43" hidden="1">data!$B$3:$J$3</definedName>
    <definedName name="_xlchart.v2.44" hidden="1">data!$B$4:$J$4</definedName>
    <definedName name="_xlchart.v2.45" hidden="1">data!$B$5:$J$5</definedName>
    <definedName name="_xlchart.v2.46" hidden="1">data!$B$6:$J$6</definedName>
    <definedName name="_xlchart.v2.47" hidden="1">data!$B$7:$J$7</definedName>
    <definedName name="_xlchart.v2.48" hidden="1">data!$B$8:$J$8</definedName>
    <definedName name="_xlchart.v2.49" hidden="1">data!$B$9:$J$9</definedName>
    <definedName name="_xlchart.v2.5" hidden="1">data!$F$2:$F$11</definedName>
    <definedName name="_xlchart.v2.6" hidden="1">data!$G$2:$G$11</definedName>
    <definedName name="_xlchart.v2.7" hidden="1">data!$H$2:$H$11</definedName>
    <definedName name="_xlchart.v2.8" hidden="1">data!$I$2:$I$11</definedName>
    <definedName name="_xlchart.v2.9" hidden="1">data!$J$2:$J$11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J70" i="4"/>
  <c r="F70" i="4"/>
  <c r="G70" i="4"/>
  <c r="H70" i="4"/>
  <c r="I70" i="4"/>
  <c r="C70" i="4"/>
  <c r="D70" i="4"/>
  <c r="E70" i="4"/>
  <c r="B70" i="4"/>
  <c r="G53" i="3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G60" i="3"/>
  <c r="H59" i="2"/>
  <c r="D59" i="2"/>
  <c r="E59" i="2"/>
  <c r="F59" i="2"/>
  <c r="G59" i="2"/>
  <c r="C59" i="2"/>
  <c r="J72" i="4" l="1"/>
  <c r="F72" i="4"/>
  <c r="K74" i="4"/>
</calcChain>
</file>

<file path=xl/sharedStrings.xml><?xml version="1.0" encoding="utf-8"?>
<sst xmlns="http://schemas.openxmlformats.org/spreadsheetml/2006/main" count="297" uniqueCount="133">
  <si>
    <t>Channel Name</t>
  </si>
  <si>
    <t>Geo News</t>
  </si>
  <si>
    <t>ARY News</t>
  </si>
  <si>
    <t>Dunya News</t>
  </si>
  <si>
    <t>Express News</t>
  </si>
  <si>
    <t>Samma Tv</t>
  </si>
  <si>
    <t>PTV News</t>
  </si>
  <si>
    <t>92 HD News</t>
  </si>
  <si>
    <t>Dawn News</t>
  </si>
  <si>
    <t>Hum TV</t>
  </si>
  <si>
    <t>Abb Tak Tv</t>
  </si>
  <si>
    <t>Chennel-24</t>
  </si>
  <si>
    <t>ATV</t>
  </si>
  <si>
    <t>Neo News</t>
  </si>
  <si>
    <t>News One</t>
  </si>
  <si>
    <t>Khyber News</t>
  </si>
  <si>
    <t>KTN News</t>
  </si>
  <si>
    <t>City 42</t>
  </si>
  <si>
    <t>Roze TV</t>
  </si>
  <si>
    <t>Sindh TV</t>
  </si>
  <si>
    <t>Such TV</t>
  </si>
  <si>
    <t>Lahore Tv</t>
  </si>
  <si>
    <t>Metro 1</t>
  </si>
  <si>
    <t>Hum Pashto Tv</t>
  </si>
  <si>
    <t>Din News</t>
  </si>
  <si>
    <t>Mehran TV</t>
  </si>
  <si>
    <t>Star Asia</t>
  </si>
  <si>
    <t>VSH TV</t>
  </si>
  <si>
    <t>K-21</t>
  </si>
  <si>
    <t>Punjab Tv</t>
  </si>
  <si>
    <t>Awaz Tv</t>
  </si>
  <si>
    <t>Rohi Tv</t>
  </si>
  <si>
    <t>Royal News</t>
  </si>
  <si>
    <t>Business Plus</t>
  </si>
  <si>
    <t>Jaag TV</t>
  </si>
  <si>
    <t>Geo Ent.</t>
  </si>
  <si>
    <t>.</t>
  </si>
  <si>
    <t>Arooj Tv</t>
  </si>
  <si>
    <t>Alite Tv</t>
  </si>
  <si>
    <t>Total</t>
  </si>
  <si>
    <t>S.P</t>
  </si>
  <si>
    <t>Financial Year 2013-2014 Rs</t>
  </si>
  <si>
    <t>Financial Year 2014-2015 s</t>
  </si>
  <si>
    <t>Financial Year 2015-2016 Rs</t>
  </si>
  <si>
    <t>Financial Year 2016-2017 Rs</t>
  </si>
  <si>
    <t>Financial Year 2017-2018 Rs</t>
  </si>
  <si>
    <t>Dunva News</t>
  </si>
  <si>
    <t>Aa' Tv</t>
  </si>
  <si>
    <t>Ca ital Tv</t>
  </si>
  <si>
    <t>News Onc</t>
  </si>
  <si>
    <t>Channel 5</t>
  </si>
  <si>
    <t>Total Amount IRS)</t>
  </si>
  <si>
    <t>Cit 42</t>
  </si>
  <si>
    <t>Kay-.2 TV</t>
  </si>
  <si>
    <t>Mashri Tv</t>
  </si>
  <si>
    <t>Wascb TV</t>
  </si>
  <si>
    <t>7 -News</t>
  </si>
  <si>
    <t>Koh-i-Noor TV</t>
  </si>
  <si>
    <t>Ex ress Ent.</t>
  </si>
  <si>
    <t>prv Home</t>
  </si>
  <si>
    <t>Dharti Tv</t>
  </si>
  <si>
    <t>8 XM</t>
  </si>
  <si>
    <t>Aona Channel</t>
  </si>
  <si>
    <t>Waqt News</t>
  </si>
  <si>
    <t>Geo Kahani</t>
  </si>
  <si>
    <t>TV One</t>
  </si>
  <si>
    <t>Value News</t>
  </si>
  <si>
    <t>Geo Tez</t>
  </si>
  <si>
    <t>CNBC</t>
  </si>
  <si>
    <t>FM Radio Channels</t>
  </si>
  <si>
    <t>TOTAL</t>
  </si>
  <si>
    <t>2021-22</t>
  </si>
  <si>
    <t>S.No.</t>
  </si>
  <si>
    <t>Name of TV Channel</t>
  </si>
  <si>
    <t>2018-19</t>
  </si>
  <si>
    <t>2019-20</t>
  </si>
  <si>
    <t>2020-21</t>
  </si>
  <si>
    <t>Sam aa TV</t>
  </si>
  <si>
    <t>mv News</t>
  </si>
  <si>
    <t>92 News</t>
  </si>
  <si>
    <t>Aaj News</t>
  </si>
  <si>
    <t>Bol TV</t>
  </si>
  <si>
    <t>Hum News</t>
  </si>
  <si>
    <t>Abb Tak</t>
  </si>
  <si>
    <t>Public TV</t>
  </si>
  <si>
    <t>GNN</t>
  </si>
  <si>
    <t>Capital TV</t>
  </si>
  <si>
    <t>Channel-24</t>
  </si>
  <si>
    <t>Roz News</t>
  </si>
  <si>
    <t>Channel-5</t>
  </si>
  <si>
    <t>Kay-2 TV</t>
  </si>
  <si>
    <t>Lahore News</t>
  </si>
  <si>
    <t>Mashriq TV</t>
  </si>
  <si>
    <t>Metro- 1</t>
  </si>
  <si>
    <t>VSH</t>
  </si>
  <si>
    <t>Waseeb TV</t>
  </si>
  <si>
    <t>Apna TV</t>
  </si>
  <si>
    <t>K-21 'IV</t>
  </si>
  <si>
    <t>Punjab TV</t>
  </si>
  <si>
    <t>Awaz TV</t>
  </si>
  <si>
    <t>Rohi</t>
  </si>
  <si>
    <t>Roval TV</t>
  </si>
  <si>
    <t>GTV</t>
  </si>
  <si>
    <t>Discover Pakistan</t>
  </si>
  <si>
    <t>PTV Sports</t>
  </si>
  <si>
    <t>Times News</t>
  </si>
  <si>
    <t>Aap News</t>
  </si>
  <si>
    <t>PNN</t>
  </si>
  <si>
    <t>Venus TV</t>
  </si>
  <si>
    <t>Total from 2018-22</t>
  </si>
  <si>
    <t>Total from 2013-2018</t>
  </si>
  <si>
    <t>Total from 2013-2022</t>
  </si>
  <si>
    <t>2013-2014</t>
  </si>
  <si>
    <t>2014-2015</t>
  </si>
  <si>
    <t>2015-2016</t>
  </si>
  <si>
    <t>2016-2017</t>
  </si>
  <si>
    <t>2017-2018</t>
  </si>
  <si>
    <t>Total (Doc)</t>
  </si>
  <si>
    <t>Hum Pashto</t>
  </si>
  <si>
    <t>Aaj Tv</t>
  </si>
  <si>
    <t>Capital Tv</t>
  </si>
  <si>
    <t>Waseb TV</t>
  </si>
  <si>
    <t>Apna Channel</t>
  </si>
  <si>
    <t>Express Ent.</t>
  </si>
  <si>
    <t>PTV Home</t>
  </si>
  <si>
    <t>PTV Bolan</t>
  </si>
  <si>
    <t>TOTALS</t>
  </si>
  <si>
    <t>PMLN</t>
  </si>
  <si>
    <t>PTI</t>
  </si>
  <si>
    <t>PKR</t>
  </si>
  <si>
    <t xml:space="preserve">Environment Protection </t>
  </si>
  <si>
    <t>21-22</t>
  </si>
  <si>
    <t>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</si>
</sst>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2"/>
      <color theme="1"/>
      <name val="Calibri (Body)"/>
    </font>
    <font>
      <sz val="15"/>
      <color rgb="FF333333"/>
      <name val="Helvetica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0" fontId="1" fillId="0" borderId="0" xfId="0" applyFont="1"/>
    <xf numFmtId="3" fontId="1" fillId="0" borderId="0" xfId="0" applyNumberFormat="1" applyFont="1"/>
    <xf numFmtId="164" fontId="0" fillId="2" borderId="1" xfId="0" applyNumberFormat="1" applyFill="1" applyBorder="1"/>
    <xf numFmtId="0" fontId="0" fillId="2" borderId="1" xfId="0" applyFill="1" applyBorder="1"/>
    <xf numFmtId="3" fontId="0" fillId="2" borderId="1" xfId="0" applyNumberFormat="1" applyFill="1" applyBorder="1"/>
    <xf numFmtId="0" fontId="0" fillId="2" borderId="2" xfId="0" applyFill="1" applyBorder="1"/>
    <xf numFmtId="3" fontId="0" fillId="2" borderId="2" xfId="0" applyNumberFormat="1" applyFill="1" applyBorder="1"/>
    <xf numFmtId="0" fontId="4" fillId="0" borderId="0" xfId="0" applyFont="1" applyFill="1" applyBorder="1"/>
    <xf numFmtId="164" fontId="0" fillId="6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/>
    </xf>
    <xf numFmtId="0" fontId="0" fillId="6" borderId="0" xfId="0" applyFill="1" applyAlignment="1">
      <alignment horizontal="right"/>
    </xf>
    <xf numFmtId="164" fontId="0" fillId="6" borderId="1" xfId="0" applyNumberFormat="1" applyFill="1" applyBorder="1" applyAlignment="1">
      <alignment horizontal="left"/>
    </xf>
    <xf numFmtId="0" fontId="0" fillId="0" borderId="0" xfId="0" applyFont="1" applyFill="1" applyBorder="1"/>
    <xf numFmtId="0" fontId="4" fillId="5" borderId="2" xfId="0" applyFont="1" applyFill="1" applyBorder="1"/>
    <xf numFmtId="3" fontId="0" fillId="3" borderId="1" xfId="0" applyNumberFormat="1" applyFill="1" applyBorder="1"/>
    <xf numFmtId="3" fontId="3" fillId="2" borderId="1" xfId="0" applyNumberFormat="1" applyFont="1" applyFill="1" applyBorder="1"/>
    <xf numFmtId="3" fontId="0" fillId="3" borderId="2" xfId="0" applyNumberFormat="1" applyFill="1" applyBorder="1"/>
    <xf numFmtId="3" fontId="4" fillId="5" borderId="2" xfId="0" applyNumberFormat="1" applyFont="1" applyFill="1" applyBorder="1"/>
    <xf numFmtId="3" fontId="0" fillId="2" borderId="3" xfId="0" applyNumberFormat="1" applyFont="1" applyFill="1" applyBorder="1"/>
    <xf numFmtId="3" fontId="4" fillId="0" borderId="0" xfId="0" applyNumberFormat="1" applyFont="1" applyFill="1" applyBorder="1"/>
    <xf numFmtId="3" fontId="0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right"/>
    </xf>
    <xf numFmtId="3" fontId="5" fillId="7" borderId="2" xfId="0" applyNumberFormat="1" applyFont="1" applyFill="1" applyBorder="1" applyAlignment="1">
      <alignment horizontal="right"/>
    </xf>
    <xf numFmtId="3" fontId="0" fillId="7" borderId="2" xfId="0" applyNumberFormat="1" applyFont="1" applyFill="1" applyBorder="1" applyAlignment="1">
      <alignment horizontal="right"/>
    </xf>
    <xf numFmtId="3" fontId="0" fillId="2" borderId="4" xfId="0" applyNumberFormat="1" applyFont="1" applyFill="1" applyBorder="1" applyAlignment="1">
      <alignment horizontal="right"/>
    </xf>
    <xf numFmtId="0" fontId="6" fillId="0" borderId="0" xfId="0" applyNumberFormat="1" applyFont="1"/>
    <xf numFmtId="0" fontId="7" fillId="0" borderId="0" xfId="0" applyFont="1"/>
    <xf numFmtId="0" fontId="0" fillId="0" borderId="0" xfId="0" applyBorder="1"/>
    <xf numFmtId="3" fontId="0" fillId="0" borderId="0" xfId="0" applyNumberFormat="1" applyBorder="1"/>
    <xf numFmtId="3" fontId="2" fillId="4" borderId="0" xfId="0" applyNumberFormat="1" applyFont="1" applyFill="1" applyBorder="1"/>
    <xf numFmtId="0" fontId="0" fillId="6" borderId="3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PMLN</a:t>
            </a:r>
            <a:r>
              <a:rPr lang="en-US" baseline="0"/>
              <a:t> vs PTI Govt Ad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D-0441-BF43-E7AAF6232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DD-0441-BF43-E7AAF623212E}"/>
              </c:ext>
            </c:extLst>
          </c:dPt>
          <c:cat>
            <c:strRef>
              <c:f>('2013-2022'!$F$71,'2013-2022'!$J$71)</c:f>
              <c:strCache>
                <c:ptCount val="2"/>
                <c:pt idx="0">
                  <c:v>PMLN</c:v>
                </c:pt>
                <c:pt idx="1">
                  <c:v>PTI</c:v>
                </c:pt>
              </c:strCache>
            </c:strRef>
          </c:cat>
          <c:val>
            <c:numRef>
              <c:f>('2013-2022'!$F$72,'2013-2022'!$J$72)</c:f>
              <c:numCache>
                <c:formatCode>#,##0</c:formatCode>
                <c:ptCount val="2"/>
                <c:pt idx="0">
                  <c:v>5942871265</c:v>
                </c:pt>
                <c:pt idx="1">
                  <c:v>2784273331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D-0441-BF43-E7AAF623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322315207981188"/>
          <c:y val="0.82411821118514039"/>
          <c:w val="0.31753258853114563"/>
          <c:h val="0.15024076317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'2013-2022'!$B$70:$J$70</c:f>
              <c:numCache>
                <c:formatCode>#,##0</c:formatCode>
                <c:ptCount val="9"/>
                <c:pt idx="0">
                  <c:v>385566261</c:v>
                </c:pt>
                <c:pt idx="1">
                  <c:v>970925260</c:v>
                </c:pt>
                <c:pt idx="2">
                  <c:v>1706367216</c:v>
                </c:pt>
                <c:pt idx="3">
                  <c:v>1997140610</c:v>
                </c:pt>
                <c:pt idx="4">
                  <c:v>882871918</c:v>
                </c:pt>
                <c:pt idx="5">
                  <c:v>540760214</c:v>
                </c:pt>
                <c:pt idx="6">
                  <c:v>429180470</c:v>
                </c:pt>
                <c:pt idx="7">
                  <c:v>677686790</c:v>
                </c:pt>
                <c:pt idx="8">
                  <c:v>1136645857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B-E14B-B8C6-76EF35E9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1"/>
        <c:axId val="371140752"/>
        <c:axId val="371142400"/>
      </c:barChart>
      <c:catAx>
        <c:axId val="3711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42400"/>
        <c:crosses val="autoZero"/>
        <c:auto val="1"/>
        <c:lblAlgn val="ctr"/>
        <c:lblOffset val="100"/>
        <c:noMultiLvlLbl val="0"/>
      </c:catAx>
      <c:valAx>
        <c:axId val="3711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 vs 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'2013-2022'!$B$2:$J$2</c:f>
              <c:numCache>
                <c:formatCode>#,##0</c:formatCode>
                <c:ptCount val="9"/>
                <c:pt idx="0">
                  <c:v>44624235</c:v>
                </c:pt>
                <c:pt idx="1">
                  <c:v>137072659</c:v>
                </c:pt>
                <c:pt idx="2">
                  <c:v>178012852</c:v>
                </c:pt>
                <c:pt idx="3">
                  <c:v>179491041</c:v>
                </c:pt>
                <c:pt idx="4">
                  <c:v>88811048</c:v>
                </c:pt>
                <c:pt idx="5">
                  <c:v>60990169</c:v>
                </c:pt>
                <c:pt idx="6">
                  <c:v>25693187</c:v>
                </c:pt>
                <c:pt idx="7">
                  <c:v>43874920</c:v>
                </c:pt>
                <c:pt idx="8">
                  <c:v>80031955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C-8248-9295-7FF2C1782E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'2013-2022'!$B$3:$J$3</c:f>
              <c:numCache>
                <c:formatCode>#,##0</c:formatCode>
                <c:ptCount val="9"/>
                <c:pt idx="0">
                  <c:v>26854675</c:v>
                </c:pt>
                <c:pt idx="1">
                  <c:v>13000155</c:v>
                </c:pt>
                <c:pt idx="2">
                  <c:v>38059805</c:v>
                </c:pt>
                <c:pt idx="3">
                  <c:v>761338</c:v>
                </c:pt>
                <c:pt idx="4">
                  <c:v>6381392</c:v>
                </c:pt>
                <c:pt idx="5">
                  <c:v>57386052</c:v>
                </c:pt>
                <c:pt idx="6">
                  <c:v>32984270</c:v>
                </c:pt>
                <c:pt idx="7">
                  <c:v>54909299</c:v>
                </c:pt>
                <c:pt idx="8">
                  <c:v>73435933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C-8248-9295-7FF2C178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255776"/>
        <c:axId val="2072257424"/>
      </c:lineChart>
      <c:catAx>
        <c:axId val="20722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57424"/>
        <c:crosses val="autoZero"/>
        <c:auto val="1"/>
        <c:lblAlgn val="ctr"/>
        <c:lblOffset val="100"/>
        <c:noMultiLvlLbl val="0"/>
      </c:catAx>
      <c:valAx>
        <c:axId val="20722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Geo News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data!$B$2:$J$2</c:f>
              <c:numCache>
                <c:formatCode>#,##0</c:formatCode>
                <c:ptCount val="9"/>
                <c:pt idx="0">
                  <c:v>44624235</c:v>
                </c:pt>
                <c:pt idx="1">
                  <c:v>137072659</c:v>
                </c:pt>
                <c:pt idx="2">
                  <c:v>178012852</c:v>
                </c:pt>
                <c:pt idx="3">
                  <c:v>179491041</c:v>
                </c:pt>
                <c:pt idx="4">
                  <c:v>88811048</c:v>
                </c:pt>
                <c:pt idx="5">
                  <c:v>60990169</c:v>
                </c:pt>
                <c:pt idx="6">
                  <c:v>25693187</c:v>
                </c:pt>
                <c:pt idx="7">
                  <c:v>43874920</c:v>
                </c:pt>
                <c:pt idx="8">
                  <c:v>80031955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6040-A32D-3DA2272FC66D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Dunya News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data!$B$3:$J$3</c:f>
              <c:numCache>
                <c:formatCode>#,##0</c:formatCode>
                <c:ptCount val="9"/>
                <c:pt idx="0">
                  <c:v>37453549</c:v>
                </c:pt>
                <c:pt idx="1">
                  <c:v>99817487</c:v>
                </c:pt>
                <c:pt idx="2">
                  <c:v>157149742</c:v>
                </c:pt>
                <c:pt idx="3">
                  <c:v>188115189</c:v>
                </c:pt>
                <c:pt idx="4">
                  <c:v>82753562</c:v>
                </c:pt>
                <c:pt idx="5">
                  <c:v>56623092</c:v>
                </c:pt>
                <c:pt idx="6">
                  <c:v>38698024</c:v>
                </c:pt>
                <c:pt idx="7">
                  <c:v>49065051</c:v>
                </c:pt>
                <c:pt idx="8">
                  <c:v>72224693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6040-A32D-3DA2272FC66D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Express News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data!$B$4:$J$4</c:f>
              <c:numCache>
                <c:formatCode>#,##0</c:formatCode>
                <c:ptCount val="9"/>
                <c:pt idx="0">
                  <c:v>42466185</c:v>
                </c:pt>
                <c:pt idx="1">
                  <c:v>98044707</c:v>
                </c:pt>
                <c:pt idx="2">
                  <c:v>131136202</c:v>
                </c:pt>
                <c:pt idx="3">
                  <c:v>162238553</c:v>
                </c:pt>
                <c:pt idx="4">
                  <c:v>66483592</c:v>
                </c:pt>
                <c:pt idx="5">
                  <c:v>51321177</c:v>
                </c:pt>
                <c:pt idx="6">
                  <c:v>31229520</c:v>
                </c:pt>
                <c:pt idx="7">
                  <c:v>45418961</c:v>
                </c:pt>
                <c:pt idx="8">
                  <c:v>80683026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5-6040-A32D-3DA2272FC66D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Abb Tak Tv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data!$B$5:$J$5</c:f>
              <c:numCache>
                <c:formatCode>#,##0</c:formatCode>
                <c:ptCount val="9"/>
                <c:pt idx="0">
                  <c:v>15641257</c:v>
                </c:pt>
                <c:pt idx="1">
                  <c:v>89300225</c:v>
                </c:pt>
                <c:pt idx="2">
                  <c:v>147385241</c:v>
                </c:pt>
                <c:pt idx="3">
                  <c:v>159307405</c:v>
                </c:pt>
                <c:pt idx="4">
                  <c:v>47272142</c:v>
                </c:pt>
                <c:pt idx="5">
                  <c:v>16854419</c:v>
                </c:pt>
                <c:pt idx="6">
                  <c:v>9064849</c:v>
                </c:pt>
                <c:pt idx="7">
                  <c:v>19139767</c:v>
                </c:pt>
                <c:pt idx="8">
                  <c:v>30834047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5-6040-A32D-3DA2272FC66D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Capital Tv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data!$B$6:$J$6</c:f>
              <c:numCache>
                <c:formatCode>#,##0</c:formatCode>
                <c:ptCount val="9"/>
                <c:pt idx="0">
                  <c:v>19565124</c:v>
                </c:pt>
                <c:pt idx="1">
                  <c:v>75075360</c:v>
                </c:pt>
                <c:pt idx="2">
                  <c:v>134761550</c:v>
                </c:pt>
                <c:pt idx="3">
                  <c:v>127833160</c:v>
                </c:pt>
                <c:pt idx="4">
                  <c:v>46320080</c:v>
                </c:pt>
                <c:pt idx="5">
                  <c:v>11325562</c:v>
                </c:pt>
                <c:pt idx="6">
                  <c:v>7402058</c:v>
                </c:pt>
                <c:pt idx="7">
                  <c:v>17063598</c:v>
                </c:pt>
                <c:pt idx="8">
                  <c:v>22851433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F5-6040-A32D-3DA2272FC66D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Dawn News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data!$B$7:$J$7</c:f>
              <c:numCache>
                <c:formatCode>#,##0</c:formatCode>
                <c:ptCount val="9"/>
                <c:pt idx="0">
                  <c:v>41408692</c:v>
                </c:pt>
                <c:pt idx="1">
                  <c:v>48856241</c:v>
                </c:pt>
                <c:pt idx="2">
                  <c:v>66371369</c:v>
                </c:pt>
                <c:pt idx="3">
                  <c:v>65890300</c:v>
                </c:pt>
                <c:pt idx="4">
                  <c:v>47463955</c:v>
                </c:pt>
                <c:pt idx="5">
                  <c:v>27818084</c:v>
                </c:pt>
                <c:pt idx="6">
                  <c:v>25161380</c:v>
                </c:pt>
                <c:pt idx="7">
                  <c:v>39059539</c:v>
                </c:pt>
                <c:pt idx="8">
                  <c:v>68011883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F5-6040-A32D-3DA2272FC66D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PTV News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data!$B$8:$J$8</c:f>
              <c:numCache>
                <c:formatCode>#,##0</c:formatCode>
                <c:ptCount val="9"/>
                <c:pt idx="0">
                  <c:v>6211236</c:v>
                </c:pt>
                <c:pt idx="1">
                  <c:v>13282089</c:v>
                </c:pt>
                <c:pt idx="2">
                  <c:v>72384006</c:v>
                </c:pt>
                <c:pt idx="3">
                  <c:v>78288506</c:v>
                </c:pt>
                <c:pt idx="4">
                  <c:v>44287833</c:v>
                </c:pt>
                <c:pt idx="5">
                  <c:v>37619609</c:v>
                </c:pt>
                <c:pt idx="6">
                  <c:v>37774758</c:v>
                </c:pt>
                <c:pt idx="7">
                  <c:v>36271561</c:v>
                </c:pt>
                <c:pt idx="8">
                  <c:v>82556626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F5-6040-A32D-3DA2272FC66D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Samma Tv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data!$B$9:$J$9</c:f>
              <c:numCache>
                <c:formatCode>#,##0</c:formatCode>
                <c:ptCount val="9"/>
                <c:pt idx="0">
                  <c:v>26423015</c:v>
                </c:pt>
                <c:pt idx="1">
                  <c:v>45404514</c:v>
                </c:pt>
                <c:pt idx="2">
                  <c:v>12975033</c:v>
                </c:pt>
                <c:pt idx="3">
                  <c:v>65436904</c:v>
                </c:pt>
                <c:pt idx="4">
                  <c:v>34370927</c:v>
                </c:pt>
                <c:pt idx="5">
                  <c:v>40637164</c:v>
                </c:pt>
                <c:pt idx="6">
                  <c:v>34929918</c:v>
                </c:pt>
                <c:pt idx="7">
                  <c:v>40514777</c:v>
                </c:pt>
                <c:pt idx="8">
                  <c:v>70954450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F5-6040-A32D-3DA2272FC66D}"/>
            </c:ext>
          </c:extLst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Aaj Tv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data!$B$10:$J$10</c:f>
              <c:numCache>
                <c:formatCode>#,##0</c:formatCode>
                <c:ptCount val="9"/>
                <c:pt idx="0">
                  <c:v>17304688</c:v>
                </c:pt>
                <c:pt idx="1">
                  <c:v>38087014</c:v>
                </c:pt>
                <c:pt idx="2">
                  <c:v>45242852</c:v>
                </c:pt>
                <c:pt idx="3">
                  <c:v>60849654</c:v>
                </c:pt>
                <c:pt idx="4">
                  <c:v>32365285</c:v>
                </c:pt>
                <c:pt idx="5">
                  <c:v>38984072</c:v>
                </c:pt>
                <c:pt idx="6">
                  <c:v>27069745</c:v>
                </c:pt>
                <c:pt idx="7">
                  <c:v>38365705</c:v>
                </c:pt>
                <c:pt idx="8">
                  <c:v>44636993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F5-6040-A32D-3DA2272FC66D}"/>
            </c:ext>
          </c:extLst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ARY News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data!$B$11:$J$11</c:f>
              <c:numCache>
                <c:formatCode>#,##0</c:formatCode>
                <c:ptCount val="9"/>
                <c:pt idx="0">
                  <c:v>26854675</c:v>
                </c:pt>
                <c:pt idx="1">
                  <c:v>13000155</c:v>
                </c:pt>
                <c:pt idx="2">
                  <c:v>38059805</c:v>
                </c:pt>
                <c:pt idx="3">
                  <c:v>761338</c:v>
                </c:pt>
                <c:pt idx="4">
                  <c:v>6381392</c:v>
                </c:pt>
                <c:pt idx="5">
                  <c:v>57386052</c:v>
                </c:pt>
                <c:pt idx="6">
                  <c:v>32984270</c:v>
                </c:pt>
                <c:pt idx="7">
                  <c:v>54909299</c:v>
                </c:pt>
                <c:pt idx="8">
                  <c:v>73435933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F5-6040-A32D-3DA2272F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362864"/>
        <c:axId val="2072364512"/>
      </c:lineChart>
      <c:catAx>
        <c:axId val="20723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64512"/>
        <c:crosses val="autoZero"/>
        <c:auto val="1"/>
        <c:lblAlgn val="ctr"/>
        <c:lblOffset val="100"/>
        <c:noMultiLvlLbl val="0"/>
      </c:catAx>
      <c:valAx>
        <c:axId val="20723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768350</xdr:colOff>
      <xdr:row>56</xdr:row>
      <xdr:rowOff>127000</xdr:rowOff>
    </xdr:from>
    <xdr:to>
      <xdr:col>14</xdr:col>
      <xdr:colOff>355600</xdr:colOff>
      <xdr:row>74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EE08B5-15CC-B44A-53DB-1B3D52B5A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1447800</xdr:colOff>
      <xdr:row>73</xdr:row>
      <xdr:rowOff>50800</xdr:rowOff>
    </xdr:from>
    <xdr:to>
      <xdr:col>9</xdr:col>
      <xdr:colOff>482600</xdr:colOff>
      <xdr:row>92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91F4D0-9C50-CE41-DA5D-E7A48626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25</xdr:row>
      <xdr:rowOff>88900</xdr:rowOff>
    </xdr:from>
    <xdr:to>
      <xdr:col>14</xdr:col>
      <xdr:colOff>1257300</xdr:colOff>
      <xdr:row>47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43651B-58E2-BCE8-002A-E3B57A66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6</xdr:row>
      <xdr:rowOff>127000</xdr:rowOff>
    </xdr:from>
    <xdr:to>
      <xdr:col>23</xdr:col>
      <xdr:colOff>584200</xdr:colOff>
      <xdr:row>32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7F6C2F-A7E3-0807-CFCB-DBB0E292E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DCF9-3718-8C4C-80A5-1464984E8FD2}">
  <dimension ref="A1:J75"/>
  <sheetViews>
    <sheetView workbookViewId="0">
      <pane ySplit="1" topLeftCell="A2" activePane="bottomLeft" state="frozen"/>
      <selection pane="bottomLeft" activeCell="E38" sqref="E38"/>
    </sheetView>
  </sheetViews>
  <sheetFormatPr baseColWidth="10" defaultRowHeight="16" x14ac:dyDescent="0.2"/>
  <cols>
    <col min="1" max="1" width="3.1640625" bestFit="1" customWidth="1"/>
    <col min="2" max="2" width="17" bestFit="1" customWidth="1"/>
    <col min="3" max="3" width="23" customWidth="1"/>
    <col min="4" max="4" width="28.83203125" customWidth="1"/>
    <col min="5" max="5" width="29.6640625" customWidth="1"/>
    <col min="6" max="6" width="27.83203125" customWidth="1"/>
    <col min="7" max="7" width="25.5" customWidth="1"/>
    <col min="8" max="8" width="24.1640625" customWidth="1"/>
    <col min="9" max="9" width="35.6640625" customWidth="1"/>
    <col min="10" max="10" width="16.6640625" customWidth="1"/>
  </cols>
  <sheetData>
    <row r="1" spans="1:10" x14ac:dyDescent="0.2">
      <c r="A1" s="3" t="s">
        <v>40</v>
      </c>
      <c r="B1" s="3" t="s">
        <v>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51</v>
      </c>
      <c r="I1" s="3"/>
    </row>
    <row r="2" spans="1:10" x14ac:dyDescent="0.2">
      <c r="A2" s="4">
        <v>1</v>
      </c>
      <c r="B2" s="3" t="s">
        <v>1</v>
      </c>
      <c r="C2" s="3">
        <v>44624235</v>
      </c>
      <c r="D2" s="3">
        <v>137072659</v>
      </c>
      <c r="E2" s="3">
        <v>178012852</v>
      </c>
      <c r="F2" s="3">
        <v>179491041</v>
      </c>
      <c r="G2" s="3">
        <v>88811048</v>
      </c>
      <c r="H2" s="3">
        <v>628011835</v>
      </c>
      <c r="I2" s="3"/>
      <c r="J2" s="3"/>
    </row>
    <row r="3" spans="1:10" x14ac:dyDescent="0.2">
      <c r="A3" s="4">
        <v>2</v>
      </c>
      <c r="B3" s="3" t="s">
        <v>2</v>
      </c>
      <c r="C3" s="3">
        <v>26854675</v>
      </c>
      <c r="D3" s="3">
        <v>13000155</v>
      </c>
      <c r="E3" s="3">
        <v>38059805</v>
      </c>
      <c r="F3" s="3">
        <v>761338</v>
      </c>
      <c r="G3" s="3">
        <v>6381392</v>
      </c>
      <c r="H3" s="3">
        <v>85057365</v>
      </c>
      <c r="I3" s="3"/>
      <c r="J3" s="3"/>
    </row>
    <row r="4" spans="1:10" x14ac:dyDescent="0.2">
      <c r="A4" s="4">
        <v>3</v>
      </c>
      <c r="B4" s="3" t="s">
        <v>46</v>
      </c>
      <c r="C4" s="3">
        <v>37453549</v>
      </c>
      <c r="D4" s="3">
        <v>99817487</v>
      </c>
      <c r="E4" s="3">
        <v>157149742</v>
      </c>
      <c r="F4" s="3">
        <v>188115189</v>
      </c>
      <c r="G4" s="3">
        <v>82753562</v>
      </c>
      <c r="H4" s="3">
        <v>565289529</v>
      </c>
      <c r="I4" s="3"/>
      <c r="J4" s="3"/>
    </row>
    <row r="5" spans="1:10" x14ac:dyDescent="0.2">
      <c r="A5" s="4">
        <v>4</v>
      </c>
      <c r="B5" s="3" t="s">
        <v>4</v>
      </c>
      <c r="C5" s="3">
        <v>42466185</v>
      </c>
      <c r="D5" s="3">
        <v>98044707</v>
      </c>
      <c r="E5" s="3">
        <v>131136202</v>
      </c>
      <c r="F5" s="3">
        <v>162238553</v>
      </c>
      <c r="G5" s="3">
        <v>66483592</v>
      </c>
      <c r="H5" s="3">
        <v>500369239</v>
      </c>
      <c r="I5" s="3"/>
      <c r="J5" s="3"/>
    </row>
    <row r="6" spans="1:10" x14ac:dyDescent="0.2">
      <c r="A6" s="4">
        <v>5</v>
      </c>
      <c r="B6" s="3" t="s">
        <v>5</v>
      </c>
      <c r="C6" s="3">
        <v>26423015</v>
      </c>
      <c r="D6" s="3">
        <v>45404514</v>
      </c>
      <c r="E6" s="3">
        <v>12975033</v>
      </c>
      <c r="F6" s="3">
        <v>65436904</v>
      </c>
      <c r="G6" s="3">
        <v>34370927</v>
      </c>
      <c r="H6" s="3">
        <v>184610393</v>
      </c>
      <c r="I6" s="3"/>
      <c r="J6" s="3"/>
    </row>
    <row r="7" spans="1:10" x14ac:dyDescent="0.2">
      <c r="A7" s="4">
        <v>6</v>
      </c>
      <c r="B7" s="3" t="s">
        <v>6</v>
      </c>
      <c r="C7" s="3">
        <v>6211236</v>
      </c>
      <c r="D7" s="3">
        <v>13282089</v>
      </c>
      <c r="E7" s="3">
        <v>72384006</v>
      </c>
      <c r="F7" s="3">
        <v>78288506</v>
      </c>
      <c r="G7" s="3">
        <v>44287833</v>
      </c>
      <c r="H7" s="3">
        <v>214453670</v>
      </c>
      <c r="I7" s="3"/>
      <c r="J7" s="3"/>
    </row>
    <row r="8" spans="1:10" x14ac:dyDescent="0.2">
      <c r="A8" s="4">
        <v>7</v>
      </c>
      <c r="B8" s="3" t="s">
        <v>7</v>
      </c>
      <c r="C8" s="3">
        <v>1795500</v>
      </c>
      <c r="D8" s="3">
        <v>20169680</v>
      </c>
      <c r="E8" s="3">
        <v>85340470</v>
      </c>
      <c r="F8" s="3">
        <v>29951974</v>
      </c>
      <c r="G8" s="3" t="s">
        <v>36</v>
      </c>
      <c r="H8" s="3">
        <v>137257624</v>
      </c>
      <c r="I8" s="3"/>
      <c r="J8" s="3"/>
    </row>
    <row r="9" spans="1:10" x14ac:dyDescent="0.2">
      <c r="A9" s="4">
        <v>8</v>
      </c>
      <c r="B9" s="3" t="s">
        <v>47</v>
      </c>
      <c r="C9" s="3">
        <v>17304688</v>
      </c>
      <c r="D9" s="3">
        <v>38087014</v>
      </c>
      <c r="E9" s="3">
        <v>45242852</v>
      </c>
      <c r="F9" s="3">
        <v>60849654</v>
      </c>
      <c r="G9" s="3">
        <v>32365285</v>
      </c>
      <c r="H9" s="3">
        <v>193849493</v>
      </c>
      <c r="I9" s="3"/>
      <c r="J9" s="3"/>
    </row>
    <row r="10" spans="1:10" x14ac:dyDescent="0.2">
      <c r="A10" s="4">
        <v>9</v>
      </c>
      <c r="B10" s="3" t="s">
        <v>8</v>
      </c>
      <c r="C10" s="3">
        <v>41408692</v>
      </c>
      <c r="D10" s="3">
        <v>48856241</v>
      </c>
      <c r="E10" s="3">
        <v>66371369</v>
      </c>
      <c r="F10" s="3">
        <v>65890300</v>
      </c>
      <c r="G10" s="3">
        <v>47463955</v>
      </c>
      <c r="H10" s="3">
        <v>269990557</v>
      </c>
      <c r="I10" s="3"/>
      <c r="J10" s="3"/>
    </row>
    <row r="11" spans="1:10" x14ac:dyDescent="0.2">
      <c r="A11" s="4">
        <v>10</v>
      </c>
      <c r="B11" s="3" t="s">
        <v>9</v>
      </c>
      <c r="C11" s="3">
        <v>4791150</v>
      </c>
      <c r="D11" s="3" t="s">
        <v>36</v>
      </c>
      <c r="E11" s="3" t="s">
        <v>36</v>
      </c>
      <c r="F11" s="3">
        <v>8922480</v>
      </c>
      <c r="G11" s="3">
        <v>22380027</v>
      </c>
      <c r="H11" s="3">
        <v>36093657</v>
      </c>
      <c r="I11" s="3"/>
      <c r="J11" s="3"/>
    </row>
    <row r="12" spans="1:10" x14ac:dyDescent="0.2">
      <c r="A12" s="4">
        <v>11</v>
      </c>
      <c r="B12" s="3" t="s">
        <v>10</v>
      </c>
      <c r="C12" s="3">
        <v>15641257</v>
      </c>
      <c r="D12" s="3">
        <v>89300225</v>
      </c>
      <c r="E12" s="3">
        <v>147385241</v>
      </c>
      <c r="F12" s="3">
        <v>159307405</v>
      </c>
      <c r="G12" s="3">
        <v>47272142</v>
      </c>
      <c r="H12" s="3">
        <v>458906270</v>
      </c>
      <c r="I12" s="3"/>
      <c r="J12" s="3"/>
    </row>
    <row r="13" spans="1:10" x14ac:dyDescent="0.2">
      <c r="A13" s="4">
        <v>12</v>
      </c>
      <c r="B13" s="3" t="s">
        <v>48</v>
      </c>
      <c r="C13" s="3">
        <v>19565124</v>
      </c>
      <c r="D13" s="3">
        <v>75075360</v>
      </c>
      <c r="E13" s="3">
        <v>134761550</v>
      </c>
      <c r="F13" s="3">
        <v>127833160</v>
      </c>
      <c r="G13" s="3">
        <v>46320080</v>
      </c>
      <c r="H13" s="3">
        <v>403555274</v>
      </c>
      <c r="I13" s="3"/>
      <c r="J13" s="3"/>
    </row>
    <row r="14" spans="1:10" x14ac:dyDescent="0.2">
      <c r="A14" s="4">
        <v>13</v>
      </c>
      <c r="B14" s="3" t="s">
        <v>11</v>
      </c>
      <c r="C14" s="3">
        <v>1218000</v>
      </c>
      <c r="D14" s="3">
        <v>6249251</v>
      </c>
      <c r="E14" s="3">
        <v>40080640</v>
      </c>
      <c r="F14" s="3">
        <v>27216724</v>
      </c>
      <c r="G14" s="3">
        <v>1536032</v>
      </c>
      <c r="H14" s="3">
        <v>76300647</v>
      </c>
      <c r="I14" s="3"/>
      <c r="J14" s="3"/>
    </row>
    <row r="15" spans="1:10" x14ac:dyDescent="0.2">
      <c r="A15" s="4">
        <v>14</v>
      </c>
      <c r="B15" s="3" t="s">
        <v>12</v>
      </c>
      <c r="C15" s="3">
        <v>11077718</v>
      </c>
      <c r="D15" s="3">
        <v>7825243</v>
      </c>
      <c r="E15" s="3">
        <v>36952275</v>
      </c>
      <c r="F15" s="3">
        <v>52256174</v>
      </c>
      <c r="G15" s="3">
        <v>12803420</v>
      </c>
      <c r="H15" s="3">
        <v>120914830</v>
      </c>
      <c r="I15" s="3"/>
      <c r="J15" s="3"/>
    </row>
    <row r="16" spans="1:10" x14ac:dyDescent="0.2">
      <c r="A16" s="4">
        <v>15</v>
      </c>
      <c r="B16" s="3" t="s">
        <v>13</v>
      </c>
      <c r="C16" s="3">
        <v>730800</v>
      </c>
      <c r="D16" s="3">
        <v>5902400</v>
      </c>
      <c r="E16" s="3">
        <v>46384582</v>
      </c>
      <c r="F16" s="3">
        <v>51545760</v>
      </c>
      <c r="G16" s="3">
        <v>12240725</v>
      </c>
      <c r="H16" s="3">
        <v>116804267</v>
      </c>
      <c r="I16" s="3"/>
      <c r="J16" s="3"/>
    </row>
    <row r="17" spans="1:10" x14ac:dyDescent="0.2">
      <c r="A17" s="4">
        <v>16</v>
      </c>
      <c r="B17" s="3" t="s">
        <v>49</v>
      </c>
      <c r="C17" s="3">
        <v>2422490</v>
      </c>
      <c r="D17" s="3">
        <v>18601872</v>
      </c>
      <c r="E17" s="3">
        <v>35365995</v>
      </c>
      <c r="F17" s="3">
        <v>61675283</v>
      </c>
      <c r="G17" s="3">
        <v>34347480</v>
      </c>
      <c r="H17" s="3">
        <v>152413120</v>
      </c>
      <c r="I17" s="3"/>
      <c r="J17" s="3"/>
    </row>
    <row r="18" spans="1:10" x14ac:dyDescent="0.2">
      <c r="A18" s="4">
        <v>17</v>
      </c>
      <c r="B18" s="3" t="s">
        <v>15</v>
      </c>
      <c r="C18" s="3">
        <v>4910222</v>
      </c>
      <c r="D18" s="3">
        <v>20493412</v>
      </c>
      <c r="E18" s="3">
        <v>42828165</v>
      </c>
      <c r="F18" s="3">
        <v>33831980</v>
      </c>
      <c r="G18" s="3">
        <v>13353340</v>
      </c>
      <c r="H18" s="3">
        <v>115417119</v>
      </c>
      <c r="I18" s="3"/>
      <c r="J18" s="3"/>
    </row>
    <row r="19" spans="1:10" x14ac:dyDescent="0.2">
      <c r="A19" s="4">
        <v>18</v>
      </c>
      <c r="B19" s="3" t="s">
        <v>16</v>
      </c>
      <c r="C19" s="3">
        <v>11038812</v>
      </c>
      <c r="D19" s="3">
        <v>16632856</v>
      </c>
      <c r="E19" s="3">
        <v>32611770</v>
      </c>
      <c r="F19" s="3">
        <v>28183330</v>
      </c>
      <c r="G19" s="3">
        <v>13134555</v>
      </c>
      <c r="H19" s="3">
        <v>101601323</v>
      </c>
      <c r="I19" s="3"/>
      <c r="J19" s="3"/>
    </row>
    <row r="20" spans="1:10" x14ac:dyDescent="0.2">
      <c r="A20" s="4">
        <v>19</v>
      </c>
      <c r="B20" s="3" t="s">
        <v>52</v>
      </c>
      <c r="C20" s="3">
        <v>7530810</v>
      </c>
      <c r="D20" s="3">
        <v>16384956</v>
      </c>
      <c r="E20" s="3">
        <v>21584990</v>
      </c>
      <c r="F20" s="3">
        <v>22894340</v>
      </c>
      <c r="G20" s="3">
        <v>7787080</v>
      </c>
      <c r="H20" s="3">
        <v>76182176</v>
      </c>
      <c r="I20" s="3"/>
      <c r="J20" s="3"/>
    </row>
    <row r="21" spans="1:10" x14ac:dyDescent="0.2">
      <c r="A21" s="4">
        <v>20</v>
      </c>
      <c r="B21" s="3" t="s">
        <v>18</v>
      </c>
      <c r="C21" s="3">
        <v>10605844</v>
      </c>
      <c r="D21" s="3">
        <v>63756248</v>
      </c>
      <c r="E21" s="3">
        <v>50087707</v>
      </c>
      <c r="F21" s="3">
        <v>62421825</v>
      </c>
      <c r="G21" s="3">
        <v>24304513</v>
      </c>
      <c r="H21" s="3">
        <v>211176137</v>
      </c>
      <c r="I21" s="3"/>
      <c r="J21" s="3"/>
    </row>
    <row r="22" spans="1:10" x14ac:dyDescent="0.2">
      <c r="A22" s="4">
        <v>21</v>
      </c>
      <c r="B22" s="3" t="s">
        <v>19</v>
      </c>
      <c r="C22" s="3">
        <v>2477363</v>
      </c>
      <c r="D22" s="3">
        <v>658350</v>
      </c>
      <c r="E22" s="3">
        <v>31014270</v>
      </c>
      <c r="F22" s="3">
        <v>29100325</v>
      </c>
      <c r="G22" s="3">
        <v>10093160</v>
      </c>
      <c r="H22" s="3">
        <v>73343468</v>
      </c>
      <c r="I22" s="3"/>
      <c r="J22" s="3"/>
    </row>
    <row r="23" spans="1:10" x14ac:dyDescent="0.2">
      <c r="A23" s="4">
        <v>22</v>
      </c>
      <c r="B23" s="3" t="s">
        <v>50</v>
      </c>
      <c r="C23" s="3">
        <v>5123518</v>
      </c>
      <c r="D23" s="3">
        <v>26262599</v>
      </c>
      <c r="E23" s="3">
        <v>30820130</v>
      </c>
      <c r="F23" s="3">
        <v>26899951</v>
      </c>
      <c r="G23" s="3">
        <v>9469950</v>
      </c>
      <c r="H23" s="3">
        <v>98576148</v>
      </c>
      <c r="I23" s="3"/>
      <c r="J23" s="3"/>
    </row>
    <row r="24" spans="1:10" x14ac:dyDescent="0.2">
      <c r="A24" s="4">
        <v>23</v>
      </c>
      <c r="B24" s="3" t="s">
        <v>53</v>
      </c>
      <c r="C24" s="3">
        <v>487200</v>
      </c>
      <c r="D24" s="3">
        <v>1577980</v>
      </c>
      <c r="E24" s="3">
        <v>21544149</v>
      </c>
      <c r="F24" s="3">
        <v>50715518</v>
      </c>
      <c r="G24" s="3">
        <v>6078333</v>
      </c>
      <c r="H24" s="3">
        <v>80403180</v>
      </c>
      <c r="I24" s="3"/>
      <c r="J24" s="3"/>
    </row>
    <row r="25" spans="1:10" x14ac:dyDescent="0.2">
      <c r="A25" s="4">
        <v>24</v>
      </c>
      <c r="B25" s="3" t="s">
        <v>20</v>
      </c>
      <c r="C25" s="3">
        <v>1837352</v>
      </c>
      <c r="D25" s="3">
        <v>4287110</v>
      </c>
      <c r="E25" s="3">
        <v>16671844</v>
      </c>
      <c r="F25" s="3">
        <v>20644835</v>
      </c>
      <c r="G25" s="3">
        <v>6145274</v>
      </c>
      <c r="H25" s="3">
        <v>49586415</v>
      </c>
      <c r="I25" s="3"/>
      <c r="J25" s="3"/>
    </row>
    <row r="26" spans="1:10" x14ac:dyDescent="0.2">
      <c r="A26" s="4">
        <v>25</v>
      </c>
      <c r="B26" s="3" t="s">
        <v>21</v>
      </c>
      <c r="C26" s="3"/>
      <c r="D26" s="3"/>
      <c r="E26" s="3"/>
      <c r="F26" s="3"/>
      <c r="G26" s="3">
        <v>27802880</v>
      </c>
      <c r="H26" s="3">
        <v>27802880</v>
      </c>
      <c r="I26" s="3"/>
      <c r="J26" s="3"/>
    </row>
    <row r="27" spans="1:10" x14ac:dyDescent="0.2">
      <c r="A27" s="4">
        <v>26</v>
      </c>
      <c r="B27" s="3" t="s">
        <v>54</v>
      </c>
      <c r="C27" s="3"/>
      <c r="D27" s="3"/>
      <c r="E27" s="3"/>
      <c r="F27" s="3">
        <v>22913870</v>
      </c>
      <c r="G27" s="3">
        <v>10098550</v>
      </c>
      <c r="H27" s="3">
        <v>33012420</v>
      </c>
      <c r="I27" s="3"/>
      <c r="J27" s="3"/>
    </row>
    <row r="28" spans="1:10" x14ac:dyDescent="0.2">
      <c r="A28" s="4">
        <v>27</v>
      </c>
      <c r="B28" s="3" t="s">
        <v>22</v>
      </c>
      <c r="C28" s="3">
        <v>426300</v>
      </c>
      <c r="D28" s="3">
        <v>10648207</v>
      </c>
      <c r="E28" s="3">
        <v>10682752</v>
      </c>
      <c r="F28" s="3">
        <v>10702233</v>
      </c>
      <c r="G28" s="3">
        <v>759360</v>
      </c>
      <c r="H28" s="3">
        <v>33218852</v>
      </c>
      <c r="I28" s="3"/>
      <c r="J28" s="3"/>
    </row>
    <row r="29" spans="1:10" x14ac:dyDescent="0.2">
      <c r="A29" s="4">
        <v>28</v>
      </c>
      <c r="B29" s="3" t="s">
        <v>23</v>
      </c>
      <c r="C29" s="3"/>
      <c r="D29" s="3">
        <v>5476661</v>
      </c>
      <c r="E29" s="3"/>
      <c r="F29" s="3"/>
      <c r="G29" s="3"/>
      <c r="H29" s="3">
        <v>5476661</v>
      </c>
      <c r="I29" s="3"/>
      <c r="J29" s="3"/>
    </row>
    <row r="30" spans="1:10" x14ac:dyDescent="0.2">
      <c r="A30" s="4">
        <v>29</v>
      </c>
      <c r="B30" s="3" t="s">
        <v>24</v>
      </c>
      <c r="C30" s="3">
        <v>1753920</v>
      </c>
      <c r="D30" s="3">
        <v>5556110</v>
      </c>
      <c r="E30" s="3">
        <v>9122145</v>
      </c>
      <c r="F30" s="3">
        <v>11686304</v>
      </c>
      <c r="G30" s="3">
        <v>19317480</v>
      </c>
      <c r="H30" s="3">
        <v>47435959</v>
      </c>
      <c r="I30" s="3"/>
      <c r="J30" s="3"/>
    </row>
    <row r="31" spans="1:10" x14ac:dyDescent="0.2">
      <c r="A31" s="4">
        <v>30</v>
      </c>
      <c r="B31" s="3" t="s">
        <v>25</v>
      </c>
      <c r="C31" s="3">
        <v>1697255</v>
      </c>
      <c r="D31" s="3"/>
      <c r="E31" s="3">
        <v>1279460</v>
      </c>
      <c r="F31" s="3">
        <v>23132000</v>
      </c>
      <c r="G31" s="3">
        <v>4912110</v>
      </c>
      <c r="H31" s="3">
        <v>31020825</v>
      </c>
      <c r="I31" s="3"/>
      <c r="J31" s="3"/>
    </row>
    <row r="32" spans="1:10" x14ac:dyDescent="0.2">
      <c r="A32" s="4">
        <v>31</v>
      </c>
      <c r="B32" s="3" t="s">
        <v>26</v>
      </c>
      <c r="C32" s="3"/>
      <c r="D32" s="3"/>
      <c r="E32" s="3"/>
      <c r="F32" s="3">
        <v>8834368</v>
      </c>
      <c r="G32" s="3">
        <v>1386199</v>
      </c>
      <c r="H32" s="3">
        <v>10220567</v>
      </c>
      <c r="I32" s="3"/>
      <c r="J32" s="3"/>
    </row>
    <row r="33" spans="1:10" x14ac:dyDescent="0.2">
      <c r="A33" s="4">
        <v>32</v>
      </c>
      <c r="B33" s="3" t="s">
        <v>27</v>
      </c>
      <c r="C33" s="3">
        <v>5468412</v>
      </c>
      <c r="D33" s="3">
        <v>7173735</v>
      </c>
      <c r="E33" s="3">
        <v>10295251</v>
      </c>
      <c r="F33" s="3">
        <v>18921925</v>
      </c>
      <c r="G33" s="3">
        <v>7122302</v>
      </c>
      <c r="H33" s="3">
        <v>48981625</v>
      </c>
      <c r="I33" s="3"/>
      <c r="J33" s="3"/>
    </row>
    <row r="34" spans="1:10" x14ac:dyDescent="0.2">
      <c r="A34" s="4">
        <v>33</v>
      </c>
      <c r="B34" s="3" t="s">
        <v>55</v>
      </c>
      <c r="C34" s="3">
        <v>359100</v>
      </c>
      <c r="D34" s="3">
        <v>4072688</v>
      </c>
      <c r="E34" s="3">
        <v>18858736</v>
      </c>
      <c r="F34" s="3">
        <v>22443128</v>
      </c>
      <c r="G34" s="3">
        <v>10992640</v>
      </c>
      <c r="H34" s="3">
        <v>56726292</v>
      </c>
      <c r="I34" s="3"/>
      <c r="J34" s="3"/>
    </row>
    <row r="35" spans="1:10" x14ac:dyDescent="0.2">
      <c r="A35" s="4">
        <v>34</v>
      </c>
      <c r="B35" s="3" t="s">
        <v>62</v>
      </c>
      <c r="C35" s="3">
        <v>239400</v>
      </c>
      <c r="D35" s="3">
        <v>857850</v>
      </c>
      <c r="E35" s="3">
        <v>11879784</v>
      </c>
      <c r="F35" s="3">
        <v>17421209</v>
      </c>
      <c r="G35" s="3">
        <v>3769115</v>
      </c>
      <c r="H35" s="3">
        <v>34167358</v>
      </c>
      <c r="I35" s="3"/>
      <c r="J35" s="3"/>
    </row>
    <row r="36" spans="1:10" x14ac:dyDescent="0.2">
      <c r="A36" s="4">
        <v>35</v>
      </c>
      <c r="B36" s="3" t="s">
        <v>56</v>
      </c>
      <c r="C36" s="3"/>
      <c r="D36" s="3"/>
      <c r="E36" s="3"/>
      <c r="F36" s="3">
        <v>27111976</v>
      </c>
      <c r="G36" s="3">
        <v>5846276</v>
      </c>
      <c r="H36" s="3">
        <v>32958252</v>
      </c>
      <c r="I36" s="3"/>
      <c r="J36" s="3"/>
    </row>
    <row r="37" spans="1:10" x14ac:dyDescent="0.2">
      <c r="A37" s="4">
        <v>36</v>
      </c>
      <c r="B37" s="3" t="s">
        <v>28</v>
      </c>
      <c r="C37" s="3"/>
      <c r="D37" s="3"/>
      <c r="E37" s="3"/>
      <c r="F37" s="3">
        <v>14956935</v>
      </c>
      <c r="G37" s="3"/>
      <c r="H37" s="3">
        <v>14956935</v>
      </c>
      <c r="I37" s="3"/>
      <c r="J37" s="3"/>
    </row>
    <row r="38" spans="1:10" x14ac:dyDescent="0.2">
      <c r="A38" s="4">
        <v>37</v>
      </c>
      <c r="B38" s="3" t="s">
        <v>29</v>
      </c>
      <c r="C38" s="3">
        <v>121800</v>
      </c>
      <c r="D38" s="3">
        <v>290967</v>
      </c>
      <c r="E38" s="3">
        <v>4978400</v>
      </c>
      <c r="F38" s="3"/>
      <c r="G38" s="3">
        <v>2096990</v>
      </c>
      <c r="H38" s="3">
        <v>7488157</v>
      </c>
      <c r="I38" s="3"/>
      <c r="J38" s="3"/>
    </row>
    <row r="39" spans="1:10" x14ac:dyDescent="0.2">
      <c r="A39" s="4">
        <v>38</v>
      </c>
      <c r="B39" s="3" t="s">
        <v>30</v>
      </c>
      <c r="C39" s="3">
        <v>711690</v>
      </c>
      <c r="D39" s="3">
        <v>460160</v>
      </c>
      <c r="E39" s="3">
        <v>2766400</v>
      </c>
      <c r="F39" s="3">
        <v>23726045</v>
      </c>
      <c r="G39" s="3">
        <v>1154860</v>
      </c>
      <c r="H39" s="3">
        <v>28819155</v>
      </c>
      <c r="I39" s="3"/>
      <c r="J39" s="3"/>
    </row>
    <row r="40" spans="1:10" x14ac:dyDescent="0.2">
      <c r="A40" s="4">
        <v>39</v>
      </c>
      <c r="B40" s="3" t="s">
        <v>31</v>
      </c>
      <c r="C40" s="3"/>
      <c r="D40" s="3"/>
      <c r="E40" s="3"/>
      <c r="F40" s="3"/>
      <c r="G40" s="3">
        <v>162400</v>
      </c>
      <c r="H40" s="3">
        <v>162400</v>
      </c>
      <c r="I40" s="3"/>
      <c r="J40" s="3"/>
    </row>
    <row r="41" spans="1:10" x14ac:dyDescent="0.2">
      <c r="A41" s="4">
        <v>40</v>
      </c>
      <c r="B41" s="3" t="s">
        <v>32</v>
      </c>
      <c r="C41" s="3">
        <v>1543143</v>
      </c>
      <c r="D41" s="3">
        <v>7973136</v>
      </c>
      <c r="E41" s="3">
        <v>12213493</v>
      </c>
      <c r="F41" s="3">
        <v>33958670</v>
      </c>
      <c r="G41" s="3">
        <v>1527236</v>
      </c>
      <c r="H41" s="3">
        <v>57215678</v>
      </c>
      <c r="I41" s="3"/>
      <c r="J41" s="3"/>
    </row>
    <row r="42" spans="1:10" x14ac:dyDescent="0.2">
      <c r="A42" s="4">
        <v>41</v>
      </c>
      <c r="B42" s="3" t="s">
        <v>63</v>
      </c>
      <c r="C42" s="3">
        <v>16234257</v>
      </c>
      <c r="D42" s="3">
        <v>26879922</v>
      </c>
      <c r="E42" s="3">
        <v>54268764</v>
      </c>
      <c r="F42" s="3">
        <v>37437935</v>
      </c>
      <c r="G42" s="3">
        <v>26346014</v>
      </c>
      <c r="H42" s="3">
        <v>161166892</v>
      </c>
      <c r="I42" s="3"/>
      <c r="J42" s="3"/>
    </row>
    <row r="43" spans="1:10" x14ac:dyDescent="0.2">
      <c r="A43" s="4">
        <v>42</v>
      </c>
      <c r="B43" s="3" t="s">
        <v>33</v>
      </c>
      <c r="C43" s="3">
        <v>4247431</v>
      </c>
      <c r="D43" s="3">
        <v>14759614</v>
      </c>
      <c r="E43" s="3">
        <v>37204016</v>
      </c>
      <c r="F43" s="3">
        <v>32720506</v>
      </c>
      <c r="G43" s="3">
        <v>5076682</v>
      </c>
      <c r="H43" s="3">
        <v>94008249</v>
      </c>
      <c r="I43" s="3"/>
      <c r="J43" s="3"/>
    </row>
    <row r="44" spans="1:10" x14ac:dyDescent="0.2">
      <c r="A44" s="4">
        <v>43</v>
      </c>
      <c r="B44" s="3" t="s">
        <v>57</v>
      </c>
      <c r="C44" s="3">
        <v>487200</v>
      </c>
      <c r="D44" s="3"/>
      <c r="E44" s="3">
        <v>14382158</v>
      </c>
      <c r="F44" s="3">
        <v>12598424</v>
      </c>
      <c r="G44" s="3">
        <v>3427316</v>
      </c>
      <c r="H44" s="3">
        <v>30895098</v>
      </c>
      <c r="I44" s="3"/>
      <c r="J44" s="3"/>
    </row>
    <row r="45" spans="1:10" x14ac:dyDescent="0.2">
      <c r="A45" s="4">
        <v>44</v>
      </c>
      <c r="B45" s="3" t="s">
        <v>34</v>
      </c>
      <c r="C45" s="3">
        <v>1376573</v>
      </c>
      <c r="D45" s="3">
        <v>7672527</v>
      </c>
      <c r="E45" s="3">
        <v>885858</v>
      </c>
      <c r="F45" s="3">
        <v>16156508</v>
      </c>
      <c r="G45" s="3">
        <v>3509074</v>
      </c>
      <c r="H45" s="3">
        <v>29600540</v>
      </c>
      <c r="I45" s="3"/>
      <c r="J45" s="3"/>
    </row>
    <row r="46" spans="1:10" x14ac:dyDescent="0.2">
      <c r="A46" s="4">
        <v>45</v>
      </c>
      <c r="B46" s="3" t="s">
        <v>58</v>
      </c>
      <c r="C46" s="3"/>
      <c r="D46" s="3"/>
      <c r="E46" s="3"/>
      <c r="F46" s="3"/>
      <c r="G46" s="3">
        <v>28462628</v>
      </c>
      <c r="H46" s="3">
        <v>28462628</v>
      </c>
      <c r="I46" s="3"/>
      <c r="J46" s="3"/>
    </row>
    <row r="47" spans="1:10" x14ac:dyDescent="0.2">
      <c r="A47" s="4">
        <v>46</v>
      </c>
      <c r="B47" s="3" t="s">
        <v>35</v>
      </c>
      <c r="C47" s="3"/>
      <c r="D47" s="3"/>
      <c r="E47" s="3"/>
      <c r="F47" s="3"/>
      <c r="G47" s="3">
        <v>14107959</v>
      </c>
      <c r="H47" s="3">
        <v>14107959</v>
      </c>
      <c r="I47" s="3"/>
      <c r="J47" s="3"/>
    </row>
    <row r="48" spans="1:10" x14ac:dyDescent="0.2">
      <c r="A48" s="4">
        <v>47</v>
      </c>
      <c r="B48" s="3" t="s">
        <v>59</v>
      </c>
      <c r="C48" s="3"/>
      <c r="D48" s="3">
        <v>485706</v>
      </c>
      <c r="E48" s="3">
        <v>3109518</v>
      </c>
      <c r="F48" s="3">
        <v>4174453</v>
      </c>
      <c r="G48" s="3">
        <v>629467</v>
      </c>
      <c r="H48" s="3">
        <v>8399144</v>
      </c>
      <c r="I48" s="3"/>
      <c r="J48" s="3"/>
    </row>
    <row r="49" spans="1:10" x14ac:dyDescent="0.2">
      <c r="A49" s="4">
        <v>48</v>
      </c>
      <c r="B49" s="3" t="s">
        <v>60</v>
      </c>
      <c r="C49" s="3"/>
      <c r="D49" s="3"/>
      <c r="E49" s="3"/>
      <c r="F49" s="3"/>
      <c r="G49" s="3">
        <v>8204793</v>
      </c>
      <c r="H49" s="3">
        <v>8204793</v>
      </c>
      <c r="I49" s="3"/>
      <c r="J49" s="3"/>
    </row>
    <row r="50" spans="1:10" x14ac:dyDescent="0.2">
      <c r="A50" s="4">
        <v>49</v>
      </c>
      <c r="B50" s="3" t="s">
        <v>61</v>
      </c>
      <c r="C50" s="3"/>
      <c r="D50" s="3"/>
      <c r="E50" s="3"/>
      <c r="F50" s="3"/>
      <c r="G50" s="3">
        <v>7797940</v>
      </c>
      <c r="H50" s="3">
        <v>7797940</v>
      </c>
      <c r="I50" s="3"/>
      <c r="J50" s="3"/>
    </row>
    <row r="51" spans="1:10" x14ac:dyDescent="0.2">
      <c r="A51" s="4">
        <v>50</v>
      </c>
      <c r="B51" s="3" t="s">
        <v>37</v>
      </c>
      <c r="C51" s="3"/>
      <c r="D51" s="3">
        <v>406000</v>
      </c>
      <c r="E51" s="3"/>
      <c r="F51" s="3"/>
      <c r="G51" s="3">
        <v>7677460</v>
      </c>
      <c r="H51" s="3">
        <v>8083460</v>
      </c>
      <c r="I51" s="3"/>
      <c r="J51" s="3"/>
    </row>
    <row r="52" spans="1:10" x14ac:dyDescent="0.2">
      <c r="A52" s="4">
        <v>51</v>
      </c>
      <c r="B52" s="3" t="s">
        <v>38</v>
      </c>
      <c r="C52" s="3"/>
      <c r="D52" s="3">
        <v>4919749</v>
      </c>
      <c r="E52" s="3"/>
      <c r="F52" s="3"/>
      <c r="G52" s="3"/>
      <c r="H52" s="3">
        <v>4919749</v>
      </c>
      <c r="I52" s="3"/>
      <c r="J52" s="3"/>
    </row>
    <row r="53" spans="1:10" x14ac:dyDescent="0.2">
      <c r="A53">
        <v>52</v>
      </c>
      <c r="B53" t="s">
        <v>64</v>
      </c>
      <c r="C53" s="1">
        <v>2574040</v>
      </c>
      <c r="H53" s="1">
        <v>2574040</v>
      </c>
      <c r="I53" s="3"/>
      <c r="J53" s="3"/>
    </row>
    <row r="54" spans="1:10" x14ac:dyDescent="0.2">
      <c r="A54">
        <v>53</v>
      </c>
      <c r="B54" t="s">
        <v>65</v>
      </c>
      <c r="C54" s="1">
        <v>1750613</v>
      </c>
      <c r="D54" s="1"/>
      <c r="E54" s="1"/>
      <c r="F54" s="1"/>
      <c r="G54" s="2"/>
      <c r="H54" s="2">
        <v>1750613</v>
      </c>
      <c r="I54" s="3"/>
      <c r="J54" s="3"/>
    </row>
    <row r="55" spans="1:10" x14ac:dyDescent="0.2">
      <c r="A55">
        <v>54</v>
      </c>
      <c r="B55" t="s">
        <v>66</v>
      </c>
      <c r="C55" s="1">
        <v>1259412</v>
      </c>
      <c r="D55" s="1"/>
      <c r="E55" s="1"/>
      <c r="F55" s="1"/>
      <c r="H55" s="2">
        <v>1259412</v>
      </c>
      <c r="I55" s="3"/>
      <c r="J55" s="3"/>
    </row>
    <row r="56" spans="1:10" x14ac:dyDescent="0.2">
      <c r="A56">
        <v>55</v>
      </c>
      <c r="B56" t="s">
        <v>67</v>
      </c>
      <c r="C56" s="1">
        <v>742980</v>
      </c>
      <c r="D56" s="1"/>
      <c r="E56" s="1"/>
      <c r="F56" s="1"/>
      <c r="H56" s="1">
        <v>742980</v>
      </c>
      <c r="I56" s="3"/>
      <c r="J56" s="3"/>
    </row>
    <row r="57" spans="1:10" x14ac:dyDescent="0.2">
      <c r="A57">
        <v>56</v>
      </c>
      <c r="B57" t="s">
        <v>68</v>
      </c>
      <c r="C57" s="1">
        <v>573300</v>
      </c>
      <c r="D57" s="1"/>
      <c r="F57" s="1"/>
      <c r="H57" s="1">
        <v>573300</v>
      </c>
      <c r="I57" s="3"/>
      <c r="J57" s="3"/>
    </row>
    <row r="58" spans="1:10" x14ac:dyDescent="0.2">
      <c r="A58">
        <v>57</v>
      </c>
      <c r="B58" t="s">
        <v>69</v>
      </c>
      <c r="C58" s="1"/>
      <c r="D58" s="1">
        <v>6549820</v>
      </c>
      <c r="E58" s="1">
        <v>39674842</v>
      </c>
      <c r="F58" s="2">
        <v>63771572</v>
      </c>
      <c r="G58" s="1">
        <v>10500482</v>
      </c>
      <c r="H58" s="1">
        <v>120496716</v>
      </c>
      <c r="I58" s="3"/>
      <c r="J58" s="3"/>
    </row>
    <row r="59" spans="1:10" x14ac:dyDescent="0.2">
      <c r="B59" t="s">
        <v>70</v>
      </c>
      <c r="C59" s="3">
        <f t="shared" ref="C59:H59" si="0">SUM(C2:C58)</f>
        <v>385566261</v>
      </c>
      <c r="D59" s="3">
        <f t="shared" si="0"/>
        <v>970925260</v>
      </c>
      <c r="E59" s="3">
        <f t="shared" si="0"/>
        <v>1706367216</v>
      </c>
      <c r="F59" s="3">
        <f t="shared" si="0"/>
        <v>1997140610</v>
      </c>
      <c r="G59" s="3">
        <f t="shared" si="0"/>
        <v>882871918</v>
      </c>
      <c r="H59" s="3">
        <f t="shared" si="0"/>
        <v>5942871265</v>
      </c>
    </row>
    <row r="60" spans="1:10" x14ac:dyDescent="0.2">
      <c r="C60" s="1"/>
      <c r="D60" s="1"/>
      <c r="E60" s="1"/>
      <c r="F60" s="1"/>
      <c r="G60" s="7" t="s">
        <v>110</v>
      </c>
      <c r="H60" s="7">
        <v>5942871265</v>
      </c>
    </row>
    <row r="61" spans="1:10" x14ac:dyDescent="0.2">
      <c r="C61" s="1"/>
      <c r="D61" s="1"/>
      <c r="E61" s="1"/>
      <c r="F61" s="1"/>
      <c r="G61" s="1"/>
    </row>
    <row r="62" spans="1:10" x14ac:dyDescent="0.2">
      <c r="C62" s="1"/>
      <c r="E62" s="1"/>
      <c r="F62" s="1"/>
      <c r="G62" s="1"/>
    </row>
    <row r="63" spans="1:10" x14ac:dyDescent="0.2">
      <c r="E63" s="1"/>
      <c r="F63" s="1"/>
      <c r="G63" s="2"/>
    </row>
    <row r="64" spans="1:10" x14ac:dyDescent="0.2">
      <c r="F64" s="1"/>
    </row>
    <row r="65" spans="3:8" x14ac:dyDescent="0.2">
      <c r="C65" s="1"/>
      <c r="F65" s="1"/>
    </row>
    <row r="66" spans="3:8" x14ac:dyDescent="0.2">
      <c r="D66" s="1"/>
      <c r="E66" s="1"/>
      <c r="F66" s="1"/>
      <c r="G66" s="1"/>
    </row>
    <row r="67" spans="3:8" x14ac:dyDescent="0.2">
      <c r="F67" s="1"/>
    </row>
    <row r="68" spans="3:8" x14ac:dyDescent="0.2">
      <c r="G68" s="1"/>
      <c r="H68" s="2"/>
    </row>
    <row r="69" spans="3:8" x14ac:dyDescent="0.2">
      <c r="F69" s="1"/>
    </row>
    <row r="70" spans="3:8" x14ac:dyDescent="0.2">
      <c r="E70" s="1"/>
      <c r="F70" s="1"/>
    </row>
    <row r="71" spans="3:8" x14ac:dyDescent="0.2">
      <c r="C71" s="1"/>
      <c r="D71" s="1"/>
      <c r="G71" s="2"/>
    </row>
    <row r="72" spans="3:8" x14ac:dyDescent="0.2">
      <c r="E72" s="1"/>
      <c r="F72" s="2"/>
      <c r="G72" s="2"/>
    </row>
    <row r="73" spans="3:8" x14ac:dyDescent="0.2">
      <c r="C73" s="1"/>
      <c r="F73" s="1"/>
      <c r="G73" s="1"/>
    </row>
    <row r="74" spans="3:8" x14ac:dyDescent="0.2">
      <c r="C74" s="3"/>
    </row>
    <row r="75" spans="3:8" x14ac:dyDescent="0.2">
      <c r="C75" s="1"/>
      <c r="D75" s="1"/>
      <c r="E75" s="1"/>
      <c r="F75" s="1"/>
      <c r="G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6EC6-E3D2-1747-9AAD-1A5BFA7029E8}">
  <dimension ref="A1:G60"/>
  <sheetViews>
    <sheetView workbookViewId="0">
      <pane ySplit="1" topLeftCell="A2" activePane="bottomLeft" state="frozen"/>
      <selection pane="bottomLeft" activeCell="B49" sqref="B49"/>
    </sheetView>
  </sheetViews>
  <sheetFormatPr baseColWidth="10" defaultRowHeight="16" x14ac:dyDescent="0.2"/>
  <cols>
    <col min="1" max="1" width="13.6640625" customWidth="1"/>
    <col min="2" max="2" width="28.5" customWidth="1"/>
    <col min="3" max="3" width="36" customWidth="1"/>
    <col min="4" max="4" width="27.33203125" customWidth="1"/>
    <col min="5" max="5" width="28" customWidth="1"/>
    <col min="6" max="6" width="27.6640625" customWidth="1"/>
    <col min="7" max="7" width="19.6640625" customWidth="1"/>
  </cols>
  <sheetData>
    <row r="1" spans="1:7" s="5" customFormat="1" x14ac:dyDescent="0.2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71</v>
      </c>
      <c r="G1" s="5" t="s">
        <v>39</v>
      </c>
    </row>
    <row r="2" spans="1:7" x14ac:dyDescent="0.2">
      <c r="A2">
        <v>1</v>
      </c>
      <c r="B2" t="s">
        <v>1</v>
      </c>
      <c r="C2" s="3">
        <v>60990169</v>
      </c>
      <c r="D2" s="3">
        <v>25693187</v>
      </c>
      <c r="E2" s="3">
        <v>43874920</v>
      </c>
      <c r="F2" s="3">
        <v>80031955</v>
      </c>
      <c r="G2" s="3">
        <v>210590231</v>
      </c>
    </row>
    <row r="3" spans="1:7" x14ac:dyDescent="0.2">
      <c r="A3">
        <v>2</v>
      </c>
      <c r="B3" t="s">
        <v>2</v>
      </c>
      <c r="C3" s="3">
        <v>57386052</v>
      </c>
      <c r="D3" s="3">
        <v>32984270</v>
      </c>
      <c r="E3" s="3">
        <v>54909299</v>
      </c>
      <c r="F3" s="3">
        <v>73435933</v>
      </c>
      <c r="G3" s="3">
        <v>218715554</v>
      </c>
    </row>
    <row r="4" spans="1:7" x14ac:dyDescent="0.2">
      <c r="A4">
        <v>3</v>
      </c>
      <c r="B4" t="s">
        <v>3</v>
      </c>
      <c r="C4" s="3">
        <v>56623092</v>
      </c>
      <c r="D4" s="3">
        <v>38698024</v>
      </c>
      <c r="E4" s="3">
        <v>49065051</v>
      </c>
      <c r="F4" s="3">
        <v>72224693</v>
      </c>
      <c r="G4" s="3">
        <v>216610860</v>
      </c>
    </row>
    <row r="5" spans="1:7" x14ac:dyDescent="0.2">
      <c r="A5">
        <v>4</v>
      </c>
      <c r="B5" t="s">
        <v>4</v>
      </c>
      <c r="C5" s="3">
        <v>51321177</v>
      </c>
      <c r="D5" s="3">
        <v>31229520</v>
      </c>
      <c r="E5" s="3">
        <v>45418961</v>
      </c>
      <c r="F5" s="3">
        <v>80683026</v>
      </c>
      <c r="G5" s="3">
        <v>208652684</v>
      </c>
    </row>
    <row r="6" spans="1:7" x14ac:dyDescent="0.2">
      <c r="A6">
        <v>5</v>
      </c>
      <c r="B6" t="s">
        <v>77</v>
      </c>
      <c r="C6" s="3">
        <v>40637164</v>
      </c>
      <c r="D6" s="3">
        <v>34929918</v>
      </c>
      <c r="E6" s="3">
        <v>40514777</v>
      </c>
      <c r="F6" s="3">
        <v>70954450</v>
      </c>
      <c r="G6" s="3">
        <v>187036309</v>
      </c>
    </row>
    <row r="7" spans="1:7" x14ac:dyDescent="0.2">
      <c r="A7">
        <v>6</v>
      </c>
      <c r="B7" t="s">
        <v>78</v>
      </c>
      <c r="C7" s="3">
        <v>37619609</v>
      </c>
      <c r="D7" s="3">
        <v>37774758</v>
      </c>
      <c r="E7" s="3">
        <v>36271561</v>
      </c>
      <c r="F7" s="3">
        <v>82556626</v>
      </c>
      <c r="G7" s="3">
        <v>194222554</v>
      </c>
    </row>
    <row r="8" spans="1:7" x14ac:dyDescent="0.2">
      <c r="A8">
        <v>7</v>
      </c>
      <c r="B8" t="s">
        <v>79</v>
      </c>
      <c r="C8" s="3">
        <v>37117908</v>
      </c>
      <c r="D8" s="3">
        <v>27720015</v>
      </c>
      <c r="E8" s="3">
        <v>47178276</v>
      </c>
      <c r="F8" s="3">
        <v>48971907</v>
      </c>
      <c r="G8" s="3">
        <v>160988106</v>
      </c>
    </row>
    <row r="9" spans="1:7" x14ac:dyDescent="0.2">
      <c r="A9">
        <v>8</v>
      </c>
      <c r="B9" t="s">
        <v>80</v>
      </c>
      <c r="C9" s="3">
        <v>38984072</v>
      </c>
      <c r="D9" s="3">
        <v>27069745</v>
      </c>
      <c r="E9" s="3">
        <v>38365705</v>
      </c>
      <c r="F9" s="3">
        <v>44636993</v>
      </c>
      <c r="G9" s="3">
        <v>149056515</v>
      </c>
    </row>
    <row r="10" spans="1:7" x14ac:dyDescent="0.2">
      <c r="A10">
        <v>9</v>
      </c>
      <c r="B10" t="s">
        <v>8</v>
      </c>
      <c r="C10" s="3">
        <v>27818084</v>
      </c>
      <c r="D10" s="3">
        <v>25161380</v>
      </c>
      <c r="E10" s="3">
        <v>39059539</v>
      </c>
      <c r="F10" s="3">
        <v>68011883</v>
      </c>
      <c r="G10" s="3">
        <v>160050886</v>
      </c>
    </row>
    <row r="11" spans="1:7" x14ac:dyDescent="0.2">
      <c r="A11">
        <v>10</v>
      </c>
      <c r="B11" t="s">
        <v>81</v>
      </c>
      <c r="C11" s="3">
        <v>15245962</v>
      </c>
      <c r="D11" s="3">
        <v>18664184</v>
      </c>
      <c r="E11" s="3">
        <v>36152020</v>
      </c>
      <c r="F11" s="3">
        <v>17512133</v>
      </c>
      <c r="G11" s="3">
        <v>87574298</v>
      </c>
    </row>
    <row r="12" spans="1:7" x14ac:dyDescent="0.2">
      <c r="A12">
        <v>11</v>
      </c>
      <c r="B12" t="s">
        <v>82</v>
      </c>
      <c r="C12" s="3">
        <v>23522514</v>
      </c>
      <c r="D12" s="3">
        <v>13308543</v>
      </c>
      <c r="E12" s="3">
        <v>19392222</v>
      </c>
      <c r="F12" s="3">
        <v>57244642</v>
      </c>
      <c r="G12" s="3">
        <v>113467921</v>
      </c>
    </row>
    <row r="13" spans="1:7" x14ac:dyDescent="0.2">
      <c r="A13">
        <v>12</v>
      </c>
      <c r="B13" t="s">
        <v>83</v>
      </c>
      <c r="C13" s="3">
        <v>16854419</v>
      </c>
      <c r="D13" s="3">
        <v>9064849</v>
      </c>
      <c r="E13" s="3">
        <v>19139767</v>
      </c>
      <c r="F13" s="3">
        <v>30834047</v>
      </c>
      <c r="G13" s="3">
        <v>75893082</v>
      </c>
    </row>
    <row r="14" spans="1:7" x14ac:dyDescent="0.2">
      <c r="A14">
        <v>13</v>
      </c>
      <c r="B14" t="s">
        <v>84</v>
      </c>
      <c r="C14" s="3">
        <v>14119303</v>
      </c>
      <c r="D14" s="3">
        <v>5926440</v>
      </c>
      <c r="E14" s="3">
        <v>19749482</v>
      </c>
      <c r="F14" s="3">
        <v>38235392</v>
      </c>
      <c r="G14" s="3">
        <v>78030616</v>
      </c>
    </row>
    <row r="15" spans="1:7" x14ac:dyDescent="0.2">
      <c r="A15">
        <v>14</v>
      </c>
      <c r="B15" t="s">
        <v>85</v>
      </c>
      <c r="C15" s="3">
        <v>9029408</v>
      </c>
      <c r="D15" s="3">
        <v>7486017</v>
      </c>
      <c r="E15" s="3">
        <v>17862946</v>
      </c>
      <c r="F15" s="3">
        <v>27034573</v>
      </c>
      <c r="G15" s="3">
        <v>61412943</v>
      </c>
    </row>
    <row r="16" spans="1:7" x14ac:dyDescent="0.2">
      <c r="A16">
        <v>15</v>
      </c>
      <c r="B16" t="s">
        <v>86</v>
      </c>
      <c r="C16" s="3">
        <v>11325562</v>
      </c>
      <c r="D16" s="3">
        <v>7402058</v>
      </c>
      <c r="E16" s="3">
        <v>17063598</v>
      </c>
      <c r="F16" s="3">
        <v>22851433</v>
      </c>
      <c r="G16" s="3">
        <v>58642651</v>
      </c>
    </row>
    <row r="17" spans="1:7" x14ac:dyDescent="0.2">
      <c r="A17">
        <v>16</v>
      </c>
      <c r="B17" t="s">
        <v>87</v>
      </c>
      <c r="C17" s="3">
        <v>3001111</v>
      </c>
      <c r="D17" s="3">
        <v>9313739</v>
      </c>
      <c r="E17" s="3">
        <v>7937250</v>
      </c>
      <c r="F17" s="3">
        <v>9142734</v>
      </c>
      <c r="G17" s="3">
        <v>29394834</v>
      </c>
    </row>
    <row r="18" spans="1:7" x14ac:dyDescent="0.2">
      <c r="A18">
        <v>17</v>
      </c>
      <c r="B18" t="s">
        <v>12</v>
      </c>
      <c r="C18" s="3">
        <v>920266</v>
      </c>
      <c r="D18" s="3">
        <v>9186562</v>
      </c>
      <c r="E18" s="3">
        <v>26446840</v>
      </c>
      <c r="F18" s="3">
        <v>48316986</v>
      </c>
      <c r="G18" s="3">
        <v>84870654</v>
      </c>
    </row>
    <row r="19" spans="1:7" x14ac:dyDescent="0.2">
      <c r="A19">
        <v>18</v>
      </c>
      <c r="B19" t="s">
        <v>13</v>
      </c>
      <c r="C19" s="3">
        <v>9439573</v>
      </c>
      <c r="D19" s="3">
        <v>5194843</v>
      </c>
      <c r="E19" s="3">
        <v>14898266</v>
      </c>
      <c r="F19" s="3">
        <v>16336666</v>
      </c>
      <c r="G19" s="3">
        <v>45869347</v>
      </c>
    </row>
    <row r="20" spans="1:7" x14ac:dyDescent="0.2">
      <c r="A20">
        <v>19</v>
      </c>
      <c r="B20" t="s">
        <v>14</v>
      </c>
      <c r="C20" s="3">
        <v>6146595</v>
      </c>
      <c r="D20" s="3">
        <v>9406802</v>
      </c>
      <c r="E20" s="3">
        <v>21322528</v>
      </c>
      <c r="F20" s="3">
        <v>20072001</v>
      </c>
      <c r="G20" s="3">
        <v>56947926</v>
      </c>
    </row>
    <row r="21" spans="1:7" x14ac:dyDescent="0.2">
      <c r="A21">
        <v>20</v>
      </c>
      <c r="B21" t="s">
        <v>15</v>
      </c>
      <c r="C21" s="3">
        <v>3016580</v>
      </c>
      <c r="D21" s="3">
        <v>7429601</v>
      </c>
      <c r="E21" s="3">
        <v>8225850</v>
      </c>
      <c r="F21" s="3">
        <v>22345900</v>
      </c>
      <c r="G21" s="3">
        <v>41017931</v>
      </c>
    </row>
    <row r="22" spans="1:7" x14ac:dyDescent="0.2">
      <c r="A22">
        <v>21</v>
      </c>
      <c r="B22" t="s">
        <v>16</v>
      </c>
      <c r="C22" s="3">
        <v>162085</v>
      </c>
      <c r="D22" s="3">
        <v>4754912</v>
      </c>
      <c r="E22" s="3">
        <v>8263913</v>
      </c>
      <c r="F22" s="3">
        <v>14626150</v>
      </c>
      <c r="G22" s="3">
        <v>27807059</v>
      </c>
    </row>
    <row r="23" spans="1:7" x14ac:dyDescent="0.2">
      <c r="A23">
        <v>22</v>
      </c>
      <c r="B23" t="s">
        <v>17</v>
      </c>
      <c r="C23" s="3">
        <v>1242360</v>
      </c>
      <c r="D23" s="3">
        <v>4292000</v>
      </c>
      <c r="E23" s="3">
        <v>4312300</v>
      </c>
      <c r="F23" s="3">
        <v>10850350</v>
      </c>
      <c r="G23" s="3">
        <v>20697010</v>
      </c>
    </row>
    <row r="24" spans="1:7" x14ac:dyDescent="0.2">
      <c r="A24">
        <v>23</v>
      </c>
      <c r="B24" t="s">
        <v>88</v>
      </c>
      <c r="C24" s="3">
        <v>3692063</v>
      </c>
      <c r="D24" s="3">
        <v>6733873</v>
      </c>
      <c r="E24" s="3">
        <v>13285384</v>
      </c>
      <c r="F24" s="3">
        <v>16205200</v>
      </c>
      <c r="G24" s="3">
        <v>39916519</v>
      </c>
    </row>
    <row r="25" spans="1:7" x14ac:dyDescent="0.2">
      <c r="A25">
        <v>24</v>
      </c>
      <c r="B25" t="s">
        <v>19</v>
      </c>
      <c r="C25" s="3">
        <v>612170</v>
      </c>
      <c r="D25" s="3">
        <v>5373449</v>
      </c>
      <c r="E25" s="3">
        <v>5951934</v>
      </c>
      <c r="F25" s="3">
        <v>17588500</v>
      </c>
      <c r="G25" s="3">
        <v>29526053</v>
      </c>
    </row>
    <row r="26" spans="1:7" x14ac:dyDescent="0.2">
      <c r="A26">
        <v>25</v>
      </c>
      <c r="B26" t="s">
        <v>89</v>
      </c>
      <c r="C26" s="3">
        <v>3341661</v>
      </c>
      <c r="D26" s="3">
        <v>2184085</v>
      </c>
      <c r="E26" s="3">
        <v>5518418</v>
      </c>
      <c r="F26" s="3">
        <v>7420800</v>
      </c>
      <c r="G26" s="3">
        <v>18464964</v>
      </c>
    </row>
    <row r="27" spans="1:7" x14ac:dyDescent="0.2">
      <c r="A27">
        <v>26</v>
      </c>
      <c r="B27" t="s">
        <v>90</v>
      </c>
      <c r="C27" s="3">
        <v>484764</v>
      </c>
      <c r="D27" s="3">
        <v>2053328</v>
      </c>
      <c r="E27" s="3">
        <v>2164834</v>
      </c>
      <c r="F27" s="3">
        <v>12102667</v>
      </c>
      <c r="G27" s="3">
        <v>16805594</v>
      </c>
    </row>
    <row r="28" spans="1:7" x14ac:dyDescent="0.2">
      <c r="A28">
        <v>27</v>
      </c>
      <c r="B28" t="s">
        <v>20</v>
      </c>
      <c r="C28" s="3">
        <v>225200</v>
      </c>
      <c r="D28" s="3">
        <v>1820620</v>
      </c>
      <c r="E28" s="3">
        <v>5237083</v>
      </c>
      <c r="F28" s="3">
        <v>7591233</v>
      </c>
      <c r="G28" s="3">
        <v>14874136</v>
      </c>
    </row>
    <row r="29" spans="1:7" x14ac:dyDescent="0.2">
      <c r="A29">
        <v>28</v>
      </c>
      <c r="B29" t="s">
        <v>91</v>
      </c>
      <c r="C29" s="3">
        <v>472120</v>
      </c>
      <c r="D29" s="3">
        <v>2321835</v>
      </c>
      <c r="E29" s="3">
        <v>2788833</v>
      </c>
      <c r="F29" s="3">
        <v>7076000</v>
      </c>
      <c r="G29" s="3">
        <v>12658788</v>
      </c>
    </row>
    <row r="30" spans="1:7" x14ac:dyDescent="0.2">
      <c r="A30">
        <v>29</v>
      </c>
      <c r="B30" t="s">
        <v>92</v>
      </c>
      <c r="C30" s="3">
        <v>425500</v>
      </c>
      <c r="D30" s="3">
        <v>3549471</v>
      </c>
      <c r="E30" s="3">
        <v>4021391</v>
      </c>
      <c r="F30" s="3">
        <v>10129700</v>
      </c>
      <c r="G30" s="3">
        <v>18126062</v>
      </c>
    </row>
    <row r="31" spans="1:7" x14ac:dyDescent="0.2">
      <c r="A31">
        <v>30</v>
      </c>
      <c r="B31" t="s">
        <v>93</v>
      </c>
      <c r="C31" s="3"/>
      <c r="D31" s="3">
        <v>548342</v>
      </c>
      <c r="E31" s="3">
        <v>715666</v>
      </c>
      <c r="F31" s="3">
        <v>6399333</v>
      </c>
      <c r="G31" s="3">
        <v>7663341</v>
      </c>
    </row>
    <row r="32" spans="1:7" x14ac:dyDescent="0.2">
      <c r="A32">
        <v>31</v>
      </c>
      <c r="B32" t="s">
        <v>118</v>
      </c>
      <c r="C32" s="3">
        <v>429198</v>
      </c>
      <c r="D32" s="3">
        <v>438672</v>
      </c>
      <c r="E32" s="3">
        <v>661568</v>
      </c>
      <c r="F32" s="3">
        <v>7174602</v>
      </c>
      <c r="G32" s="3">
        <v>8704048</v>
      </c>
    </row>
    <row r="33" spans="1:7" x14ac:dyDescent="0.2">
      <c r="A33">
        <v>32</v>
      </c>
      <c r="B33" t="s">
        <v>24</v>
      </c>
      <c r="C33" s="1">
        <v>945690</v>
      </c>
      <c r="D33" s="1">
        <v>1555851</v>
      </c>
      <c r="E33" s="1">
        <v>2094234</v>
      </c>
      <c r="F33" s="1">
        <v>3000533</v>
      </c>
      <c r="G33" s="2">
        <v>7596308</v>
      </c>
    </row>
    <row r="34" spans="1:7" x14ac:dyDescent="0.2">
      <c r="A34">
        <v>33</v>
      </c>
      <c r="B34" t="s">
        <v>25</v>
      </c>
      <c r="D34" s="1">
        <v>94166</v>
      </c>
      <c r="E34" s="1">
        <v>3251867</v>
      </c>
      <c r="F34" s="1">
        <v>771883</v>
      </c>
      <c r="G34" s="1">
        <v>4117916</v>
      </c>
    </row>
    <row r="35" spans="1:7" x14ac:dyDescent="0.2">
      <c r="A35">
        <v>34</v>
      </c>
      <c r="B35" t="s">
        <v>26</v>
      </c>
      <c r="D35" s="1">
        <v>197200</v>
      </c>
      <c r="E35" s="1">
        <v>1413267</v>
      </c>
      <c r="F35" s="1">
        <v>3516733</v>
      </c>
      <c r="G35" s="1">
        <v>5127200</v>
      </c>
    </row>
    <row r="36" spans="1:7" x14ac:dyDescent="0.2">
      <c r="A36">
        <v>35</v>
      </c>
      <c r="B36" t="s">
        <v>94</v>
      </c>
      <c r="D36" s="1">
        <v>2031881</v>
      </c>
      <c r="F36" s="1">
        <v>12770150</v>
      </c>
      <c r="G36" s="2">
        <v>14802031</v>
      </c>
    </row>
    <row r="37" spans="1:7" x14ac:dyDescent="0.2">
      <c r="A37">
        <v>36</v>
      </c>
      <c r="B37" t="s">
        <v>95</v>
      </c>
      <c r="C37" s="1">
        <v>1566840</v>
      </c>
      <c r="D37" s="1">
        <v>1382414</v>
      </c>
      <c r="E37" s="1">
        <v>2814782</v>
      </c>
      <c r="F37" s="2">
        <v>9190650</v>
      </c>
      <c r="G37" s="1">
        <v>14954685</v>
      </c>
    </row>
    <row r="38" spans="1:7" x14ac:dyDescent="0.2">
      <c r="A38">
        <v>37</v>
      </c>
      <c r="B38" t="s">
        <v>96</v>
      </c>
      <c r="D38" s="1">
        <v>476248</v>
      </c>
      <c r="E38" s="1">
        <v>254249</v>
      </c>
      <c r="F38" s="1">
        <v>119867</v>
      </c>
      <c r="G38" s="1">
        <v>850364</v>
      </c>
    </row>
    <row r="39" spans="1:7" x14ac:dyDescent="0.2">
      <c r="A39">
        <v>38</v>
      </c>
      <c r="B39" t="s">
        <v>56</v>
      </c>
      <c r="D39" s="1">
        <v>844383</v>
      </c>
      <c r="E39" s="1">
        <v>260998</v>
      </c>
      <c r="F39" s="1">
        <v>274533</v>
      </c>
      <c r="G39" s="1">
        <v>1379914</v>
      </c>
    </row>
    <row r="40" spans="1:7" x14ac:dyDescent="0.2">
      <c r="A40">
        <v>39</v>
      </c>
      <c r="B40" t="s">
        <v>97</v>
      </c>
      <c r="C40" s="1">
        <v>296154</v>
      </c>
      <c r="D40" s="2">
        <v>1699379</v>
      </c>
      <c r="E40" s="1">
        <v>846141</v>
      </c>
      <c r="F40" s="1">
        <v>5593134</v>
      </c>
      <c r="G40" s="2">
        <v>8434807</v>
      </c>
    </row>
    <row r="41" spans="1:7" x14ac:dyDescent="0.2">
      <c r="A41">
        <v>40</v>
      </c>
      <c r="B41" t="s">
        <v>98</v>
      </c>
      <c r="C41" s="1">
        <v>515040</v>
      </c>
      <c r="E41" s="1">
        <v>96667</v>
      </c>
      <c r="F41" s="1">
        <v>670383</v>
      </c>
      <c r="G41" s="1">
        <v>1282090</v>
      </c>
    </row>
    <row r="42" spans="1:7" x14ac:dyDescent="0.2">
      <c r="A42">
        <v>41</v>
      </c>
      <c r="B42" t="s">
        <v>99</v>
      </c>
      <c r="E42" s="1">
        <v>254250</v>
      </c>
      <c r="F42" s="1">
        <v>2270700</v>
      </c>
      <c r="G42" s="1">
        <v>2524950</v>
      </c>
    </row>
    <row r="43" spans="1:7" x14ac:dyDescent="0.2">
      <c r="A43">
        <v>42</v>
      </c>
      <c r="B43" t="s">
        <v>100</v>
      </c>
      <c r="F43" s="1">
        <v>725000</v>
      </c>
      <c r="G43" s="1">
        <v>725000</v>
      </c>
    </row>
    <row r="44" spans="1:7" x14ac:dyDescent="0.2">
      <c r="A44">
        <v>43</v>
      </c>
      <c r="B44" t="s">
        <v>101</v>
      </c>
      <c r="C44" s="1">
        <v>257520</v>
      </c>
      <c r="F44" s="1">
        <v>277434</v>
      </c>
      <c r="G44" s="1">
        <v>534954</v>
      </c>
    </row>
    <row r="45" spans="1:7" x14ac:dyDescent="0.2">
      <c r="A45">
        <v>44</v>
      </c>
      <c r="B45" t="s">
        <v>102</v>
      </c>
      <c r="D45" s="1">
        <v>1205333</v>
      </c>
      <c r="E45" s="1">
        <v>6066501</v>
      </c>
      <c r="F45" s="1">
        <v>8428367</v>
      </c>
      <c r="G45" s="2">
        <v>15700201</v>
      </c>
    </row>
    <row r="46" spans="1:7" x14ac:dyDescent="0.2">
      <c r="A46">
        <v>45</v>
      </c>
      <c r="B46" t="s">
        <v>103</v>
      </c>
      <c r="F46" s="1">
        <v>2961867</v>
      </c>
      <c r="G46" s="1">
        <v>2961867</v>
      </c>
    </row>
    <row r="47" spans="1:7" x14ac:dyDescent="0.2">
      <c r="A47">
        <v>46</v>
      </c>
      <c r="B47" t="s">
        <v>104</v>
      </c>
      <c r="F47" s="1">
        <v>14567499</v>
      </c>
      <c r="G47" s="1">
        <v>14567499</v>
      </c>
    </row>
    <row r="48" spans="1:7" x14ac:dyDescent="0.2">
      <c r="A48">
        <v>47</v>
      </c>
      <c r="B48" t="s">
        <v>125</v>
      </c>
      <c r="F48" s="1">
        <v>1357200</v>
      </c>
      <c r="G48" s="1">
        <v>1357200</v>
      </c>
    </row>
    <row r="49" spans="1:7" x14ac:dyDescent="0.2">
      <c r="A49">
        <v>48</v>
      </c>
      <c r="B49" t="s">
        <v>105</v>
      </c>
      <c r="E49" s="1">
        <v>254250</v>
      </c>
      <c r="F49" s="1">
        <v>8653600</v>
      </c>
      <c r="G49" s="1">
        <v>8907849</v>
      </c>
    </row>
    <row r="50" spans="1:7" x14ac:dyDescent="0.2">
      <c r="A50">
        <v>49</v>
      </c>
      <c r="B50" t="s">
        <v>106</v>
      </c>
      <c r="C50" s="1">
        <v>4810829</v>
      </c>
      <c r="D50" s="1">
        <v>1978573</v>
      </c>
      <c r="G50" s="1">
        <v>6789402</v>
      </c>
    </row>
    <row r="51" spans="1:7" x14ac:dyDescent="0.2">
      <c r="A51">
        <v>50</v>
      </c>
      <c r="B51" t="s">
        <v>107</v>
      </c>
      <c r="E51" s="1">
        <v>4309402</v>
      </c>
      <c r="F51" s="1">
        <v>12314916</v>
      </c>
      <c r="G51" s="1">
        <v>16624318</v>
      </c>
    </row>
    <row r="52" spans="1:7" x14ac:dyDescent="0.2">
      <c r="A52">
        <v>51</v>
      </c>
      <c r="B52" t="s">
        <v>108</v>
      </c>
      <c r="C52" s="1">
        <v>162400</v>
      </c>
      <c r="F52" s="1">
        <v>582900</v>
      </c>
      <c r="G52" s="1">
        <v>745300</v>
      </c>
    </row>
    <row r="53" spans="1:7" x14ac:dyDescent="0.2">
      <c r="B53" t="s">
        <v>117</v>
      </c>
      <c r="C53" s="1">
        <v>540760214</v>
      </c>
      <c r="D53" s="1">
        <v>429180470</v>
      </c>
      <c r="E53" s="1">
        <v>677686790</v>
      </c>
      <c r="F53" s="1">
        <v>1136645857</v>
      </c>
      <c r="G53" s="1">
        <f>SUM(C53:F53)</f>
        <v>2784273331</v>
      </c>
    </row>
    <row r="54" spans="1:7" x14ac:dyDescent="0.2">
      <c r="C54" s="1"/>
      <c r="F54" s="6" t="s">
        <v>109</v>
      </c>
      <c r="G54" s="7">
        <v>2784273331</v>
      </c>
    </row>
    <row r="59" spans="1:7" x14ac:dyDescent="0.2">
      <c r="F59" s="6" t="s">
        <v>110</v>
      </c>
      <c r="G59" s="7">
        <v>5942871265</v>
      </c>
    </row>
    <row r="60" spans="1:7" x14ac:dyDescent="0.2">
      <c r="F60" s="6" t="s">
        <v>111</v>
      </c>
      <c r="G60" s="7">
        <f>G54+G59</f>
        <v>8727144596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18BF-FE2F-6D43-AD92-EC8D2BEA4438}">
  <dimension ref="A1:O74"/>
  <sheetViews>
    <sheetView tabSelected="1" topLeftCell="C1" workbookViewId="0">
      <pane ySplit="1" topLeftCell="A67" activePane="bottomLeft" state="frozen"/>
      <selection pane="bottomLeft" activeCell="D73" sqref="D73"/>
    </sheetView>
  </sheetViews>
  <sheetFormatPr baseColWidth="10" defaultRowHeight="16" x14ac:dyDescent="0.2"/>
  <cols>
    <col min="1" max="1" width="23" customWidth="1"/>
    <col min="2" max="2" width="25.33203125" customWidth="1"/>
    <col min="3" max="3" width="25.6640625" customWidth="1"/>
    <col min="4" max="4" width="20.5" customWidth="1"/>
    <col min="5" max="6" width="20" customWidth="1"/>
    <col min="7" max="7" width="17.6640625" customWidth="1"/>
    <col min="8" max="8" width="19" customWidth="1"/>
    <col min="9" max="9" width="17" customWidth="1"/>
    <col min="10" max="10" width="17.33203125" customWidth="1"/>
    <col min="11" max="11" width="22" customWidth="1"/>
    <col min="13" max="15" width="42.5" customWidth="1"/>
  </cols>
  <sheetData>
    <row r="1" spans="1:13" s="17" customFormat="1" x14ac:dyDescent="0.2">
      <c r="A1" s="18" t="s">
        <v>0</v>
      </c>
      <c r="B1" s="14" t="s">
        <v>112</v>
      </c>
      <c r="C1" s="14" t="s">
        <v>113</v>
      </c>
      <c r="D1" s="14" t="s">
        <v>114</v>
      </c>
      <c r="E1" s="14" t="s">
        <v>115</v>
      </c>
      <c r="F1" s="14" t="s">
        <v>116</v>
      </c>
      <c r="G1" s="15" t="s">
        <v>74</v>
      </c>
      <c r="H1" s="15" t="s">
        <v>75</v>
      </c>
      <c r="I1" s="15" t="s">
        <v>76</v>
      </c>
      <c r="J1" s="15" t="s">
        <v>71</v>
      </c>
      <c r="K1" s="16" t="s">
        <v>39</v>
      </c>
    </row>
    <row r="2" spans="1:13" ht="19" x14ac:dyDescent="0.2">
      <c r="A2" s="8" t="s">
        <v>1</v>
      </c>
      <c r="B2" s="10">
        <v>44624235</v>
      </c>
      <c r="C2" s="10">
        <v>137072659</v>
      </c>
      <c r="D2" s="10">
        <v>178012852</v>
      </c>
      <c r="E2" s="10">
        <v>179491041</v>
      </c>
      <c r="F2" s="10">
        <v>88811048</v>
      </c>
      <c r="G2" s="10">
        <v>60990169</v>
      </c>
      <c r="H2" s="10">
        <v>25693187</v>
      </c>
      <c r="I2" s="10">
        <v>43874920</v>
      </c>
      <c r="J2" s="10">
        <v>80031955</v>
      </c>
      <c r="K2" s="21">
        <f>SUM(B2:J2)</f>
        <v>838602066</v>
      </c>
      <c r="M2" s="32">
        <f>(D2/66141478000)*100</f>
        <v>0.26913951333231473</v>
      </c>
    </row>
    <row r="3" spans="1:13" x14ac:dyDescent="0.2">
      <c r="A3" s="8" t="s">
        <v>2</v>
      </c>
      <c r="B3" s="10">
        <v>26854675</v>
      </c>
      <c r="C3" s="10">
        <v>13000155</v>
      </c>
      <c r="D3" s="10">
        <v>38059805</v>
      </c>
      <c r="E3" s="10">
        <v>761338</v>
      </c>
      <c r="F3" s="10">
        <v>6381392</v>
      </c>
      <c r="G3" s="10">
        <v>57386052</v>
      </c>
      <c r="H3" s="10">
        <v>32984270</v>
      </c>
      <c r="I3" s="10">
        <v>54909299</v>
      </c>
      <c r="J3" s="10">
        <v>73435933</v>
      </c>
      <c r="K3" s="21">
        <f>SUM(B3:J3)</f>
        <v>303772919</v>
      </c>
    </row>
    <row r="4" spans="1:13" x14ac:dyDescent="0.2">
      <c r="A4" s="8" t="s">
        <v>3</v>
      </c>
      <c r="B4" s="10">
        <v>37453549</v>
      </c>
      <c r="C4" s="10">
        <v>99817487</v>
      </c>
      <c r="D4" s="10">
        <v>157149742</v>
      </c>
      <c r="E4" s="10">
        <v>188115189</v>
      </c>
      <c r="F4" s="10">
        <v>82753562</v>
      </c>
      <c r="G4" s="10">
        <v>56623092</v>
      </c>
      <c r="H4" s="10">
        <v>38698024</v>
      </c>
      <c r="I4" s="10">
        <v>49065051</v>
      </c>
      <c r="J4" s="10">
        <v>72224693</v>
      </c>
      <c r="K4" s="21">
        <f>SUM(B4:J4)</f>
        <v>781900389</v>
      </c>
    </row>
    <row r="5" spans="1:13" x14ac:dyDescent="0.2">
      <c r="A5" s="8" t="s">
        <v>4</v>
      </c>
      <c r="B5" s="10">
        <v>42466185</v>
      </c>
      <c r="C5" s="10">
        <v>98044707</v>
      </c>
      <c r="D5" s="10">
        <v>131136202</v>
      </c>
      <c r="E5" s="10">
        <v>162238553</v>
      </c>
      <c r="F5" s="10">
        <v>66483592</v>
      </c>
      <c r="G5" s="10">
        <v>51321177</v>
      </c>
      <c r="H5" s="10">
        <v>31229520</v>
      </c>
      <c r="I5" s="10">
        <v>45418961</v>
      </c>
      <c r="J5" s="10">
        <v>80683026</v>
      </c>
      <c r="K5" s="21">
        <f>SUM(B5:J5)</f>
        <v>709021923</v>
      </c>
    </row>
    <row r="6" spans="1:13" x14ac:dyDescent="0.2">
      <c r="A6" s="8" t="s">
        <v>5</v>
      </c>
      <c r="B6" s="10">
        <v>26423015</v>
      </c>
      <c r="C6" s="10">
        <v>45404514</v>
      </c>
      <c r="D6" s="10">
        <v>12975033</v>
      </c>
      <c r="E6" s="10">
        <v>65436904</v>
      </c>
      <c r="F6" s="10">
        <v>34370927</v>
      </c>
      <c r="G6" s="10">
        <v>40637164</v>
      </c>
      <c r="H6" s="10">
        <v>34929918</v>
      </c>
      <c r="I6" s="10">
        <v>40514777</v>
      </c>
      <c r="J6" s="10">
        <v>70954450</v>
      </c>
      <c r="K6" s="21">
        <f>SUM(B6:J6)</f>
        <v>371646702</v>
      </c>
    </row>
    <row r="7" spans="1:13" x14ac:dyDescent="0.2">
      <c r="A7" s="8" t="s">
        <v>6</v>
      </c>
      <c r="B7" s="10">
        <v>6211236</v>
      </c>
      <c r="C7" s="10">
        <v>13282089</v>
      </c>
      <c r="D7" s="10">
        <v>72384006</v>
      </c>
      <c r="E7" s="10">
        <v>78288506</v>
      </c>
      <c r="F7" s="10">
        <v>44287833</v>
      </c>
      <c r="G7" s="10">
        <v>37619609</v>
      </c>
      <c r="H7" s="10">
        <v>37774758</v>
      </c>
      <c r="I7" s="10">
        <v>36271561</v>
      </c>
      <c r="J7" s="10">
        <v>82556626</v>
      </c>
      <c r="K7" s="21">
        <f>SUM(B7:J7)</f>
        <v>408676224</v>
      </c>
    </row>
    <row r="8" spans="1:13" x14ac:dyDescent="0.2">
      <c r="A8" s="8" t="s">
        <v>7</v>
      </c>
      <c r="B8" s="10">
        <v>1795500</v>
      </c>
      <c r="C8" s="10">
        <v>20169680</v>
      </c>
      <c r="D8" s="10">
        <v>85340470</v>
      </c>
      <c r="E8" s="10">
        <v>29951974</v>
      </c>
      <c r="F8" s="10"/>
      <c r="G8" s="10">
        <v>37117908</v>
      </c>
      <c r="H8" s="10">
        <v>27720015</v>
      </c>
      <c r="I8" s="10">
        <v>47178276</v>
      </c>
      <c r="J8" s="10">
        <v>48971907</v>
      </c>
      <c r="K8" s="21">
        <f>SUM(B8:J8)</f>
        <v>298245730</v>
      </c>
    </row>
    <row r="9" spans="1:13" x14ac:dyDescent="0.2">
      <c r="A9" s="8" t="s">
        <v>119</v>
      </c>
      <c r="B9" s="10">
        <v>17304688</v>
      </c>
      <c r="C9" s="10">
        <v>38087014</v>
      </c>
      <c r="D9" s="10">
        <v>45242852</v>
      </c>
      <c r="E9" s="10">
        <v>60849654</v>
      </c>
      <c r="F9" s="10">
        <v>32365285</v>
      </c>
      <c r="G9" s="10">
        <v>38984072</v>
      </c>
      <c r="H9" s="10">
        <v>27069745</v>
      </c>
      <c r="I9" s="10">
        <v>38365705</v>
      </c>
      <c r="J9" s="10">
        <v>44636993</v>
      </c>
      <c r="K9" s="21">
        <f>SUM(B9:J9)</f>
        <v>342906008</v>
      </c>
    </row>
    <row r="10" spans="1:13" x14ac:dyDescent="0.2">
      <c r="A10" s="8" t="s">
        <v>8</v>
      </c>
      <c r="B10" s="10">
        <v>41408692</v>
      </c>
      <c r="C10" s="10">
        <v>48856241</v>
      </c>
      <c r="D10" s="10">
        <v>66371369</v>
      </c>
      <c r="E10" s="10">
        <v>65890300</v>
      </c>
      <c r="F10" s="10">
        <v>47463955</v>
      </c>
      <c r="G10" s="10">
        <v>27818084</v>
      </c>
      <c r="H10" s="10">
        <v>25161380</v>
      </c>
      <c r="I10" s="10">
        <v>39059539</v>
      </c>
      <c r="J10" s="10">
        <v>68011883</v>
      </c>
      <c r="K10" s="21">
        <f>SUM(B10:J10)</f>
        <v>430041443</v>
      </c>
    </row>
    <row r="11" spans="1:13" x14ac:dyDescent="0.2">
      <c r="A11" s="8" t="s">
        <v>9</v>
      </c>
      <c r="B11" s="10">
        <v>4791150</v>
      </c>
      <c r="C11" s="10"/>
      <c r="D11" s="10"/>
      <c r="E11" s="10">
        <v>8922480</v>
      </c>
      <c r="F11" s="10">
        <v>22380027</v>
      </c>
      <c r="G11" s="10">
        <v>23522514</v>
      </c>
      <c r="H11" s="10">
        <v>13308543</v>
      </c>
      <c r="I11" s="10">
        <v>19392222</v>
      </c>
      <c r="J11" s="10">
        <v>57244642</v>
      </c>
      <c r="K11" s="21">
        <f>SUM(B11:J11)</f>
        <v>149561578</v>
      </c>
    </row>
    <row r="12" spans="1:13" x14ac:dyDescent="0.2">
      <c r="A12" s="8" t="s">
        <v>10</v>
      </c>
      <c r="B12" s="10">
        <v>15641257</v>
      </c>
      <c r="C12" s="10">
        <v>89300225</v>
      </c>
      <c r="D12" s="10">
        <v>147385241</v>
      </c>
      <c r="E12" s="10">
        <v>159307405</v>
      </c>
      <c r="F12" s="10">
        <v>47272142</v>
      </c>
      <c r="G12" s="10">
        <v>16854419</v>
      </c>
      <c r="H12" s="10">
        <v>9064849</v>
      </c>
      <c r="I12" s="10">
        <v>19139767</v>
      </c>
      <c r="J12" s="10">
        <v>30834047</v>
      </c>
      <c r="K12" s="21">
        <f>SUM(B12:J12)</f>
        <v>534799352</v>
      </c>
    </row>
    <row r="13" spans="1:13" x14ac:dyDescent="0.2">
      <c r="A13" s="8" t="s">
        <v>120</v>
      </c>
      <c r="B13" s="10">
        <v>19565124</v>
      </c>
      <c r="C13" s="10">
        <v>75075360</v>
      </c>
      <c r="D13" s="10">
        <v>134761550</v>
      </c>
      <c r="E13" s="10">
        <v>127833160</v>
      </c>
      <c r="F13" s="10">
        <v>46320080</v>
      </c>
      <c r="G13" s="10">
        <v>11325562</v>
      </c>
      <c r="H13" s="10">
        <v>7402058</v>
      </c>
      <c r="I13" s="10">
        <v>17063598</v>
      </c>
      <c r="J13" s="10">
        <v>22851433</v>
      </c>
      <c r="K13" s="21">
        <f>SUM(B13:J13)</f>
        <v>462197925</v>
      </c>
    </row>
    <row r="14" spans="1:13" x14ac:dyDescent="0.2">
      <c r="A14" s="8" t="s">
        <v>11</v>
      </c>
      <c r="B14" s="10">
        <v>1218000</v>
      </c>
      <c r="C14" s="10">
        <v>6249251</v>
      </c>
      <c r="D14" s="10">
        <v>40080640</v>
      </c>
      <c r="E14" s="10">
        <v>27216724</v>
      </c>
      <c r="F14" s="10">
        <v>1536032</v>
      </c>
      <c r="G14" s="10">
        <v>3001111</v>
      </c>
      <c r="H14" s="10">
        <v>9313739</v>
      </c>
      <c r="I14" s="10">
        <v>7937250</v>
      </c>
      <c r="J14" s="10">
        <v>9142734</v>
      </c>
      <c r="K14" s="21">
        <f>SUM(B14:J14)</f>
        <v>105695481</v>
      </c>
    </row>
    <row r="15" spans="1:13" x14ac:dyDescent="0.2">
      <c r="A15" s="8" t="s">
        <v>12</v>
      </c>
      <c r="B15" s="10">
        <v>11077718</v>
      </c>
      <c r="C15" s="10">
        <v>7825243</v>
      </c>
      <c r="D15" s="10">
        <v>36952275</v>
      </c>
      <c r="E15" s="10">
        <v>52256174</v>
      </c>
      <c r="F15" s="10">
        <v>12803420</v>
      </c>
      <c r="G15" s="10">
        <v>920266</v>
      </c>
      <c r="H15" s="10">
        <v>9186562</v>
      </c>
      <c r="I15" s="10">
        <v>26446840</v>
      </c>
      <c r="J15" s="10">
        <v>48316986</v>
      </c>
      <c r="K15" s="21">
        <f>SUM(B15:J15)</f>
        <v>205785484</v>
      </c>
    </row>
    <row r="16" spans="1:13" x14ac:dyDescent="0.2">
      <c r="A16" s="8" t="s">
        <v>13</v>
      </c>
      <c r="B16" s="10">
        <v>730800</v>
      </c>
      <c r="C16" s="10">
        <v>5902400</v>
      </c>
      <c r="D16" s="10">
        <v>46384582</v>
      </c>
      <c r="E16" s="10">
        <v>51545760</v>
      </c>
      <c r="F16" s="10">
        <v>12240725</v>
      </c>
      <c r="G16" s="10">
        <v>9439573</v>
      </c>
      <c r="H16" s="10">
        <v>5194843</v>
      </c>
      <c r="I16" s="10">
        <v>14898266</v>
      </c>
      <c r="J16" s="10">
        <v>16336666</v>
      </c>
      <c r="K16" s="21">
        <f>SUM(B16:J16)</f>
        <v>162673615</v>
      </c>
    </row>
    <row r="17" spans="1:15" x14ac:dyDescent="0.2">
      <c r="A17" s="8" t="s">
        <v>14</v>
      </c>
      <c r="B17" s="10">
        <v>2422490</v>
      </c>
      <c r="C17" s="10">
        <v>18601872</v>
      </c>
      <c r="D17" s="10">
        <v>35365995</v>
      </c>
      <c r="E17" s="10">
        <v>61675283</v>
      </c>
      <c r="F17" s="10">
        <v>34347480</v>
      </c>
      <c r="G17" s="10">
        <v>6146595</v>
      </c>
      <c r="H17" s="10">
        <v>9406802</v>
      </c>
      <c r="I17" s="10">
        <v>21322528</v>
      </c>
      <c r="J17" s="10">
        <v>20072001</v>
      </c>
      <c r="K17" s="21">
        <f>SUM(B17:J17)</f>
        <v>209361046</v>
      </c>
      <c r="N17" t="s">
        <v>131</v>
      </c>
      <c r="O17" t="s">
        <v>132</v>
      </c>
    </row>
    <row r="18" spans="1:15" x14ac:dyDescent="0.2">
      <c r="A18" s="8" t="s">
        <v>15</v>
      </c>
      <c r="B18" s="10">
        <v>4910222</v>
      </c>
      <c r="C18" s="10">
        <v>20493412</v>
      </c>
      <c r="D18" s="10">
        <v>42828165</v>
      </c>
      <c r="E18" s="10">
        <v>33831980</v>
      </c>
      <c r="F18" s="10">
        <v>13353340</v>
      </c>
      <c r="G18" s="10">
        <v>3016580</v>
      </c>
      <c r="H18" s="10">
        <v>7429601</v>
      </c>
      <c r="I18" s="10">
        <v>8225850</v>
      </c>
      <c r="J18" s="10">
        <v>22345900</v>
      </c>
      <c r="K18" s="21">
        <f>SUM(B18:J18)</f>
        <v>156435050</v>
      </c>
      <c r="M18" s="33" t="s">
        <v>130</v>
      </c>
      <c r="N18" s="33">
        <v>436</v>
      </c>
      <c r="O18">
        <v>749</v>
      </c>
    </row>
    <row r="19" spans="1:15" x14ac:dyDescent="0.2">
      <c r="A19" s="8" t="s">
        <v>16</v>
      </c>
      <c r="B19" s="10">
        <v>11038812</v>
      </c>
      <c r="C19" s="10">
        <v>16632856</v>
      </c>
      <c r="D19" s="10">
        <v>32611770</v>
      </c>
      <c r="E19" s="10">
        <v>28183330</v>
      </c>
      <c r="F19" s="10">
        <v>13134555</v>
      </c>
      <c r="G19" s="10">
        <v>162085</v>
      </c>
      <c r="H19" s="10">
        <v>4754912</v>
      </c>
      <c r="I19" s="10">
        <v>8263913</v>
      </c>
      <c r="J19" s="10">
        <v>14626150</v>
      </c>
      <c r="K19" s="21">
        <f>SUM(B19:J19)</f>
        <v>129408383</v>
      </c>
    </row>
    <row r="20" spans="1:15" x14ac:dyDescent="0.2">
      <c r="A20" s="8" t="s">
        <v>17</v>
      </c>
      <c r="B20" s="10">
        <v>7530810</v>
      </c>
      <c r="C20" s="10">
        <v>16384956</v>
      </c>
      <c r="D20" s="10">
        <v>21584990</v>
      </c>
      <c r="E20" s="10">
        <v>22894340</v>
      </c>
      <c r="F20" s="10">
        <v>7787080</v>
      </c>
      <c r="G20" s="10">
        <v>1242360</v>
      </c>
      <c r="H20" s="10">
        <v>4292000</v>
      </c>
      <c r="I20" s="10">
        <v>4312300</v>
      </c>
      <c r="J20" s="10">
        <v>10850350</v>
      </c>
      <c r="K20" s="21">
        <f>SUM(B20:J20)</f>
        <v>96879186</v>
      </c>
    </row>
    <row r="21" spans="1:15" x14ac:dyDescent="0.2">
      <c r="A21" s="8" t="s">
        <v>18</v>
      </c>
      <c r="B21" s="10">
        <v>10605844</v>
      </c>
      <c r="C21" s="10">
        <v>63756248</v>
      </c>
      <c r="D21" s="10">
        <v>50087707</v>
      </c>
      <c r="E21" s="10">
        <v>62421825</v>
      </c>
      <c r="F21" s="10">
        <v>24304513</v>
      </c>
      <c r="G21" s="10">
        <v>3692063</v>
      </c>
      <c r="H21" s="10">
        <v>6733873</v>
      </c>
      <c r="I21" s="10">
        <v>13285384</v>
      </c>
      <c r="J21" s="10">
        <v>16205200</v>
      </c>
      <c r="K21" s="21">
        <f>SUM(B21:J21)</f>
        <v>251092657</v>
      </c>
    </row>
    <row r="22" spans="1:15" x14ac:dyDescent="0.2">
      <c r="A22" s="8" t="s">
        <v>19</v>
      </c>
      <c r="B22" s="10">
        <v>2477363</v>
      </c>
      <c r="C22" s="10">
        <v>658350</v>
      </c>
      <c r="D22" s="10">
        <v>31014270</v>
      </c>
      <c r="E22" s="10">
        <v>29100325</v>
      </c>
      <c r="F22" s="10">
        <v>10093160</v>
      </c>
      <c r="G22" s="10">
        <v>612170</v>
      </c>
      <c r="H22" s="10">
        <v>5373449</v>
      </c>
      <c r="I22" s="10">
        <v>5951934</v>
      </c>
      <c r="J22" s="10">
        <v>17588500</v>
      </c>
      <c r="K22" s="21">
        <f>SUM(B22:J22)</f>
        <v>102869521</v>
      </c>
    </row>
    <row r="23" spans="1:15" x14ac:dyDescent="0.2">
      <c r="A23" s="8" t="s">
        <v>50</v>
      </c>
      <c r="B23" s="10">
        <v>5123518</v>
      </c>
      <c r="C23" s="10">
        <v>26262599</v>
      </c>
      <c r="D23" s="10">
        <v>30820130</v>
      </c>
      <c r="E23" s="10">
        <v>26899951</v>
      </c>
      <c r="F23" s="10">
        <v>9469950</v>
      </c>
      <c r="G23" s="10">
        <v>3341661</v>
      </c>
      <c r="H23" s="10">
        <v>2184085</v>
      </c>
      <c r="I23" s="10">
        <v>5518418</v>
      </c>
      <c r="J23" s="10">
        <v>7420800</v>
      </c>
      <c r="K23" s="21">
        <f>SUM(B23:J23)</f>
        <v>117041112</v>
      </c>
    </row>
    <row r="24" spans="1:15" x14ac:dyDescent="0.2">
      <c r="A24" s="8" t="s">
        <v>90</v>
      </c>
      <c r="B24" s="10">
        <v>487200</v>
      </c>
      <c r="C24" s="10">
        <v>1577980</v>
      </c>
      <c r="D24" s="10">
        <v>21544149</v>
      </c>
      <c r="E24" s="10">
        <v>50715518</v>
      </c>
      <c r="F24" s="10">
        <v>6078333</v>
      </c>
      <c r="G24" s="10">
        <v>484764</v>
      </c>
      <c r="H24" s="10">
        <v>2053328</v>
      </c>
      <c r="I24" s="10">
        <v>2164834</v>
      </c>
      <c r="J24" s="10">
        <v>12102667</v>
      </c>
      <c r="K24" s="21">
        <f>SUM(B24:J24)</f>
        <v>97208773</v>
      </c>
    </row>
    <row r="25" spans="1:15" x14ac:dyDescent="0.2">
      <c r="A25" s="8" t="s">
        <v>20</v>
      </c>
      <c r="B25" s="10">
        <v>1837352</v>
      </c>
      <c r="C25" s="10">
        <v>4287110</v>
      </c>
      <c r="D25" s="10">
        <v>16671844</v>
      </c>
      <c r="E25" s="10">
        <v>20644835</v>
      </c>
      <c r="F25" s="10">
        <v>6145274</v>
      </c>
      <c r="G25" s="10">
        <v>225200</v>
      </c>
      <c r="H25" s="10">
        <v>1820620</v>
      </c>
      <c r="I25" s="10">
        <v>5237083</v>
      </c>
      <c r="J25" s="10">
        <v>7591233</v>
      </c>
      <c r="K25" s="21">
        <f>SUM(B25:J25)</f>
        <v>64460551</v>
      </c>
    </row>
    <row r="26" spans="1:15" x14ac:dyDescent="0.2">
      <c r="A26" s="8" t="s">
        <v>21</v>
      </c>
      <c r="B26" s="10"/>
      <c r="C26" s="10"/>
      <c r="D26" s="10"/>
      <c r="E26" s="10"/>
      <c r="F26" s="10">
        <v>27802880</v>
      </c>
      <c r="G26" s="10">
        <v>472120</v>
      </c>
      <c r="H26" s="10">
        <v>2321835</v>
      </c>
      <c r="I26" s="10">
        <v>2788833</v>
      </c>
      <c r="J26" s="10">
        <v>7076000</v>
      </c>
      <c r="K26" s="21">
        <f>SUM(B26:J26)</f>
        <v>40461668</v>
      </c>
    </row>
    <row r="27" spans="1:15" x14ac:dyDescent="0.2">
      <c r="A27" s="8" t="s">
        <v>54</v>
      </c>
      <c r="B27" s="10"/>
      <c r="C27" s="10"/>
      <c r="D27" s="10"/>
      <c r="E27" s="10">
        <v>22913870</v>
      </c>
      <c r="F27" s="10">
        <v>10098550</v>
      </c>
      <c r="G27" s="10">
        <v>425500</v>
      </c>
      <c r="H27" s="10">
        <v>3549471</v>
      </c>
      <c r="I27" s="10">
        <v>4021391</v>
      </c>
      <c r="J27" s="10">
        <v>10129700</v>
      </c>
      <c r="K27" s="21">
        <f>SUM(B27:J27)</f>
        <v>51138482</v>
      </c>
    </row>
    <row r="28" spans="1:15" x14ac:dyDescent="0.2">
      <c r="A28" s="8" t="s">
        <v>22</v>
      </c>
      <c r="B28" s="10">
        <v>426300</v>
      </c>
      <c r="C28" s="10">
        <v>10648207</v>
      </c>
      <c r="D28" s="10">
        <v>10682752</v>
      </c>
      <c r="E28" s="10">
        <v>10702233</v>
      </c>
      <c r="F28" s="10">
        <v>759360</v>
      </c>
      <c r="G28" s="10"/>
      <c r="H28" s="10">
        <v>548342</v>
      </c>
      <c r="I28" s="10">
        <v>715666</v>
      </c>
      <c r="J28" s="10">
        <v>6399333</v>
      </c>
      <c r="K28" s="21">
        <f>SUM(B28:J28)</f>
        <v>40882193</v>
      </c>
    </row>
    <row r="29" spans="1:15" x14ac:dyDescent="0.2">
      <c r="A29" s="8" t="s">
        <v>23</v>
      </c>
      <c r="B29" s="10"/>
      <c r="C29" s="10">
        <v>5476661</v>
      </c>
      <c r="D29" s="10"/>
      <c r="E29" s="10"/>
      <c r="F29" s="10"/>
      <c r="G29" s="22">
        <v>429198</v>
      </c>
      <c r="H29" s="22">
        <v>438672</v>
      </c>
      <c r="I29" s="22">
        <v>661568</v>
      </c>
      <c r="J29" s="22">
        <v>7174602</v>
      </c>
      <c r="K29" s="21">
        <f>SUM(B29:J29)</f>
        <v>14180701</v>
      </c>
    </row>
    <row r="30" spans="1:15" x14ac:dyDescent="0.2">
      <c r="A30" s="8" t="s">
        <v>24</v>
      </c>
      <c r="B30" s="10">
        <v>1753920</v>
      </c>
      <c r="C30" s="10">
        <v>5556110</v>
      </c>
      <c r="D30" s="10">
        <v>9122145</v>
      </c>
      <c r="E30" s="10">
        <v>11686304</v>
      </c>
      <c r="F30" s="10">
        <v>19317480</v>
      </c>
      <c r="G30" s="10">
        <v>945690</v>
      </c>
      <c r="H30" s="10">
        <v>1555851</v>
      </c>
      <c r="I30" s="10">
        <v>2094234</v>
      </c>
      <c r="J30" s="10">
        <v>3000533</v>
      </c>
      <c r="K30" s="21">
        <f>SUM(B30:J30)</f>
        <v>55032267</v>
      </c>
    </row>
    <row r="31" spans="1:15" x14ac:dyDescent="0.2">
      <c r="A31" s="8" t="s">
        <v>25</v>
      </c>
      <c r="B31" s="10">
        <v>1697255</v>
      </c>
      <c r="C31" s="10"/>
      <c r="D31" s="10">
        <v>1279460</v>
      </c>
      <c r="E31" s="10">
        <v>23132000</v>
      </c>
      <c r="F31" s="10">
        <v>4912110</v>
      </c>
      <c r="G31" s="10"/>
      <c r="H31" s="10">
        <v>94166</v>
      </c>
      <c r="I31" s="10">
        <v>3251867</v>
      </c>
      <c r="J31" s="10">
        <v>771883</v>
      </c>
      <c r="K31" s="21">
        <f>SUM(B31:J31)</f>
        <v>35138741</v>
      </c>
    </row>
    <row r="32" spans="1:15" x14ac:dyDescent="0.2">
      <c r="A32" s="8" t="s">
        <v>26</v>
      </c>
      <c r="B32" s="10"/>
      <c r="C32" s="10"/>
      <c r="D32" s="10"/>
      <c r="E32" s="10">
        <v>8834368</v>
      </c>
      <c r="F32" s="10">
        <v>1386199</v>
      </c>
      <c r="G32" s="10"/>
      <c r="H32" s="10">
        <v>197200</v>
      </c>
      <c r="I32" s="10">
        <v>1413267</v>
      </c>
      <c r="J32" s="10">
        <v>3516733</v>
      </c>
      <c r="K32" s="21">
        <f>SUM(B32:J32)</f>
        <v>15347767</v>
      </c>
    </row>
    <row r="33" spans="1:11" x14ac:dyDescent="0.2">
      <c r="A33" s="8" t="s">
        <v>27</v>
      </c>
      <c r="B33" s="10">
        <v>5468412</v>
      </c>
      <c r="C33" s="10">
        <v>7173735</v>
      </c>
      <c r="D33" s="10">
        <v>10295251</v>
      </c>
      <c r="E33" s="10">
        <v>18921925</v>
      </c>
      <c r="F33" s="10">
        <v>7122302</v>
      </c>
      <c r="G33" s="10"/>
      <c r="H33" s="10">
        <v>2031881</v>
      </c>
      <c r="I33" s="10"/>
      <c r="J33" s="10">
        <v>12770150</v>
      </c>
      <c r="K33" s="21">
        <f>SUM(B33:J33)</f>
        <v>63783656</v>
      </c>
    </row>
    <row r="34" spans="1:11" x14ac:dyDescent="0.2">
      <c r="A34" s="8" t="s">
        <v>121</v>
      </c>
      <c r="B34" s="10">
        <v>359100</v>
      </c>
      <c r="C34" s="10">
        <v>4072688</v>
      </c>
      <c r="D34" s="10">
        <v>18858736</v>
      </c>
      <c r="E34" s="10">
        <v>22443128</v>
      </c>
      <c r="F34" s="10">
        <v>10992640</v>
      </c>
      <c r="G34" s="10">
        <v>1566840</v>
      </c>
      <c r="H34" s="10">
        <v>1382414</v>
      </c>
      <c r="I34" s="10">
        <v>2814782</v>
      </c>
      <c r="J34" s="10">
        <v>9190650</v>
      </c>
      <c r="K34" s="21">
        <f>SUM(B34:J34)</f>
        <v>71680978</v>
      </c>
    </row>
    <row r="35" spans="1:11" x14ac:dyDescent="0.2">
      <c r="A35" s="8" t="s">
        <v>122</v>
      </c>
      <c r="B35" s="10">
        <v>239400</v>
      </c>
      <c r="C35" s="10">
        <v>857850</v>
      </c>
      <c r="D35" s="10">
        <v>11879784</v>
      </c>
      <c r="E35" s="10">
        <v>17421209</v>
      </c>
      <c r="F35" s="10">
        <v>3769115</v>
      </c>
      <c r="G35" s="10"/>
      <c r="H35" s="10">
        <v>476248</v>
      </c>
      <c r="I35" s="10">
        <v>254249</v>
      </c>
      <c r="J35" s="10">
        <v>119867</v>
      </c>
      <c r="K35" s="21">
        <f>SUM(B35:J35)</f>
        <v>35017722</v>
      </c>
    </row>
    <row r="36" spans="1:11" x14ac:dyDescent="0.2">
      <c r="A36" s="8" t="s">
        <v>56</v>
      </c>
      <c r="B36" s="10"/>
      <c r="C36" s="10"/>
      <c r="D36" s="10"/>
      <c r="E36" s="10">
        <v>27111976</v>
      </c>
      <c r="F36" s="10">
        <v>5846276</v>
      </c>
      <c r="G36" s="10"/>
      <c r="H36" s="10">
        <v>844383</v>
      </c>
      <c r="I36" s="10">
        <v>260998</v>
      </c>
      <c r="J36" s="10">
        <v>274533</v>
      </c>
      <c r="K36" s="21">
        <f>SUM(B36:J36)</f>
        <v>34338166</v>
      </c>
    </row>
    <row r="37" spans="1:11" x14ac:dyDescent="0.2">
      <c r="A37" s="8" t="s">
        <v>28</v>
      </c>
      <c r="B37" s="10"/>
      <c r="C37" s="10"/>
      <c r="D37" s="10"/>
      <c r="E37" s="10">
        <v>14956935</v>
      </c>
      <c r="F37" s="10"/>
      <c r="G37" s="10">
        <v>296154</v>
      </c>
      <c r="H37" s="10">
        <v>1699379</v>
      </c>
      <c r="I37" s="10">
        <v>846141</v>
      </c>
      <c r="J37" s="10">
        <v>5593134</v>
      </c>
      <c r="K37" s="21">
        <f>SUM(B37:J37)</f>
        <v>23391743</v>
      </c>
    </row>
    <row r="38" spans="1:11" x14ac:dyDescent="0.2">
      <c r="A38" s="8" t="s">
        <v>29</v>
      </c>
      <c r="B38" s="10">
        <v>121800</v>
      </c>
      <c r="C38" s="10">
        <v>290967</v>
      </c>
      <c r="D38" s="10">
        <v>4978400</v>
      </c>
      <c r="E38" s="10"/>
      <c r="F38" s="10">
        <v>2096990</v>
      </c>
      <c r="G38" s="10">
        <v>515040</v>
      </c>
      <c r="H38" s="10"/>
      <c r="I38" s="10">
        <v>96667</v>
      </c>
      <c r="J38" s="10">
        <v>670383</v>
      </c>
      <c r="K38" s="21">
        <f>SUM(B38:J38)</f>
        <v>8770247</v>
      </c>
    </row>
    <row r="39" spans="1:11" x14ac:dyDescent="0.2">
      <c r="A39" s="8" t="s">
        <v>30</v>
      </c>
      <c r="B39" s="10">
        <v>711690</v>
      </c>
      <c r="C39" s="10">
        <v>460160</v>
      </c>
      <c r="D39" s="10">
        <v>2766400</v>
      </c>
      <c r="E39" s="10">
        <v>23726045</v>
      </c>
      <c r="F39" s="10">
        <v>1154860</v>
      </c>
      <c r="G39" s="10"/>
      <c r="H39" s="10"/>
      <c r="I39" s="10">
        <v>254250</v>
      </c>
      <c r="J39" s="10">
        <v>2270700</v>
      </c>
      <c r="K39" s="21">
        <f>SUM(B39:J39)</f>
        <v>31344105</v>
      </c>
    </row>
    <row r="40" spans="1:11" x14ac:dyDescent="0.2">
      <c r="A40" s="8" t="s">
        <v>31</v>
      </c>
      <c r="B40" s="10"/>
      <c r="C40" s="10"/>
      <c r="D40" s="10"/>
      <c r="E40" s="10"/>
      <c r="F40" s="10">
        <v>162400</v>
      </c>
      <c r="G40" s="10"/>
      <c r="H40" s="10"/>
      <c r="I40" s="10"/>
      <c r="J40" s="10">
        <v>725000</v>
      </c>
      <c r="K40" s="21">
        <f>SUM(B40:J40)</f>
        <v>887400</v>
      </c>
    </row>
    <row r="41" spans="1:11" x14ac:dyDescent="0.2">
      <c r="A41" s="8" t="s">
        <v>32</v>
      </c>
      <c r="B41" s="10">
        <v>1543143</v>
      </c>
      <c r="C41" s="10">
        <v>7973136</v>
      </c>
      <c r="D41" s="10">
        <v>12213493</v>
      </c>
      <c r="E41" s="10">
        <v>33958670</v>
      </c>
      <c r="F41" s="10">
        <v>1527236</v>
      </c>
      <c r="G41" s="10">
        <v>257520</v>
      </c>
      <c r="H41" s="10"/>
      <c r="I41" s="10"/>
      <c r="J41" s="10">
        <v>277434</v>
      </c>
      <c r="K41" s="21">
        <f>SUM(B41:J41)</f>
        <v>57750632</v>
      </c>
    </row>
    <row r="42" spans="1:11" x14ac:dyDescent="0.2">
      <c r="A42" s="8" t="s">
        <v>63</v>
      </c>
      <c r="B42" s="10">
        <v>16234257</v>
      </c>
      <c r="C42" s="10">
        <v>26879922</v>
      </c>
      <c r="D42" s="10">
        <v>54268764</v>
      </c>
      <c r="E42" s="10">
        <v>37437935</v>
      </c>
      <c r="F42" s="10">
        <v>26346014</v>
      </c>
      <c r="G42" s="10"/>
      <c r="H42" s="10"/>
      <c r="I42" s="10"/>
      <c r="J42" s="10"/>
      <c r="K42" s="21">
        <f>SUM(B42:J42)</f>
        <v>161166892</v>
      </c>
    </row>
    <row r="43" spans="1:11" x14ac:dyDescent="0.2">
      <c r="A43" s="8" t="s">
        <v>33</v>
      </c>
      <c r="B43" s="10">
        <v>4247431</v>
      </c>
      <c r="C43" s="10">
        <v>14759614</v>
      </c>
      <c r="D43" s="10">
        <v>37204016</v>
      </c>
      <c r="E43" s="10">
        <v>32720506</v>
      </c>
      <c r="F43" s="10">
        <v>5076682</v>
      </c>
      <c r="G43" s="10"/>
      <c r="H43" s="10"/>
      <c r="I43" s="10"/>
      <c r="J43" s="10"/>
      <c r="K43" s="21">
        <f>SUM(B43:J43)</f>
        <v>94008249</v>
      </c>
    </row>
    <row r="44" spans="1:11" x14ac:dyDescent="0.2">
      <c r="A44" s="8" t="s">
        <v>57</v>
      </c>
      <c r="B44" s="10">
        <v>487200</v>
      </c>
      <c r="C44" s="10"/>
      <c r="D44" s="10">
        <v>14382158</v>
      </c>
      <c r="E44" s="10">
        <v>12598424</v>
      </c>
      <c r="F44" s="10">
        <v>3427316</v>
      </c>
      <c r="G44" s="10"/>
      <c r="H44" s="10"/>
      <c r="I44" s="10"/>
      <c r="J44" s="10"/>
      <c r="K44" s="21">
        <f>SUM(B44:J44)</f>
        <v>30895098</v>
      </c>
    </row>
    <row r="45" spans="1:11" x14ac:dyDescent="0.2">
      <c r="A45" s="8" t="s">
        <v>34</v>
      </c>
      <c r="B45" s="10">
        <v>1376573</v>
      </c>
      <c r="C45" s="10">
        <v>7672527</v>
      </c>
      <c r="D45" s="10">
        <v>885858</v>
      </c>
      <c r="E45" s="10">
        <v>16156508</v>
      </c>
      <c r="F45" s="10">
        <v>3509074</v>
      </c>
      <c r="G45" s="10"/>
      <c r="H45" s="10"/>
      <c r="I45" s="10"/>
      <c r="J45" s="10"/>
      <c r="K45" s="21">
        <f>SUM(B45:J45)</f>
        <v>29600540</v>
      </c>
    </row>
    <row r="46" spans="1:11" x14ac:dyDescent="0.2">
      <c r="A46" s="8" t="s">
        <v>123</v>
      </c>
      <c r="B46" s="10"/>
      <c r="C46" s="10"/>
      <c r="D46" s="10"/>
      <c r="E46" s="10"/>
      <c r="F46" s="10">
        <v>28462628</v>
      </c>
      <c r="G46" s="10"/>
      <c r="H46" s="10"/>
      <c r="I46" s="10"/>
      <c r="J46" s="10"/>
      <c r="K46" s="21">
        <f>SUM(B46:J46)</f>
        <v>28462628</v>
      </c>
    </row>
    <row r="47" spans="1:11" x14ac:dyDescent="0.2">
      <c r="A47" s="8" t="s">
        <v>35</v>
      </c>
      <c r="B47" s="10"/>
      <c r="C47" s="10"/>
      <c r="D47" s="10"/>
      <c r="E47" s="10"/>
      <c r="F47" s="10">
        <v>14107959</v>
      </c>
      <c r="G47" s="10"/>
      <c r="H47" s="10"/>
      <c r="I47" s="10"/>
      <c r="J47" s="10"/>
      <c r="K47" s="21">
        <f>SUM(B47:J47)</f>
        <v>14107959</v>
      </c>
    </row>
    <row r="48" spans="1:11" x14ac:dyDescent="0.2">
      <c r="A48" s="8" t="s">
        <v>124</v>
      </c>
      <c r="B48" s="10"/>
      <c r="C48" s="10">
        <v>485706</v>
      </c>
      <c r="D48" s="10">
        <v>3109518</v>
      </c>
      <c r="E48" s="10">
        <v>4174453</v>
      </c>
      <c r="F48" s="10">
        <v>629467</v>
      </c>
      <c r="G48" s="10"/>
      <c r="H48" s="10"/>
      <c r="I48" s="10"/>
      <c r="J48" s="10"/>
      <c r="K48" s="21">
        <f>SUM(B48:J48)</f>
        <v>8399144</v>
      </c>
    </row>
    <row r="49" spans="1:11" x14ac:dyDescent="0.2">
      <c r="A49" s="8" t="s">
        <v>60</v>
      </c>
      <c r="B49" s="10"/>
      <c r="C49" s="10"/>
      <c r="D49" s="10"/>
      <c r="E49" s="10"/>
      <c r="F49" s="10">
        <v>8204793</v>
      </c>
      <c r="G49" s="10"/>
      <c r="H49" s="10"/>
      <c r="I49" s="10"/>
      <c r="J49" s="10"/>
      <c r="K49" s="21">
        <f>SUM(B49:J49)</f>
        <v>8204793</v>
      </c>
    </row>
    <row r="50" spans="1:11" x14ac:dyDescent="0.2">
      <c r="A50" s="8" t="s">
        <v>61</v>
      </c>
      <c r="B50" s="10"/>
      <c r="C50" s="10"/>
      <c r="D50" s="10"/>
      <c r="E50" s="10"/>
      <c r="F50" s="10">
        <v>7797940</v>
      </c>
      <c r="G50" s="10"/>
      <c r="H50" s="10"/>
      <c r="I50" s="10"/>
      <c r="J50" s="10"/>
      <c r="K50" s="21">
        <f>SUM(B50:J50)</f>
        <v>7797940</v>
      </c>
    </row>
    <row r="51" spans="1:11" x14ac:dyDescent="0.2">
      <c r="A51" s="8" t="s">
        <v>37</v>
      </c>
      <c r="B51" s="10"/>
      <c r="C51" s="10">
        <v>406000</v>
      </c>
      <c r="D51" s="10"/>
      <c r="E51" s="10"/>
      <c r="F51" s="10">
        <v>7677460</v>
      </c>
      <c r="G51" s="10"/>
      <c r="H51" s="10"/>
      <c r="I51" s="10"/>
      <c r="J51" s="10"/>
      <c r="K51" s="21">
        <f>SUM(B51:J51)</f>
        <v>8083460</v>
      </c>
    </row>
    <row r="52" spans="1:11" x14ac:dyDescent="0.2">
      <c r="A52" s="8" t="s">
        <v>38</v>
      </c>
      <c r="B52" s="10"/>
      <c r="C52" s="10">
        <v>4919749</v>
      </c>
      <c r="D52" s="10"/>
      <c r="E52" s="10"/>
      <c r="F52" s="10"/>
      <c r="G52" s="10"/>
      <c r="H52" s="10"/>
      <c r="I52" s="10"/>
      <c r="J52" s="10"/>
      <c r="K52" s="21">
        <f>SUM(B52:J52)</f>
        <v>4919749</v>
      </c>
    </row>
    <row r="53" spans="1:11" x14ac:dyDescent="0.2">
      <c r="A53" s="9" t="s">
        <v>64</v>
      </c>
      <c r="B53" s="10">
        <v>2574040</v>
      </c>
      <c r="C53" s="10"/>
      <c r="D53" s="10"/>
      <c r="E53" s="10"/>
      <c r="F53" s="10"/>
      <c r="G53" s="10"/>
      <c r="H53" s="10"/>
      <c r="I53" s="10"/>
      <c r="J53" s="10"/>
      <c r="K53" s="21">
        <f>SUM(B53:J53)</f>
        <v>2574040</v>
      </c>
    </row>
    <row r="54" spans="1:11" x14ac:dyDescent="0.2">
      <c r="A54" s="9" t="s">
        <v>65</v>
      </c>
      <c r="B54" s="10">
        <v>1750613</v>
      </c>
      <c r="C54" s="10"/>
      <c r="D54" s="10"/>
      <c r="E54" s="10"/>
      <c r="F54" s="10"/>
      <c r="G54" s="10"/>
      <c r="H54" s="10"/>
      <c r="I54" s="10"/>
      <c r="J54" s="10"/>
      <c r="K54" s="21">
        <f>SUM(B54:J54)</f>
        <v>1750613</v>
      </c>
    </row>
    <row r="55" spans="1:11" x14ac:dyDescent="0.2">
      <c r="A55" s="9" t="s">
        <v>66</v>
      </c>
      <c r="B55" s="10">
        <v>1259412</v>
      </c>
      <c r="C55" s="10"/>
      <c r="D55" s="10"/>
      <c r="E55" s="10"/>
      <c r="F55" s="10"/>
      <c r="G55" s="10"/>
      <c r="H55" s="10"/>
      <c r="I55" s="10"/>
      <c r="J55" s="10"/>
      <c r="K55" s="21">
        <f>SUM(B55:J55)</f>
        <v>1259412</v>
      </c>
    </row>
    <row r="56" spans="1:11" x14ac:dyDescent="0.2">
      <c r="A56" s="9" t="s">
        <v>67</v>
      </c>
      <c r="B56" s="10">
        <v>742980</v>
      </c>
      <c r="C56" s="10"/>
      <c r="D56" s="10"/>
      <c r="E56" s="10"/>
      <c r="F56" s="10"/>
      <c r="G56" s="10"/>
      <c r="H56" s="10"/>
      <c r="I56" s="10"/>
      <c r="J56" s="10"/>
      <c r="K56" s="21">
        <f>SUM(B56:J56)</f>
        <v>742980</v>
      </c>
    </row>
    <row r="57" spans="1:11" x14ac:dyDescent="0.2">
      <c r="A57" s="9" t="s">
        <v>68</v>
      </c>
      <c r="B57" s="10">
        <v>573300</v>
      </c>
      <c r="C57" s="10"/>
      <c r="D57" s="10"/>
      <c r="E57" s="10"/>
      <c r="F57" s="10"/>
      <c r="G57" s="10"/>
      <c r="H57" s="10"/>
      <c r="I57" s="10"/>
      <c r="J57" s="10"/>
      <c r="K57" s="21">
        <f>SUM(B57:J57)</f>
        <v>573300</v>
      </c>
    </row>
    <row r="58" spans="1:11" x14ac:dyDescent="0.2">
      <c r="A58" s="9" t="s">
        <v>69</v>
      </c>
      <c r="B58" s="10"/>
      <c r="C58" s="10">
        <v>6549820</v>
      </c>
      <c r="D58" s="10">
        <v>39674842</v>
      </c>
      <c r="E58" s="10">
        <v>63771572</v>
      </c>
      <c r="F58" s="10">
        <v>10500482</v>
      </c>
      <c r="G58" s="10"/>
      <c r="H58" s="10"/>
      <c r="I58" s="10"/>
      <c r="J58" s="10"/>
      <c r="K58" s="21">
        <f>SUM(B58:J58)</f>
        <v>120496716</v>
      </c>
    </row>
    <row r="59" spans="1:11" x14ac:dyDescent="0.2">
      <c r="A59" s="9" t="s">
        <v>81</v>
      </c>
      <c r="B59" s="10"/>
      <c r="C59" s="10"/>
      <c r="D59" s="10"/>
      <c r="E59" s="10"/>
      <c r="F59" s="10"/>
      <c r="G59" s="10">
        <v>15245962</v>
      </c>
      <c r="H59" s="10">
        <v>18664184</v>
      </c>
      <c r="I59" s="10">
        <v>36152020</v>
      </c>
      <c r="J59" s="10">
        <v>17512133</v>
      </c>
      <c r="K59" s="21">
        <f>SUM(B59:J59)</f>
        <v>87574299</v>
      </c>
    </row>
    <row r="60" spans="1:11" x14ac:dyDescent="0.2">
      <c r="A60" s="9" t="s">
        <v>84</v>
      </c>
      <c r="B60" s="10"/>
      <c r="C60" s="10"/>
      <c r="D60" s="10"/>
      <c r="E60" s="10"/>
      <c r="F60" s="10"/>
      <c r="G60" s="10">
        <v>14119303</v>
      </c>
      <c r="H60" s="10">
        <v>5926440</v>
      </c>
      <c r="I60" s="10">
        <v>19749482</v>
      </c>
      <c r="J60" s="10">
        <v>38235392</v>
      </c>
      <c r="K60" s="21">
        <f>SUM(B60:J60)</f>
        <v>78030617</v>
      </c>
    </row>
    <row r="61" spans="1:11" x14ac:dyDescent="0.2">
      <c r="A61" s="9" t="s">
        <v>85</v>
      </c>
      <c r="B61" s="10"/>
      <c r="C61" s="10"/>
      <c r="D61" s="10"/>
      <c r="E61" s="10"/>
      <c r="F61" s="10"/>
      <c r="G61" s="10">
        <v>9029408</v>
      </c>
      <c r="H61" s="10">
        <v>7486017</v>
      </c>
      <c r="I61" s="10">
        <v>17862946</v>
      </c>
      <c r="J61" s="10">
        <v>27034573</v>
      </c>
      <c r="K61" s="21">
        <f>SUM(B61:J61)</f>
        <v>61412944</v>
      </c>
    </row>
    <row r="62" spans="1:11" x14ac:dyDescent="0.2">
      <c r="A62" s="9" t="s">
        <v>102</v>
      </c>
      <c r="B62" s="10"/>
      <c r="C62" s="10"/>
      <c r="D62" s="10"/>
      <c r="E62" s="10"/>
      <c r="F62" s="10"/>
      <c r="G62" s="10"/>
      <c r="H62" s="10">
        <v>1205333</v>
      </c>
      <c r="I62" s="10">
        <v>6066501</v>
      </c>
      <c r="J62" s="10">
        <v>8428367</v>
      </c>
      <c r="K62" s="21">
        <f>SUM(B62:J62)</f>
        <v>15700201</v>
      </c>
    </row>
    <row r="63" spans="1:11" x14ac:dyDescent="0.2">
      <c r="A63" s="9" t="s">
        <v>103</v>
      </c>
      <c r="B63" s="10"/>
      <c r="C63" s="10"/>
      <c r="D63" s="10"/>
      <c r="E63" s="10"/>
      <c r="F63" s="10"/>
      <c r="G63" s="10"/>
      <c r="H63" s="10"/>
      <c r="I63" s="10"/>
      <c r="J63" s="10">
        <v>2961867</v>
      </c>
      <c r="K63" s="21">
        <f>SUM(B63:J63)</f>
        <v>2961867</v>
      </c>
    </row>
    <row r="64" spans="1:11" x14ac:dyDescent="0.2">
      <c r="A64" s="9" t="s">
        <v>104</v>
      </c>
      <c r="B64" s="10"/>
      <c r="C64" s="10"/>
      <c r="D64" s="10"/>
      <c r="E64" s="10"/>
      <c r="F64" s="10"/>
      <c r="G64" s="10"/>
      <c r="H64" s="10"/>
      <c r="I64" s="10"/>
      <c r="J64" s="10">
        <v>14567499</v>
      </c>
      <c r="K64" s="21">
        <f>SUM(B64:J64)</f>
        <v>14567499</v>
      </c>
    </row>
    <row r="65" spans="1:11" x14ac:dyDescent="0.2">
      <c r="A65" s="9" t="s">
        <v>125</v>
      </c>
      <c r="B65" s="10"/>
      <c r="C65" s="10"/>
      <c r="D65" s="10"/>
      <c r="E65" s="10"/>
      <c r="F65" s="10"/>
      <c r="G65" s="10"/>
      <c r="H65" s="10"/>
      <c r="I65" s="10"/>
      <c r="J65" s="10">
        <v>1357200</v>
      </c>
      <c r="K65" s="21">
        <f>SUM(B65:J65)</f>
        <v>1357200</v>
      </c>
    </row>
    <row r="66" spans="1:11" x14ac:dyDescent="0.2">
      <c r="A66" s="9" t="s">
        <v>105</v>
      </c>
      <c r="B66" s="10"/>
      <c r="C66" s="10"/>
      <c r="D66" s="10"/>
      <c r="E66" s="10"/>
      <c r="F66" s="10"/>
      <c r="G66" s="10"/>
      <c r="H66" s="10"/>
      <c r="I66" s="10">
        <v>254250</v>
      </c>
      <c r="J66" s="10">
        <v>8653600</v>
      </c>
      <c r="K66" s="21">
        <f>SUM(B66:J66)</f>
        <v>8907850</v>
      </c>
    </row>
    <row r="67" spans="1:11" x14ac:dyDescent="0.2">
      <c r="A67" s="9" t="s">
        <v>106</v>
      </c>
      <c r="B67" s="10"/>
      <c r="C67" s="10"/>
      <c r="D67" s="10"/>
      <c r="E67" s="10"/>
      <c r="F67" s="10"/>
      <c r="G67" s="10">
        <v>4810829</v>
      </c>
      <c r="H67" s="10">
        <v>1978573</v>
      </c>
      <c r="I67" s="10"/>
      <c r="J67" s="10"/>
      <c r="K67" s="21">
        <f>SUM(B67:J67)</f>
        <v>6789402</v>
      </c>
    </row>
    <row r="68" spans="1:11" x14ac:dyDescent="0.2">
      <c r="A68" s="9" t="s">
        <v>107</v>
      </c>
      <c r="B68" s="10"/>
      <c r="C68" s="10"/>
      <c r="D68" s="10"/>
      <c r="E68" s="10"/>
      <c r="F68" s="10"/>
      <c r="G68" s="10"/>
      <c r="H68" s="10"/>
      <c r="I68" s="10">
        <v>4309402</v>
      </c>
      <c r="J68" s="10">
        <v>12314916</v>
      </c>
      <c r="K68" s="21">
        <f>SUM(B68:J68)</f>
        <v>16624318</v>
      </c>
    </row>
    <row r="69" spans="1:11" x14ac:dyDescent="0.2">
      <c r="A69" s="11" t="s">
        <v>108</v>
      </c>
      <c r="B69" s="12"/>
      <c r="C69" s="12"/>
      <c r="D69" s="12"/>
      <c r="E69" s="12"/>
      <c r="F69" s="12"/>
      <c r="G69" s="12">
        <v>162400</v>
      </c>
      <c r="H69" s="12"/>
      <c r="I69" s="12"/>
      <c r="J69" s="12">
        <v>582900</v>
      </c>
      <c r="K69" s="23">
        <f>SUM(B69:J69)</f>
        <v>745300</v>
      </c>
    </row>
    <row r="70" spans="1:11" s="13" customFormat="1" x14ac:dyDescent="0.2">
      <c r="A70" s="20" t="s">
        <v>126</v>
      </c>
      <c r="B70" s="24">
        <f>SUM(B2:B69)</f>
        <v>385566261</v>
      </c>
      <c r="C70" s="24">
        <f>SUM(C2:C69)</f>
        <v>970925260</v>
      </c>
      <c r="D70" s="24">
        <f>SUM(D2:D69)</f>
        <v>1706367216</v>
      </c>
      <c r="E70" s="24">
        <f>SUM(E2:E69)</f>
        <v>1997140610</v>
      </c>
      <c r="F70" s="24">
        <f>SUM(F2:F69)</f>
        <v>882871918</v>
      </c>
      <c r="G70" s="24">
        <f>SUM(G2:G69)</f>
        <v>540760214</v>
      </c>
      <c r="H70" s="24">
        <f>SUM(H2:H69)</f>
        <v>429180470</v>
      </c>
      <c r="I70" s="24">
        <f>SUM(I2:I69)</f>
        <v>677686790</v>
      </c>
      <c r="J70" s="24">
        <f>SUM(J2:J69)</f>
        <v>1136645857</v>
      </c>
      <c r="K70" s="24"/>
    </row>
    <row r="71" spans="1:11" s="13" customFormat="1" x14ac:dyDescent="0.2">
      <c r="B71" s="26"/>
      <c r="C71" s="26"/>
      <c r="D71" s="26"/>
      <c r="E71" s="26"/>
      <c r="F71" s="29" t="s">
        <v>127</v>
      </c>
      <c r="G71" s="28"/>
      <c r="H71" s="28"/>
      <c r="I71" s="28"/>
      <c r="J71" s="30" t="s">
        <v>128</v>
      </c>
      <c r="K71" s="26"/>
    </row>
    <row r="72" spans="1:11" s="19" customFormat="1" x14ac:dyDescent="0.2">
      <c r="B72" s="27"/>
      <c r="C72" s="27"/>
      <c r="D72" s="27"/>
      <c r="E72" s="27"/>
      <c r="F72" s="25">
        <f>B70+C70+D70+E70+F70</f>
        <v>5942871265</v>
      </c>
      <c r="G72" s="27"/>
      <c r="H72" s="27"/>
      <c r="I72" s="27"/>
      <c r="J72" s="25">
        <f>G70+H70+I70+J70</f>
        <v>2784273331</v>
      </c>
      <c r="K72" s="27"/>
    </row>
    <row r="73" spans="1:11" s="19" customFormat="1" x14ac:dyDescent="0.2">
      <c r="B73" s="27"/>
      <c r="C73" s="27"/>
      <c r="D73" s="27"/>
      <c r="E73" s="27"/>
      <c r="F73" s="31" t="s">
        <v>129</v>
      </c>
      <c r="G73" s="27"/>
      <c r="H73" s="27"/>
      <c r="I73" s="27"/>
      <c r="J73" s="31" t="s">
        <v>129</v>
      </c>
      <c r="K73" s="27"/>
    </row>
    <row r="74" spans="1:11" ht="39" customHeight="1" x14ac:dyDescent="0.2">
      <c r="A74" s="34"/>
      <c r="B74" s="35"/>
      <c r="C74" s="35"/>
      <c r="D74" s="35"/>
      <c r="E74" s="35"/>
      <c r="F74" s="35"/>
      <c r="G74" s="35"/>
      <c r="H74" s="35"/>
      <c r="I74" s="35"/>
      <c r="J74" s="36" t="s">
        <v>70</v>
      </c>
      <c r="K74" s="36">
        <f>SUM(K2:K69)</f>
        <v>8727144596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4CD3-AC6A-3E45-861A-F72E945278C5}">
  <dimension ref="A1:K69"/>
  <sheetViews>
    <sheetView topLeftCell="A25" workbookViewId="0">
      <selection activeCell="M38" sqref="M38"/>
    </sheetView>
  </sheetViews>
  <sheetFormatPr baseColWidth="10" defaultRowHeight="16" x14ac:dyDescent="0.2"/>
  <cols>
    <col min="1" max="1" width="21.6640625" customWidth="1"/>
    <col min="11" max="11" width="17.33203125" customWidth="1"/>
  </cols>
  <sheetData>
    <row r="1" spans="1:11" x14ac:dyDescent="0.2">
      <c r="B1" s="14" t="s">
        <v>112</v>
      </c>
      <c r="C1" s="14" t="s">
        <v>113</v>
      </c>
      <c r="D1" s="14" t="s">
        <v>114</v>
      </c>
      <c r="E1" s="14" t="s">
        <v>115</v>
      </c>
      <c r="F1" s="14" t="s">
        <v>116</v>
      </c>
      <c r="G1" s="15" t="s">
        <v>74</v>
      </c>
      <c r="H1" s="15" t="s">
        <v>75</v>
      </c>
      <c r="I1" s="15" t="s">
        <v>76</v>
      </c>
      <c r="J1" s="15" t="s">
        <v>71</v>
      </c>
      <c r="K1" s="37"/>
    </row>
    <row r="2" spans="1:11" x14ac:dyDescent="0.2">
      <c r="A2" s="8" t="s">
        <v>1</v>
      </c>
      <c r="B2" s="10">
        <v>44624235</v>
      </c>
      <c r="C2" s="10">
        <v>137072659</v>
      </c>
      <c r="D2" s="10">
        <v>178012852</v>
      </c>
      <c r="E2" s="10">
        <v>179491041</v>
      </c>
      <c r="F2" s="10">
        <v>88811048</v>
      </c>
      <c r="G2" s="10">
        <v>60990169</v>
      </c>
      <c r="H2" s="10">
        <v>25693187</v>
      </c>
      <c r="I2" s="10">
        <v>43874920</v>
      </c>
      <c r="J2" s="10">
        <v>80031955</v>
      </c>
      <c r="K2" s="21"/>
    </row>
    <row r="3" spans="1:11" x14ac:dyDescent="0.2">
      <c r="A3" s="8" t="s">
        <v>3</v>
      </c>
      <c r="B3" s="10">
        <v>37453549</v>
      </c>
      <c r="C3" s="10">
        <v>99817487</v>
      </c>
      <c r="D3" s="10">
        <v>157149742</v>
      </c>
      <c r="E3" s="10">
        <v>188115189</v>
      </c>
      <c r="F3" s="10">
        <v>82753562</v>
      </c>
      <c r="G3" s="10">
        <v>56623092</v>
      </c>
      <c r="H3" s="10">
        <v>38698024</v>
      </c>
      <c r="I3" s="10">
        <v>49065051</v>
      </c>
      <c r="J3" s="10">
        <v>72224693</v>
      </c>
      <c r="K3" s="21"/>
    </row>
    <row r="4" spans="1:11" x14ac:dyDescent="0.2">
      <c r="A4" s="8" t="s">
        <v>4</v>
      </c>
      <c r="B4" s="10">
        <v>42466185</v>
      </c>
      <c r="C4" s="10">
        <v>98044707</v>
      </c>
      <c r="D4" s="10">
        <v>131136202</v>
      </c>
      <c r="E4" s="10">
        <v>162238553</v>
      </c>
      <c r="F4" s="10">
        <v>66483592</v>
      </c>
      <c r="G4" s="10">
        <v>51321177</v>
      </c>
      <c r="H4" s="10">
        <v>31229520</v>
      </c>
      <c r="I4" s="10">
        <v>45418961</v>
      </c>
      <c r="J4" s="10">
        <v>80683026</v>
      </c>
      <c r="K4" s="21"/>
    </row>
    <row r="5" spans="1:11" x14ac:dyDescent="0.2">
      <c r="A5" s="8" t="s">
        <v>10</v>
      </c>
      <c r="B5" s="10">
        <v>15641257</v>
      </c>
      <c r="C5" s="10">
        <v>89300225</v>
      </c>
      <c r="D5" s="10">
        <v>147385241</v>
      </c>
      <c r="E5" s="10">
        <v>159307405</v>
      </c>
      <c r="F5" s="10">
        <v>47272142</v>
      </c>
      <c r="G5" s="10">
        <v>16854419</v>
      </c>
      <c r="H5" s="10">
        <v>9064849</v>
      </c>
      <c r="I5" s="10">
        <v>19139767</v>
      </c>
      <c r="J5" s="10">
        <v>30834047</v>
      </c>
      <c r="K5" s="21"/>
    </row>
    <row r="6" spans="1:11" x14ac:dyDescent="0.2">
      <c r="A6" s="8" t="s">
        <v>120</v>
      </c>
      <c r="B6" s="10">
        <v>19565124</v>
      </c>
      <c r="C6" s="10">
        <v>75075360</v>
      </c>
      <c r="D6" s="10">
        <v>134761550</v>
      </c>
      <c r="E6" s="10">
        <v>127833160</v>
      </c>
      <c r="F6" s="10">
        <v>46320080</v>
      </c>
      <c r="G6" s="10">
        <v>11325562</v>
      </c>
      <c r="H6" s="10">
        <v>7402058</v>
      </c>
      <c r="I6" s="10">
        <v>17063598</v>
      </c>
      <c r="J6" s="10">
        <v>22851433</v>
      </c>
      <c r="K6" s="21"/>
    </row>
    <row r="7" spans="1:11" x14ac:dyDescent="0.2">
      <c r="A7" s="8" t="s">
        <v>8</v>
      </c>
      <c r="B7" s="10">
        <v>41408692</v>
      </c>
      <c r="C7" s="10">
        <v>48856241</v>
      </c>
      <c r="D7" s="10">
        <v>66371369</v>
      </c>
      <c r="E7" s="10">
        <v>65890300</v>
      </c>
      <c r="F7" s="10">
        <v>47463955</v>
      </c>
      <c r="G7" s="10">
        <v>27818084</v>
      </c>
      <c r="H7" s="10">
        <v>25161380</v>
      </c>
      <c r="I7" s="10">
        <v>39059539</v>
      </c>
      <c r="J7" s="10">
        <v>68011883</v>
      </c>
      <c r="K7" s="21"/>
    </row>
    <row r="8" spans="1:11" x14ac:dyDescent="0.2">
      <c r="A8" s="8" t="s">
        <v>6</v>
      </c>
      <c r="B8" s="10">
        <v>6211236</v>
      </c>
      <c r="C8" s="10">
        <v>13282089</v>
      </c>
      <c r="D8" s="10">
        <v>72384006</v>
      </c>
      <c r="E8" s="10">
        <v>78288506</v>
      </c>
      <c r="F8" s="10">
        <v>44287833</v>
      </c>
      <c r="G8" s="10">
        <v>37619609</v>
      </c>
      <c r="H8" s="10">
        <v>37774758</v>
      </c>
      <c r="I8" s="10">
        <v>36271561</v>
      </c>
      <c r="J8" s="10">
        <v>82556626</v>
      </c>
      <c r="K8" s="21"/>
    </row>
    <row r="9" spans="1:11" x14ac:dyDescent="0.2">
      <c r="A9" s="8" t="s">
        <v>5</v>
      </c>
      <c r="B9" s="10">
        <v>26423015</v>
      </c>
      <c r="C9" s="10">
        <v>45404514</v>
      </c>
      <c r="D9" s="10">
        <v>12975033</v>
      </c>
      <c r="E9" s="10">
        <v>65436904</v>
      </c>
      <c r="F9" s="10">
        <v>34370927</v>
      </c>
      <c r="G9" s="10">
        <v>40637164</v>
      </c>
      <c r="H9" s="10">
        <v>34929918</v>
      </c>
      <c r="I9" s="10">
        <v>40514777</v>
      </c>
      <c r="J9" s="10">
        <v>70954450</v>
      </c>
      <c r="K9" s="21"/>
    </row>
    <row r="10" spans="1:11" x14ac:dyDescent="0.2">
      <c r="A10" s="8" t="s">
        <v>119</v>
      </c>
      <c r="B10" s="10">
        <v>17304688</v>
      </c>
      <c r="C10" s="10">
        <v>38087014</v>
      </c>
      <c r="D10" s="10">
        <v>45242852</v>
      </c>
      <c r="E10" s="10">
        <v>60849654</v>
      </c>
      <c r="F10" s="10">
        <v>32365285</v>
      </c>
      <c r="G10" s="10">
        <v>38984072</v>
      </c>
      <c r="H10" s="10">
        <v>27069745</v>
      </c>
      <c r="I10" s="10">
        <v>38365705</v>
      </c>
      <c r="J10" s="10">
        <v>44636993</v>
      </c>
      <c r="K10" s="21"/>
    </row>
    <row r="11" spans="1:11" x14ac:dyDescent="0.2">
      <c r="A11" s="8" t="s">
        <v>2</v>
      </c>
      <c r="B11" s="10">
        <v>26854675</v>
      </c>
      <c r="C11" s="10">
        <v>13000155</v>
      </c>
      <c r="D11" s="10">
        <v>38059805</v>
      </c>
      <c r="E11" s="10">
        <v>761338</v>
      </c>
      <c r="F11" s="10">
        <v>6381392</v>
      </c>
      <c r="G11" s="10">
        <v>57386052</v>
      </c>
      <c r="H11" s="10">
        <v>32984270</v>
      </c>
      <c r="I11" s="10">
        <v>54909299</v>
      </c>
      <c r="J11" s="10">
        <v>73435933</v>
      </c>
      <c r="K11" s="21"/>
    </row>
    <row r="12" spans="1:11" x14ac:dyDescent="0.2">
      <c r="A12" s="8" t="s">
        <v>7</v>
      </c>
      <c r="B12" s="10">
        <v>1795500</v>
      </c>
      <c r="C12" s="10">
        <v>20169680</v>
      </c>
      <c r="D12" s="10">
        <v>85340470</v>
      </c>
      <c r="E12" s="10">
        <v>29951974</v>
      </c>
      <c r="F12" s="10"/>
      <c r="G12" s="10">
        <v>37117908</v>
      </c>
      <c r="H12" s="10">
        <v>27720015</v>
      </c>
      <c r="I12" s="10">
        <v>47178276</v>
      </c>
      <c r="J12" s="10">
        <v>48971907</v>
      </c>
      <c r="K12" s="21"/>
    </row>
    <row r="13" spans="1:11" x14ac:dyDescent="0.2">
      <c r="A13" s="8" t="s">
        <v>18</v>
      </c>
      <c r="B13" s="10">
        <v>10605844</v>
      </c>
      <c r="C13" s="10">
        <v>63756248</v>
      </c>
      <c r="D13" s="10">
        <v>50087707</v>
      </c>
      <c r="E13" s="10">
        <v>62421825</v>
      </c>
      <c r="F13" s="10">
        <v>24304513</v>
      </c>
      <c r="G13" s="10">
        <v>3692063</v>
      </c>
      <c r="H13" s="10">
        <v>6733873</v>
      </c>
      <c r="I13" s="10">
        <v>13285384</v>
      </c>
      <c r="J13" s="10">
        <v>16205200</v>
      </c>
      <c r="K13" s="21"/>
    </row>
    <row r="14" spans="1:11" x14ac:dyDescent="0.2">
      <c r="A14" s="8" t="s">
        <v>14</v>
      </c>
      <c r="B14" s="10">
        <v>2422490</v>
      </c>
      <c r="C14" s="10">
        <v>18601872</v>
      </c>
      <c r="D14" s="10">
        <v>35365995</v>
      </c>
      <c r="E14" s="10">
        <v>61675283</v>
      </c>
      <c r="F14" s="10">
        <v>34347480</v>
      </c>
      <c r="G14" s="10">
        <v>6146595</v>
      </c>
      <c r="H14" s="10">
        <v>9406802</v>
      </c>
      <c r="I14" s="10">
        <v>21322528</v>
      </c>
      <c r="J14" s="10">
        <v>20072001</v>
      </c>
      <c r="K14" s="21"/>
    </row>
    <row r="15" spans="1:11" x14ac:dyDescent="0.2">
      <c r="A15" s="8" t="s">
        <v>12</v>
      </c>
      <c r="B15" s="10">
        <v>11077718</v>
      </c>
      <c r="C15" s="10">
        <v>7825243</v>
      </c>
      <c r="D15" s="10">
        <v>36952275</v>
      </c>
      <c r="E15" s="10">
        <v>52256174</v>
      </c>
      <c r="F15" s="10">
        <v>12803420</v>
      </c>
      <c r="G15" s="10">
        <v>920266</v>
      </c>
      <c r="H15" s="10">
        <v>9186562</v>
      </c>
      <c r="I15" s="10">
        <v>26446840</v>
      </c>
      <c r="J15" s="10">
        <v>48316986</v>
      </c>
      <c r="K15" s="21"/>
    </row>
    <row r="16" spans="1:11" x14ac:dyDescent="0.2">
      <c r="A16" s="8" t="s">
        <v>13</v>
      </c>
      <c r="B16" s="10">
        <v>730800</v>
      </c>
      <c r="C16" s="10">
        <v>5902400</v>
      </c>
      <c r="D16" s="10">
        <v>46384582</v>
      </c>
      <c r="E16" s="10">
        <v>51545760</v>
      </c>
      <c r="F16" s="10">
        <v>12240725</v>
      </c>
      <c r="G16" s="10">
        <v>9439573</v>
      </c>
      <c r="H16" s="10">
        <v>5194843</v>
      </c>
      <c r="I16" s="10">
        <v>14898266</v>
      </c>
      <c r="J16" s="10">
        <v>16336666</v>
      </c>
      <c r="K16" s="21"/>
    </row>
    <row r="17" spans="1:11" x14ac:dyDescent="0.2">
      <c r="A17" s="8" t="s">
        <v>63</v>
      </c>
      <c r="B17" s="10">
        <v>16234257</v>
      </c>
      <c r="C17" s="10">
        <v>26879922</v>
      </c>
      <c r="D17" s="10">
        <v>54268764</v>
      </c>
      <c r="E17" s="10">
        <v>37437935</v>
      </c>
      <c r="F17" s="10">
        <v>26346014</v>
      </c>
      <c r="G17" s="10"/>
      <c r="H17" s="10"/>
      <c r="I17" s="10"/>
      <c r="J17" s="10"/>
      <c r="K17" s="21"/>
    </row>
    <row r="18" spans="1:11" x14ac:dyDescent="0.2">
      <c r="A18" s="8" t="s">
        <v>15</v>
      </c>
      <c r="B18" s="10">
        <v>4910222</v>
      </c>
      <c r="C18" s="10">
        <v>20493412</v>
      </c>
      <c r="D18" s="10">
        <v>42828165</v>
      </c>
      <c r="E18" s="10">
        <v>33831980</v>
      </c>
      <c r="F18" s="10">
        <v>13353340</v>
      </c>
      <c r="G18" s="10">
        <v>3016580</v>
      </c>
      <c r="H18" s="10">
        <v>7429601</v>
      </c>
      <c r="I18" s="10">
        <v>8225850</v>
      </c>
      <c r="J18" s="10">
        <v>22345900</v>
      </c>
      <c r="K18" s="21"/>
    </row>
    <row r="19" spans="1:11" x14ac:dyDescent="0.2">
      <c r="A19" s="8" t="s">
        <v>9</v>
      </c>
      <c r="B19" s="10">
        <v>4791150</v>
      </c>
      <c r="C19" s="10"/>
      <c r="D19" s="10"/>
      <c r="E19" s="10">
        <v>8922480</v>
      </c>
      <c r="F19" s="10">
        <v>22380027</v>
      </c>
      <c r="G19" s="10">
        <v>23522514</v>
      </c>
      <c r="H19" s="10">
        <v>13308543</v>
      </c>
      <c r="I19" s="10">
        <v>19392222</v>
      </c>
      <c r="J19" s="10">
        <v>57244642</v>
      </c>
      <c r="K19" s="21"/>
    </row>
    <row r="20" spans="1:11" x14ac:dyDescent="0.2">
      <c r="A20" s="8" t="s">
        <v>16</v>
      </c>
      <c r="B20" s="10">
        <v>11038812</v>
      </c>
      <c r="C20" s="10">
        <v>16632856</v>
      </c>
      <c r="D20" s="10">
        <v>32611770</v>
      </c>
      <c r="E20" s="10">
        <v>28183330</v>
      </c>
      <c r="F20" s="10">
        <v>13134555</v>
      </c>
      <c r="G20" s="10">
        <v>162085</v>
      </c>
      <c r="H20" s="10">
        <v>4754912</v>
      </c>
      <c r="I20" s="10">
        <v>8263913</v>
      </c>
      <c r="J20" s="10">
        <v>14626150</v>
      </c>
      <c r="K20" s="21"/>
    </row>
    <row r="21" spans="1:11" x14ac:dyDescent="0.2">
      <c r="A21" s="9" t="s">
        <v>69</v>
      </c>
      <c r="B21" s="10"/>
      <c r="C21" s="10">
        <v>6549820</v>
      </c>
      <c r="D21" s="10">
        <v>39674842</v>
      </c>
      <c r="E21" s="10">
        <v>63771572</v>
      </c>
      <c r="F21" s="10">
        <v>10500482</v>
      </c>
      <c r="G21" s="10"/>
      <c r="H21" s="10"/>
      <c r="I21" s="10"/>
      <c r="J21" s="10"/>
      <c r="K21" s="21"/>
    </row>
    <row r="22" spans="1:11" x14ac:dyDescent="0.2">
      <c r="A22" s="8" t="s">
        <v>50</v>
      </c>
      <c r="B22" s="10">
        <v>5123518</v>
      </c>
      <c r="C22" s="10">
        <v>26262599</v>
      </c>
      <c r="D22" s="10">
        <v>30820130</v>
      </c>
      <c r="E22" s="10">
        <v>26899951</v>
      </c>
      <c r="F22" s="10">
        <v>9469950</v>
      </c>
      <c r="G22" s="10">
        <v>3341661</v>
      </c>
      <c r="H22" s="10">
        <v>2184085</v>
      </c>
      <c r="I22" s="10">
        <v>5518418</v>
      </c>
      <c r="J22" s="10">
        <v>7420800</v>
      </c>
      <c r="K22" s="21"/>
    </row>
    <row r="23" spans="1:11" x14ac:dyDescent="0.2">
      <c r="A23" s="8" t="s">
        <v>11</v>
      </c>
      <c r="B23" s="10">
        <v>1218000</v>
      </c>
      <c r="C23" s="10">
        <v>6249251</v>
      </c>
      <c r="D23" s="10">
        <v>40080640</v>
      </c>
      <c r="E23" s="10">
        <v>27216724</v>
      </c>
      <c r="F23" s="10">
        <v>1536032</v>
      </c>
      <c r="G23" s="10">
        <v>3001111</v>
      </c>
      <c r="H23" s="10">
        <v>9313739</v>
      </c>
      <c r="I23" s="10">
        <v>7937250</v>
      </c>
      <c r="J23" s="10">
        <v>9142734</v>
      </c>
      <c r="K23" s="21"/>
    </row>
    <row r="24" spans="1:11" x14ac:dyDescent="0.2">
      <c r="A24" s="8" t="s">
        <v>19</v>
      </c>
      <c r="B24" s="10">
        <v>2477363</v>
      </c>
      <c r="C24" s="10">
        <v>658350</v>
      </c>
      <c r="D24" s="10">
        <v>31014270</v>
      </c>
      <c r="E24" s="10">
        <v>29100325</v>
      </c>
      <c r="F24" s="10">
        <v>10093160</v>
      </c>
      <c r="G24" s="10">
        <v>612170</v>
      </c>
      <c r="H24" s="10">
        <v>5373449</v>
      </c>
      <c r="I24" s="10">
        <v>5951934</v>
      </c>
      <c r="J24" s="10">
        <v>17588500</v>
      </c>
      <c r="K24" s="21"/>
    </row>
    <row r="25" spans="1:11" x14ac:dyDescent="0.2">
      <c r="A25" s="8" t="s">
        <v>90</v>
      </c>
      <c r="B25" s="10">
        <v>487200</v>
      </c>
      <c r="C25" s="10">
        <v>1577980</v>
      </c>
      <c r="D25" s="10">
        <v>21544149</v>
      </c>
      <c r="E25" s="10">
        <v>50715518</v>
      </c>
      <c r="F25" s="10">
        <v>6078333</v>
      </c>
      <c r="G25" s="10">
        <v>484764</v>
      </c>
      <c r="H25" s="10">
        <v>2053328</v>
      </c>
      <c r="I25" s="10">
        <v>2164834</v>
      </c>
      <c r="J25" s="10">
        <v>12102667</v>
      </c>
      <c r="K25" s="21"/>
    </row>
    <row r="26" spans="1:11" x14ac:dyDescent="0.2">
      <c r="A26" s="8" t="s">
        <v>17</v>
      </c>
      <c r="B26" s="10">
        <v>7530810</v>
      </c>
      <c r="C26" s="10">
        <v>16384956</v>
      </c>
      <c r="D26" s="10">
        <v>21584990</v>
      </c>
      <c r="E26" s="10">
        <v>22894340</v>
      </c>
      <c r="F26" s="10">
        <v>7787080</v>
      </c>
      <c r="G26" s="10">
        <v>1242360</v>
      </c>
      <c r="H26" s="10">
        <v>4292000</v>
      </c>
      <c r="I26" s="10">
        <v>4312300</v>
      </c>
      <c r="J26" s="10">
        <v>10850350</v>
      </c>
      <c r="K26" s="21"/>
    </row>
    <row r="27" spans="1:11" x14ac:dyDescent="0.2">
      <c r="A27" s="8" t="s">
        <v>33</v>
      </c>
      <c r="B27" s="10">
        <v>4247431</v>
      </c>
      <c r="C27" s="10">
        <v>14759614</v>
      </c>
      <c r="D27" s="10">
        <v>37204016</v>
      </c>
      <c r="E27" s="10">
        <v>32720506</v>
      </c>
      <c r="F27" s="10">
        <v>5076682</v>
      </c>
      <c r="G27" s="10"/>
      <c r="H27" s="10"/>
      <c r="I27" s="10"/>
      <c r="J27" s="10"/>
      <c r="K27" s="21"/>
    </row>
    <row r="28" spans="1:11" x14ac:dyDescent="0.2">
      <c r="A28" s="9" t="s">
        <v>81</v>
      </c>
      <c r="B28" s="10"/>
      <c r="C28" s="10"/>
      <c r="D28" s="10"/>
      <c r="E28" s="10"/>
      <c r="F28" s="10"/>
      <c r="G28" s="10">
        <v>15245962</v>
      </c>
      <c r="H28" s="10">
        <v>18664184</v>
      </c>
      <c r="I28" s="10">
        <v>36152020</v>
      </c>
      <c r="J28" s="10">
        <v>17512133</v>
      </c>
      <c r="K28" s="21"/>
    </row>
    <row r="29" spans="1:11" x14ac:dyDescent="0.2">
      <c r="A29" s="9" t="s">
        <v>84</v>
      </c>
      <c r="B29" s="10"/>
      <c r="C29" s="10"/>
      <c r="D29" s="10"/>
      <c r="E29" s="10"/>
      <c r="F29" s="10"/>
      <c r="G29" s="10">
        <v>14119303</v>
      </c>
      <c r="H29" s="10">
        <v>5926440</v>
      </c>
      <c r="I29" s="10">
        <v>19749482</v>
      </c>
      <c r="J29" s="10">
        <v>38235392</v>
      </c>
      <c r="K29" s="21"/>
    </row>
    <row r="30" spans="1:11" x14ac:dyDescent="0.2">
      <c r="A30" s="8" t="s">
        <v>121</v>
      </c>
      <c r="B30" s="10">
        <v>359100</v>
      </c>
      <c r="C30" s="10">
        <v>4072688</v>
      </c>
      <c r="D30" s="10">
        <v>18858736</v>
      </c>
      <c r="E30" s="10">
        <v>22443128</v>
      </c>
      <c r="F30" s="10">
        <v>10992640</v>
      </c>
      <c r="G30" s="10">
        <v>1566840</v>
      </c>
      <c r="H30" s="10">
        <v>1382414</v>
      </c>
      <c r="I30" s="10">
        <v>2814782</v>
      </c>
      <c r="J30" s="10">
        <v>9190650</v>
      </c>
      <c r="K30" s="21"/>
    </row>
    <row r="31" spans="1:11" x14ac:dyDescent="0.2">
      <c r="A31" s="8" t="s">
        <v>20</v>
      </c>
      <c r="B31" s="10">
        <v>1837352</v>
      </c>
      <c r="C31" s="10">
        <v>4287110</v>
      </c>
      <c r="D31" s="10">
        <v>16671844</v>
      </c>
      <c r="E31" s="10">
        <v>20644835</v>
      </c>
      <c r="F31" s="10">
        <v>6145274</v>
      </c>
      <c r="G31" s="10">
        <v>225200</v>
      </c>
      <c r="H31" s="10">
        <v>1820620</v>
      </c>
      <c r="I31" s="10">
        <v>5237083</v>
      </c>
      <c r="J31" s="10">
        <v>7591233</v>
      </c>
      <c r="K31" s="21"/>
    </row>
    <row r="32" spans="1:11" x14ac:dyDescent="0.2">
      <c r="A32" s="8" t="s">
        <v>27</v>
      </c>
      <c r="B32" s="10">
        <v>5468412</v>
      </c>
      <c r="C32" s="10">
        <v>7173735</v>
      </c>
      <c r="D32" s="10">
        <v>10295251</v>
      </c>
      <c r="E32" s="10">
        <v>18921925</v>
      </c>
      <c r="F32" s="10">
        <v>7122302</v>
      </c>
      <c r="G32" s="10"/>
      <c r="H32" s="10">
        <v>2031881</v>
      </c>
      <c r="I32" s="10"/>
      <c r="J32" s="10">
        <v>12770150</v>
      </c>
      <c r="K32" s="21"/>
    </row>
    <row r="33" spans="1:11" x14ac:dyDescent="0.2">
      <c r="A33" s="9" t="s">
        <v>85</v>
      </c>
      <c r="B33" s="10"/>
      <c r="C33" s="10"/>
      <c r="D33" s="10"/>
      <c r="E33" s="10"/>
      <c r="F33" s="10"/>
      <c r="G33" s="10">
        <v>9029408</v>
      </c>
      <c r="H33" s="10">
        <v>7486017</v>
      </c>
      <c r="I33" s="10">
        <v>17862946</v>
      </c>
      <c r="J33" s="10">
        <v>27034573</v>
      </c>
      <c r="K33" s="21"/>
    </row>
    <row r="34" spans="1:11" x14ac:dyDescent="0.2">
      <c r="A34" s="8" t="s">
        <v>32</v>
      </c>
      <c r="B34" s="10">
        <v>1543143</v>
      </c>
      <c r="C34" s="10">
        <v>7973136</v>
      </c>
      <c r="D34" s="10">
        <v>12213493</v>
      </c>
      <c r="E34" s="10">
        <v>33958670</v>
      </c>
      <c r="F34" s="10">
        <v>1527236</v>
      </c>
      <c r="G34" s="10">
        <v>257520</v>
      </c>
      <c r="H34" s="10"/>
      <c r="I34" s="10"/>
      <c r="J34" s="10">
        <v>277434</v>
      </c>
      <c r="K34" s="21"/>
    </row>
    <row r="35" spans="1:11" x14ac:dyDescent="0.2">
      <c r="A35" s="8" t="s">
        <v>24</v>
      </c>
      <c r="B35" s="10">
        <v>1753920</v>
      </c>
      <c r="C35" s="10">
        <v>5556110</v>
      </c>
      <c r="D35" s="10">
        <v>9122145</v>
      </c>
      <c r="E35" s="10">
        <v>11686304</v>
      </c>
      <c r="F35" s="10">
        <v>19317480</v>
      </c>
      <c r="G35" s="10">
        <v>945690</v>
      </c>
      <c r="H35" s="10">
        <v>1555851</v>
      </c>
      <c r="I35" s="10">
        <v>2094234</v>
      </c>
      <c r="J35" s="10">
        <v>3000533</v>
      </c>
      <c r="K35" s="21"/>
    </row>
    <row r="36" spans="1:11" x14ac:dyDescent="0.2">
      <c r="A36" s="8" t="s">
        <v>54</v>
      </c>
      <c r="B36" s="10"/>
      <c r="C36" s="10"/>
      <c r="D36" s="10"/>
      <c r="E36" s="10">
        <v>22913870</v>
      </c>
      <c r="F36" s="10">
        <v>10098550</v>
      </c>
      <c r="G36" s="10">
        <v>425500</v>
      </c>
      <c r="H36" s="10">
        <v>3549471</v>
      </c>
      <c r="I36" s="10">
        <v>4021391</v>
      </c>
      <c r="J36" s="10">
        <v>10129700</v>
      </c>
      <c r="K36" s="21"/>
    </row>
    <row r="37" spans="1:11" x14ac:dyDescent="0.2">
      <c r="A37" s="8" t="s">
        <v>22</v>
      </c>
      <c r="B37" s="10">
        <v>426300</v>
      </c>
      <c r="C37" s="10">
        <v>10648207</v>
      </c>
      <c r="D37" s="10">
        <v>10682752</v>
      </c>
      <c r="E37" s="10">
        <v>10702233</v>
      </c>
      <c r="F37" s="10">
        <v>759360</v>
      </c>
      <c r="G37" s="10"/>
      <c r="H37" s="10">
        <v>548342</v>
      </c>
      <c r="I37" s="10">
        <v>715666</v>
      </c>
      <c r="J37" s="10">
        <v>6399333</v>
      </c>
      <c r="K37" s="21"/>
    </row>
    <row r="38" spans="1:11" x14ac:dyDescent="0.2">
      <c r="A38" s="8" t="s">
        <v>21</v>
      </c>
      <c r="B38" s="10"/>
      <c r="C38" s="10"/>
      <c r="D38" s="10"/>
      <c r="E38" s="10"/>
      <c r="F38" s="10">
        <v>27802880</v>
      </c>
      <c r="G38" s="10">
        <v>472120</v>
      </c>
      <c r="H38" s="10">
        <v>2321835</v>
      </c>
      <c r="I38" s="10">
        <v>2788833</v>
      </c>
      <c r="J38" s="10">
        <v>7076000</v>
      </c>
      <c r="K38" s="21"/>
    </row>
    <row r="39" spans="1:11" x14ac:dyDescent="0.2">
      <c r="A39" s="8" t="s">
        <v>25</v>
      </c>
      <c r="B39" s="10">
        <v>1697255</v>
      </c>
      <c r="C39" s="10"/>
      <c r="D39" s="10">
        <v>1279460</v>
      </c>
      <c r="E39" s="10">
        <v>23132000</v>
      </c>
      <c r="F39" s="10">
        <v>4912110</v>
      </c>
      <c r="G39" s="10"/>
      <c r="H39" s="10">
        <v>94166</v>
      </c>
      <c r="I39" s="10">
        <v>3251867</v>
      </c>
      <c r="J39" s="10">
        <v>771883</v>
      </c>
      <c r="K39" s="21"/>
    </row>
    <row r="40" spans="1:11" x14ac:dyDescent="0.2">
      <c r="A40" s="8" t="s">
        <v>122</v>
      </c>
      <c r="B40" s="10">
        <v>239400</v>
      </c>
      <c r="C40" s="10">
        <v>857850</v>
      </c>
      <c r="D40" s="10">
        <v>11879784</v>
      </c>
      <c r="E40" s="10">
        <v>17421209</v>
      </c>
      <c r="F40" s="10">
        <v>3769115</v>
      </c>
      <c r="G40" s="10"/>
      <c r="H40" s="10">
        <v>476248</v>
      </c>
      <c r="I40" s="10">
        <v>254249</v>
      </c>
      <c r="J40" s="10">
        <v>119867</v>
      </c>
      <c r="K40" s="21"/>
    </row>
    <row r="41" spans="1:11" x14ac:dyDescent="0.2">
      <c r="A41" s="8" t="s">
        <v>56</v>
      </c>
      <c r="B41" s="10"/>
      <c r="C41" s="10"/>
      <c r="D41" s="10"/>
      <c r="E41" s="10">
        <v>27111976</v>
      </c>
      <c r="F41" s="10">
        <v>5846276</v>
      </c>
      <c r="G41" s="10"/>
      <c r="H41" s="10">
        <v>844383</v>
      </c>
      <c r="I41" s="10">
        <v>260998</v>
      </c>
      <c r="J41" s="10">
        <v>274533</v>
      </c>
      <c r="K41" s="21"/>
    </row>
    <row r="42" spans="1:11" x14ac:dyDescent="0.2">
      <c r="A42" s="8" t="s">
        <v>30</v>
      </c>
      <c r="B42" s="10">
        <v>711690</v>
      </c>
      <c r="C42" s="10">
        <v>460160</v>
      </c>
      <c r="D42" s="10">
        <v>2766400</v>
      </c>
      <c r="E42" s="10">
        <v>23726045</v>
      </c>
      <c r="F42" s="10">
        <v>1154860</v>
      </c>
      <c r="G42" s="10"/>
      <c r="H42" s="10"/>
      <c r="I42" s="10">
        <v>254250</v>
      </c>
      <c r="J42" s="10">
        <v>2270700</v>
      </c>
      <c r="K42" s="21"/>
    </row>
    <row r="43" spans="1:11" x14ac:dyDescent="0.2">
      <c r="A43" s="8" t="s">
        <v>57</v>
      </c>
      <c r="B43" s="10">
        <v>487200</v>
      </c>
      <c r="C43" s="10"/>
      <c r="D43" s="10">
        <v>14382158</v>
      </c>
      <c r="E43" s="10">
        <v>12598424</v>
      </c>
      <c r="F43" s="10">
        <v>3427316</v>
      </c>
      <c r="G43" s="10"/>
      <c r="H43" s="10"/>
      <c r="I43" s="10"/>
      <c r="J43" s="10"/>
      <c r="K43" s="21"/>
    </row>
    <row r="44" spans="1:11" x14ac:dyDescent="0.2">
      <c r="A44" s="8" t="s">
        <v>34</v>
      </c>
      <c r="B44" s="10">
        <v>1376573</v>
      </c>
      <c r="C44" s="10">
        <v>7672527</v>
      </c>
      <c r="D44" s="10">
        <v>885858</v>
      </c>
      <c r="E44" s="10">
        <v>16156508</v>
      </c>
      <c r="F44" s="10">
        <v>3509074</v>
      </c>
      <c r="G44" s="10"/>
      <c r="H44" s="10"/>
      <c r="I44" s="10"/>
      <c r="J44" s="10"/>
      <c r="K44" s="21"/>
    </row>
    <row r="45" spans="1:11" x14ac:dyDescent="0.2">
      <c r="A45" s="8" t="s">
        <v>123</v>
      </c>
      <c r="B45" s="10"/>
      <c r="C45" s="10"/>
      <c r="D45" s="10"/>
      <c r="E45" s="10"/>
      <c r="F45" s="10">
        <v>28462628</v>
      </c>
      <c r="G45" s="10"/>
      <c r="H45" s="10"/>
      <c r="I45" s="10"/>
      <c r="J45" s="10"/>
      <c r="K45" s="21"/>
    </row>
    <row r="46" spans="1:11" x14ac:dyDescent="0.2">
      <c r="A46" s="8" t="s">
        <v>28</v>
      </c>
      <c r="B46" s="10"/>
      <c r="C46" s="10"/>
      <c r="D46" s="10"/>
      <c r="E46" s="10">
        <v>14956935</v>
      </c>
      <c r="F46" s="10"/>
      <c r="G46" s="10">
        <v>296154</v>
      </c>
      <c r="H46" s="10">
        <v>1699379</v>
      </c>
      <c r="I46" s="10">
        <v>846141</v>
      </c>
      <c r="J46" s="10">
        <v>5593134</v>
      </c>
      <c r="K46" s="21"/>
    </row>
    <row r="47" spans="1:11" x14ac:dyDescent="0.2">
      <c r="A47" s="9" t="s">
        <v>107</v>
      </c>
      <c r="B47" s="10"/>
      <c r="C47" s="10"/>
      <c r="D47" s="10"/>
      <c r="E47" s="10"/>
      <c r="F47" s="10"/>
      <c r="G47" s="10"/>
      <c r="H47" s="10"/>
      <c r="I47" s="10">
        <v>4309402</v>
      </c>
      <c r="J47" s="10">
        <v>12314916</v>
      </c>
      <c r="K47" s="21"/>
    </row>
    <row r="48" spans="1:11" x14ac:dyDescent="0.2">
      <c r="A48" s="9" t="s">
        <v>102</v>
      </c>
      <c r="B48" s="10"/>
      <c r="C48" s="10"/>
      <c r="D48" s="10"/>
      <c r="E48" s="10"/>
      <c r="F48" s="10"/>
      <c r="G48" s="10"/>
      <c r="H48" s="10">
        <v>1205333</v>
      </c>
      <c r="I48" s="10">
        <v>6066501</v>
      </c>
      <c r="J48" s="10">
        <v>8428367</v>
      </c>
      <c r="K48" s="21"/>
    </row>
    <row r="49" spans="1:11" x14ac:dyDescent="0.2">
      <c r="A49" s="8" t="s">
        <v>26</v>
      </c>
      <c r="B49" s="10"/>
      <c r="C49" s="10"/>
      <c r="D49" s="10"/>
      <c r="E49" s="10">
        <v>8834368</v>
      </c>
      <c r="F49" s="10">
        <v>1386199</v>
      </c>
      <c r="G49" s="10"/>
      <c r="H49" s="10">
        <v>197200</v>
      </c>
      <c r="I49" s="10">
        <v>1413267</v>
      </c>
      <c r="J49" s="10">
        <v>3516733</v>
      </c>
      <c r="K49" s="21"/>
    </row>
    <row r="50" spans="1:11" x14ac:dyDescent="0.2">
      <c r="A50" s="9" t="s">
        <v>104</v>
      </c>
      <c r="B50" s="10"/>
      <c r="C50" s="10"/>
      <c r="D50" s="10"/>
      <c r="E50" s="10"/>
      <c r="F50" s="10"/>
      <c r="G50" s="10"/>
      <c r="H50" s="10"/>
      <c r="I50" s="10"/>
      <c r="J50" s="10">
        <v>14567499</v>
      </c>
      <c r="K50" s="21"/>
    </row>
    <row r="51" spans="1:11" x14ac:dyDescent="0.2">
      <c r="A51" s="8" t="s">
        <v>23</v>
      </c>
      <c r="B51" s="10"/>
      <c r="C51" s="10">
        <v>5476661</v>
      </c>
      <c r="D51" s="10"/>
      <c r="E51" s="10"/>
      <c r="F51" s="10"/>
      <c r="G51" s="22">
        <v>429198</v>
      </c>
      <c r="H51" s="22">
        <v>438672</v>
      </c>
      <c r="I51" s="22">
        <v>661568</v>
      </c>
      <c r="J51" s="22">
        <v>7174602</v>
      </c>
      <c r="K51" s="21"/>
    </row>
    <row r="52" spans="1:11" x14ac:dyDescent="0.2">
      <c r="A52" s="8" t="s">
        <v>35</v>
      </c>
      <c r="B52" s="10"/>
      <c r="C52" s="10"/>
      <c r="D52" s="10"/>
      <c r="E52" s="10"/>
      <c r="F52" s="10">
        <v>14107959</v>
      </c>
      <c r="G52" s="10"/>
      <c r="H52" s="10"/>
      <c r="I52" s="10"/>
      <c r="J52" s="10"/>
      <c r="K52" s="21"/>
    </row>
    <row r="53" spans="1:11" x14ac:dyDescent="0.2">
      <c r="A53" s="9" t="s">
        <v>105</v>
      </c>
      <c r="B53" s="10"/>
      <c r="C53" s="10"/>
      <c r="D53" s="10"/>
      <c r="E53" s="10"/>
      <c r="F53" s="10"/>
      <c r="G53" s="10"/>
      <c r="H53" s="10"/>
      <c r="I53" s="10">
        <v>254250</v>
      </c>
      <c r="J53" s="10">
        <v>8653600</v>
      </c>
      <c r="K53" s="21"/>
    </row>
    <row r="54" spans="1:11" x14ac:dyDescent="0.2">
      <c r="A54" s="8" t="s">
        <v>29</v>
      </c>
      <c r="B54" s="10">
        <v>121800</v>
      </c>
      <c r="C54" s="10">
        <v>290967</v>
      </c>
      <c r="D54" s="10">
        <v>4978400</v>
      </c>
      <c r="E54" s="10"/>
      <c r="F54" s="10">
        <v>2096990</v>
      </c>
      <c r="G54" s="10">
        <v>515040</v>
      </c>
      <c r="H54" s="10"/>
      <c r="I54" s="10">
        <v>96667</v>
      </c>
      <c r="J54" s="10">
        <v>670383</v>
      </c>
      <c r="K54" s="21"/>
    </row>
    <row r="55" spans="1:11" x14ac:dyDescent="0.2">
      <c r="A55" s="8" t="s">
        <v>124</v>
      </c>
      <c r="B55" s="10"/>
      <c r="C55" s="10">
        <v>485706</v>
      </c>
      <c r="D55" s="10">
        <v>3109518</v>
      </c>
      <c r="E55" s="10">
        <v>4174453</v>
      </c>
      <c r="F55" s="10">
        <v>629467</v>
      </c>
      <c r="G55" s="10"/>
      <c r="H55" s="10"/>
      <c r="I55" s="10"/>
      <c r="J55" s="10"/>
      <c r="K55" s="21"/>
    </row>
    <row r="56" spans="1:11" x14ac:dyDescent="0.2">
      <c r="A56" s="8" t="s">
        <v>60</v>
      </c>
      <c r="B56" s="10"/>
      <c r="C56" s="10"/>
      <c r="D56" s="10"/>
      <c r="E56" s="10"/>
      <c r="F56" s="10">
        <v>8204793</v>
      </c>
      <c r="G56" s="10"/>
      <c r="H56" s="10"/>
      <c r="I56" s="10"/>
      <c r="J56" s="10"/>
      <c r="K56" s="21"/>
    </row>
    <row r="57" spans="1:11" x14ac:dyDescent="0.2">
      <c r="A57" s="8" t="s">
        <v>37</v>
      </c>
      <c r="B57" s="10"/>
      <c r="C57" s="10">
        <v>406000</v>
      </c>
      <c r="D57" s="10"/>
      <c r="E57" s="10"/>
      <c r="F57" s="10">
        <v>7677460</v>
      </c>
      <c r="G57" s="10"/>
      <c r="H57" s="10"/>
      <c r="I57" s="10"/>
      <c r="J57" s="10"/>
      <c r="K57" s="21"/>
    </row>
    <row r="58" spans="1:11" x14ac:dyDescent="0.2">
      <c r="A58" s="8" t="s">
        <v>61</v>
      </c>
      <c r="B58" s="10"/>
      <c r="C58" s="10"/>
      <c r="D58" s="10"/>
      <c r="E58" s="10"/>
      <c r="F58" s="10">
        <v>7797940</v>
      </c>
      <c r="G58" s="10"/>
      <c r="H58" s="10"/>
      <c r="I58" s="10"/>
      <c r="J58" s="10"/>
      <c r="K58" s="21"/>
    </row>
    <row r="59" spans="1:11" x14ac:dyDescent="0.2">
      <c r="A59" s="9" t="s">
        <v>106</v>
      </c>
      <c r="B59" s="10"/>
      <c r="C59" s="10"/>
      <c r="D59" s="10"/>
      <c r="E59" s="10"/>
      <c r="F59" s="10"/>
      <c r="G59" s="10">
        <v>4810829</v>
      </c>
      <c r="H59" s="10">
        <v>1978573</v>
      </c>
      <c r="I59" s="10"/>
      <c r="J59" s="10"/>
      <c r="K59" s="21"/>
    </row>
    <row r="60" spans="1:11" x14ac:dyDescent="0.2">
      <c r="A60" s="8" t="s">
        <v>38</v>
      </c>
      <c r="B60" s="10"/>
      <c r="C60" s="10">
        <v>4919749</v>
      </c>
      <c r="D60" s="10"/>
      <c r="E60" s="10"/>
      <c r="F60" s="10"/>
      <c r="G60" s="10"/>
      <c r="H60" s="10"/>
      <c r="I60" s="10"/>
      <c r="J60" s="10"/>
      <c r="K60" s="21"/>
    </row>
    <row r="61" spans="1:11" x14ac:dyDescent="0.2">
      <c r="A61" s="9" t="s">
        <v>103</v>
      </c>
      <c r="B61" s="10"/>
      <c r="C61" s="10"/>
      <c r="D61" s="10"/>
      <c r="E61" s="10"/>
      <c r="F61" s="10"/>
      <c r="G61" s="10"/>
      <c r="H61" s="10"/>
      <c r="I61" s="10"/>
      <c r="J61" s="10">
        <v>2961867</v>
      </c>
      <c r="K61" s="21"/>
    </row>
    <row r="62" spans="1:11" x14ac:dyDescent="0.2">
      <c r="A62" s="9" t="s">
        <v>64</v>
      </c>
      <c r="B62" s="10">
        <v>2574040</v>
      </c>
      <c r="C62" s="10"/>
      <c r="D62" s="10"/>
      <c r="E62" s="10"/>
      <c r="F62" s="10"/>
      <c r="G62" s="10"/>
      <c r="H62" s="10"/>
      <c r="I62" s="10"/>
      <c r="J62" s="10"/>
      <c r="K62" s="21"/>
    </row>
    <row r="63" spans="1:11" x14ac:dyDescent="0.2">
      <c r="A63" s="9" t="s">
        <v>65</v>
      </c>
      <c r="B63" s="10">
        <v>1750613</v>
      </c>
      <c r="C63" s="10"/>
      <c r="D63" s="10"/>
      <c r="E63" s="10"/>
      <c r="F63" s="10"/>
      <c r="G63" s="10"/>
      <c r="H63" s="10"/>
      <c r="I63" s="10"/>
      <c r="J63" s="10"/>
      <c r="K63" s="21"/>
    </row>
    <row r="64" spans="1:11" x14ac:dyDescent="0.2">
      <c r="A64" s="9" t="s">
        <v>125</v>
      </c>
      <c r="B64" s="10"/>
      <c r="C64" s="10"/>
      <c r="D64" s="10"/>
      <c r="E64" s="10"/>
      <c r="F64" s="10"/>
      <c r="G64" s="10"/>
      <c r="H64" s="10"/>
      <c r="I64" s="10"/>
      <c r="J64" s="10">
        <v>1357200</v>
      </c>
      <c r="K64" s="21"/>
    </row>
    <row r="65" spans="1:11" x14ac:dyDescent="0.2">
      <c r="A65" s="9" t="s">
        <v>66</v>
      </c>
      <c r="B65" s="10">
        <v>1259412</v>
      </c>
      <c r="C65" s="10"/>
      <c r="D65" s="10"/>
      <c r="E65" s="10"/>
      <c r="F65" s="10"/>
      <c r="G65" s="10"/>
      <c r="H65" s="10"/>
      <c r="I65" s="10"/>
      <c r="J65" s="10"/>
      <c r="K65" s="21"/>
    </row>
    <row r="66" spans="1:11" x14ac:dyDescent="0.2">
      <c r="A66" s="8" t="s">
        <v>31</v>
      </c>
      <c r="B66" s="10"/>
      <c r="C66" s="10"/>
      <c r="D66" s="10"/>
      <c r="E66" s="10"/>
      <c r="F66" s="10">
        <v>162400</v>
      </c>
      <c r="G66" s="10"/>
      <c r="H66" s="10"/>
      <c r="I66" s="10"/>
      <c r="J66" s="10">
        <v>725000</v>
      </c>
      <c r="K66" s="21"/>
    </row>
    <row r="67" spans="1:11" x14ac:dyDescent="0.2">
      <c r="A67" s="9" t="s">
        <v>108</v>
      </c>
      <c r="B67" s="10"/>
      <c r="C67" s="10"/>
      <c r="D67" s="10"/>
      <c r="E67" s="10"/>
      <c r="F67" s="10"/>
      <c r="G67" s="10">
        <v>162400</v>
      </c>
      <c r="H67" s="10"/>
      <c r="I67" s="10"/>
      <c r="J67" s="10">
        <v>582900</v>
      </c>
      <c r="K67" s="21"/>
    </row>
    <row r="68" spans="1:11" x14ac:dyDescent="0.2">
      <c r="A68" s="9" t="s">
        <v>67</v>
      </c>
      <c r="B68" s="10">
        <v>742980</v>
      </c>
      <c r="C68" s="10"/>
      <c r="D68" s="10"/>
      <c r="E68" s="10"/>
      <c r="F68" s="10"/>
      <c r="G68" s="10"/>
      <c r="H68" s="10"/>
      <c r="I68" s="10"/>
      <c r="J68" s="10"/>
      <c r="K68" s="21"/>
    </row>
    <row r="69" spans="1:11" x14ac:dyDescent="0.2">
      <c r="A69" s="9" t="s">
        <v>68</v>
      </c>
      <c r="B69" s="10">
        <v>573300</v>
      </c>
      <c r="C69" s="10"/>
      <c r="D69" s="10"/>
      <c r="E69" s="10"/>
      <c r="F69" s="10"/>
      <c r="G69" s="10"/>
      <c r="H69" s="10"/>
      <c r="I69" s="10"/>
      <c r="J69" s="10"/>
      <c r="K69" s="21"/>
    </row>
  </sheetData>
  <sortState xmlns:xlrd2="http://schemas.microsoft.com/office/spreadsheetml/2017/richdata2" ref="A2:K69">
    <sortCondition descending="1" ref="K2:K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2013-2018</vt:lpstr>
      <vt:lpstr>2018-2022</vt:lpstr>
      <vt:lpstr>2013-2022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Ahmed</dc:creator>
  <cp:lastModifiedBy>Waqas Ahmed</cp:lastModifiedBy>
  <dcterms:created xsi:type="dcterms:W3CDTF">2022-09-05T17:37:49Z</dcterms:created>
  <dcterms:modified xsi:type="dcterms:W3CDTF">2022-09-06T19:04:23Z</dcterms:modified>
</cp:coreProperties>
</file>