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PowerCoastScaniaR-420hp" sheetId="1" r:id="rId1"/>
  </sheets>
  <calcPr calcId="125725"/>
</workbook>
</file>

<file path=xl/calcChain.xml><?xml version="1.0" encoding="utf-8"?>
<calcChain xmlns="http://schemas.openxmlformats.org/spreadsheetml/2006/main">
  <c r="D176" i="1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R13"/>
  <c r="E2" l="1"/>
  <c r="P156"/>
  <c r="K4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41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F2"/>
  <c r="K5"/>
  <c r="K3"/>
  <c r="F5"/>
  <c r="F4"/>
  <c r="H4" s="1"/>
  <c r="F3"/>
  <c r="O182"/>
  <c r="F181"/>
  <c r="F180"/>
  <c r="F179"/>
  <c r="F178"/>
  <c r="F177"/>
  <c r="F176"/>
  <c r="H176" s="1"/>
  <c r="F175"/>
  <c r="H175" s="1"/>
  <c r="F174"/>
  <c r="F173"/>
  <c r="H173" s="1"/>
  <c r="I173" s="1"/>
  <c r="F172"/>
  <c r="H172" s="1"/>
  <c r="F171"/>
  <c r="H171" s="1"/>
  <c r="I171" s="1"/>
  <c r="F170"/>
  <c r="F169"/>
  <c r="H169" s="1"/>
  <c r="I169" s="1"/>
  <c r="F168"/>
  <c r="H168" s="1"/>
  <c r="F167"/>
  <c r="H167" s="1"/>
  <c r="F166"/>
  <c r="F165"/>
  <c r="H165" s="1"/>
  <c r="I165" s="1"/>
  <c r="F164"/>
  <c r="H164" s="1"/>
  <c r="F163"/>
  <c r="H163" s="1"/>
  <c r="F162"/>
  <c r="H162" s="1"/>
  <c r="I162" s="1"/>
  <c r="F161"/>
  <c r="F160"/>
  <c r="H160" s="1"/>
  <c r="F159"/>
  <c r="H159" s="1"/>
  <c r="F158"/>
  <c r="F157"/>
  <c r="H157" s="1"/>
  <c r="I157" s="1"/>
  <c r="F156"/>
  <c r="H156" s="1"/>
  <c r="F155"/>
  <c r="H155" s="1"/>
  <c r="F154"/>
  <c r="F153"/>
  <c r="H153" s="1"/>
  <c r="I153" s="1"/>
  <c r="F152"/>
  <c r="H152" s="1"/>
  <c r="F151"/>
  <c r="H151" s="1"/>
  <c r="F150"/>
  <c r="F149"/>
  <c r="H149" s="1"/>
  <c r="I149" s="1"/>
  <c r="F148"/>
  <c r="H148" s="1"/>
  <c r="F147"/>
  <c r="H147" s="1"/>
  <c r="F146"/>
  <c r="F145"/>
  <c r="F144"/>
  <c r="H144" s="1"/>
  <c r="F143"/>
  <c r="H143" s="1"/>
  <c r="F142"/>
  <c r="F141"/>
  <c r="H141" s="1"/>
  <c r="I141" s="1"/>
  <c r="F140"/>
  <c r="H140" s="1"/>
  <c r="F139"/>
  <c r="H139" s="1"/>
  <c r="F138"/>
  <c r="F137"/>
  <c r="H137" s="1"/>
  <c r="I137" s="1"/>
  <c r="F136"/>
  <c r="H136" s="1"/>
  <c r="F135"/>
  <c r="H135" s="1"/>
  <c r="F134"/>
  <c r="F133"/>
  <c r="H133" s="1"/>
  <c r="I133" s="1"/>
  <c r="F132"/>
  <c r="H132" s="1"/>
  <c r="F131"/>
  <c r="H131" s="1"/>
  <c r="I131" s="1"/>
  <c r="F130"/>
  <c r="H130" s="1"/>
  <c r="F129"/>
  <c r="H129" s="1"/>
  <c r="F128"/>
  <c r="H128" s="1"/>
  <c r="F127"/>
  <c r="H127" s="1"/>
  <c r="F126"/>
  <c r="H126" s="1"/>
  <c r="F125"/>
  <c r="H125" s="1"/>
  <c r="F124"/>
  <c r="H124" s="1"/>
  <c r="F123"/>
  <c r="H123" s="1"/>
  <c r="F122"/>
  <c r="H122" s="1"/>
  <c r="F121"/>
  <c r="H121" s="1"/>
  <c r="F120"/>
  <c r="H120" s="1"/>
  <c r="F119"/>
  <c r="H119" s="1"/>
  <c r="F118"/>
  <c r="H118" s="1"/>
  <c r="F117"/>
  <c r="H117" s="1"/>
  <c r="F116"/>
  <c r="H116" s="1"/>
  <c r="F115"/>
  <c r="H115" s="1"/>
  <c r="F114"/>
  <c r="H114" s="1"/>
  <c r="F113"/>
  <c r="H113" s="1"/>
  <c r="F112"/>
  <c r="H112" s="1"/>
  <c r="F111"/>
  <c r="H111" s="1"/>
  <c r="F110"/>
  <c r="H110" s="1"/>
  <c r="F109"/>
  <c r="H109" s="1"/>
  <c r="F108"/>
  <c r="H108" s="1"/>
  <c r="F107"/>
  <c r="H107" s="1"/>
  <c r="F106"/>
  <c r="H106" s="1"/>
  <c r="F105"/>
  <c r="H105" s="1"/>
  <c r="F104"/>
  <c r="H104" s="1"/>
  <c r="F103"/>
  <c r="H103" s="1"/>
  <c r="F102"/>
  <c r="H102" s="1"/>
  <c r="F101"/>
  <c r="H101" s="1"/>
  <c r="F100"/>
  <c r="H100" s="1"/>
  <c r="F99"/>
  <c r="H99" s="1"/>
  <c r="F98"/>
  <c r="H98" s="1"/>
  <c r="F97"/>
  <c r="H97" s="1"/>
  <c r="F96"/>
  <c r="H96" s="1"/>
  <c r="F95"/>
  <c r="H95" s="1"/>
  <c r="F94"/>
  <c r="H94" s="1"/>
  <c r="F93"/>
  <c r="H93" s="1"/>
  <c r="F92"/>
  <c r="H92" s="1"/>
  <c r="F91"/>
  <c r="H91" s="1"/>
  <c r="F90"/>
  <c r="H90" s="1"/>
  <c r="F89"/>
  <c r="H89" s="1"/>
  <c r="F88"/>
  <c r="H88" s="1"/>
  <c r="F87"/>
  <c r="H87" s="1"/>
  <c r="F86"/>
  <c r="H86" s="1"/>
  <c r="F85"/>
  <c r="H85" s="1"/>
  <c r="F84"/>
  <c r="H84" s="1"/>
  <c r="F83"/>
  <c r="H83" s="1"/>
  <c r="F82"/>
  <c r="H82" s="1"/>
  <c r="F81"/>
  <c r="H81" s="1"/>
  <c r="F80"/>
  <c r="H80" s="1"/>
  <c r="F79"/>
  <c r="H79" s="1"/>
  <c r="F78"/>
  <c r="H78" s="1"/>
  <c r="F77"/>
  <c r="H77" s="1"/>
  <c r="F76"/>
  <c r="H76" s="1"/>
  <c r="F75"/>
  <c r="H75" s="1"/>
  <c r="F74"/>
  <c r="H74" s="1"/>
  <c r="F73"/>
  <c r="H73" s="1"/>
  <c r="F72"/>
  <c r="H72" s="1"/>
  <c r="F71"/>
  <c r="H71" s="1"/>
  <c r="F70"/>
  <c r="H70" s="1"/>
  <c r="F69"/>
  <c r="H69" s="1"/>
  <c r="F68"/>
  <c r="H68" s="1"/>
  <c r="F67"/>
  <c r="H67" s="1"/>
  <c r="F66"/>
  <c r="H66" s="1"/>
  <c r="F65"/>
  <c r="H65" s="1"/>
  <c r="F64"/>
  <c r="H64" s="1"/>
  <c r="F63"/>
  <c r="H63" s="1"/>
  <c r="F62"/>
  <c r="H62" s="1"/>
  <c r="F61"/>
  <c r="H61" s="1"/>
  <c r="F60"/>
  <c r="H60" s="1"/>
  <c r="F59"/>
  <c r="H59" s="1"/>
  <c r="F58"/>
  <c r="H58" s="1"/>
  <c r="F57"/>
  <c r="H57" s="1"/>
  <c r="F56"/>
  <c r="H56" s="1"/>
  <c r="F55"/>
  <c r="H55" s="1"/>
  <c r="F54"/>
  <c r="H54" s="1"/>
  <c r="F53"/>
  <c r="H53" s="1"/>
  <c r="F52"/>
  <c r="H52" s="1"/>
  <c r="F51"/>
  <c r="H51" s="1"/>
  <c r="F50"/>
  <c r="H50" s="1"/>
  <c r="F49"/>
  <c r="H49" s="1"/>
  <c r="F48"/>
  <c r="H48" s="1"/>
  <c r="F47"/>
  <c r="H47" s="1"/>
  <c r="F46"/>
  <c r="H46" s="1"/>
  <c r="F45"/>
  <c r="H45" s="1"/>
  <c r="F44"/>
  <c r="H44" s="1"/>
  <c r="F43"/>
  <c r="H43" s="1"/>
  <c r="F42"/>
  <c r="H42" s="1"/>
  <c r="F41"/>
  <c r="H41" s="1"/>
  <c r="F40"/>
  <c r="H40" s="1"/>
  <c r="F39"/>
  <c r="H39" s="1"/>
  <c r="F38"/>
  <c r="H38" s="1"/>
  <c r="F37"/>
  <c r="H37" s="1"/>
  <c r="F36"/>
  <c r="H36" s="1"/>
  <c r="F35"/>
  <c r="H35" s="1"/>
  <c r="F34"/>
  <c r="H34" s="1"/>
  <c r="F33"/>
  <c r="H33" s="1"/>
  <c r="F32"/>
  <c r="H32" s="1"/>
  <c r="F31"/>
  <c r="H31" s="1"/>
  <c r="F30"/>
  <c r="H30" s="1"/>
  <c r="F29"/>
  <c r="H29" s="1"/>
  <c r="F28"/>
  <c r="H28" s="1"/>
  <c r="F27"/>
  <c r="H27" s="1"/>
  <c r="F26"/>
  <c r="H26" s="1"/>
  <c r="F25"/>
  <c r="H25" s="1"/>
  <c r="F24"/>
  <c r="H24" s="1"/>
  <c r="F23"/>
  <c r="H23" s="1"/>
  <c r="F22"/>
  <c r="H22" s="1"/>
  <c r="F21"/>
  <c r="H21" s="1"/>
  <c r="F20"/>
  <c r="H20" s="1"/>
  <c r="F19"/>
  <c r="H19" s="1"/>
  <c r="F18"/>
  <c r="H18" s="1"/>
  <c r="F17"/>
  <c r="H17" s="1"/>
  <c r="F16"/>
  <c r="H16" s="1"/>
  <c r="F15"/>
  <c r="H15" s="1"/>
  <c r="F14"/>
  <c r="H14" s="1"/>
  <c r="F13"/>
  <c r="H13" s="1"/>
  <c r="F12"/>
  <c r="H12" s="1"/>
  <c r="F11"/>
  <c r="H11" s="1"/>
  <c r="F10"/>
  <c r="H10" s="1"/>
  <c r="F9"/>
  <c r="H9" s="1"/>
  <c r="F8"/>
  <c r="H8" s="1"/>
  <c r="F7"/>
  <c r="H7" s="1"/>
  <c r="F6"/>
  <c r="H6" s="1"/>
  <c r="K180"/>
  <c r="M180" s="1"/>
  <c r="O180" s="1"/>
  <c r="K178"/>
  <c r="K177"/>
  <c r="K176"/>
  <c r="K175"/>
  <c r="K174"/>
  <c r="K173"/>
  <c r="K172"/>
  <c r="M172" s="1"/>
  <c r="O172" s="1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2"/>
  <c r="M2" s="1"/>
  <c r="O2" s="1"/>
  <c r="K179"/>
  <c r="M119"/>
  <c r="O119" s="1"/>
  <c r="M181"/>
  <c r="O181" s="1"/>
  <c r="M21"/>
  <c r="O21" s="1"/>
  <c r="H3" l="1"/>
  <c r="H2"/>
  <c r="M5"/>
  <c r="O5" s="1"/>
  <c r="M3"/>
  <c r="O3" s="1"/>
  <c r="M9"/>
  <c r="O9" s="1"/>
  <c r="M13"/>
  <c r="O13" s="1"/>
  <c r="M17"/>
  <c r="O17" s="1"/>
  <c r="M25"/>
  <c r="O25" s="1"/>
  <c r="M29"/>
  <c r="O29" s="1"/>
  <c r="M33"/>
  <c r="O33" s="1"/>
  <c r="M37"/>
  <c r="O37" s="1"/>
  <c r="M41"/>
  <c r="O41" s="1"/>
  <c r="M45"/>
  <c r="O45" s="1"/>
  <c r="M49"/>
  <c r="O49" s="1"/>
  <c r="M53"/>
  <c r="O53" s="1"/>
  <c r="M57"/>
  <c r="O57" s="1"/>
  <c r="M61"/>
  <c r="O61" s="1"/>
  <c r="M65"/>
  <c r="O65" s="1"/>
  <c r="M69"/>
  <c r="O69" s="1"/>
  <c r="M73"/>
  <c r="O73" s="1"/>
  <c r="M77"/>
  <c r="O77" s="1"/>
  <c r="M81"/>
  <c r="O81" s="1"/>
  <c r="M85"/>
  <c r="O85" s="1"/>
  <c r="M89"/>
  <c r="O89" s="1"/>
  <c r="M93"/>
  <c r="O93" s="1"/>
  <c r="M97"/>
  <c r="O97" s="1"/>
  <c r="M101"/>
  <c r="O101" s="1"/>
  <c r="M105"/>
  <c r="O105" s="1"/>
  <c r="M113"/>
  <c r="O113" s="1"/>
  <c r="M117"/>
  <c r="O117" s="1"/>
  <c r="M121"/>
  <c r="O121" s="1"/>
  <c r="M125"/>
  <c r="O125" s="1"/>
  <c r="M129"/>
  <c r="O129" s="1"/>
  <c r="M133"/>
  <c r="O133" s="1"/>
  <c r="M137"/>
  <c r="O137" s="1"/>
  <c r="M141"/>
  <c r="O141" s="1"/>
  <c r="M145"/>
  <c r="O145" s="1"/>
  <c r="M149"/>
  <c r="N149" s="1"/>
  <c r="M153"/>
  <c r="O153" s="1"/>
  <c r="M157"/>
  <c r="O157" s="1"/>
  <c r="M161"/>
  <c r="O161" s="1"/>
  <c r="M165"/>
  <c r="O165" s="1"/>
  <c r="M169"/>
  <c r="O169" s="1"/>
  <c r="M173"/>
  <c r="O173" s="1"/>
  <c r="M177"/>
  <c r="O177" s="1"/>
  <c r="I150"/>
  <c r="I170"/>
  <c r="I161"/>
  <c r="H134"/>
  <c r="I134" s="1"/>
  <c r="H138"/>
  <c r="I138" s="1"/>
  <c r="H142"/>
  <c r="I142" s="1"/>
  <c r="H146"/>
  <c r="I146" s="1"/>
  <c r="H150"/>
  <c r="H154"/>
  <c r="I154" s="1"/>
  <c r="H158"/>
  <c r="I158" s="1"/>
  <c r="H166"/>
  <c r="I166" s="1"/>
  <c r="H170"/>
  <c r="H174"/>
  <c r="I174" s="1"/>
  <c r="I136"/>
  <c r="I140"/>
  <c r="I144"/>
  <c r="I148"/>
  <c r="I152"/>
  <c r="I160"/>
  <c r="I172"/>
  <c r="I176"/>
  <c r="H5"/>
  <c r="H145"/>
  <c r="I145" s="1"/>
  <c r="H161"/>
  <c r="I135"/>
  <c r="I139"/>
  <c r="I143"/>
  <c r="I147"/>
  <c r="I151"/>
  <c r="I155"/>
  <c r="I163"/>
  <c r="I167"/>
  <c r="O149"/>
  <c r="M4"/>
  <c r="O4" s="1"/>
  <c r="M52"/>
  <c r="O52" s="1"/>
  <c r="M60"/>
  <c r="O60" s="1"/>
  <c r="M68"/>
  <c r="O68" s="1"/>
  <c r="M76"/>
  <c r="O76" s="1"/>
  <c r="M92"/>
  <c r="O92" s="1"/>
  <c r="M96"/>
  <c r="O96" s="1"/>
  <c r="M112"/>
  <c r="O112" s="1"/>
  <c r="M132"/>
  <c r="O132" s="1"/>
  <c r="M156"/>
  <c r="O156" s="1"/>
  <c r="M164"/>
  <c r="O164" s="1"/>
  <c r="M168"/>
  <c r="O168" s="1"/>
  <c r="M109"/>
  <c r="O109" s="1"/>
  <c r="M47"/>
  <c r="O47" s="1"/>
  <c r="M159"/>
  <c r="O159" s="1"/>
  <c r="M175"/>
  <c r="O175" s="1"/>
  <c r="I156"/>
  <c r="M140"/>
  <c r="O140" s="1"/>
  <c r="M84"/>
  <c r="O84" s="1"/>
  <c r="M59"/>
  <c r="O59" s="1"/>
  <c r="I175"/>
  <c r="I159"/>
  <c r="M6"/>
  <c r="O6" s="1"/>
  <c r="M10"/>
  <c r="O10" s="1"/>
  <c r="M14"/>
  <c r="O14" s="1"/>
  <c r="M150"/>
  <c r="O150" s="1"/>
  <c r="M170"/>
  <c r="O170" s="1"/>
  <c r="M174"/>
  <c r="O174" s="1"/>
  <c r="M24"/>
  <c r="O24" s="1"/>
  <c r="M18"/>
  <c r="O18" s="1"/>
  <c r="M22"/>
  <c r="O22" s="1"/>
  <c r="M26"/>
  <c r="O26" s="1"/>
  <c r="M30"/>
  <c r="O30" s="1"/>
  <c r="M34"/>
  <c r="O34" s="1"/>
  <c r="M38"/>
  <c r="O38" s="1"/>
  <c r="M42"/>
  <c r="O42" s="1"/>
  <c r="M46"/>
  <c r="O46" s="1"/>
  <c r="M50"/>
  <c r="O50" s="1"/>
  <c r="M54"/>
  <c r="O54" s="1"/>
  <c r="M58"/>
  <c r="O58" s="1"/>
  <c r="M62"/>
  <c r="O62" s="1"/>
  <c r="M66"/>
  <c r="O66" s="1"/>
  <c r="M70"/>
  <c r="O70" s="1"/>
  <c r="M74"/>
  <c r="O74" s="1"/>
  <c r="M78"/>
  <c r="O78" s="1"/>
  <c r="M82"/>
  <c r="O82" s="1"/>
  <c r="M86"/>
  <c r="O86" s="1"/>
  <c r="M90"/>
  <c r="O90" s="1"/>
  <c r="M94"/>
  <c r="O94" s="1"/>
  <c r="M98"/>
  <c r="O98" s="1"/>
  <c r="M102"/>
  <c r="O102" s="1"/>
  <c r="M106"/>
  <c r="O106" s="1"/>
  <c r="M110"/>
  <c r="O110" s="1"/>
  <c r="M114"/>
  <c r="O114" s="1"/>
  <c r="M118"/>
  <c r="O118" s="1"/>
  <c r="M122"/>
  <c r="O122" s="1"/>
  <c r="M126"/>
  <c r="O126" s="1"/>
  <c r="M130"/>
  <c r="O130" s="1"/>
  <c r="M134"/>
  <c r="O134" s="1"/>
  <c r="M138"/>
  <c r="O138" s="1"/>
  <c r="M142"/>
  <c r="O142" s="1"/>
  <c r="M146"/>
  <c r="O146" s="1"/>
  <c r="M154"/>
  <c r="O154" s="1"/>
  <c r="M158"/>
  <c r="O158" s="1"/>
  <c r="M162"/>
  <c r="O162" s="1"/>
  <c r="M178"/>
  <c r="O178" s="1"/>
  <c r="M15"/>
  <c r="O15" s="1"/>
  <c r="M79"/>
  <c r="O79" s="1"/>
  <c r="M166"/>
  <c r="O166" s="1"/>
  <c r="I132"/>
  <c r="I164"/>
  <c r="M44"/>
  <c r="O44" s="1"/>
  <c r="M8"/>
  <c r="O8" s="1"/>
  <c r="M12"/>
  <c r="O12" s="1"/>
  <c r="M16"/>
  <c r="O16" s="1"/>
  <c r="M20"/>
  <c r="O20" s="1"/>
  <c r="M28"/>
  <c r="O28" s="1"/>
  <c r="M32"/>
  <c r="O32" s="1"/>
  <c r="M36"/>
  <c r="O36" s="1"/>
  <c r="M40"/>
  <c r="O40" s="1"/>
  <c r="M48"/>
  <c r="O48" s="1"/>
  <c r="M56"/>
  <c r="O56" s="1"/>
  <c r="M64"/>
  <c r="O64" s="1"/>
  <c r="M72"/>
  <c r="O72" s="1"/>
  <c r="M80"/>
  <c r="O80" s="1"/>
  <c r="M88"/>
  <c r="O88" s="1"/>
  <c r="M100"/>
  <c r="O100" s="1"/>
  <c r="M104"/>
  <c r="O104" s="1"/>
  <c r="M108"/>
  <c r="O108" s="1"/>
  <c r="M116"/>
  <c r="O116" s="1"/>
  <c r="M120"/>
  <c r="O120" s="1"/>
  <c r="M124"/>
  <c r="O124" s="1"/>
  <c r="M128"/>
  <c r="O128" s="1"/>
  <c r="M136"/>
  <c r="O136" s="1"/>
  <c r="M144"/>
  <c r="O144" s="1"/>
  <c r="M148"/>
  <c r="O148" s="1"/>
  <c r="M152"/>
  <c r="O152" s="1"/>
  <c r="M160"/>
  <c r="O160" s="1"/>
  <c r="M176"/>
  <c r="O176" s="1"/>
  <c r="I168"/>
  <c r="M7"/>
  <c r="O7" s="1"/>
  <c r="M11"/>
  <c r="O11" s="1"/>
  <c r="M19"/>
  <c r="O19" s="1"/>
  <c r="M23"/>
  <c r="O23" s="1"/>
  <c r="M27"/>
  <c r="O27" s="1"/>
  <c r="M31"/>
  <c r="O31" s="1"/>
  <c r="M35"/>
  <c r="O35" s="1"/>
  <c r="M39"/>
  <c r="O39" s="1"/>
  <c r="M43"/>
  <c r="O43" s="1"/>
  <c r="M51"/>
  <c r="O51" s="1"/>
  <c r="M55"/>
  <c r="O55" s="1"/>
  <c r="M63"/>
  <c r="O63" s="1"/>
  <c r="M67"/>
  <c r="O67" s="1"/>
  <c r="M71"/>
  <c r="O71" s="1"/>
  <c r="M75"/>
  <c r="O75" s="1"/>
  <c r="M83"/>
  <c r="O83" s="1"/>
  <c r="M87"/>
  <c r="O87" s="1"/>
  <c r="M91"/>
  <c r="O91" s="1"/>
  <c r="M95"/>
  <c r="O95" s="1"/>
  <c r="M99"/>
  <c r="O99" s="1"/>
  <c r="M103"/>
  <c r="O103" s="1"/>
  <c r="M107"/>
  <c r="O107" s="1"/>
  <c r="M111"/>
  <c r="O111" s="1"/>
  <c r="M115"/>
  <c r="O115" s="1"/>
  <c r="M123"/>
  <c r="O123" s="1"/>
  <c r="M127"/>
  <c r="O127" s="1"/>
  <c r="M131"/>
  <c r="O131" s="1"/>
  <c r="M135"/>
  <c r="O135" s="1"/>
  <c r="M139"/>
  <c r="O139" s="1"/>
  <c r="M143"/>
  <c r="O143" s="1"/>
  <c r="M147"/>
  <c r="O147" s="1"/>
  <c r="M151"/>
  <c r="O151" s="1"/>
  <c r="M155"/>
  <c r="O155" s="1"/>
  <c r="M163"/>
  <c r="O163" s="1"/>
  <c r="M167"/>
  <c r="O167" s="1"/>
  <c r="M171"/>
  <c r="O171" s="1"/>
  <c r="M179"/>
  <c r="O179" s="1"/>
</calcChain>
</file>

<file path=xl/sharedStrings.xml><?xml version="1.0" encoding="utf-8"?>
<sst xmlns="http://schemas.openxmlformats.org/spreadsheetml/2006/main" count="19" uniqueCount="19">
  <si>
    <t>&lt;artificial acceleration</t>
  </si>
  <si>
    <t>Dropoff</t>
  </si>
  <si>
    <t>&lt; Simulated curve</t>
  </si>
  <si>
    <t>Dropoff RPM</t>
  </si>
  <si>
    <t>EXP1</t>
  </si>
  <si>
    <t>EXP2</t>
  </si>
  <si>
    <t>T1</t>
  </si>
  <si>
    <t>T2</t>
  </si>
  <si>
    <t>&lt;&lt; PEAK</t>
  </si>
  <si>
    <t>RPM</t>
  </si>
  <si>
    <t>RPM/1000</t>
  </si>
  <si>
    <t>Acceleration</t>
  </si>
  <si>
    <t>Air Resistance</t>
  </si>
  <si>
    <t>Engine Power</t>
  </si>
  <si>
    <t>Artificial Engine Power</t>
  </si>
  <si>
    <t>Ratio</t>
  </si>
  <si>
    <t>RPM Limit Dropoff</t>
  </si>
  <si>
    <t>Calculated Power &amp; Dropoff</t>
  </si>
  <si>
    <t>Torque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</si>
</sst>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POWER_MEASURE</c:v>
          </c:tx>
          <c:marker>
            <c:symbol val="none"/>
          </c:marker>
          <c:xVal>
            <c:numRef>
              <c:f>'PowerCoastScaniaR-420hp'!$A$2:$A$181</c:f>
              <c:numCache>
                <c:formatCode>General</c:formatCode>
                <c:ptCount val="18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600</c:v>
                </c:pt>
                <c:pt idx="4">
                  <c:v>750</c:v>
                </c:pt>
                <c:pt idx="5">
                  <c:v>760</c:v>
                </c:pt>
                <c:pt idx="6">
                  <c:v>770</c:v>
                </c:pt>
                <c:pt idx="7">
                  <c:v>780</c:v>
                </c:pt>
                <c:pt idx="8">
                  <c:v>790</c:v>
                </c:pt>
                <c:pt idx="9">
                  <c:v>800</c:v>
                </c:pt>
                <c:pt idx="10">
                  <c:v>810</c:v>
                </c:pt>
                <c:pt idx="11">
                  <c:v>820</c:v>
                </c:pt>
                <c:pt idx="12">
                  <c:v>830</c:v>
                </c:pt>
                <c:pt idx="13">
                  <c:v>840</c:v>
                </c:pt>
                <c:pt idx="14">
                  <c:v>850</c:v>
                </c:pt>
                <c:pt idx="15">
                  <c:v>860</c:v>
                </c:pt>
                <c:pt idx="16">
                  <c:v>870</c:v>
                </c:pt>
                <c:pt idx="17">
                  <c:v>880</c:v>
                </c:pt>
                <c:pt idx="18">
                  <c:v>890</c:v>
                </c:pt>
                <c:pt idx="19">
                  <c:v>900</c:v>
                </c:pt>
                <c:pt idx="20">
                  <c:v>910</c:v>
                </c:pt>
                <c:pt idx="21">
                  <c:v>920</c:v>
                </c:pt>
                <c:pt idx="22">
                  <c:v>930</c:v>
                </c:pt>
                <c:pt idx="23">
                  <c:v>940</c:v>
                </c:pt>
                <c:pt idx="24">
                  <c:v>950</c:v>
                </c:pt>
                <c:pt idx="25">
                  <c:v>960</c:v>
                </c:pt>
                <c:pt idx="26">
                  <c:v>970</c:v>
                </c:pt>
                <c:pt idx="27">
                  <c:v>980</c:v>
                </c:pt>
                <c:pt idx="28">
                  <c:v>990</c:v>
                </c:pt>
                <c:pt idx="29">
                  <c:v>1000</c:v>
                </c:pt>
                <c:pt idx="30">
                  <c:v>1010</c:v>
                </c:pt>
                <c:pt idx="31">
                  <c:v>1020</c:v>
                </c:pt>
                <c:pt idx="32">
                  <c:v>1030</c:v>
                </c:pt>
                <c:pt idx="33">
                  <c:v>1040</c:v>
                </c:pt>
                <c:pt idx="34">
                  <c:v>1050</c:v>
                </c:pt>
                <c:pt idx="35">
                  <c:v>1060</c:v>
                </c:pt>
                <c:pt idx="36">
                  <c:v>1070</c:v>
                </c:pt>
                <c:pt idx="37">
                  <c:v>1080</c:v>
                </c:pt>
                <c:pt idx="38">
                  <c:v>1090</c:v>
                </c:pt>
                <c:pt idx="39">
                  <c:v>1100</c:v>
                </c:pt>
                <c:pt idx="40">
                  <c:v>1110</c:v>
                </c:pt>
                <c:pt idx="41">
                  <c:v>1120</c:v>
                </c:pt>
                <c:pt idx="42">
                  <c:v>1130</c:v>
                </c:pt>
                <c:pt idx="43">
                  <c:v>1140</c:v>
                </c:pt>
                <c:pt idx="44">
                  <c:v>1150</c:v>
                </c:pt>
                <c:pt idx="45">
                  <c:v>1160</c:v>
                </c:pt>
                <c:pt idx="46">
                  <c:v>1170</c:v>
                </c:pt>
                <c:pt idx="47">
                  <c:v>1180</c:v>
                </c:pt>
                <c:pt idx="48">
                  <c:v>1190</c:v>
                </c:pt>
                <c:pt idx="49">
                  <c:v>1200</c:v>
                </c:pt>
                <c:pt idx="50">
                  <c:v>1210</c:v>
                </c:pt>
                <c:pt idx="51">
                  <c:v>1220</c:v>
                </c:pt>
                <c:pt idx="52">
                  <c:v>1230</c:v>
                </c:pt>
                <c:pt idx="53">
                  <c:v>1240</c:v>
                </c:pt>
                <c:pt idx="54">
                  <c:v>1250</c:v>
                </c:pt>
                <c:pt idx="55">
                  <c:v>1260</c:v>
                </c:pt>
                <c:pt idx="56">
                  <c:v>1270</c:v>
                </c:pt>
                <c:pt idx="57">
                  <c:v>1280</c:v>
                </c:pt>
                <c:pt idx="58">
                  <c:v>1290</c:v>
                </c:pt>
                <c:pt idx="59">
                  <c:v>1300</c:v>
                </c:pt>
                <c:pt idx="60">
                  <c:v>1310</c:v>
                </c:pt>
                <c:pt idx="61">
                  <c:v>1320</c:v>
                </c:pt>
                <c:pt idx="62">
                  <c:v>1330</c:v>
                </c:pt>
                <c:pt idx="63">
                  <c:v>1340</c:v>
                </c:pt>
                <c:pt idx="64">
                  <c:v>1350</c:v>
                </c:pt>
                <c:pt idx="65">
                  <c:v>1360</c:v>
                </c:pt>
                <c:pt idx="66">
                  <c:v>1370</c:v>
                </c:pt>
                <c:pt idx="67">
                  <c:v>1380</c:v>
                </c:pt>
                <c:pt idx="68">
                  <c:v>1390</c:v>
                </c:pt>
                <c:pt idx="69">
                  <c:v>1400</c:v>
                </c:pt>
                <c:pt idx="70">
                  <c:v>1410</c:v>
                </c:pt>
                <c:pt idx="71">
                  <c:v>1420</c:v>
                </c:pt>
                <c:pt idx="72">
                  <c:v>1430</c:v>
                </c:pt>
                <c:pt idx="73">
                  <c:v>1440</c:v>
                </c:pt>
                <c:pt idx="74">
                  <c:v>1450</c:v>
                </c:pt>
                <c:pt idx="75">
                  <c:v>1460</c:v>
                </c:pt>
                <c:pt idx="76">
                  <c:v>1470</c:v>
                </c:pt>
                <c:pt idx="77">
                  <c:v>1480</c:v>
                </c:pt>
                <c:pt idx="78">
                  <c:v>1490</c:v>
                </c:pt>
                <c:pt idx="79">
                  <c:v>1500</c:v>
                </c:pt>
                <c:pt idx="80">
                  <c:v>1510</c:v>
                </c:pt>
                <c:pt idx="81">
                  <c:v>1520</c:v>
                </c:pt>
                <c:pt idx="82">
                  <c:v>1530</c:v>
                </c:pt>
                <c:pt idx="83">
                  <c:v>1540</c:v>
                </c:pt>
                <c:pt idx="84">
                  <c:v>1550</c:v>
                </c:pt>
                <c:pt idx="85">
                  <c:v>1560</c:v>
                </c:pt>
                <c:pt idx="86">
                  <c:v>1570</c:v>
                </c:pt>
                <c:pt idx="87">
                  <c:v>1580</c:v>
                </c:pt>
                <c:pt idx="88">
                  <c:v>1590</c:v>
                </c:pt>
                <c:pt idx="89">
                  <c:v>1600</c:v>
                </c:pt>
                <c:pt idx="90">
                  <c:v>1610</c:v>
                </c:pt>
                <c:pt idx="91">
                  <c:v>1620</c:v>
                </c:pt>
                <c:pt idx="92">
                  <c:v>1630</c:v>
                </c:pt>
                <c:pt idx="93">
                  <c:v>1640</c:v>
                </c:pt>
                <c:pt idx="94">
                  <c:v>1650</c:v>
                </c:pt>
                <c:pt idx="95">
                  <c:v>1660</c:v>
                </c:pt>
                <c:pt idx="96">
                  <c:v>1670</c:v>
                </c:pt>
                <c:pt idx="97">
                  <c:v>1680</c:v>
                </c:pt>
                <c:pt idx="98">
                  <c:v>1690</c:v>
                </c:pt>
                <c:pt idx="99">
                  <c:v>1700</c:v>
                </c:pt>
                <c:pt idx="100">
                  <c:v>1710</c:v>
                </c:pt>
                <c:pt idx="101">
                  <c:v>1720</c:v>
                </c:pt>
                <c:pt idx="102">
                  <c:v>1730</c:v>
                </c:pt>
                <c:pt idx="103">
                  <c:v>1740</c:v>
                </c:pt>
                <c:pt idx="104">
                  <c:v>1750</c:v>
                </c:pt>
                <c:pt idx="105">
                  <c:v>1760</c:v>
                </c:pt>
                <c:pt idx="106">
                  <c:v>1770</c:v>
                </c:pt>
                <c:pt idx="107">
                  <c:v>1780</c:v>
                </c:pt>
                <c:pt idx="108">
                  <c:v>1790</c:v>
                </c:pt>
                <c:pt idx="109">
                  <c:v>1800</c:v>
                </c:pt>
                <c:pt idx="110">
                  <c:v>1810</c:v>
                </c:pt>
                <c:pt idx="111">
                  <c:v>1820</c:v>
                </c:pt>
                <c:pt idx="112">
                  <c:v>1830</c:v>
                </c:pt>
                <c:pt idx="113">
                  <c:v>1840</c:v>
                </c:pt>
                <c:pt idx="114">
                  <c:v>1850</c:v>
                </c:pt>
                <c:pt idx="115">
                  <c:v>1860</c:v>
                </c:pt>
                <c:pt idx="116">
                  <c:v>1870</c:v>
                </c:pt>
                <c:pt idx="117">
                  <c:v>1880</c:v>
                </c:pt>
                <c:pt idx="118">
                  <c:v>1890</c:v>
                </c:pt>
                <c:pt idx="119">
                  <c:v>1900</c:v>
                </c:pt>
                <c:pt idx="120">
                  <c:v>1910</c:v>
                </c:pt>
                <c:pt idx="121">
                  <c:v>1920</c:v>
                </c:pt>
                <c:pt idx="122">
                  <c:v>1930</c:v>
                </c:pt>
                <c:pt idx="123">
                  <c:v>1940</c:v>
                </c:pt>
                <c:pt idx="124">
                  <c:v>1950</c:v>
                </c:pt>
                <c:pt idx="125">
                  <c:v>1960</c:v>
                </c:pt>
                <c:pt idx="126">
                  <c:v>1970</c:v>
                </c:pt>
                <c:pt idx="127">
                  <c:v>1980</c:v>
                </c:pt>
                <c:pt idx="128">
                  <c:v>1990</c:v>
                </c:pt>
                <c:pt idx="129">
                  <c:v>2000</c:v>
                </c:pt>
                <c:pt idx="130">
                  <c:v>2010</c:v>
                </c:pt>
                <c:pt idx="131">
                  <c:v>2020</c:v>
                </c:pt>
                <c:pt idx="132">
                  <c:v>2030</c:v>
                </c:pt>
                <c:pt idx="133">
                  <c:v>2040</c:v>
                </c:pt>
                <c:pt idx="134">
                  <c:v>2050</c:v>
                </c:pt>
                <c:pt idx="135">
                  <c:v>2060</c:v>
                </c:pt>
                <c:pt idx="136">
                  <c:v>2070</c:v>
                </c:pt>
                <c:pt idx="137">
                  <c:v>2080</c:v>
                </c:pt>
                <c:pt idx="138">
                  <c:v>2090</c:v>
                </c:pt>
                <c:pt idx="139">
                  <c:v>2100</c:v>
                </c:pt>
                <c:pt idx="140">
                  <c:v>2110</c:v>
                </c:pt>
                <c:pt idx="141">
                  <c:v>2120</c:v>
                </c:pt>
                <c:pt idx="142">
                  <c:v>2130</c:v>
                </c:pt>
                <c:pt idx="143">
                  <c:v>2140</c:v>
                </c:pt>
                <c:pt idx="144">
                  <c:v>2150</c:v>
                </c:pt>
                <c:pt idx="145">
                  <c:v>2160</c:v>
                </c:pt>
                <c:pt idx="146">
                  <c:v>2170</c:v>
                </c:pt>
                <c:pt idx="147">
                  <c:v>2180</c:v>
                </c:pt>
                <c:pt idx="148">
                  <c:v>2190</c:v>
                </c:pt>
                <c:pt idx="149">
                  <c:v>2200</c:v>
                </c:pt>
                <c:pt idx="150">
                  <c:v>2210</c:v>
                </c:pt>
                <c:pt idx="151">
                  <c:v>2220</c:v>
                </c:pt>
                <c:pt idx="152">
                  <c:v>2230</c:v>
                </c:pt>
                <c:pt idx="153">
                  <c:v>2240</c:v>
                </c:pt>
                <c:pt idx="154">
                  <c:v>2250</c:v>
                </c:pt>
                <c:pt idx="155">
                  <c:v>2260</c:v>
                </c:pt>
                <c:pt idx="156">
                  <c:v>2270</c:v>
                </c:pt>
                <c:pt idx="157">
                  <c:v>2280</c:v>
                </c:pt>
                <c:pt idx="158">
                  <c:v>2290</c:v>
                </c:pt>
                <c:pt idx="159">
                  <c:v>2300</c:v>
                </c:pt>
                <c:pt idx="160">
                  <c:v>2310</c:v>
                </c:pt>
                <c:pt idx="161">
                  <c:v>2320</c:v>
                </c:pt>
                <c:pt idx="162">
                  <c:v>2330</c:v>
                </c:pt>
                <c:pt idx="163">
                  <c:v>2340</c:v>
                </c:pt>
                <c:pt idx="164">
                  <c:v>2350</c:v>
                </c:pt>
                <c:pt idx="165">
                  <c:v>2360</c:v>
                </c:pt>
                <c:pt idx="166">
                  <c:v>2370</c:v>
                </c:pt>
                <c:pt idx="167">
                  <c:v>2380</c:v>
                </c:pt>
                <c:pt idx="168">
                  <c:v>2390</c:v>
                </c:pt>
                <c:pt idx="169">
                  <c:v>2400</c:v>
                </c:pt>
                <c:pt idx="170">
                  <c:v>2410</c:v>
                </c:pt>
                <c:pt idx="171">
                  <c:v>2420</c:v>
                </c:pt>
                <c:pt idx="172">
                  <c:v>2430</c:v>
                </c:pt>
                <c:pt idx="173">
                  <c:v>2440</c:v>
                </c:pt>
                <c:pt idx="174">
                  <c:v>2450</c:v>
                </c:pt>
                <c:pt idx="175">
                  <c:v>2460</c:v>
                </c:pt>
                <c:pt idx="176">
                  <c:v>2470</c:v>
                </c:pt>
                <c:pt idx="177">
                  <c:v>2480</c:v>
                </c:pt>
                <c:pt idx="178">
                  <c:v>2490</c:v>
                </c:pt>
                <c:pt idx="179">
                  <c:v>2500</c:v>
                </c:pt>
              </c:numCache>
            </c:numRef>
          </c:xVal>
          <c:yVal>
            <c:numRef>
              <c:f>'PowerCoastScaniaR-420hp'!$E$2:$E$181</c:f>
              <c:numCache>
                <c:formatCode>General</c:formatCode>
                <c:ptCount val="180"/>
                <c:pt idx="0">
                  <c:v>0.19153999999999999</c:v>
                </c:pt>
                <c:pt idx="4">
                  <c:v>0.84899725000000004</c:v>
                </c:pt>
                <c:pt idx="5">
                  <c:v>0.85237079999999998</c:v>
                </c:pt>
                <c:pt idx="6">
                  <c:v>0.86572446999999997</c:v>
                </c:pt>
                <c:pt idx="7">
                  <c:v>0.86960926000000005</c:v>
                </c:pt>
                <c:pt idx="8">
                  <c:v>0.87805716999999994</c:v>
                </c:pt>
                <c:pt idx="9">
                  <c:v>0.88734820000000003</c:v>
                </c:pt>
                <c:pt idx="10">
                  <c:v>0.89513235000000002</c:v>
                </c:pt>
                <c:pt idx="11">
                  <c:v>0.90326462000000007</c:v>
                </c:pt>
                <c:pt idx="12">
                  <c:v>0.91133000999999991</c:v>
                </c:pt>
                <c:pt idx="13">
                  <c:v>0.92042952</c:v>
                </c:pt>
                <c:pt idx="14">
                  <c:v>0.92818115000000001</c:v>
                </c:pt>
                <c:pt idx="15">
                  <c:v>0.93748790000000004</c:v>
                </c:pt>
                <c:pt idx="16">
                  <c:v>0.94506076999999999</c:v>
                </c:pt>
                <c:pt idx="17">
                  <c:v>0.95410576000000002</c:v>
                </c:pt>
                <c:pt idx="18">
                  <c:v>0.96249187000000003</c:v>
                </c:pt>
                <c:pt idx="19">
                  <c:v>0.97097809999999996</c:v>
                </c:pt>
                <c:pt idx="20">
                  <c:v>0.97926245000000001</c:v>
                </c:pt>
                <c:pt idx="21">
                  <c:v>0.99180692000000004</c:v>
                </c:pt>
                <c:pt idx="22">
                  <c:v>0.9958455100000001</c:v>
                </c:pt>
                <c:pt idx="23">
                  <c:v>1.00465322</c:v>
                </c:pt>
                <c:pt idx="24">
                  <c:v>1.01277705</c:v>
                </c:pt>
                <c:pt idx="25">
                  <c:v>1.0216349999999998</c:v>
                </c:pt>
                <c:pt idx="26">
                  <c:v>1.0303100700000001</c:v>
                </c:pt>
                <c:pt idx="27">
                  <c:v>1.03858626</c:v>
                </c:pt>
                <c:pt idx="28">
                  <c:v>1.04720557</c:v>
                </c:pt>
                <c:pt idx="29">
                  <c:v>1.055458</c:v>
                </c:pt>
                <c:pt idx="30">
                  <c:v>1.06394655</c:v>
                </c:pt>
                <c:pt idx="31">
                  <c:v>1.0726522200000002</c:v>
                </c:pt>
                <c:pt idx="32">
                  <c:v>1.08148201</c:v>
                </c:pt>
                <c:pt idx="33">
                  <c:v>1.0904159199999999</c:v>
                </c:pt>
                <c:pt idx="34">
                  <c:v>1.0992259499999999</c:v>
                </c:pt>
                <c:pt idx="35">
                  <c:v>1.1078340999999998</c:v>
                </c:pt>
                <c:pt idx="36">
                  <c:v>1.11636037</c:v>
                </c:pt>
                <c:pt idx="37">
                  <c:v>1.12508976</c:v>
                </c:pt>
                <c:pt idx="38">
                  <c:v>1.13398427</c:v>
                </c:pt>
                <c:pt idx="39">
                  <c:v>1.1433339</c:v>
                </c:pt>
                <c:pt idx="40">
                  <c:v>1.15226765</c:v>
                </c:pt>
                <c:pt idx="41">
                  <c:v>1.1607265200000001</c:v>
                </c:pt>
                <c:pt idx="42">
                  <c:v>1.1698795099999999</c:v>
                </c:pt>
                <c:pt idx="43">
                  <c:v>1.1785536200000002</c:v>
                </c:pt>
                <c:pt idx="44">
                  <c:v>1.1873478500000001</c:v>
                </c:pt>
                <c:pt idx="45">
                  <c:v>1.1961321999999999</c:v>
                </c:pt>
                <c:pt idx="46">
                  <c:v>1.2050266700000001</c:v>
                </c:pt>
                <c:pt idx="47">
                  <c:v>1.2133122599999999</c:v>
                </c:pt>
                <c:pt idx="48">
                  <c:v>1.2223679699999999</c:v>
                </c:pt>
                <c:pt idx="49">
                  <c:v>1.2320077999999999</c:v>
                </c:pt>
                <c:pt idx="50">
                  <c:v>1.24105175</c:v>
                </c:pt>
                <c:pt idx="51">
                  <c:v>1.2496538199999998</c:v>
                </c:pt>
                <c:pt idx="52">
                  <c:v>1.2580590100000002</c:v>
                </c:pt>
                <c:pt idx="53">
                  <c:v>1.2673743200000001</c:v>
                </c:pt>
                <c:pt idx="54">
                  <c:v>1.2763707499999999</c:v>
                </c:pt>
                <c:pt idx="55">
                  <c:v>1.2851623000000001</c:v>
                </c:pt>
                <c:pt idx="56">
                  <c:v>1.29268797</c:v>
                </c:pt>
                <c:pt idx="57">
                  <c:v>1.3035387599999999</c:v>
                </c:pt>
                <c:pt idx="58">
                  <c:v>1.31354467</c:v>
                </c:pt>
                <c:pt idx="59">
                  <c:v>1.3219886999999999</c:v>
                </c:pt>
                <c:pt idx="60">
                  <c:v>1.3298508500000001</c:v>
                </c:pt>
                <c:pt idx="61">
                  <c:v>1.3363531200000001</c:v>
                </c:pt>
                <c:pt idx="62">
                  <c:v>1.3487315099999999</c:v>
                </c:pt>
                <c:pt idx="63">
                  <c:v>1.35792102</c:v>
                </c:pt>
                <c:pt idx="64">
                  <c:v>1.36636165</c:v>
                </c:pt>
                <c:pt idx="65">
                  <c:v>1.3750784</c:v>
                </c:pt>
                <c:pt idx="66">
                  <c:v>1.38469927</c:v>
                </c:pt>
                <c:pt idx="67">
                  <c:v>1.3932012600000001</c:v>
                </c:pt>
                <c:pt idx="68">
                  <c:v>1.40309737</c:v>
                </c:pt>
                <c:pt idx="69">
                  <c:v>1.4103896</c:v>
                </c:pt>
                <c:pt idx="70">
                  <c:v>1.42127695</c:v>
                </c:pt>
                <c:pt idx="71">
                  <c:v>1.42991442</c:v>
                </c:pt>
                <c:pt idx="72">
                  <c:v>1.4354250099999999</c:v>
                </c:pt>
                <c:pt idx="73">
                  <c:v>1.4485317200000001</c:v>
                </c:pt>
                <c:pt idx="74">
                  <c:v>1.45769755</c:v>
                </c:pt>
                <c:pt idx="75">
                  <c:v>1.4654345000000002</c:v>
                </c:pt>
                <c:pt idx="76">
                  <c:v>1.47520757</c:v>
                </c:pt>
                <c:pt idx="77">
                  <c:v>1.4841617600000001</c:v>
                </c:pt>
                <c:pt idx="78">
                  <c:v>1.49424307</c:v>
                </c:pt>
                <c:pt idx="79">
                  <c:v>1.5032315000000001</c:v>
                </c:pt>
                <c:pt idx="80">
                  <c:v>1.5125000499999999</c:v>
                </c:pt>
                <c:pt idx="81">
                  <c:v>1.52144572</c:v>
                </c:pt>
                <c:pt idx="82">
                  <c:v>1.5303715100000002</c:v>
                </c:pt>
                <c:pt idx="83">
                  <c:v>1.5410324200000001</c:v>
                </c:pt>
                <c:pt idx="84">
                  <c:v>1.5499824499999999</c:v>
                </c:pt>
                <c:pt idx="85">
                  <c:v>1.5569896000000001</c:v>
                </c:pt>
                <c:pt idx="86">
                  <c:v>1.5682648699999999</c:v>
                </c:pt>
                <c:pt idx="87">
                  <c:v>1.57485626</c:v>
                </c:pt>
                <c:pt idx="88">
                  <c:v>1.5866807700000001</c:v>
                </c:pt>
                <c:pt idx="89">
                  <c:v>1.5961493999999998</c:v>
                </c:pt>
                <c:pt idx="90">
                  <c:v>1.6052271500000002</c:v>
                </c:pt>
                <c:pt idx="91">
                  <c:v>1.6124190199999999</c:v>
                </c:pt>
                <c:pt idx="92">
                  <c:v>1.6225150100000001</c:v>
                </c:pt>
                <c:pt idx="93">
                  <c:v>1.63522312</c:v>
                </c:pt>
                <c:pt idx="94">
                  <c:v>1.6404633500000001</c:v>
                </c:pt>
                <c:pt idx="95">
                  <c:v>1.6507737</c:v>
                </c:pt>
                <c:pt idx="96">
                  <c:v>1.65445317</c:v>
                </c:pt>
                <c:pt idx="97">
                  <c:v>1.6721347599999998</c:v>
                </c:pt>
                <c:pt idx="98">
                  <c:v>1.6809514700000001</c:v>
                </c:pt>
                <c:pt idx="99">
                  <c:v>1.6882642999999999</c:v>
                </c:pt>
                <c:pt idx="100">
                  <c:v>1.6973512500000001</c:v>
                </c:pt>
                <c:pt idx="101">
                  <c:v>1.7072293199999999</c:v>
                </c:pt>
                <c:pt idx="102">
                  <c:v>1.69862351</c:v>
                </c:pt>
                <c:pt idx="103">
                  <c:v>1.7299928200000001</c:v>
                </c:pt>
                <c:pt idx="104">
                  <c:v>1.7297672500000001</c:v>
                </c:pt>
                <c:pt idx="105">
                  <c:v>1.7477157999999999</c:v>
                </c:pt>
                <c:pt idx="106">
                  <c:v>1.75428447</c:v>
                </c:pt>
                <c:pt idx="107">
                  <c:v>1.76468326</c:v>
                </c:pt>
                <c:pt idx="108">
                  <c:v>1.76799017</c:v>
                </c:pt>
                <c:pt idx="109">
                  <c:v>1.7833851999999999</c:v>
                </c:pt>
                <c:pt idx="110">
                  <c:v>1.79306535</c:v>
                </c:pt>
                <c:pt idx="111">
                  <c:v>1.7975146199999998</c:v>
                </c:pt>
                <c:pt idx="112">
                  <c:v>1.79465801</c:v>
                </c:pt>
                <c:pt idx="113">
                  <c:v>1.8253005200000001</c:v>
                </c:pt>
                <c:pt idx="114">
                  <c:v>1.82550115</c:v>
                </c:pt>
                <c:pt idx="115">
                  <c:v>1.8413519</c:v>
                </c:pt>
                <c:pt idx="116">
                  <c:v>1.84485177</c:v>
                </c:pt>
                <c:pt idx="117">
                  <c:v>1.8415957599999999</c:v>
                </c:pt>
                <c:pt idx="118">
                  <c:v>1.86916587</c:v>
                </c:pt>
                <c:pt idx="119">
                  <c:v>1.8796031</c:v>
                </c:pt>
                <c:pt idx="120">
                  <c:v>1.8836464500000001</c:v>
                </c:pt>
                <c:pt idx="121">
                  <c:v>1.87971292</c:v>
                </c:pt>
                <c:pt idx="122">
                  <c:v>1.9110855100000002</c:v>
                </c:pt>
                <c:pt idx="123">
                  <c:v>1.9117732199999999</c:v>
                </c:pt>
                <c:pt idx="124">
                  <c:v>1.92126105</c:v>
                </c:pt>
                <c:pt idx="125">
                  <c:v>1.9306290000000002</c:v>
                </c:pt>
                <c:pt idx="126">
                  <c:v>1.9268540700000001</c:v>
                </c:pt>
                <c:pt idx="127">
                  <c:v>1.9548912599999999</c:v>
                </c:pt>
                <c:pt idx="128">
                  <c:v>1.9590905700000001</c:v>
                </c:pt>
                <c:pt idx="129">
                  <c:v>1.953824</c:v>
                </c:pt>
                <c:pt idx="130">
                  <c:v>1.9836185500000001</c:v>
                </c:pt>
                <c:pt idx="131">
                  <c:v>1.98709822</c:v>
                </c:pt>
                <c:pt idx="132">
                  <c:v>1.9943920099999999</c:v>
                </c:pt>
                <c:pt idx="133">
                  <c:v>2.01003892</c:v>
                </c:pt>
                <c:pt idx="134">
                  <c:v>2.0129909499999998</c:v>
                </c:pt>
                <c:pt idx="135">
                  <c:v>2.0076290999999999</c:v>
                </c:pt>
                <c:pt idx="136">
                  <c:v>2.0149333700000001</c:v>
                </c:pt>
                <c:pt idx="137">
                  <c:v>2.0440317600000002</c:v>
                </c:pt>
                <c:pt idx="138">
                  <c:v>2.0315852699999999</c:v>
                </c:pt>
                <c:pt idx="139">
                  <c:v>2.0386499000000002</c:v>
                </c:pt>
                <c:pt idx="140">
                  <c:v>2.0597276500000001</c:v>
                </c:pt>
                <c:pt idx="141">
                  <c:v>2.06700952</c:v>
                </c:pt>
                <c:pt idx="142">
                  <c:v>2.0731015099999999</c:v>
                </c:pt>
                <c:pt idx="143">
                  <c:v>2.0648526199999999</c:v>
                </c:pt>
                <c:pt idx="144">
                  <c:v>2.0701098499999997</c:v>
                </c:pt>
                <c:pt idx="145">
                  <c:v>2.0892672000000001</c:v>
                </c:pt>
                <c:pt idx="146">
                  <c:v>2.09369367</c:v>
                </c:pt>
                <c:pt idx="147">
                  <c:v>2.0972512600000002</c:v>
                </c:pt>
                <c:pt idx="148">
                  <c:v>2.0850539700000001</c:v>
                </c:pt>
                <c:pt idx="149">
                  <c:v>2.1004648000000001</c:v>
                </c:pt>
                <c:pt idx="150">
                  <c:v>2.0854587499999999</c:v>
                </c:pt>
                <c:pt idx="151">
                  <c:v>2.09749382</c:v>
                </c:pt>
                <c:pt idx="152">
                  <c:v>2.07991701</c:v>
                </c:pt>
                <c:pt idx="153">
                  <c:v>2.0894333199999999</c:v>
                </c:pt>
                <c:pt idx="154">
                  <c:v>2.0669317500000002</c:v>
                </c:pt>
                <c:pt idx="155">
                  <c:v>2.0581223</c:v>
                </c:pt>
                <c:pt idx="156">
                  <c:v>2.0598499700000001</c:v>
                </c:pt>
                <c:pt idx="157">
                  <c:v>2.0298197600000001</c:v>
                </c:pt>
                <c:pt idx="158">
                  <c:v>2.0245966700000002</c:v>
                </c:pt>
                <c:pt idx="159">
                  <c:v>1.9982356999999999</c:v>
                </c:pt>
                <c:pt idx="160">
                  <c:v>1.9658408500000002</c:v>
                </c:pt>
                <c:pt idx="161">
                  <c:v>1.9330801199999998</c:v>
                </c:pt>
                <c:pt idx="162">
                  <c:v>1.8819575100000001</c:v>
                </c:pt>
                <c:pt idx="163">
                  <c:v>1.82946502</c:v>
                </c:pt>
                <c:pt idx="164">
                  <c:v>1.7568046500000001</c:v>
                </c:pt>
                <c:pt idx="165">
                  <c:v>1.6623964</c:v>
                </c:pt>
                <c:pt idx="166">
                  <c:v>1.5402672700000002</c:v>
                </c:pt>
                <c:pt idx="167">
                  <c:v>1.38034726</c:v>
                </c:pt>
                <c:pt idx="168">
                  <c:v>1.14015037</c:v>
                </c:pt>
                <c:pt idx="169">
                  <c:v>0.66668159999999999</c:v>
                </c:pt>
                <c:pt idx="170">
                  <c:v>-0.14744605</c:v>
                </c:pt>
                <c:pt idx="171">
                  <c:v>-0.13911657999999999</c:v>
                </c:pt>
                <c:pt idx="172">
                  <c:v>-1.8621989999999977E-2</c:v>
                </c:pt>
                <c:pt idx="173">
                  <c:v>-0.18841627999999999</c:v>
                </c:pt>
                <c:pt idx="174">
                  <c:v>-0.36056644999999998</c:v>
                </c:pt>
              </c:numCache>
            </c:numRef>
          </c:yVal>
          <c:smooth val="1"/>
        </c:ser>
        <c:ser>
          <c:idx val="1"/>
          <c:order val="1"/>
          <c:tx>
            <c:v>POWER_CALC</c:v>
          </c:tx>
          <c:marker>
            <c:symbol val="none"/>
          </c:marker>
          <c:xVal>
            <c:numRef>
              <c:f>'PowerCoastScaniaR-420hp'!$A$2:$A$181</c:f>
              <c:numCache>
                <c:formatCode>General</c:formatCode>
                <c:ptCount val="18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600</c:v>
                </c:pt>
                <c:pt idx="4">
                  <c:v>750</c:v>
                </c:pt>
                <c:pt idx="5">
                  <c:v>760</c:v>
                </c:pt>
                <c:pt idx="6">
                  <c:v>770</c:v>
                </c:pt>
                <c:pt idx="7">
                  <c:v>780</c:v>
                </c:pt>
                <c:pt idx="8">
                  <c:v>790</c:v>
                </c:pt>
                <c:pt idx="9">
                  <c:v>800</c:v>
                </c:pt>
                <c:pt idx="10">
                  <c:v>810</c:v>
                </c:pt>
                <c:pt idx="11">
                  <c:v>820</c:v>
                </c:pt>
                <c:pt idx="12">
                  <c:v>830</c:v>
                </c:pt>
                <c:pt idx="13">
                  <c:v>840</c:v>
                </c:pt>
                <c:pt idx="14">
                  <c:v>850</c:v>
                </c:pt>
                <c:pt idx="15">
                  <c:v>860</c:v>
                </c:pt>
                <c:pt idx="16">
                  <c:v>870</c:v>
                </c:pt>
                <c:pt idx="17">
                  <c:v>880</c:v>
                </c:pt>
                <c:pt idx="18">
                  <c:v>890</c:v>
                </c:pt>
                <c:pt idx="19">
                  <c:v>900</c:v>
                </c:pt>
                <c:pt idx="20">
                  <c:v>910</c:v>
                </c:pt>
                <c:pt idx="21">
                  <c:v>920</c:v>
                </c:pt>
                <c:pt idx="22">
                  <c:v>930</c:v>
                </c:pt>
                <c:pt idx="23">
                  <c:v>940</c:v>
                </c:pt>
                <c:pt idx="24">
                  <c:v>950</c:v>
                </c:pt>
                <c:pt idx="25">
                  <c:v>960</c:v>
                </c:pt>
                <c:pt idx="26">
                  <c:v>970</c:v>
                </c:pt>
                <c:pt idx="27">
                  <c:v>980</c:v>
                </c:pt>
                <c:pt idx="28">
                  <c:v>990</c:v>
                </c:pt>
                <c:pt idx="29">
                  <c:v>1000</c:v>
                </c:pt>
                <c:pt idx="30">
                  <c:v>1010</c:v>
                </c:pt>
                <c:pt idx="31">
                  <c:v>1020</c:v>
                </c:pt>
                <c:pt idx="32">
                  <c:v>1030</c:v>
                </c:pt>
                <c:pt idx="33">
                  <c:v>1040</c:v>
                </c:pt>
                <c:pt idx="34">
                  <c:v>1050</c:v>
                </c:pt>
                <c:pt idx="35">
                  <c:v>1060</c:v>
                </c:pt>
                <c:pt idx="36">
                  <c:v>1070</c:v>
                </c:pt>
                <c:pt idx="37">
                  <c:v>1080</c:v>
                </c:pt>
                <c:pt idx="38">
                  <c:v>1090</c:v>
                </c:pt>
                <c:pt idx="39">
                  <c:v>1100</c:v>
                </c:pt>
                <c:pt idx="40">
                  <c:v>1110</c:v>
                </c:pt>
                <c:pt idx="41">
                  <c:v>1120</c:v>
                </c:pt>
                <c:pt idx="42">
                  <c:v>1130</c:v>
                </c:pt>
                <c:pt idx="43">
                  <c:v>1140</c:v>
                </c:pt>
                <c:pt idx="44">
                  <c:v>1150</c:v>
                </c:pt>
                <c:pt idx="45">
                  <c:v>1160</c:v>
                </c:pt>
                <c:pt idx="46">
                  <c:v>1170</c:v>
                </c:pt>
                <c:pt idx="47">
                  <c:v>1180</c:v>
                </c:pt>
                <c:pt idx="48">
                  <c:v>1190</c:v>
                </c:pt>
                <c:pt idx="49">
                  <c:v>1200</c:v>
                </c:pt>
                <c:pt idx="50">
                  <c:v>1210</c:v>
                </c:pt>
                <c:pt idx="51">
                  <c:v>1220</c:v>
                </c:pt>
                <c:pt idx="52">
                  <c:v>1230</c:v>
                </c:pt>
                <c:pt idx="53">
                  <c:v>1240</c:v>
                </c:pt>
                <c:pt idx="54">
                  <c:v>1250</c:v>
                </c:pt>
                <c:pt idx="55">
                  <c:v>1260</c:v>
                </c:pt>
                <c:pt idx="56">
                  <c:v>1270</c:v>
                </c:pt>
                <c:pt idx="57">
                  <c:v>1280</c:v>
                </c:pt>
                <c:pt idx="58">
                  <c:v>1290</c:v>
                </c:pt>
                <c:pt idx="59">
                  <c:v>1300</c:v>
                </c:pt>
                <c:pt idx="60">
                  <c:v>1310</c:v>
                </c:pt>
                <c:pt idx="61">
                  <c:v>1320</c:v>
                </c:pt>
                <c:pt idx="62">
                  <c:v>1330</c:v>
                </c:pt>
                <c:pt idx="63">
                  <c:v>1340</c:v>
                </c:pt>
                <c:pt idx="64">
                  <c:v>1350</c:v>
                </c:pt>
                <c:pt idx="65">
                  <c:v>1360</c:v>
                </c:pt>
                <c:pt idx="66">
                  <c:v>1370</c:v>
                </c:pt>
                <c:pt idx="67">
                  <c:v>1380</c:v>
                </c:pt>
                <c:pt idx="68">
                  <c:v>1390</c:v>
                </c:pt>
                <c:pt idx="69">
                  <c:v>1400</c:v>
                </c:pt>
                <c:pt idx="70">
                  <c:v>1410</c:v>
                </c:pt>
                <c:pt idx="71">
                  <c:v>1420</c:v>
                </c:pt>
                <c:pt idx="72">
                  <c:v>1430</c:v>
                </c:pt>
                <c:pt idx="73">
                  <c:v>1440</c:v>
                </c:pt>
                <c:pt idx="74">
                  <c:v>1450</c:v>
                </c:pt>
                <c:pt idx="75">
                  <c:v>1460</c:v>
                </c:pt>
                <c:pt idx="76">
                  <c:v>1470</c:v>
                </c:pt>
                <c:pt idx="77">
                  <c:v>1480</c:v>
                </c:pt>
                <c:pt idx="78">
                  <c:v>1490</c:v>
                </c:pt>
                <c:pt idx="79">
                  <c:v>1500</c:v>
                </c:pt>
                <c:pt idx="80">
                  <c:v>1510</c:v>
                </c:pt>
                <c:pt idx="81">
                  <c:v>1520</c:v>
                </c:pt>
                <c:pt idx="82">
                  <c:v>1530</c:v>
                </c:pt>
                <c:pt idx="83">
                  <c:v>1540</c:v>
                </c:pt>
                <c:pt idx="84">
                  <c:v>1550</c:v>
                </c:pt>
                <c:pt idx="85">
                  <c:v>1560</c:v>
                </c:pt>
                <c:pt idx="86">
                  <c:v>1570</c:v>
                </c:pt>
                <c:pt idx="87">
                  <c:v>1580</c:v>
                </c:pt>
                <c:pt idx="88">
                  <c:v>1590</c:v>
                </c:pt>
                <c:pt idx="89">
                  <c:v>1600</c:v>
                </c:pt>
                <c:pt idx="90">
                  <c:v>1610</c:v>
                </c:pt>
                <c:pt idx="91">
                  <c:v>1620</c:v>
                </c:pt>
                <c:pt idx="92">
                  <c:v>1630</c:v>
                </c:pt>
                <c:pt idx="93">
                  <c:v>1640</c:v>
                </c:pt>
                <c:pt idx="94">
                  <c:v>1650</c:v>
                </c:pt>
                <c:pt idx="95">
                  <c:v>1660</c:v>
                </c:pt>
                <c:pt idx="96">
                  <c:v>1670</c:v>
                </c:pt>
                <c:pt idx="97">
                  <c:v>1680</c:v>
                </c:pt>
                <c:pt idx="98">
                  <c:v>1690</c:v>
                </c:pt>
                <c:pt idx="99">
                  <c:v>1700</c:v>
                </c:pt>
                <c:pt idx="100">
                  <c:v>1710</c:v>
                </c:pt>
                <c:pt idx="101">
                  <c:v>1720</c:v>
                </c:pt>
                <c:pt idx="102">
                  <c:v>1730</c:v>
                </c:pt>
                <c:pt idx="103">
                  <c:v>1740</c:v>
                </c:pt>
                <c:pt idx="104">
                  <c:v>1750</c:v>
                </c:pt>
                <c:pt idx="105">
                  <c:v>1760</c:v>
                </c:pt>
                <c:pt idx="106">
                  <c:v>1770</c:v>
                </c:pt>
                <c:pt idx="107">
                  <c:v>1780</c:v>
                </c:pt>
                <c:pt idx="108">
                  <c:v>1790</c:v>
                </c:pt>
                <c:pt idx="109">
                  <c:v>1800</c:v>
                </c:pt>
                <c:pt idx="110">
                  <c:v>1810</c:v>
                </c:pt>
                <c:pt idx="111">
                  <c:v>1820</c:v>
                </c:pt>
                <c:pt idx="112">
                  <c:v>1830</c:v>
                </c:pt>
                <c:pt idx="113">
                  <c:v>1840</c:v>
                </c:pt>
                <c:pt idx="114">
                  <c:v>1850</c:v>
                </c:pt>
                <c:pt idx="115">
                  <c:v>1860</c:v>
                </c:pt>
                <c:pt idx="116">
                  <c:v>1870</c:v>
                </c:pt>
                <c:pt idx="117">
                  <c:v>1880</c:v>
                </c:pt>
                <c:pt idx="118">
                  <c:v>1890</c:v>
                </c:pt>
                <c:pt idx="119">
                  <c:v>1900</c:v>
                </c:pt>
                <c:pt idx="120">
                  <c:v>1910</c:v>
                </c:pt>
                <c:pt idx="121">
                  <c:v>1920</c:v>
                </c:pt>
                <c:pt idx="122">
                  <c:v>1930</c:v>
                </c:pt>
                <c:pt idx="123">
                  <c:v>1940</c:v>
                </c:pt>
                <c:pt idx="124">
                  <c:v>1950</c:v>
                </c:pt>
                <c:pt idx="125">
                  <c:v>1960</c:v>
                </c:pt>
                <c:pt idx="126">
                  <c:v>1970</c:v>
                </c:pt>
                <c:pt idx="127">
                  <c:v>1980</c:v>
                </c:pt>
                <c:pt idx="128">
                  <c:v>1990</c:v>
                </c:pt>
                <c:pt idx="129">
                  <c:v>2000</c:v>
                </c:pt>
                <c:pt idx="130">
                  <c:v>2010</c:v>
                </c:pt>
                <c:pt idx="131">
                  <c:v>2020</c:v>
                </c:pt>
                <c:pt idx="132">
                  <c:v>2030</c:v>
                </c:pt>
                <c:pt idx="133">
                  <c:v>2040</c:v>
                </c:pt>
                <c:pt idx="134">
                  <c:v>2050</c:v>
                </c:pt>
                <c:pt idx="135">
                  <c:v>2060</c:v>
                </c:pt>
                <c:pt idx="136">
                  <c:v>2070</c:v>
                </c:pt>
                <c:pt idx="137">
                  <c:v>2080</c:v>
                </c:pt>
                <c:pt idx="138">
                  <c:v>2090</c:v>
                </c:pt>
                <c:pt idx="139">
                  <c:v>2100</c:v>
                </c:pt>
                <c:pt idx="140">
                  <c:v>2110</c:v>
                </c:pt>
                <c:pt idx="141">
                  <c:v>2120</c:v>
                </c:pt>
                <c:pt idx="142">
                  <c:v>2130</c:v>
                </c:pt>
                <c:pt idx="143">
                  <c:v>2140</c:v>
                </c:pt>
                <c:pt idx="144">
                  <c:v>2150</c:v>
                </c:pt>
                <c:pt idx="145">
                  <c:v>2160</c:v>
                </c:pt>
                <c:pt idx="146">
                  <c:v>2170</c:v>
                </c:pt>
                <c:pt idx="147">
                  <c:v>2180</c:v>
                </c:pt>
                <c:pt idx="148">
                  <c:v>2190</c:v>
                </c:pt>
                <c:pt idx="149">
                  <c:v>2200</c:v>
                </c:pt>
                <c:pt idx="150">
                  <c:v>2210</c:v>
                </c:pt>
                <c:pt idx="151">
                  <c:v>2220</c:v>
                </c:pt>
                <c:pt idx="152">
                  <c:v>2230</c:v>
                </c:pt>
                <c:pt idx="153">
                  <c:v>2240</c:v>
                </c:pt>
                <c:pt idx="154">
                  <c:v>2250</c:v>
                </c:pt>
                <c:pt idx="155">
                  <c:v>2260</c:v>
                </c:pt>
                <c:pt idx="156">
                  <c:v>2270</c:v>
                </c:pt>
                <c:pt idx="157">
                  <c:v>2280</c:v>
                </c:pt>
                <c:pt idx="158">
                  <c:v>2290</c:v>
                </c:pt>
                <c:pt idx="159">
                  <c:v>2300</c:v>
                </c:pt>
                <c:pt idx="160">
                  <c:v>2310</c:v>
                </c:pt>
                <c:pt idx="161">
                  <c:v>2320</c:v>
                </c:pt>
                <c:pt idx="162">
                  <c:v>2330</c:v>
                </c:pt>
                <c:pt idx="163">
                  <c:v>2340</c:v>
                </c:pt>
                <c:pt idx="164">
                  <c:v>2350</c:v>
                </c:pt>
                <c:pt idx="165">
                  <c:v>2360</c:v>
                </c:pt>
                <c:pt idx="166">
                  <c:v>2370</c:v>
                </c:pt>
                <c:pt idx="167">
                  <c:v>2380</c:v>
                </c:pt>
                <c:pt idx="168">
                  <c:v>2390</c:v>
                </c:pt>
                <c:pt idx="169">
                  <c:v>2400</c:v>
                </c:pt>
                <c:pt idx="170">
                  <c:v>2410</c:v>
                </c:pt>
                <c:pt idx="171">
                  <c:v>2420</c:v>
                </c:pt>
                <c:pt idx="172">
                  <c:v>2430</c:v>
                </c:pt>
                <c:pt idx="173">
                  <c:v>2440</c:v>
                </c:pt>
                <c:pt idx="174">
                  <c:v>2450</c:v>
                </c:pt>
                <c:pt idx="175">
                  <c:v>2460</c:v>
                </c:pt>
                <c:pt idx="176">
                  <c:v>2470</c:v>
                </c:pt>
                <c:pt idx="177">
                  <c:v>2480</c:v>
                </c:pt>
                <c:pt idx="178">
                  <c:v>2490</c:v>
                </c:pt>
                <c:pt idx="179">
                  <c:v>2500</c:v>
                </c:pt>
              </c:numCache>
            </c:numRef>
          </c:xVal>
          <c:yVal>
            <c:numRef>
              <c:f>'PowerCoastScaniaR-420hp'!$M$2:$M$181</c:f>
              <c:numCache>
                <c:formatCode>General</c:formatCode>
                <c:ptCount val="180"/>
                <c:pt idx="0">
                  <c:v>0.17330000000000001</c:v>
                </c:pt>
                <c:pt idx="1">
                  <c:v>0.39534999999999998</c:v>
                </c:pt>
                <c:pt idx="2">
                  <c:v>0.61739999999999995</c:v>
                </c:pt>
                <c:pt idx="3">
                  <c:v>0.70622000000000007</c:v>
                </c:pt>
                <c:pt idx="4">
                  <c:v>0.83945000000000003</c:v>
                </c:pt>
                <c:pt idx="5">
                  <c:v>0.84833199999999997</c:v>
                </c:pt>
                <c:pt idx="6">
                  <c:v>0.85721400000000003</c:v>
                </c:pt>
                <c:pt idx="7">
                  <c:v>0.86609599999999998</c:v>
                </c:pt>
                <c:pt idx="8">
                  <c:v>0.87497800000000003</c:v>
                </c:pt>
                <c:pt idx="9">
                  <c:v>0.88385999999999998</c:v>
                </c:pt>
                <c:pt idx="10">
                  <c:v>0.89274200000000004</c:v>
                </c:pt>
                <c:pt idx="11">
                  <c:v>0.90162399999999998</c:v>
                </c:pt>
                <c:pt idx="12">
                  <c:v>0.91050600000000004</c:v>
                </c:pt>
                <c:pt idx="13">
                  <c:v>0.91938799999999998</c:v>
                </c:pt>
                <c:pt idx="14">
                  <c:v>0.92827000000000004</c:v>
                </c:pt>
                <c:pt idx="15">
                  <c:v>0.93715199999999999</c:v>
                </c:pt>
                <c:pt idx="16">
                  <c:v>0.94603400000000004</c:v>
                </c:pt>
                <c:pt idx="17">
                  <c:v>0.95491599999999999</c:v>
                </c:pt>
                <c:pt idx="18">
                  <c:v>0.96379800000000004</c:v>
                </c:pt>
                <c:pt idx="19">
                  <c:v>0.97267999999999999</c:v>
                </c:pt>
                <c:pt idx="20">
                  <c:v>0.98156200000000005</c:v>
                </c:pt>
                <c:pt idx="21">
                  <c:v>0.99044399999999999</c:v>
                </c:pt>
                <c:pt idx="22">
                  <c:v>0.99932600000000005</c:v>
                </c:pt>
                <c:pt idx="23">
                  <c:v>1.008208</c:v>
                </c:pt>
                <c:pt idx="24">
                  <c:v>1.01709</c:v>
                </c:pt>
                <c:pt idx="25">
                  <c:v>1.0259719999999999</c:v>
                </c:pt>
                <c:pt idx="26">
                  <c:v>1.0348540000000002</c:v>
                </c:pt>
                <c:pt idx="27">
                  <c:v>1.043736</c:v>
                </c:pt>
                <c:pt idx="28">
                  <c:v>1.0526180000000001</c:v>
                </c:pt>
                <c:pt idx="29">
                  <c:v>1.0615000000000001</c:v>
                </c:pt>
                <c:pt idx="30">
                  <c:v>1.0703819999999999</c:v>
                </c:pt>
                <c:pt idx="31">
                  <c:v>1.079264</c:v>
                </c:pt>
                <c:pt idx="32">
                  <c:v>1.0881460000000001</c:v>
                </c:pt>
                <c:pt idx="33">
                  <c:v>1.0970279999999999</c:v>
                </c:pt>
                <c:pt idx="34">
                  <c:v>1.1059100000000002</c:v>
                </c:pt>
                <c:pt idx="35">
                  <c:v>1.114792</c:v>
                </c:pt>
                <c:pt idx="36">
                  <c:v>1.1236740000000001</c:v>
                </c:pt>
                <c:pt idx="37">
                  <c:v>1.1325560000000001</c:v>
                </c:pt>
                <c:pt idx="38">
                  <c:v>1.141438</c:v>
                </c:pt>
                <c:pt idx="39">
                  <c:v>1.15032</c:v>
                </c:pt>
                <c:pt idx="40">
                  <c:v>1.1592020000000001</c:v>
                </c:pt>
                <c:pt idx="41">
                  <c:v>1.1680839999999999</c:v>
                </c:pt>
                <c:pt idx="42">
                  <c:v>1.176966</c:v>
                </c:pt>
                <c:pt idx="43">
                  <c:v>1.185848</c:v>
                </c:pt>
                <c:pt idx="44">
                  <c:v>1.1947300000000001</c:v>
                </c:pt>
                <c:pt idx="45">
                  <c:v>1.2036120000000001</c:v>
                </c:pt>
                <c:pt idx="46">
                  <c:v>1.212494</c:v>
                </c:pt>
                <c:pt idx="47">
                  <c:v>1.221376</c:v>
                </c:pt>
                <c:pt idx="48">
                  <c:v>1.2302580000000001</c:v>
                </c:pt>
                <c:pt idx="49">
                  <c:v>1.2391400000000001</c:v>
                </c:pt>
                <c:pt idx="50">
                  <c:v>1.248022</c:v>
                </c:pt>
                <c:pt idx="51">
                  <c:v>1.256904</c:v>
                </c:pt>
                <c:pt idx="52">
                  <c:v>1.2657860000000001</c:v>
                </c:pt>
                <c:pt idx="53">
                  <c:v>1.2746680000000001</c:v>
                </c:pt>
                <c:pt idx="54">
                  <c:v>1.28355</c:v>
                </c:pt>
                <c:pt idx="55">
                  <c:v>1.292432</c:v>
                </c:pt>
                <c:pt idx="56">
                  <c:v>1.3013140000000001</c:v>
                </c:pt>
                <c:pt idx="57">
                  <c:v>1.3101960000000001</c:v>
                </c:pt>
                <c:pt idx="58">
                  <c:v>1.319078</c:v>
                </c:pt>
                <c:pt idx="59">
                  <c:v>1.32796</c:v>
                </c:pt>
                <c:pt idx="60">
                  <c:v>1.3368420000000001</c:v>
                </c:pt>
                <c:pt idx="61">
                  <c:v>1.3457239999999999</c:v>
                </c:pt>
                <c:pt idx="62">
                  <c:v>1.354606</c:v>
                </c:pt>
                <c:pt idx="63">
                  <c:v>1.363488</c:v>
                </c:pt>
                <c:pt idx="64">
                  <c:v>1.3723700000000001</c:v>
                </c:pt>
                <c:pt idx="65">
                  <c:v>1.3812519999999999</c:v>
                </c:pt>
                <c:pt idx="66">
                  <c:v>1.390134</c:v>
                </c:pt>
                <c:pt idx="67">
                  <c:v>1.399016</c:v>
                </c:pt>
                <c:pt idx="68">
                  <c:v>1.4078980000000001</c:v>
                </c:pt>
                <c:pt idx="69">
                  <c:v>1.4167799999999999</c:v>
                </c:pt>
                <c:pt idx="70">
                  <c:v>1.425662</c:v>
                </c:pt>
                <c:pt idx="71">
                  <c:v>1.434544</c:v>
                </c:pt>
                <c:pt idx="72">
                  <c:v>1.4434260000000001</c:v>
                </c:pt>
                <c:pt idx="73">
                  <c:v>1.4523079999999999</c:v>
                </c:pt>
                <c:pt idx="74">
                  <c:v>1.46119</c:v>
                </c:pt>
                <c:pt idx="75">
                  <c:v>1.470072</c:v>
                </c:pt>
                <c:pt idx="76">
                  <c:v>1.4789540000000001</c:v>
                </c:pt>
                <c:pt idx="77">
                  <c:v>1.4878359999999999</c:v>
                </c:pt>
                <c:pt idx="78">
                  <c:v>1.496718</c:v>
                </c:pt>
                <c:pt idx="79">
                  <c:v>1.5056</c:v>
                </c:pt>
                <c:pt idx="80">
                  <c:v>1.5144820000000001</c:v>
                </c:pt>
                <c:pt idx="81">
                  <c:v>1.5233639999999999</c:v>
                </c:pt>
                <c:pt idx="82">
                  <c:v>1.532246</c:v>
                </c:pt>
                <c:pt idx="83">
                  <c:v>1.5411280000000001</c:v>
                </c:pt>
                <c:pt idx="84">
                  <c:v>1.5500100000000001</c:v>
                </c:pt>
                <c:pt idx="85">
                  <c:v>1.5588919999999999</c:v>
                </c:pt>
                <c:pt idx="86">
                  <c:v>1.567774</c:v>
                </c:pt>
                <c:pt idx="87">
                  <c:v>1.5766560000000001</c:v>
                </c:pt>
                <c:pt idx="88">
                  <c:v>1.5855380000000001</c:v>
                </c:pt>
                <c:pt idx="89">
                  <c:v>1.5944199999999999</c:v>
                </c:pt>
                <c:pt idx="90">
                  <c:v>1.603302</c:v>
                </c:pt>
                <c:pt idx="91">
                  <c:v>1.6121840000000001</c:v>
                </c:pt>
                <c:pt idx="92">
                  <c:v>1.6210660000000001</c:v>
                </c:pt>
                <c:pt idx="93">
                  <c:v>1.629948</c:v>
                </c:pt>
                <c:pt idx="94">
                  <c:v>1.63883</c:v>
                </c:pt>
                <c:pt idx="95">
                  <c:v>1.6477120000000001</c:v>
                </c:pt>
                <c:pt idx="96">
                  <c:v>1.6565940000000001</c:v>
                </c:pt>
                <c:pt idx="97">
                  <c:v>1.665476</c:v>
                </c:pt>
                <c:pt idx="98">
                  <c:v>1.674358</c:v>
                </c:pt>
                <c:pt idx="99">
                  <c:v>1.6832400000000001</c:v>
                </c:pt>
                <c:pt idx="100">
                  <c:v>1.6921220000000001</c:v>
                </c:pt>
                <c:pt idx="101">
                  <c:v>1.701004</c:v>
                </c:pt>
                <c:pt idx="102">
                  <c:v>1.709886</c:v>
                </c:pt>
                <c:pt idx="103">
                  <c:v>1.7187680000000001</c:v>
                </c:pt>
                <c:pt idx="104">
                  <c:v>1.7276500000000001</c:v>
                </c:pt>
                <c:pt idx="105">
                  <c:v>1.736532</c:v>
                </c:pt>
                <c:pt idx="106">
                  <c:v>1.745414</c:v>
                </c:pt>
                <c:pt idx="107">
                  <c:v>1.7542960000000001</c:v>
                </c:pt>
                <c:pt idx="108">
                  <c:v>1.7631780000000001</c:v>
                </c:pt>
                <c:pt idx="109">
                  <c:v>1.77206</c:v>
                </c:pt>
                <c:pt idx="110">
                  <c:v>1.780942</c:v>
                </c:pt>
                <c:pt idx="111">
                  <c:v>1.7898240000000001</c:v>
                </c:pt>
                <c:pt idx="112">
                  <c:v>1.7987060000000001</c:v>
                </c:pt>
                <c:pt idx="113">
                  <c:v>1.807588</c:v>
                </c:pt>
                <c:pt idx="114">
                  <c:v>1.81647</c:v>
                </c:pt>
                <c:pt idx="115">
                  <c:v>1.8253520000000001</c:v>
                </c:pt>
                <c:pt idx="116">
                  <c:v>1.8342340000000001</c:v>
                </c:pt>
                <c:pt idx="117">
                  <c:v>1.843116</c:v>
                </c:pt>
                <c:pt idx="118">
                  <c:v>1.851998</c:v>
                </c:pt>
                <c:pt idx="119">
                  <c:v>1.8608800000000001</c:v>
                </c:pt>
                <c:pt idx="120">
                  <c:v>1.8697620000000001</c:v>
                </c:pt>
                <c:pt idx="121">
                  <c:v>1.878644</c:v>
                </c:pt>
                <c:pt idx="122">
                  <c:v>1.887526</c:v>
                </c:pt>
                <c:pt idx="123">
                  <c:v>1.8964080000000001</c:v>
                </c:pt>
                <c:pt idx="124">
                  <c:v>1.9052899999999999</c:v>
                </c:pt>
                <c:pt idx="125">
                  <c:v>1.914172</c:v>
                </c:pt>
                <c:pt idx="126">
                  <c:v>1.923054</c:v>
                </c:pt>
                <c:pt idx="127">
                  <c:v>1.9319360000000001</c:v>
                </c:pt>
                <c:pt idx="128">
                  <c:v>1.9408179999999999</c:v>
                </c:pt>
                <c:pt idx="129">
                  <c:v>1.9497</c:v>
                </c:pt>
                <c:pt idx="130">
                  <c:v>1.9540761888849731</c:v>
                </c:pt>
                <c:pt idx="131">
                  <c:v>1.9622575794537986</c:v>
                </c:pt>
                <c:pt idx="132">
                  <c:v>1.9703301547347987</c:v>
                </c:pt>
                <c:pt idx="133">
                  <c:v>1.9782770318671643</c:v>
                </c:pt>
                <c:pt idx="134">
                  <c:v>1.9860787111770122</c:v>
                </c:pt>
                <c:pt idx="135">
                  <c:v>1.9937126709528863</c:v>
                </c:pt>
                <c:pt idx="136">
                  <c:v>2.0011528995254486</c:v>
                </c:pt>
                <c:pt idx="137">
                  <c:v>2.0083693549591408</c:v>
                </c:pt>
                <c:pt idx="138">
                  <c:v>2.0153273411664534</c:v>
                </c:pt>
                <c:pt idx="139">
                  <c:v>2.0219867875271755</c:v>
                </c:pt>
                <c:pt idx="140">
                  <c:v>2.0283014170999967</c:v>
                </c:pt>
                <c:pt idx="141">
                  <c:v>2.0342177862109545</c:v>
                </c:pt>
                <c:pt idx="142">
                  <c:v>2.0396741755449757</c:v>
                </c:pt>
                <c:pt idx="143">
                  <c:v>2.0445993097983322</c:v>
                </c:pt>
                <c:pt idx="144">
                  <c:v>2.0489108794080311</c:v>
                </c:pt>
                <c:pt idx="145">
                  <c:v>2.0525138337859032</c:v>
                </c:pt>
                <c:pt idx="146">
                  <c:v>2.0552984107663135</c:v>
                </c:pt>
                <c:pt idx="147">
                  <c:v>2.0571378615296738</c:v>
                </c:pt>
                <c:pt idx="148">
                  <c:v>2.0578858239771871</c:v>
                </c:pt>
                <c:pt idx="149">
                  <c:v>2.0573732902759492</c:v>
                </c:pt>
                <c:pt idx="150">
                  <c:v>2.0554051059182838</c:v>
                </c:pt>
                <c:pt idx="151">
                  <c:v>2.0517559279726161</c:v>
                </c:pt>
                <c:pt idx="152">
                  <c:v>2.0461655590461616</c:v>
                </c:pt>
                <c:pt idx="153">
                  <c:v>2.0383335606027884</c:v>
                </c:pt>
                <c:pt idx="154">
                  <c:v>2.0279130344174203</c:v>
                </c:pt>
                <c:pt idx="155">
                  <c:v>2.0145034437956397</c:v>
                </c:pt>
                <c:pt idx="156">
                  <c:v>1.997642326390753</c:v>
                </c:pt>
                <c:pt idx="157">
                  <c:v>1.9767957276033596</c:v>
                </c:pt>
                <c:pt idx="158">
                  <c:v>1.9513471571805132</c:v>
                </c:pt>
                <c:pt idx="159">
                  <c:v>1.920584841200687</c:v>
                </c:pt>
                <c:pt idx="160">
                  <c:v>1.8836870065112803</c:v>
                </c:pt>
                <c:pt idx="161">
                  <c:v>1.8397048941554359</c:v>
                </c:pt>
                <c:pt idx="162">
                  <c:v>1.7875431515513243</c:v>
                </c:pt>
                <c:pt idx="163">
                  <c:v>1.7259371992087102</c:v>
                </c:pt>
                <c:pt idx="164">
                  <c:v>1.653427105475251</c:v>
                </c:pt>
                <c:pt idx="165">
                  <c:v>1.5683274309189241</c:v>
                </c:pt>
                <c:pt idx="166">
                  <c:v>1.4686924209964882</c:v>
                </c:pt>
                <c:pt idx="167">
                  <c:v>1.3522758299271429</c:v>
                </c:pt>
                <c:pt idx="168">
                  <c:v>1.2164845482196489</c:v>
                </c:pt>
                <c:pt idx="169">
                  <c:v>1.0583250788217331</c:v>
                </c:pt>
                <c:pt idx="170">
                  <c:v>0.87434175975554451</c:v>
                </c:pt>
                <c:pt idx="171">
                  <c:v>0.66054546135242609</c:v>
                </c:pt>
                <c:pt idx="172">
                  <c:v>0.41233129032043359</c:v>
                </c:pt>
                <c:pt idx="173">
                  <c:v>0.12438360684894073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</c:ser>
        <c:axId val="59491072"/>
        <c:axId val="59492608"/>
      </c:scatterChart>
      <c:valAx>
        <c:axId val="59491072"/>
        <c:scaling>
          <c:orientation val="minMax"/>
        </c:scaling>
        <c:axPos val="b"/>
        <c:numFmt formatCode="General" sourceLinked="1"/>
        <c:tickLblPos val="nextTo"/>
        <c:crossAx val="59492608"/>
        <c:crosses val="autoZero"/>
        <c:crossBetween val="midCat"/>
      </c:valAx>
      <c:valAx>
        <c:axId val="59492608"/>
        <c:scaling>
          <c:orientation val="minMax"/>
        </c:scaling>
        <c:axPos val="l"/>
        <c:majorGridlines/>
        <c:numFmt formatCode="General" sourceLinked="1"/>
        <c:tickLblPos val="nextTo"/>
        <c:crossAx val="5949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POWER</c:v>
          </c:tx>
          <c:marker>
            <c:symbol val="none"/>
          </c:marker>
          <c:xVal>
            <c:numRef>
              <c:f>'PowerCoastScaniaR-420hp'!$A$2:$A$182</c:f>
              <c:numCache>
                <c:formatCode>General</c:formatCode>
                <c:ptCount val="18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600</c:v>
                </c:pt>
                <c:pt idx="4">
                  <c:v>750</c:v>
                </c:pt>
                <c:pt idx="5">
                  <c:v>760</c:v>
                </c:pt>
                <c:pt idx="6">
                  <c:v>770</c:v>
                </c:pt>
                <c:pt idx="7">
                  <c:v>780</c:v>
                </c:pt>
                <c:pt idx="8">
                  <c:v>790</c:v>
                </c:pt>
                <c:pt idx="9">
                  <c:v>800</c:v>
                </c:pt>
                <c:pt idx="10">
                  <c:v>810</c:v>
                </c:pt>
                <c:pt idx="11">
                  <c:v>820</c:v>
                </c:pt>
                <c:pt idx="12">
                  <c:v>830</c:v>
                </c:pt>
                <c:pt idx="13">
                  <c:v>840</c:v>
                </c:pt>
                <c:pt idx="14">
                  <c:v>850</c:v>
                </c:pt>
                <c:pt idx="15">
                  <c:v>860</c:v>
                </c:pt>
                <c:pt idx="16">
                  <c:v>870</c:v>
                </c:pt>
                <c:pt idx="17">
                  <c:v>880</c:v>
                </c:pt>
                <c:pt idx="18">
                  <c:v>890</c:v>
                </c:pt>
                <c:pt idx="19">
                  <c:v>900</c:v>
                </c:pt>
                <c:pt idx="20">
                  <c:v>910</c:v>
                </c:pt>
                <c:pt idx="21">
                  <c:v>920</c:v>
                </c:pt>
                <c:pt idx="22">
                  <c:v>930</c:v>
                </c:pt>
                <c:pt idx="23">
                  <c:v>940</c:v>
                </c:pt>
                <c:pt idx="24">
                  <c:v>950</c:v>
                </c:pt>
                <c:pt idx="25">
                  <c:v>960</c:v>
                </c:pt>
                <c:pt idx="26">
                  <c:v>970</c:v>
                </c:pt>
                <c:pt idx="27">
                  <c:v>980</c:v>
                </c:pt>
                <c:pt idx="28">
                  <c:v>990</c:v>
                </c:pt>
                <c:pt idx="29">
                  <c:v>1000</c:v>
                </c:pt>
                <c:pt idx="30">
                  <c:v>1010</c:v>
                </c:pt>
                <c:pt idx="31">
                  <c:v>1020</c:v>
                </c:pt>
                <c:pt idx="32">
                  <c:v>1030</c:v>
                </c:pt>
                <c:pt idx="33">
                  <c:v>1040</c:v>
                </c:pt>
                <c:pt idx="34">
                  <c:v>1050</c:v>
                </c:pt>
                <c:pt idx="35">
                  <c:v>1060</c:v>
                </c:pt>
                <c:pt idx="36">
                  <c:v>1070</c:v>
                </c:pt>
                <c:pt idx="37">
                  <c:v>1080</c:v>
                </c:pt>
                <c:pt idx="38">
                  <c:v>1090</c:v>
                </c:pt>
                <c:pt idx="39">
                  <c:v>1100</c:v>
                </c:pt>
                <c:pt idx="40">
                  <c:v>1110</c:v>
                </c:pt>
                <c:pt idx="41">
                  <c:v>1120</c:v>
                </c:pt>
                <c:pt idx="42">
                  <c:v>1130</c:v>
                </c:pt>
                <c:pt idx="43">
                  <c:v>1140</c:v>
                </c:pt>
                <c:pt idx="44">
                  <c:v>1150</c:v>
                </c:pt>
                <c:pt idx="45">
                  <c:v>1160</c:v>
                </c:pt>
                <c:pt idx="46">
                  <c:v>1170</c:v>
                </c:pt>
                <c:pt idx="47">
                  <c:v>1180</c:v>
                </c:pt>
                <c:pt idx="48">
                  <c:v>1190</c:v>
                </c:pt>
                <c:pt idx="49">
                  <c:v>1200</c:v>
                </c:pt>
                <c:pt idx="50">
                  <c:v>1210</c:v>
                </c:pt>
                <c:pt idx="51">
                  <c:v>1220</c:v>
                </c:pt>
                <c:pt idx="52">
                  <c:v>1230</c:v>
                </c:pt>
                <c:pt idx="53">
                  <c:v>1240</c:v>
                </c:pt>
                <c:pt idx="54">
                  <c:v>1250</c:v>
                </c:pt>
                <c:pt idx="55">
                  <c:v>1260</c:v>
                </c:pt>
                <c:pt idx="56">
                  <c:v>1270</c:v>
                </c:pt>
                <c:pt idx="57">
                  <c:v>1280</c:v>
                </c:pt>
                <c:pt idx="58">
                  <c:v>1290</c:v>
                </c:pt>
                <c:pt idx="59">
                  <c:v>1300</c:v>
                </c:pt>
                <c:pt idx="60">
                  <c:v>1310</c:v>
                </c:pt>
                <c:pt idx="61">
                  <c:v>1320</c:v>
                </c:pt>
                <c:pt idx="62">
                  <c:v>1330</c:v>
                </c:pt>
                <c:pt idx="63">
                  <c:v>1340</c:v>
                </c:pt>
                <c:pt idx="64">
                  <c:v>1350</c:v>
                </c:pt>
                <c:pt idx="65">
                  <c:v>1360</c:v>
                </c:pt>
                <c:pt idx="66">
                  <c:v>1370</c:v>
                </c:pt>
                <c:pt idx="67">
                  <c:v>1380</c:v>
                </c:pt>
                <c:pt idx="68">
                  <c:v>1390</c:v>
                </c:pt>
                <c:pt idx="69">
                  <c:v>1400</c:v>
                </c:pt>
                <c:pt idx="70">
                  <c:v>1410</c:v>
                </c:pt>
                <c:pt idx="71">
                  <c:v>1420</c:v>
                </c:pt>
                <c:pt idx="72">
                  <c:v>1430</c:v>
                </c:pt>
                <c:pt idx="73">
                  <c:v>1440</c:v>
                </c:pt>
                <c:pt idx="74">
                  <c:v>1450</c:v>
                </c:pt>
                <c:pt idx="75">
                  <c:v>1460</c:v>
                </c:pt>
                <c:pt idx="76">
                  <c:v>1470</c:v>
                </c:pt>
                <c:pt idx="77">
                  <c:v>1480</c:v>
                </c:pt>
                <c:pt idx="78">
                  <c:v>1490</c:v>
                </c:pt>
                <c:pt idx="79">
                  <c:v>1500</c:v>
                </c:pt>
                <c:pt idx="80">
                  <c:v>1510</c:v>
                </c:pt>
                <c:pt idx="81">
                  <c:v>1520</c:v>
                </c:pt>
                <c:pt idx="82">
                  <c:v>1530</c:v>
                </c:pt>
                <c:pt idx="83">
                  <c:v>1540</c:v>
                </c:pt>
                <c:pt idx="84">
                  <c:v>1550</c:v>
                </c:pt>
                <c:pt idx="85">
                  <c:v>1560</c:v>
                </c:pt>
                <c:pt idx="86">
                  <c:v>1570</c:v>
                </c:pt>
                <c:pt idx="87">
                  <c:v>1580</c:v>
                </c:pt>
                <c:pt idx="88">
                  <c:v>1590</c:v>
                </c:pt>
                <c:pt idx="89">
                  <c:v>1600</c:v>
                </c:pt>
                <c:pt idx="90">
                  <c:v>1610</c:v>
                </c:pt>
                <c:pt idx="91">
                  <c:v>1620</c:v>
                </c:pt>
                <c:pt idx="92">
                  <c:v>1630</c:v>
                </c:pt>
                <c:pt idx="93">
                  <c:v>1640</c:v>
                </c:pt>
                <c:pt idx="94">
                  <c:v>1650</c:v>
                </c:pt>
                <c:pt idx="95">
                  <c:v>1660</c:v>
                </c:pt>
                <c:pt idx="96">
                  <c:v>1670</c:v>
                </c:pt>
                <c:pt idx="97">
                  <c:v>1680</c:v>
                </c:pt>
                <c:pt idx="98">
                  <c:v>1690</c:v>
                </c:pt>
                <c:pt idx="99">
                  <c:v>1700</c:v>
                </c:pt>
                <c:pt idx="100">
                  <c:v>1710</c:v>
                </c:pt>
                <c:pt idx="101">
                  <c:v>1720</c:v>
                </c:pt>
                <c:pt idx="102">
                  <c:v>1730</c:v>
                </c:pt>
                <c:pt idx="103">
                  <c:v>1740</c:v>
                </c:pt>
                <c:pt idx="104">
                  <c:v>1750</c:v>
                </c:pt>
                <c:pt idx="105">
                  <c:v>1760</c:v>
                </c:pt>
                <c:pt idx="106">
                  <c:v>1770</c:v>
                </c:pt>
                <c:pt idx="107">
                  <c:v>1780</c:v>
                </c:pt>
                <c:pt idx="108">
                  <c:v>1790</c:v>
                </c:pt>
                <c:pt idx="109">
                  <c:v>1800</c:v>
                </c:pt>
                <c:pt idx="110">
                  <c:v>1810</c:v>
                </c:pt>
                <c:pt idx="111">
                  <c:v>1820</c:v>
                </c:pt>
                <c:pt idx="112">
                  <c:v>1830</c:v>
                </c:pt>
                <c:pt idx="113">
                  <c:v>1840</c:v>
                </c:pt>
                <c:pt idx="114">
                  <c:v>1850</c:v>
                </c:pt>
                <c:pt idx="115">
                  <c:v>1860</c:v>
                </c:pt>
                <c:pt idx="116">
                  <c:v>1870</c:v>
                </c:pt>
                <c:pt idx="117">
                  <c:v>1880</c:v>
                </c:pt>
                <c:pt idx="118">
                  <c:v>1890</c:v>
                </c:pt>
                <c:pt idx="119">
                  <c:v>1900</c:v>
                </c:pt>
                <c:pt idx="120">
                  <c:v>1910</c:v>
                </c:pt>
                <c:pt idx="121">
                  <c:v>1920</c:v>
                </c:pt>
                <c:pt idx="122">
                  <c:v>1930</c:v>
                </c:pt>
                <c:pt idx="123">
                  <c:v>1940</c:v>
                </c:pt>
                <c:pt idx="124">
                  <c:v>1950</c:v>
                </c:pt>
                <c:pt idx="125">
                  <c:v>1960</c:v>
                </c:pt>
                <c:pt idx="126">
                  <c:v>1970</c:v>
                </c:pt>
                <c:pt idx="127">
                  <c:v>1980</c:v>
                </c:pt>
                <c:pt idx="128">
                  <c:v>1990</c:v>
                </c:pt>
                <c:pt idx="129">
                  <c:v>2000</c:v>
                </c:pt>
                <c:pt idx="130">
                  <c:v>2010</c:v>
                </c:pt>
                <c:pt idx="131">
                  <c:v>2020</c:v>
                </c:pt>
                <c:pt idx="132">
                  <c:v>2030</c:v>
                </c:pt>
                <c:pt idx="133">
                  <c:v>2040</c:v>
                </c:pt>
                <c:pt idx="134">
                  <c:v>2050</c:v>
                </c:pt>
                <c:pt idx="135">
                  <c:v>2060</c:v>
                </c:pt>
                <c:pt idx="136">
                  <c:v>2070</c:v>
                </c:pt>
                <c:pt idx="137">
                  <c:v>2080</c:v>
                </c:pt>
                <c:pt idx="138">
                  <c:v>2090</c:v>
                </c:pt>
                <c:pt idx="139">
                  <c:v>2100</c:v>
                </c:pt>
                <c:pt idx="140">
                  <c:v>2110</c:v>
                </c:pt>
                <c:pt idx="141">
                  <c:v>2120</c:v>
                </c:pt>
                <c:pt idx="142">
                  <c:v>2130</c:v>
                </c:pt>
                <c:pt idx="143">
                  <c:v>2140</c:v>
                </c:pt>
                <c:pt idx="144">
                  <c:v>2150</c:v>
                </c:pt>
                <c:pt idx="145">
                  <c:v>2160</c:v>
                </c:pt>
                <c:pt idx="146">
                  <c:v>2170</c:v>
                </c:pt>
                <c:pt idx="147">
                  <c:v>2180</c:v>
                </c:pt>
                <c:pt idx="148">
                  <c:v>2190</c:v>
                </c:pt>
                <c:pt idx="149">
                  <c:v>2200</c:v>
                </c:pt>
                <c:pt idx="150">
                  <c:v>2210</c:v>
                </c:pt>
                <c:pt idx="151">
                  <c:v>2220</c:v>
                </c:pt>
                <c:pt idx="152">
                  <c:v>2230</c:v>
                </c:pt>
                <c:pt idx="153">
                  <c:v>2240</c:v>
                </c:pt>
                <c:pt idx="154">
                  <c:v>2250</c:v>
                </c:pt>
                <c:pt idx="155">
                  <c:v>2260</c:v>
                </c:pt>
                <c:pt idx="156">
                  <c:v>2270</c:v>
                </c:pt>
                <c:pt idx="157">
                  <c:v>2280</c:v>
                </c:pt>
                <c:pt idx="158">
                  <c:v>2290</c:v>
                </c:pt>
                <c:pt idx="159">
                  <c:v>2300</c:v>
                </c:pt>
                <c:pt idx="160">
                  <c:v>2310</c:v>
                </c:pt>
                <c:pt idx="161">
                  <c:v>2320</c:v>
                </c:pt>
                <c:pt idx="162">
                  <c:v>2330</c:v>
                </c:pt>
                <c:pt idx="163">
                  <c:v>2340</c:v>
                </c:pt>
                <c:pt idx="164">
                  <c:v>2350</c:v>
                </c:pt>
                <c:pt idx="165">
                  <c:v>2360</c:v>
                </c:pt>
                <c:pt idx="166">
                  <c:v>2370</c:v>
                </c:pt>
                <c:pt idx="167">
                  <c:v>2380</c:v>
                </c:pt>
                <c:pt idx="168">
                  <c:v>2390</c:v>
                </c:pt>
                <c:pt idx="169">
                  <c:v>2400</c:v>
                </c:pt>
                <c:pt idx="170">
                  <c:v>2410</c:v>
                </c:pt>
                <c:pt idx="171">
                  <c:v>2420</c:v>
                </c:pt>
                <c:pt idx="172">
                  <c:v>2430</c:v>
                </c:pt>
                <c:pt idx="173">
                  <c:v>2440</c:v>
                </c:pt>
                <c:pt idx="174">
                  <c:v>2450</c:v>
                </c:pt>
                <c:pt idx="175">
                  <c:v>2460</c:v>
                </c:pt>
                <c:pt idx="176">
                  <c:v>2470</c:v>
                </c:pt>
                <c:pt idx="177">
                  <c:v>2480</c:v>
                </c:pt>
                <c:pt idx="178">
                  <c:v>2490</c:v>
                </c:pt>
                <c:pt idx="179">
                  <c:v>2500</c:v>
                </c:pt>
              </c:numCache>
            </c:numRef>
          </c:xVal>
          <c:yVal>
            <c:numRef>
              <c:f>'PowerCoastScaniaR-420hp'!$O$2:$O$182</c:f>
              <c:numCache>
                <c:formatCode>General</c:formatCode>
                <c:ptCount val="181"/>
                <c:pt idx="0">
                  <c:v>0</c:v>
                </c:pt>
                <c:pt idx="1">
                  <c:v>98.837499999999991</c:v>
                </c:pt>
                <c:pt idx="2">
                  <c:v>308.7</c:v>
                </c:pt>
                <c:pt idx="3">
                  <c:v>423.73200000000003</c:v>
                </c:pt>
                <c:pt idx="4">
                  <c:v>629.58749999999998</c:v>
                </c:pt>
                <c:pt idx="5">
                  <c:v>644.73231999999996</c:v>
                </c:pt>
                <c:pt idx="6">
                  <c:v>660.05478000000005</c:v>
                </c:pt>
                <c:pt idx="7">
                  <c:v>675.55488000000003</c:v>
                </c:pt>
                <c:pt idx="8">
                  <c:v>691.23262</c:v>
                </c:pt>
                <c:pt idx="9">
                  <c:v>707.08799999999997</c:v>
                </c:pt>
                <c:pt idx="10">
                  <c:v>723.12102000000004</c:v>
                </c:pt>
                <c:pt idx="11">
                  <c:v>739.33168000000001</c:v>
                </c:pt>
                <c:pt idx="12">
                  <c:v>755.71998000000008</c:v>
                </c:pt>
                <c:pt idx="13">
                  <c:v>772.28592000000003</c:v>
                </c:pt>
                <c:pt idx="14">
                  <c:v>789.02949999999998</c:v>
                </c:pt>
                <c:pt idx="15">
                  <c:v>805.95071999999993</c:v>
                </c:pt>
                <c:pt idx="16">
                  <c:v>823.04957999999999</c:v>
                </c:pt>
                <c:pt idx="17">
                  <c:v>840.32607999999993</c:v>
                </c:pt>
                <c:pt idx="18">
                  <c:v>857.78021999999999</c:v>
                </c:pt>
                <c:pt idx="19">
                  <c:v>875.41200000000003</c:v>
                </c:pt>
                <c:pt idx="20">
                  <c:v>893.22142000000008</c:v>
                </c:pt>
                <c:pt idx="21">
                  <c:v>911.20848000000001</c:v>
                </c:pt>
                <c:pt idx="22">
                  <c:v>929.37318000000005</c:v>
                </c:pt>
                <c:pt idx="23">
                  <c:v>947.71551999999997</c:v>
                </c:pt>
                <c:pt idx="24">
                  <c:v>966.2355</c:v>
                </c:pt>
                <c:pt idx="25">
                  <c:v>984.93311999999992</c:v>
                </c:pt>
                <c:pt idx="26">
                  <c:v>1003.8083800000002</c:v>
                </c:pt>
                <c:pt idx="27">
                  <c:v>1022.86128</c:v>
                </c:pt>
                <c:pt idx="28">
                  <c:v>1042.0918200000001</c:v>
                </c:pt>
                <c:pt idx="29">
                  <c:v>1061.5</c:v>
                </c:pt>
                <c:pt idx="30">
                  <c:v>1081.08582</c:v>
                </c:pt>
                <c:pt idx="31">
                  <c:v>1100.8492799999999</c:v>
                </c:pt>
                <c:pt idx="32">
                  <c:v>1120.7903800000001</c:v>
                </c:pt>
                <c:pt idx="33">
                  <c:v>1140.9091199999998</c:v>
                </c:pt>
                <c:pt idx="34">
                  <c:v>1161.2055000000003</c:v>
                </c:pt>
                <c:pt idx="35">
                  <c:v>1181.6795199999999</c:v>
                </c:pt>
                <c:pt idx="36">
                  <c:v>1202.3311800000001</c:v>
                </c:pt>
                <c:pt idx="37">
                  <c:v>1223.1604800000002</c:v>
                </c:pt>
                <c:pt idx="38">
                  <c:v>1244.16742</c:v>
                </c:pt>
                <c:pt idx="39">
                  <c:v>1265.3520000000001</c:v>
                </c:pt>
                <c:pt idx="40">
                  <c:v>1286.7142200000001</c:v>
                </c:pt>
                <c:pt idx="41">
                  <c:v>1308.2540799999999</c:v>
                </c:pt>
                <c:pt idx="42">
                  <c:v>1329.9715799999999</c:v>
                </c:pt>
                <c:pt idx="43">
                  <c:v>1351.86672</c:v>
                </c:pt>
                <c:pt idx="44">
                  <c:v>1373.9395000000002</c:v>
                </c:pt>
                <c:pt idx="45">
                  <c:v>1396.1899200000003</c:v>
                </c:pt>
                <c:pt idx="46">
                  <c:v>1418.61798</c:v>
                </c:pt>
                <c:pt idx="47">
                  <c:v>1441.2236800000001</c:v>
                </c:pt>
                <c:pt idx="48">
                  <c:v>1464.00702</c:v>
                </c:pt>
                <c:pt idx="49">
                  <c:v>1486.9680000000001</c:v>
                </c:pt>
                <c:pt idx="50">
                  <c:v>1510.10662</c:v>
                </c:pt>
                <c:pt idx="51">
                  <c:v>1533.4228800000001</c:v>
                </c:pt>
                <c:pt idx="52">
                  <c:v>1556.91678</c:v>
                </c:pt>
                <c:pt idx="53">
                  <c:v>1580.5883200000001</c:v>
                </c:pt>
                <c:pt idx="54">
                  <c:v>1604.4375</c:v>
                </c:pt>
                <c:pt idx="55">
                  <c:v>1628.46432</c:v>
                </c:pt>
                <c:pt idx="56">
                  <c:v>1652.6687800000002</c:v>
                </c:pt>
                <c:pt idx="57">
                  <c:v>1677.0508800000002</c:v>
                </c:pt>
                <c:pt idx="58">
                  <c:v>1701.6106199999999</c:v>
                </c:pt>
                <c:pt idx="59">
                  <c:v>1726.348</c:v>
                </c:pt>
                <c:pt idx="60">
                  <c:v>1751.2630200000001</c:v>
                </c:pt>
                <c:pt idx="61">
                  <c:v>1776.3556799999999</c:v>
                </c:pt>
                <c:pt idx="62">
                  <c:v>1801.62598</c:v>
                </c:pt>
                <c:pt idx="63">
                  <c:v>1827.07392</c:v>
                </c:pt>
                <c:pt idx="64">
                  <c:v>1852.6995000000002</c:v>
                </c:pt>
                <c:pt idx="65">
                  <c:v>1878.50272</c:v>
                </c:pt>
                <c:pt idx="66">
                  <c:v>1904.4835800000001</c:v>
                </c:pt>
                <c:pt idx="67">
                  <c:v>1930.6420800000001</c:v>
                </c:pt>
                <c:pt idx="68">
                  <c:v>1956.9782200000002</c:v>
                </c:pt>
                <c:pt idx="69">
                  <c:v>1983.492</c:v>
                </c:pt>
                <c:pt idx="70">
                  <c:v>2010.1834200000001</c:v>
                </c:pt>
                <c:pt idx="71">
                  <c:v>2037.0524800000001</c:v>
                </c:pt>
                <c:pt idx="72">
                  <c:v>2064.0991800000002</c:v>
                </c:pt>
                <c:pt idx="73">
                  <c:v>2091.3235199999999</c:v>
                </c:pt>
                <c:pt idx="74">
                  <c:v>2118.7255</c:v>
                </c:pt>
                <c:pt idx="75">
                  <c:v>2146.30512</c:v>
                </c:pt>
                <c:pt idx="76">
                  <c:v>2174.0623800000003</c:v>
                </c:pt>
                <c:pt idx="77">
                  <c:v>2201.99728</c:v>
                </c:pt>
                <c:pt idx="78">
                  <c:v>2230.1098200000001</c:v>
                </c:pt>
                <c:pt idx="79">
                  <c:v>2258.4</c:v>
                </c:pt>
                <c:pt idx="80">
                  <c:v>2286.8678199999999</c:v>
                </c:pt>
                <c:pt idx="81">
                  <c:v>2315.5132800000001</c:v>
                </c:pt>
                <c:pt idx="82">
                  <c:v>2344.3363800000002</c:v>
                </c:pt>
                <c:pt idx="83">
                  <c:v>2373.3371200000001</c:v>
                </c:pt>
                <c:pt idx="84">
                  <c:v>2402.5155</c:v>
                </c:pt>
                <c:pt idx="85">
                  <c:v>2431.8715199999997</c:v>
                </c:pt>
                <c:pt idx="86">
                  <c:v>2461.4051800000002</c:v>
                </c:pt>
                <c:pt idx="87">
                  <c:v>2491.1164800000001</c:v>
                </c:pt>
                <c:pt idx="88">
                  <c:v>2521.00542</c:v>
                </c:pt>
                <c:pt idx="89">
                  <c:v>2551.0720000000001</c:v>
                </c:pt>
                <c:pt idx="90">
                  <c:v>2581.3162200000002</c:v>
                </c:pt>
                <c:pt idx="91">
                  <c:v>2611.7380800000001</c:v>
                </c:pt>
                <c:pt idx="92">
                  <c:v>2642.3375800000003</c:v>
                </c:pt>
                <c:pt idx="93">
                  <c:v>2673.11472</c:v>
                </c:pt>
                <c:pt idx="94">
                  <c:v>2704.0695000000001</c:v>
                </c:pt>
                <c:pt idx="95">
                  <c:v>2735.20192</c:v>
                </c:pt>
                <c:pt idx="96">
                  <c:v>2766.5119800000002</c:v>
                </c:pt>
                <c:pt idx="97">
                  <c:v>2797.9996799999999</c:v>
                </c:pt>
                <c:pt idx="98">
                  <c:v>2829.6650199999999</c:v>
                </c:pt>
                <c:pt idx="99">
                  <c:v>2861.5080000000003</c:v>
                </c:pt>
                <c:pt idx="100">
                  <c:v>2893.52862</c:v>
                </c:pt>
                <c:pt idx="101">
                  <c:v>2925.7268799999997</c:v>
                </c:pt>
                <c:pt idx="102">
                  <c:v>2958.1027800000002</c:v>
                </c:pt>
                <c:pt idx="103">
                  <c:v>2990.6563200000001</c:v>
                </c:pt>
                <c:pt idx="104">
                  <c:v>3023.3875000000003</c:v>
                </c:pt>
                <c:pt idx="105">
                  <c:v>3056.2963199999999</c:v>
                </c:pt>
                <c:pt idx="106">
                  <c:v>3089.3827799999999</c:v>
                </c:pt>
                <c:pt idx="107">
                  <c:v>3122.6468800000002</c:v>
                </c:pt>
                <c:pt idx="108">
                  <c:v>3156.0886200000004</c:v>
                </c:pt>
                <c:pt idx="109">
                  <c:v>3189.7080000000001</c:v>
                </c:pt>
                <c:pt idx="110">
                  <c:v>3223.5050200000001</c:v>
                </c:pt>
                <c:pt idx="111">
                  <c:v>3257.4796800000004</c:v>
                </c:pt>
                <c:pt idx="112">
                  <c:v>3291.6319800000001</c:v>
                </c:pt>
                <c:pt idx="113">
                  <c:v>3325.9619199999997</c:v>
                </c:pt>
                <c:pt idx="114">
                  <c:v>3360.4695000000002</c:v>
                </c:pt>
                <c:pt idx="115">
                  <c:v>3395.15472</c:v>
                </c:pt>
                <c:pt idx="116">
                  <c:v>3430.0175800000002</c:v>
                </c:pt>
                <c:pt idx="117">
                  <c:v>3465.0580799999998</c:v>
                </c:pt>
                <c:pt idx="118">
                  <c:v>3500.2762200000002</c:v>
                </c:pt>
                <c:pt idx="119">
                  <c:v>3535.672</c:v>
                </c:pt>
                <c:pt idx="120">
                  <c:v>3571.2454200000002</c:v>
                </c:pt>
                <c:pt idx="121">
                  <c:v>3606.9964799999998</c:v>
                </c:pt>
                <c:pt idx="122">
                  <c:v>3642.9251800000002</c:v>
                </c:pt>
                <c:pt idx="123">
                  <c:v>3679.03152</c:v>
                </c:pt>
                <c:pt idx="124">
                  <c:v>3715.3154999999997</c:v>
                </c:pt>
                <c:pt idx="125">
                  <c:v>3751.7771200000002</c:v>
                </c:pt>
                <c:pt idx="126">
                  <c:v>3788.4163800000001</c:v>
                </c:pt>
                <c:pt idx="127">
                  <c:v>3825.2332800000004</c:v>
                </c:pt>
                <c:pt idx="128">
                  <c:v>3862.2278200000001</c:v>
                </c:pt>
                <c:pt idx="129">
                  <c:v>3899.4</c:v>
                </c:pt>
                <c:pt idx="130">
                  <c:v>3927.6931396587961</c:v>
                </c:pt>
                <c:pt idx="131">
                  <c:v>3963.7603104966734</c:v>
                </c:pt>
                <c:pt idx="132">
                  <c:v>3999.7702141116415</c:v>
                </c:pt>
                <c:pt idx="133">
                  <c:v>4035.6851450090153</c:v>
                </c:pt>
                <c:pt idx="134">
                  <c:v>4071.461357912875</c:v>
                </c:pt>
                <c:pt idx="135">
                  <c:v>4107.0481021629457</c:v>
                </c:pt>
                <c:pt idx="136">
                  <c:v>4142.386502017679</c:v>
                </c:pt>
                <c:pt idx="137">
                  <c:v>4177.408258315013</c:v>
                </c:pt>
                <c:pt idx="138">
                  <c:v>4212.0341430378876</c:v>
                </c:pt>
                <c:pt idx="139">
                  <c:v>4246.172253807069</c:v>
                </c:pt>
                <c:pt idx="140">
                  <c:v>4279.7159900809929</c:v>
                </c:pt>
                <c:pt idx="141">
                  <c:v>4312.5417067672233</c:v>
                </c:pt>
                <c:pt idx="142">
                  <c:v>4344.5059939107978</c:v>
                </c:pt>
                <c:pt idx="143">
                  <c:v>4375.4425229684311</c:v>
                </c:pt>
                <c:pt idx="144">
                  <c:v>4405.158390727267</c:v>
                </c:pt>
                <c:pt idx="145">
                  <c:v>4433.429880977551</c:v>
                </c:pt>
                <c:pt idx="146">
                  <c:v>4459.9975513629006</c:v>
                </c:pt>
                <c:pt idx="147">
                  <c:v>4484.5605381346886</c:v>
                </c:pt>
                <c:pt idx="148">
                  <c:v>4506.7699545100395</c:v>
                </c:pt>
                <c:pt idx="149">
                  <c:v>4526.2212386070878</c:v>
                </c:pt>
                <c:pt idx="150">
                  <c:v>4542.4452840794074</c:v>
                </c:pt>
                <c:pt idx="151">
                  <c:v>4554.8981600992074</c:v>
                </c:pt>
                <c:pt idx="152">
                  <c:v>4562.9491966729402</c:v>
                </c:pt>
                <c:pt idx="153">
                  <c:v>4565.8671757502461</c:v>
                </c:pt>
                <c:pt idx="154">
                  <c:v>4562.8043274391957</c:v>
                </c:pt>
                <c:pt idx="155">
                  <c:v>4552.7777829781462</c:v>
                </c:pt>
                <c:pt idx="156">
                  <c:v>4534.648080907009</c:v>
                </c:pt>
                <c:pt idx="157">
                  <c:v>4507.09425893566</c:v>
                </c:pt>
                <c:pt idx="158">
                  <c:v>4468.5849899433751</c:v>
                </c:pt>
                <c:pt idx="159">
                  <c:v>4417.3451347615801</c:v>
                </c:pt>
                <c:pt idx="160">
                  <c:v>4351.3169850410577</c:v>
                </c:pt>
                <c:pt idx="161">
                  <c:v>4268.1153544406116</c:v>
                </c:pt>
                <c:pt idx="162">
                  <c:v>4164.9755431145859</c:v>
                </c:pt>
                <c:pt idx="163">
                  <c:v>4038.6930461483821</c:v>
                </c:pt>
                <c:pt idx="164">
                  <c:v>3885.5536978668397</c:v>
                </c:pt>
                <c:pt idx="165">
                  <c:v>3701.2527369686609</c:v>
                </c:pt>
                <c:pt idx="166">
                  <c:v>3480.801037761677</c:v>
                </c:pt>
                <c:pt idx="167">
                  <c:v>3218.4164752266001</c:v>
                </c:pt>
                <c:pt idx="168">
                  <c:v>2907.3980702449608</c:v>
                </c:pt>
                <c:pt idx="169">
                  <c:v>2539.9801891721595</c:v>
                </c:pt>
                <c:pt idx="170">
                  <c:v>2107.1636410108622</c:v>
                </c:pt>
                <c:pt idx="171">
                  <c:v>1598.5200164728712</c:v>
                </c:pt>
                <c:pt idx="172">
                  <c:v>1001.9650354786536</c:v>
                </c:pt>
                <c:pt idx="173">
                  <c:v>303.49600071141538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</c:ser>
        <c:axId val="74122752"/>
        <c:axId val="74124288"/>
      </c:scatterChart>
      <c:valAx>
        <c:axId val="74122752"/>
        <c:scaling>
          <c:orientation val="minMax"/>
        </c:scaling>
        <c:axPos val="b"/>
        <c:numFmt formatCode="General" sourceLinked="1"/>
        <c:tickLblPos val="nextTo"/>
        <c:crossAx val="74124288"/>
        <c:crosses val="autoZero"/>
        <c:crossBetween val="midCat"/>
      </c:valAx>
      <c:valAx>
        <c:axId val="74124288"/>
        <c:scaling>
          <c:orientation val="minMax"/>
        </c:scaling>
        <c:axPos val="l"/>
        <c:majorGridlines/>
        <c:numFmt formatCode="General" sourceLinked="1"/>
        <c:tickLblPos val="nextTo"/>
        <c:crossAx val="7412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Torque+Air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335279965004375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'PowerCoastScaniaR-420hp'!$B$2:$B$102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0.6</c:v>
                </c:pt>
                <c:pt idx="4">
                  <c:v>0.75</c:v>
                </c:pt>
                <c:pt idx="5">
                  <c:v>0.76</c:v>
                </c:pt>
                <c:pt idx="6">
                  <c:v>0.77</c:v>
                </c:pt>
                <c:pt idx="7">
                  <c:v>0.78</c:v>
                </c:pt>
                <c:pt idx="8">
                  <c:v>0.79</c:v>
                </c:pt>
                <c:pt idx="9">
                  <c:v>0.8</c:v>
                </c:pt>
                <c:pt idx="10">
                  <c:v>0.81</c:v>
                </c:pt>
                <c:pt idx="11">
                  <c:v>0.82</c:v>
                </c:pt>
                <c:pt idx="12">
                  <c:v>0.83</c:v>
                </c:pt>
                <c:pt idx="13">
                  <c:v>0.84</c:v>
                </c:pt>
                <c:pt idx="14">
                  <c:v>0.85</c:v>
                </c:pt>
                <c:pt idx="15">
                  <c:v>0.86</c:v>
                </c:pt>
                <c:pt idx="16">
                  <c:v>0.87</c:v>
                </c:pt>
                <c:pt idx="17">
                  <c:v>0.88</c:v>
                </c:pt>
                <c:pt idx="18">
                  <c:v>0.89</c:v>
                </c:pt>
                <c:pt idx="19">
                  <c:v>0.9</c:v>
                </c:pt>
                <c:pt idx="20">
                  <c:v>0.91</c:v>
                </c:pt>
                <c:pt idx="21">
                  <c:v>0.92</c:v>
                </c:pt>
                <c:pt idx="22">
                  <c:v>0.93</c:v>
                </c:pt>
                <c:pt idx="23">
                  <c:v>0.94</c:v>
                </c:pt>
                <c:pt idx="24">
                  <c:v>0.95</c:v>
                </c:pt>
                <c:pt idx="25">
                  <c:v>0.96</c:v>
                </c:pt>
                <c:pt idx="26">
                  <c:v>0.97</c:v>
                </c:pt>
                <c:pt idx="27">
                  <c:v>0.98</c:v>
                </c:pt>
                <c:pt idx="28">
                  <c:v>0.99</c:v>
                </c:pt>
                <c:pt idx="29">
                  <c:v>1</c:v>
                </c:pt>
                <c:pt idx="30">
                  <c:v>1.01</c:v>
                </c:pt>
                <c:pt idx="31">
                  <c:v>1.02</c:v>
                </c:pt>
                <c:pt idx="32">
                  <c:v>1.03</c:v>
                </c:pt>
                <c:pt idx="33">
                  <c:v>1.04</c:v>
                </c:pt>
                <c:pt idx="34">
                  <c:v>1.05</c:v>
                </c:pt>
                <c:pt idx="35">
                  <c:v>1.06</c:v>
                </c:pt>
                <c:pt idx="36">
                  <c:v>1.07</c:v>
                </c:pt>
                <c:pt idx="37">
                  <c:v>1.08</c:v>
                </c:pt>
                <c:pt idx="38">
                  <c:v>1.0900000000000001</c:v>
                </c:pt>
                <c:pt idx="39">
                  <c:v>1.1000000000000001</c:v>
                </c:pt>
                <c:pt idx="40">
                  <c:v>1.1100000000000001</c:v>
                </c:pt>
                <c:pt idx="41">
                  <c:v>1.1200000000000001</c:v>
                </c:pt>
                <c:pt idx="42">
                  <c:v>1.1299999999999999</c:v>
                </c:pt>
                <c:pt idx="43">
                  <c:v>1.1399999999999999</c:v>
                </c:pt>
                <c:pt idx="44">
                  <c:v>1.1499999999999999</c:v>
                </c:pt>
                <c:pt idx="45">
                  <c:v>1.1599999999999999</c:v>
                </c:pt>
                <c:pt idx="46">
                  <c:v>1.17</c:v>
                </c:pt>
                <c:pt idx="47">
                  <c:v>1.18</c:v>
                </c:pt>
                <c:pt idx="48">
                  <c:v>1.19</c:v>
                </c:pt>
                <c:pt idx="49">
                  <c:v>1.2</c:v>
                </c:pt>
                <c:pt idx="50">
                  <c:v>1.21</c:v>
                </c:pt>
                <c:pt idx="51">
                  <c:v>1.22</c:v>
                </c:pt>
                <c:pt idx="52">
                  <c:v>1.23</c:v>
                </c:pt>
                <c:pt idx="53">
                  <c:v>1.24</c:v>
                </c:pt>
                <c:pt idx="54">
                  <c:v>1.25</c:v>
                </c:pt>
                <c:pt idx="55">
                  <c:v>1.26</c:v>
                </c:pt>
                <c:pt idx="56">
                  <c:v>1.27</c:v>
                </c:pt>
                <c:pt idx="57">
                  <c:v>1.28</c:v>
                </c:pt>
                <c:pt idx="58">
                  <c:v>1.29</c:v>
                </c:pt>
                <c:pt idx="59">
                  <c:v>1.3</c:v>
                </c:pt>
                <c:pt idx="60">
                  <c:v>1.31</c:v>
                </c:pt>
                <c:pt idx="61">
                  <c:v>1.32</c:v>
                </c:pt>
                <c:pt idx="62">
                  <c:v>1.33</c:v>
                </c:pt>
                <c:pt idx="63">
                  <c:v>1.34</c:v>
                </c:pt>
                <c:pt idx="64">
                  <c:v>1.35</c:v>
                </c:pt>
                <c:pt idx="65">
                  <c:v>1.36</c:v>
                </c:pt>
                <c:pt idx="66">
                  <c:v>1.37</c:v>
                </c:pt>
                <c:pt idx="67">
                  <c:v>1.38</c:v>
                </c:pt>
                <c:pt idx="68">
                  <c:v>1.39</c:v>
                </c:pt>
                <c:pt idx="69">
                  <c:v>1.4</c:v>
                </c:pt>
                <c:pt idx="70">
                  <c:v>1.41</c:v>
                </c:pt>
                <c:pt idx="71">
                  <c:v>1.42</c:v>
                </c:pt>
                <c:pt idx="72">
                  <c:v>1.43</c:v>
                </c:pt>
                <c:pt idx="73">
                  <c:v>1.44</c:v>
                </c:pt>
                <c:pt idx="74">
                  <c:v>1.45</c:v>
                </c:pt>
                <c:pt idx="75">
                  <c:v>1.46</c:v>
                </c:pt>
                <c:pt idx="76">
                  <c:v>1.47</c:v>
                </c:pt>
                <c:pt idx="77">
                  <c:v>1.48</c:v>
                </c:pt>
                <c:pt idx="78">
                  <c:v>1.49</c:v>
                </c:pt>
                <c:pt idx="79">
                  <c:v>1.5</c:v>
                </c:pt>
                <c:pt idx="80">
                  <c:v>1.51</c:v>
                </c:pt>
                <c:pt idx="81">
                  <c:v>1.52</c:v>
                </c:pt>
                <c:pt idx="82">
                  <c:v>1.53</c:v>
                </c:pt>
                <c:pt idx="83">
                  <c:v>1.54</c:v>
                </c:pt>
                <c:pt idx="84">
                  <c:v>1.55</c:v>
                </c:pt>
                <c:pt idx="85">
                  <c:v>1.56</c:v>
                </c:pt>
                <c:pt idx="86">
                  <c:v>1.57</c:v>
                </c:pt>
                <c:pt idx="87">
                  <c:v>1.58</c:v>
                </c:pt>
                <c:pt idx="88">
                  <c:v>1.59</c:v>
                </c:pt>
                <c:pt idx="89">
                  <c:v>1.6</c:v>
                </c:pt>
                <c:pt idx="90">
                  <c:v>1.61</c:v>
                </c:pt>
                <c:pt idx="91">
                  <c:v>1.62</c:v>
                </c:pt>
                <c:pt idx="92">
                  <c:v>1.63</c:v>
                </c:pt>
                <c:pt idx="93">
                  <c:v>1.64</c:v>
                </c:pt>
                <c:pt idx="94">
                  <c:v>1.65</c:v>
                </c:pt>
                <c:pt idx="95">
                  <c:v>1.66</c:v>
                </c:pt>
                <c:pt idx="96">
                  <c:v>1.67</c:v>
                </c:pt>
                <c:pt idx="97">
                  <c:v>1.68</c:v>
                </c:pt>
                <c:pt idx="98">
                  <c:v>1.69</c:v>
                </c:pt>
                <c:pt idx="99">
                  <c:v>1.7</c:v>
                </c:pt>
                <c:pt idx="100">
                  <c:v>1.71</c:v>
                </c:pt>
              </c:numCache>
            </c:numRef>
          </c:xVal>
          <c:yVal>
            <c:numRef>
              <c:f>'PowerCoastScaniaR-420hp'!$E$2:$E$182</c:f>
              <c:numCache>
                <c:formatCode>General</c:formatCode>
                <c:ptCount val="181"/>
                <c:pt idx="0">
                  <c:v>0.19153999999999999</c:v>
                </c:pt>
                <c:pt idx="4">
                  <c:v>0.84899725000000004</c:v>
                </c:pt>
                <c:pt idx="5">
                  <c:v>0.85237079999999998</c:v>
                </c:pt>
                <c:pt idx="6">
                  <c:v>0.86572446999999997</c:v>
                </c:pt>
                <c:pt idx="7">
                  <c:v>0.86960926000000005</c:v>
                </c:pt>
                <c:pt idx="8">
                  <c:v>0.87805716999999994</c:v>
                </c:pt>
                <c:pt idx="9">
                  <c:v>0.88734820000000003</c:v>
                </c:pt>
                <c:pt idx="10">
                  <c:v>0.89513235000000002</c:v>
                </c:pt>
                <c:pt idx="11">
                  <c:v>0.90326462000000007</c:v>
                </c:pt>
                <c:pt idx="12">
                  <c:v>0.91133000999999991</c:v>
                </c:pt>
                <c:pt idx="13">
                  <c:v>0.92042952</c:v>
                </c:pt>
                <c:pt idx="14">
                  <c:v>0.92818115000000001</c:v>
                </c:pt>
                <c:pt idx="15">
                  <c:v>0.93748790000000004</c:v>
                </c:pt>
                <c:pt idx="16">
                  <c:v>0.94506076999999999</c:v>
                </c:pt>
                <c:pt idx="17">
                  <c:v>0.95410576000000002</c:v>
                </c:pt>
                <c:pt idx="18">
                  <c:v>0.96249187000000003</c:v>
                </c:pt>
                <c:pt idx="19">
                  <c:v>0.97097809999999996</c:v>
                </c:pt>
                <c:pt idx="20">
                  <c:v>0.97926245000000001</c:v>
                </c:pt>
                <c:pt idx="21">
                  <c:v>0.99180692000000004</c:v>
                </c:pt>
                <c:pt idx="22">
                  <c:v>0.9958455100000001</c:v>
                </c:pt>
                <c:pt idx="23">
                  <c:v>1.00465322</c:v>
                </c:pt>
                <c:pt idx="24">
                  <c:v>1.01277705</c:v>
                </c:pt>
                <c:pt idx="25">
                  <c:v>1.0216349999999998</c:v>
                </c:pt>
                <c:pt idx="26">
                  <c:v>1.0303100700000001</c:v>
                </c:pt>
                <c:pt idx="27">
                  <c:v>1.03858626</c:v>
                </c:pt>
                <c:pt idx="28">
                  <c:v>1.04720557</c:v>
                </c:pt>
                <c:pt idx="29">
                  <c:v>1.055458</c:v>
                </c:pt>
                <c:pt idx="30">
                  <c:v>1.06394655</c:v>
                </c:pt>
                <c:pt idx="31">
                  <c:v>1.0726522200000002</c:v>
                </c:pt>
                <c:pt idx="32">
                  <c:v>1.08148201</c:v>
                </c:pt>
                <c:pt idx="33">
                  <c:v>1.0904159199999999</c:v>
                </c:pt>
                <c:pt idx="34">
                  <c:v>1.0992259499999999</c:v>
                </c:pt>
                <c:pt idx="35">
                  <c:v>1.1078340999999998</c:v>
                </c:pt>
                <c:pt idx="36">
                  <c:v>1.11636037</c:v>
                </c:pt>
                <c:pt idx="37">
                  <c:v>1.12508976</c:v>
                </c:pt>
                <c:pt idx="38">
                  <c:v>1.13398427</c:v>
                </c:pt>
                <c:pt idx="39">
                  <c:v>1.1433339</c:v>
                </c:pt>
                <c:pt idx="40">
                  <c:v>1.15226765</c:v>
                </c:pt>
                <c:pt idx="41">
                  <c:v>1.1607265200000001</c:v>
                </c:pt>
                <c:pt idx="42">
                  <c:v>1.1698795099999999</c:v>
                </c:pt>
                <c:pt idx="43">
                  <c:v>1.1785536200000002</c:v>
                </c:pt>
                <c:pt idx="44">
                  <c:v>1.1873478500000001</c:v>
                </c:pt>
                <c:pt idx="45">
                  <c:v>1.1961321999999999</c:v>
                </c:pt>
                <c:pt idx="46">
                  <c:v>1.2050266700000001</c:v>
                </c:pt>
                <c:pt idx="47">
                  <c:v>1.2133122599999999</c:v>
                </c:pt>
                <c:pt idx="48">
                  <c:v>1.2223679699999999</c:v>
                </c:pt>
                <c:pt idx="49">
                  <c:v>1.2320077999999999</c:v>
                </c:pt>
                <c:pt idx="50">
                  <c:v>1.24105175</c:v>
                </c:pt>
                <c:pt idx="51">
                  <c:v>1.2496538199999998</c:v>
                </c:pt>
                <c:pt idx="52">
                  <c:v>1.2580590100000002</c:v>
                </c:pt>
                <c:pt idx="53">
                  <c:v>1.2673743200000001</c:v>
                </c:pt>
                <c:pt idx="54">
                  <c:v>1.2763707499999999</c:v>
                </c:pt>
                <c:pt idx="55">
                  <c:v>1.2851623000000001</c:v>
                </c:pt>
                <c:pt idx="56">
                  <c:v>1.29268797</c:v>
                </c:pt>
                <c:pt idx="57">
                  <c:v>1.3035387599999999</c:v>
                </c:pt>
                <c:pt idx="58">
                  <c:v>1.31354467</c:v>
                </c:pt>
                <c:pt idx="59">
                  <c:v>1.3219886999999999</c:v>
                </c:pt>
                <c:pt idx="60">
                  <c:v>1.3298508500000001</c:v>
                </c:pt>
                <c:pt idx="61">
                  <c:v>1.3363531200000001</c:v>
                </c:pt>
                <c:pt idx="62">
                  <c:v>1.3487315099999999</c:v>
                </c:pt>
                <c:pt idx="63">
                  <c:v>1.35792102</c:v>
                </c:pt>
                <c:pt idx="64">
                  <c:v>1.36636165</c:v>
                </c:pt>
                <c:pt idx="65">
                  <c:v>1.3750784</c:v>
                </c:pt>
                <c:pt idx="66">
                  <c:v>1.38469927</c:v>
                </c:pt>
                <c:pt idx="67">
                  <c:v>1.3932012600000001</c:v>
                </c:pt>
                <c:pt idx="68">
                  <c:v>1.40309737</c:v>
                </c:pt>
                <c:pt idx="69">
                  <c:v>1.4103896</c:v>
                </c:pt>
                <c:pt idx="70">
                  <c:v>1.42127695</c:v>
                </c:pt>
                <c:pt idx="71">
                  <c:v>1.42991442</c:v>
                </c:pt>
                <c:pt idx="72">
                  <c:v>1.4354250099999999</c:v>
                </c:pt>
                <c:pt idx="73">
                  <c:v>1.4485317200000001</c:v>
                </c:pt>
                <c:pt idx="74">
                  <c:v>1.45769755</c:v>
                </c:pt>
                <c:pt idx="75">
                  <c:v>1.4654345000000002</c:v>
                </c:pt>
                <c:pt idx="76">
                  <c:v>1.47520757</c:v>
                </c:pt>
                <c:pt idx="77">
                  <c:v>1.4841617600000001</c:v>
                </c:pt>
                <c:pt idx="78">
                  <c:v>1.49424307</c:v>
                </c:pt>
                <c:pt idx="79">
                  <c:v>1.5032315000000001</c:v>
                </c:pt>
                <c:pt idx="80">
                  <c:v>1.5125000499999999</c:v>
                </c:pt>
                <c:pt idx="81">
                  <c:v>1.52144572</c:v>
                </c:pt>
                <c:pt idx="82">
                  <c:v>1.5303715100000002</c:v>
                </c:pt>
                <c:pt idx="83">
                  <c:v>1.5410324200000001</c:v>
                </c:pt>
                <c:pt idx="84">
                  <c:v>1.5499824499999999</c:v>
                </c:pt>
                <c:pt idx="85">
                  <c:v>1.5569896000000001</c:v>
                </c:pt>
                <c:pt idx="86">
                  <c:v>1.5682648699999999</c:v>
                </c:pt>
                <c:pt idx="87">
                  <c:v>1.57485626</c:v>
                </c:pt>
                <c:pt idx="88">
                  <c:v>1.5866807700000001</c:v>
                </c:pt>
                <c:pt idx="89">
                  <c:v>1.5961493999999998</c:v>
                </c:pt>
                <c:pt idx="90">
                  <c:v>1.6052271500000002</c:v>
                </c:pt>
                <c:pt idx="91">
                  <c:v>1.6124190199999999</c:v>
                </c:pt>
                <c:pt idx="92">
                  <c:v>1.6225150100000001</c:v>
                </c:pt>
                <c:pt idx="93">
                  <c:v>1.63522312</c:v>
                </c:pt>
                <c:pt idx="94">
                  <c:v>1.6404633500000001</c:v>
                </c:pt>
                <c:pt idx="95">
                  <c:v>1.6507737</c:v>
                </c:pt>
                <c:pt idx="96">
                  <c:v>1.65445317</c:v>
                </c:pt>
                <c:pt idx="97">
                  <c:v>1.6721347599999998</c:v>
                </c:pt>
                <c:pt idx="98">
                  <c:v>1.6809514700000001</c:v>
                </c:pt>
                <c:pt idx="99">
                  <c:v>1.6882642999999999</c:v>
                </c:pt>
                <c:pt idx="100">
                  <c:v>1.6973512500000001</c:v>
                </c:pt>
                <c:pt idx="101">
                  <c:v>1.7072293199999999</c:v>
                </c:pt>
                <c:pt idx="102">
                  <c:v>1.69862351</c:v>
                </c:pt>
                <c:pt idx="103">
                  <c:v>1.7299928200000001</c:v>
                </c:pt>
                <c:pt idx="104">
                  <c:v>1.7297672500000001</c:v>
                </c:pt>
                <c:pt idx="105">
                  <c:v>1.7477157999999999</c:v>
                </c:pt>
                <c:pt idx="106">
                  <c:v>1.75428447</c:v>
                </c:pt>
                <c:pt idx="107">
                  <c:v>1.76468326</c:v>
                </c:pt>
                <c:pt idx="108">
                  <c:v>1.76799017</c:v>
                </c:pt>
                <c:pt idx="109">
                  <c:v>1.7833851999999999</c:v>
                </c:pt>
                <c:pt idx="110">
                  <c:v>1.79306535</c:v>
                </c:pt>
                <c:pt idx="111">
                  <c:v>1.7975146199999998</c:v>
                </c:pt>
                <c:pt idx="112">
                  <c:v>1.79465801</c:v>
                </c:pt>
                <c:pt idx="113">
                  <c:v>1.8253005200000001</c:v>
                </c:pt>
                <c:pt idx="114">
                  <c:v>1.82550115</c:v>
                </c:pt>
                <c:pt idx="115">
                  <c:v>1.8413519</c:v>
                </c:pt>
                <c:pt idx="116">
                  <c:v>1.84485177</c:v>
                </c:pt>
                <c:pt idx="117">
                  <c:v>1.8415957599999999</c:v>
                </c:pt>
                <c:pt idx="118">
                  <c:v>1.86916587</c:v>
                </c:pt>
                <c:pt idx="119">
                  <c:v>1.8796031</c:v>
                </c:pt>
                <c:pt idx="120">
                  <c:v>1.8836464500000001</c:v>
                </c:pt>
                <c:pt idx="121">
                  <c:v>1.87971292</c:v>
                </c:pt>
                <c:pt idx="122">
                  <c:v>1.9110855100000002</c:v>
                </c:pt>
                <c:pt idx="123">
                  <c:v>1.9117732199999999</c:v>
                </c:pt>
                <c:pt idx="124">
                  <c:v>1.92126105</c:v>
                </c:pt>
                <c:pt idx="125">
                  <c:v>1.9306290000000002</c:v>
                </c:pt>
                <c:pt idx="126">
                  <c:v>1.9268540700000001</c:v>
                </c:pt>
                <c:pt idx="127">
                  <c:v>1.9548912599999999</c:v>
                </c:pt>
                <c:pt idx="128">
                  <c:v>1.9590905700000001</c:v>
                </c:pt>
                <c:pt idx="129">
                  <c:v>1.953824</c:v>
                </c:pt>
                <c:pt idx="130">
                  <c:v>1.9836185500000001</c:v>
                </c:pt>
                <c:pt idx="131">
                  <c:v>1.98709822</c:v>
                </c:pt>
                <c:pt idx="132">
                  <c:v>1.9943920099999999</c:v>
                </c:pt>
                <c:pt idx="133">
                  <c:v>2.01003892</c:v>
                </c:pt>
                <c:pt idx="134">
                  <c:v>2.0129909499999998</c:v>
                </c:pt>
                <c:pt idx="135">
                  <c:v>2.0076290999999999</c:v>
                </c:pt>
                <c:pt idx="136">
                  <c:v>2.0149333700000001</c:v>
                </c:pt>
                <c:pt idx="137">
                  <c:v>2.0440317600000002</c:v>
                </c:pt>
                <c:pt idx="138">
                  <c:v>2.0315852699999999</c:v>
                </c:pt>
                <c:pt idx="139">
                  <c:v>2.0386499000000002</c:v>
                </c:pt>
                <c:pt idx="140">
                  <c:v>2.0597276500000001</c:v>
                </c:pt>
                <c:pt idx="141">
                  <c:v>2.06700952</c:v>
                </c:pt>
                <c:pt idx="142">
                  <c:v>2.0731015099999999</c:v>
                </c:pt>
                <c:pt idx="143">
                  <c:v>2.0648526199999999</c:v>
                </c:pt>
                <c:pt idx="144">
                  <c:v>2.0701098499999997</c:v>
                </c:pt>
                <c:pt idx="145">
                  <c:v>2.0892672000000001</c:v>
                </c:pt>
                <c:pt idx="146">
                  <c:v>2.09369367</c:v>
                </c:pt>
                <c:pt idx="147">
                  <c:v>2.0972512600000002</c:v>
                </c:pt>
                <c:pt idx="148">
                  <c:v>2.0850539700000001</c:v>
                </c:pt>
                <c:pt idx="149">
                  <c:v>2.1004648000000001</c:v>
                </c:pt>
                <c:pt idx="150">
                  <c:v>2.0854587499999999</c:v>
                </c:pt>
                <c:pt idx="151">
                  <c:v>2.09749382</c:v>
                </c:pt>
                <c:pt idx="152">
                  <c:v>2.07991701</c:v>
                </c:pt>
                <c:pt idx="153">
                  <c:v>2.0894333199999999</c:v>
                </c:pt>
                <c:pt idx="154">
                  <c:v>2.0669317500000002</c:v>
                </c:pt>
                <c:pt idx="155">
                  <c:v>2.0581223</c:v>
                </c:pt>
                <c:pt idx="156">
                  <c:v>2.0598499700000001</c:v>
                </c:pt>
                <c:pt idx="157">
                  <c:v>2.0298197600000001</c:v>
                </c:pt>
                <c:pt idx="158">
                  <c:v>2.0245966700000002</c:v>
                </c:pt>
                <c:pt idx="159">
                  <c:v>1.9982356999999999</c:v>
                </c:pt>
                <c:pt idx="160">
                  <c:v>1.9658408500000002</c:v>
                </c:pt>
                <c:pt idx="161">
                  <c:v>1.9330801199999998</c:v>
                </c:pt>
                <c:pt idx="162">
                  <c:v>1.8819575100000001</c:v>
                </c:pt>
                <c:pt idx="163">
                  <c:v>1.82946502</c:v>
                </c:pt>
                <c:pt idx="164">
                  <c:v>1.7568046500000001</c:v>
                </c:pt>
                <c:pt idx="165">
                  <c:v>1.6623964</c:v>
                </c:pt>
                <c:pt idx="166">
                  <c:v>1.5402672700000002</c:v>
                </c:pt>
                <c:pt idx="167">
                  <c:v>1.38034726</c:v>
                </c:pt>
                <c:pt idx="168">
                  <c:v>1.14015037</c:v>
                </c:pt>
                <c:pt idx="169">
                  <c:v>0.66668159999999999</c:v>
                </c:pt>
                <c:pt idx="170">
                  <c:v>-0.14744605</c:v>
                </c:pt>
                <c:pt idx="171">
                  <c:v>-0.13911657999999999</c:v>
                </c:pt>
                <c:pt idx="172">
                  <c:v>-1.8621989999999977E-2</c:v>
                </c:pt>
                <c:pt idx="173">
                  <c:v>-0.18841627999999999</c:v>
                </c:pt>
                <c:pt idx="174">
                  <c:v>-0.36056644999999998</c:v>
                </c:pt>
              </c:numCache>
            </c:numRef>
          </c:yVal>
          <c:smooth val="1"/>
        </c:ser>
        <c:axId val="74141056"/>
        <c:axId val="74155136"/>
      </c:scatterChart>
      <c:valAx>
        <c:axId val="74141056"/>
        <c:scaling>
          <c:orientation val="minMax"/>
        </c:scaling>
        <c:axPos val="b"/>
        <c:numFmt formatCode="General" sourceLinked="1"/>
        <c:tickLblPos val="nextTo"/>
        <c:crossAx val="74155136"/>
        <c:crosses val="autoZero"/>
        <c:crossBetween val="midCat"/>
      </c:valAx>
      <c:valAx>
        <c:axId val="74155136"/>
        <c:scaling>
          <c:orientation val="minMax"/>
        </c:scaling>
        <c:axPos val="l"/>
        <c:majorGridlines/>
        <c:numFmt formatCode="General" sourceLinked="1"/>
        <c:tickLblPos val="nextTo"/>
        <c:crossAx val="7414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130828</xdr:colOff>
      <xdr:row>7</xdr:row>
      <xdr:rowOff>113460</xdr:rowOff>
    </xdr:from>
    <xdr:to>
      <xdr:col>34</xdr:col>
      <xdr:colOff>473728</xdr:colOff>
      <xdr:row>30</xdr:row>
      <xdr:rowOff>122985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149751</xdr:colOff>
      <xdr:row>31</xdr:row>
      <xdr:rowOff>31580</xdr:rowOff>
    </xdr:from>
    <xdr:to>
      <xdr:col>34</xdr:col>
      <xdr:colOff>497133</xdr:colOff>
      <xdr:row>50</xdr:row>
      <xdr:rowOff>143639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227240</xdr:colOff>
      <xdr:row>6</xdr:row>
      <xdr:rowOff>146957</xdr:rowOff>
    </xdr:from>
    <xdr:to>
      <xdr:col>42</xdr:col>
      <xdr:colOff>532040</xdr:colOff>
      <xdr:row>21</xdr:row>
      <xdr:rowOff>32657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2"/>
  <sheetViews>
    <sheetView tabSelected="1" topLeftCell="A163" zoomScaleNormal="100" workbookViewId="0">
      <selection activeCell="D2" sqref="D2:D176"/>
    </sheetView>
  </sheetViews>
  <sheetFormatPr defaultRowHeight="15"/>
  <cols>
    <col min="4" max="4" width="9" customWidth="1"/>
  </cols>
  <sheetData>
    <row r="1" spans="1:1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15</v>
      </c>
      <c r="K1" t="s">
        <v>16</v>
      </c>
      <c r="M1" t="s">
        <v>17</v>
      </c>
      <c r="O1" t="s">
        <v>18</v>
      </c>
    </row>
    <row r="2" spans="1:18">
      <c r="A2">
        <v>0</v>
      </c>
      <c r="B2">
        <f>A2/1000</f>
        <v>0</v>
      </c>
      <c r="C2">
        <v>0.10290000000000001</v>
      </c>
      <c r="D2">
        <f>0.08864+A2*0.030249/1000+0.0206/1000000*A2*A2</f>
        <v>8.8639999999999997E-2</v>
      </c>
      <c r="E2">
        <f>C2+D2</f>
        <v>0.19153999999999999</v>
      </c>
      <c r="F2">
        <f>R$8*A2+R$9</f>
        <v>0.17330000000000001</v>
      </c>
      <c r="G2" t="s">
        <v>0</v>
      </c>
      <c r="H2">
        <f>(C2+D2)/F2</f>
        <v>1.1052510098095787</v>
      </c>
      <c r="K2">
        <f t="shared" ref="K2:K68" si="0">MAX(0,1-IF(A2&gt;R$2,R$6*EXP(R$7*(A2-R$2)),0))</f>
        <v>1</v>
      </c>
      <c r="L2" t="s">
        <v>1</v>
      </c>
      <c r="M2">
        <f>F2*K2</f>
        <v>0.17330000000000001</v>
      </c>
      <c r="N2" t="s">
        <v>2</v>
      </c>
      <c r="O2">
        <f>A2*M2</f>
        <v>0</v>
      </c>
      <c r="Q2" t="s">
        <v>3</v>
      </c>
      <c r="R2">
        <v>2000</v>
      </c>
    </row>
    <row r="3" spans="1:18">
      <c r="A3">
        <v>250</v>
      </c>
      <c r="B3">
        <f t="shared" ref="B3:B66" si="1">A3/1000</f>
        <v>0.25</v>
      </c>
      <c r="D3">
        <f t="shared" ref="D3:D66" si="2">0.08864+A3*0.030249/1000+0.0206/1000000*A3*A3</f>
        <v>9.748975E-2</v>
      </c>
      <c r="F3">
        <f t="shared" ref="F3:F5" si="3">R$8*A3+R$9</f>
        <v>0.39534999999999998</v>
      </c>
      <c r="H3">
        <f t="shared" ref="H3:H66" si="4">(C3+D3)/F3</f>
        <v>0.24659099532060202</v>
      </c>
      <c r="K3">
        <f t="shared" si="0"/>
        <v>1</v>
      </c>
      <c r="M3">
        <f t="shared" ref="M3:M5" si="5">F3*K3</f>
        <v>0.39534999999999998</v>
      </c>
      <c r="O3">
        <f t="shared" ref="O3:O5" si="6">A3*M3</f>
        <v>98.837499999999991</v>
      </c>
    </row>
    <row r="4" spans="1:18">
      <c r="A4">
        <v>500</v>
      </c>
      <c r="B4">
        <f t="shared" si="1"/>
        <v>0.5</v>
      </c>
      <c r="D4">
        <f t="shared" si="2"/>
        <v>0.1089145</v>
      </c>
      <c r="F4">
        <f t="shared" si="3"/>
        <v>0.61739999999999995</v>
      </c>
      <c r="H4">
        <f t="shared" si="4"/>
        <v>0.17640832523485586</v>
      </c>
      <c r="K4">
        <f>MAX(0,1-IF(A4&gt;R$2,R$6*EXP(R$7*(A4-R$2)),0))</f>
        <v>1</v>
      </c>
      <c r="M4">
        <f t="shared" si="5"/>
        <v>0.61739999999999995</v>
      </c>
      <c r="O4">
        <f t="shared" si="6"/>
        <v>308.7</v>
      </c>
    </row>
    <row r="5" spans="1:18">
      <c r="A5">
        <v>600</v>
      </c>
      <c r="B5">
        <f t="shared" si="1"/>
        <v>0.6</v>
      </c>
      <c r="D5">
        <f t="shared" si="2"/>
        <v>0.1142054</v>
      </c>
      <c r="F5">
        <f t="shared" si="3"/>
        <v>0.70622000000000007</v>
      </c>
      <c r="H5">
        <f t="shared" si="4"/>
        <v>0.16171363031350003</v>
      </c>
      <c r="K5">
        <f t="shared" si="0"/>
        <v>1</v>
      </c>
      <c r="M5">
        <f t="shared" si="5"/>
        <v>0.70622000000000007</v>
      </c>
      <c r="O5">
        <f t="shared" si="6"/>
        <v>423.73200000000003</v>
      </c>
    </row>
    <row r="6" spans="1:18">
      <c r="A6">
        <v>750</v>
      </c>
      <c r="B6">
        <f t="shared" si="1"/>
        <v>0.75</v>
      </c>
      <c r="C6">
        <v>0.72608300000000003</v>
      </c>
      <c r="D6">
        <f t="shared" si="2"/>
        <v>0.12291425</v>
      </c>
      <c r="E6">
        <f t="shared" ref="E6:E66" si="7">C6+D6</f>
        <v>0.84899725000000004</v>
      </c>
      <c r="F6">
        <f t="shared" ref="F6:F69" si="8">R$8*A6+R$9</f>
        <v>0.83945000000000003</v>
      </c>
      <c r="H6">
        <f t="shared" si="4"/>
        <v>1.0113732205610817</v>
      </c>
      <c r="K6">
        <f t="shared" si="0"/>
        <v>1</v>
      </c>
      <c r="M6">
        <f t="shared" ref="M6:M69" si="9">F6*K6</f>
        <v>0.83945000000000003</v>
      </c>
      <c r="O6">
        <f t="shared" ref="O6:O69" si="10">A6*M6</f>
        <v>629.58749999999998</v>
      </c>
      <c r="Q6" t="s">
        <v>4</v>
      </c>
      <c r="R6">
        <v>2E-3</v>
      </c>
    </row>
    <row r="7" spans="1:18">
      <c r="A7">
        <v>760</v>
      </c>
      <c r="B7">
        <f t="shared" si="1"/>
        <v>0.76</v>
      </c>
      <c r="C7">
        <v>0.72884300000000002</v>
      </c>
      <c r="D7">
        <f t="shared" si="2"/>
        <v>0.12352779999999999</v>
      </c>
      <c r="E7">
        <f t="shared" si="7"/>
        <v>0.85237079999999998</v>
      </c>
      <c r="F7">
        <f t="shared" si="8"/>
        <v>0.84833199999999997</v>
      </c>
      <c r="H7">
        <f t="shared" si="4"/>
        <v>1.004760871922785</v>
      </c>
      <c r="K7">
        <f t="shared" si="0"/>
        <v>1</v>
      </c>
      <c r="M7">
        <f t="shared" si="9"/>
        <v>0.84833199999999997</v>
      </c>
      <c r="O7">
        <f t="shared" si="10"/>
        <v>644.73231999999996</v>
      </c>
      <c r="Q7" t="s">
        <v>5</v>
      </c>
      <c r="R7">
        <v>1.4E-2</v>
      </c>
    </row>
    <row r="8" spans="1:18">
      <c r="A8">
        <v>770</v>
      </c>
      <c r="B8">
        <f t="shared" si="1"/>
        <v>0.77</v>
      </c>
      <c r="C8">
        <v>0.74157899999999999</v>
      </c>
      <c r="D8">
        <f t="shared" si="2"/>
        <v>0.12414546999999999</v>
      </c>
      <c r="E8">
        <f t="shared" si="7"/>
        <v>0.86572446999999997</v>
      </c>
      <c r="F8">
        <f t="shared" si="8"/>
        <v>0.85721400000000003</v>
      </c>
      <c r="H8">
        <f t="shared" si="4"/>
        <v>1.0099280576378826</v>
      </c>
      <c r="K8">
        <f t="shared" si="0"/>
        <v>1</v>
      </c>
      <c r="M8">
        <f t="shared" si="9"/>
        <v>0.85721400000000003</v>
      </c>
      <c r="O8">
        <f t="shared" si="10"/>
        <v>660.05478000000005</v>
      </c>
      <c r="Q8" t="s">
        <v>6</v>
      </c>
      <c r="R8">
        <v>8.8820000000000001E-4</v>
      </c>
    </row>
    <row r="9" spans="1:18">
      <c r="A9">
        <v>780</v>
      </c>
      <c r="B9">
        <f t="shared" si="1"/>
        <v>0.78</v>
      </c>
      <c r="C9">
        <v>0.744842</v>
      </c>
      <c r="D9">
        <f t="shared" si="2"/>
        <v>0.12476725999999999</v>
      </c>
      <c r="E9">
        <f t="shared" si="7"/>
        <v>0.86960926000000005</v>
      </c>
      <c r="F9">
        <f t="shared" si="8"/>
        <v>0.86609599999999998</v>
      </c>
      <c r="H9">
        <f t="shared" si="4"/>
        <v>1.0040564325432748</v>
      </c>
      <c r="K9">
        <f t="shared" si="0"/>
        <v>1</v>
      </c>
      <c r="M9">
        <f t="shared" si="9"/>
        <v>0.86609599999999998</v>
      </c>
      <c r="O9">
        <f t="shared" si="10"/>
        <v>675.55488000000003</v>
      </c>
      <c r="Q9" t="s">
        <v>7</v>
      </c>
      <c r="R9">
        <v>0.17330000000000001</v>
      </c>
    </row>
    <row r="10" spans="1:18">
      <c r="A10">
        <v>790</v>
      </c>
      <c r="B10">
        <f t="shared" si="1"/>
        <v>0.79</v>
      </c>
      <c r="C10">
        <v>0.752664</v>
      </c>
      <c r="D10">
        <f t="shared" si="2"/>
        <v>0.12539317</v>
      </c>
      <c r="E10">
        <f t="shared" si="7"/>
        <v>0.87805716999999994</v>
      </c>
      <c r="F10">
        <f t="shared" si="8"/>
        <v>0.87497800000000003</v>
      </c>
      <c r="H10">
        <f t="shared" si="4"/>
        <v>1.0035191399098033</v>
      </c>
      <c r="K10">
        <f t="shared" si="0"/>
        <v>1</v>
      </c>
      <c r="M10">
        <f t="shared" si="9"/>
        <v>0.87497800000000003</v>
      </c>
      <c r="O10">
        <f t="shared" si="10"/>
        <v>691.23262</v>
      </c>
    </row>
    <row r="11" spans="1:18">
      <c r="A11">
        <v>800</v>
      </c>
      <c r="B11">
        <f t="shared" si="1"/>
        <v>0.8</v>
      </c>
      <c r="C11">
        <v>0.76132500000000003</v>
      </c>
      <c r="D11">
        <f t="shared" si="2"/>
        <v>0.1260232</v>
      </c>
      <c r="E11">
        <f t="shared" si="7"/>
        <v>0.88734820000000003</v>
      </c>
      <c r="F11">
        <f t="shared" si="8"/>
        <v>0.88385999999999998</v>
      </c>
      <c r="H11">
        <f t="shared" si="4"/>
        <v>1.0039465526214559</v>
      </c>
      <c r="K11">
        <f t="shared" si="0"/>
        <v>1</v>
      </c>
      <c r="M11">
        <f t="shared" si="9"/>
        <v>0.88385999999999998</v>
      </c>
      <c r="O11">
        <f t="shared" si="10"/>
        <v>707.08799999999997</v>
      </c>
    </row>
    <row r="12" spans="1:18">
      <c r="A12">
        <v>810</v>
      </c>
      <c r="B12">
        <f t="shared" si="1"/>
        <v>0.81</v>
      </c>
      <c r="C12">
        <v>0.76847500000000002</v>
      </c>
      <c r="D12">
        <f t="shared" si="2"/>
        <v>0.12665735</v>
      </c>
      <c r="E12">
        <f t="shared" si="7"/>
        <v>0.89513235000000002</v>
      </c>
      <c r="F12">
        <f t="shared" si="8"/>
        <v>0.89274200000000004</v>
      </c>
      <c r="H12">
        <f t="shared" si="4"/>
        <v>1.0026775372952095</v>
      </c>
      <c r="K12">
        <f t="shared" si="0"/>
        <v>1</v>
      </c>
      <c r="M12">
        <f t="shared" si="9"/>
        <v>0.89274200000000004</v>
      </c>
      <c r="O12">
        <f t="shared" si="10"/>
        <v>723.12102000000004</v>
      </c>
    </row>
    <row r="13" spans="1:18">
      <c r="A13">
        <v>820</v>
      </c>
      <c r="B13">
        <f t="shared" si="1"/>
        <v>0.82</v>
      </c>
      <c r="C13">
        <v>0.77596900000000002</v>
      </c>
      <c r="D13">
        <f t="shared" si="2"/>
        <v>0.12729562</v>
      </c>
      <c r="E13">
        <f t="shared" si="7"/>
        <v>0.90326462000000007</v>
      </c>
      <c r="F13">
        <f t="shared" si="8"/>
        <v>0.90162399999999998</v>
      </c>
      <c r="H13">
        <f t="shared" si="4"/>
        <v>1.0018196276940277</v>
      </c>
      <c r="K13">
        <f t="shared" si="0"/>
        <v>1</v>
      </c>
      <c r="M13">
        <f t="shared" si="9"/>
        <v>0.90162399999999998</v>
      </c>
      <c r="O13">
        <f t="shared" si="10"/>
        <v>739.33168000000001</v>
      </c>
      <c r="R13">
        <f>0.0008*A181+0.1029</f>
        <v>2.1029</v>
      </c>
    </row>
    <row r="14" spans="1:18">
      <c r="A14">
        <v>830</v>
      </c>
      <c r="B14">
        <f t="shared" si="1"/>
        <v>0.83</v>
      </c>
      <c r="C14">
        <v>0.78339199999999998</v>
      </c>
      <c r="D14">
        <f t="shared" si="2"/>
        <v>0.12793800999999999</v>
      </c>
      <c r="E14">
        <f t="shared" si="7"/>
        <v>0.91133000999999991</v>
      </c>
      <c r="F14">
        <f t="shared" si="8"/>
        <v>0.91050600000000004</v>
      </c>
      <c r="H14">
        <f t="shared" si="4"/>
        <v>1.0009050022734609</v>
      </c>
      <c r="K14">
        <f t="shared" si="0"/>
        <v>1</v>
      </c>
      <c r="M14">
        <f t="shared" si="9"/>
        <v>0.91050600000000004</v>
      </c>
      <c r="O14">
        <f t="shared" si="10"/>
        <v>755.71998000000008</v>
      </c>
    </row>
    <row r="15" spans="1:18">
      <c r="A15">
        <v>840</v>
      </c>
      <c r="B15">
        <f t="shared" si="1"/>
        <v>0.84</v>
      </c>
      <c r="C15">
        <v>0.79184500000000002</v>
      </c>
      <c r="D15">
        <f t="shared" si="2"/>
        <v>0.12858452000000001</v>
      </c>
      <c r="E15">
        <f t="shared" si="7"/>
        <v>0.92042952</v>
      </c>
      <c r="F15">
        <f t="shared" si="8"/>
        <v>0.91938799999999998</v>
      </c>
      <c r="H15">
        <f t="shared" si="4"/>
        <v>1.0011328405417517</v>
      </c>
      <c r="K15">
        <f t="shared" si="0"/>
        <v>1</v>
      </c>
      <c r="M15">
        <f t="shared" si="9"/>
        <v>0.91938799999999998</v>
      </c>
      <c r="O15">
        <f t="shared" si="10"/>
        <v>772.28592000000003</v>
      </c>
    </row>
    <row r="16" spans="1:18">
      <c r="A16">
        <v>850</v>
      </c>
      <c r="B16">
        <f t="shared" si="1"/>
        <v>0.85</v>
      </c>
      <c r="C16">
        <v>0.79894600000000005</v>
      </c>
      <c r="D16">
        <f t="shared" si="2"/>
        <v>0.12923514999999999</v>
      </c>
      <c r="E16">
        <f t="shared" si="7"/>
        <v>0.92818115000000001</v>
      </c>
      <c r="F16">
        <f t="shared" si="8"/>
        <v>0.92827000000000004</v>
      </c>
      <c r="H16">
        <f t="shared" si="4"/>
        <v>0.99990428431383105</v>
      </c>
      <c r="K16">
        <f t="shared" si="0"/>
        <v>1</v>
      </c>
      <c r="M16">
        <f t="shared" si="9"/>
        <v>0.92827000000000004</v>
      </c>
      <c r="O16">
        <f t="shared" si="10"/>
        <v>789.02949999999998</v>
      </c>
    </row>
    <row r="17" spans="1:15">
      <c r="A17">
        <v>860</v>
      </c>
      <c r="B17">
        <f t="shared" si="1"/>
        <v>0.86</v>
      </c>
      <c r="C17">
        <v>0.80759800000000004</v>
      </c>
      <c r="D17">
        <f t="shared" si="2"/>
        <v>0.1298899</v>
      </c>
      <c r="E17">
        <f t="shared" si="7"/>
        <v>0.93748790000000004</v>
      </c>
      <c r="F17">
        <f t="shared" si="8"/>
        <v>0.93715199999999999</v>
      </c>
      <c r="H17">
        <f t="shared" si="4"/>
        <v>1.0003584263812062</v>
      </c>
      <c r="K17">
        <f t="shared" si="0"/>
        <v>1</v>
      </c>
      <c r="M17">
        <f t="shared" si="9"/>
        <v>0.93715199999999999</v>
      </c>
      <c r="O17">
        <f t="shared" si="10"/>
        <v>805.95071999999993</v>
      </c>
    </row>
    <row r="18" spans="1:15">
      <c r="A18">
        <v>870</v>
      </c>
      <c r="B18">
        <f t="shared" si="1"/>
        <v>0.87</v>
      </c>
      <c r="C18">
        <v>0.81451200000000001</v>
      </c>
      <c r="D18">
        <f t="shared" si="2"/>
        <v>0.13054877000000001</v>
      </c>
      <c r="E18">
        <f t="shared" si="7"/>
        <v>0.94506076999999999</v>
      </c>
      <c r="F18">
        <f t="shared" si="8"/>
        <v>0.94603400000000004</v>
      </c>
      <c r="H18">
        <f t="shared" si="4"/>
        <v>0.99897125261882758</v>
      </c>
      <c r="K18">
        <f t="shared" si="0"/>
        <v>1</v>
      </c>
      <c r="M18">
        <f t="shared" si="9"/>
        <v>0.94603400000000004</v>
      </c>
      <c r="O18">
        <f t="shared" si="10"/>
        <v>823.04957999999999</v>
      </c>
    </row>
    <row r="19" spans="1:15">
      <c r="A19">
        <v>880</v>
      </c>
      <c r="B19">
        <f t="shared" si="1"/>
        <v>0.88</v>
      </c>
      <c r="C19">
        <v>0.82289400000000001</v>
      </c>
      <c r="D19">
        <f t="shared" si="2"/>
        <v>0.13121175999999998</v>
      </c>
      <c r="E19">
        <f t="shared" si="7"/>
        <v>0.95410576000000002</v>
      </c>
      <c r="F19">
        <f t="shared" si="8"/>
        <v>0.95491599999999999</v>
      </c>
      <c r="H19">
        <f t="shared" si="4"/>
        <v>0.99915150651994522</v>
      </c>
      <c r="K19">
        <f t="shared" si="0"/>
        <v>1</v>
      </c>
      <c r="M19">
        <f t="shared" si="9"/>
        <v>0.95491599999999999</v>
      </c>
      <c r="O19">
        <f t="shared" si="10"/>
        <v>840.32607999999993</v>
      </c>
    </row>
    <row r="20" spans="1:15">
      <c r="A20">
        <v>890</v>
      </c>
      <c r="B20">
        <f t="shared" si="1"/>
        <v>0.89</v>
      </c>
      <c r="C20">
        <v>0.83061300000000005</v>
      </c>
      <c r="D20">
        <f t="shared" si="2"/>
        <v>0.13187886999999998</v>
      </c>
      <c r="E20">
        <f t="shared" si="7"/>
        <v>0.96249187000000003</v>
      </c>
      <c r="F20">
        <f t="shared" si="8"/>
        <v>0.96379800000000004</v>
      </c>
      <c r="H20">
        <f t="shared" si="4"/>
        <v>0.99864480938951938</v>
      </c>
      <c r="K20">
        <f t="shared" si="0"/>
        <v>1</v>
      </c>
      <c r="M20">
        <f t="shared" si="9"/>
        <v>0.96379800000000004</v>
      </c>
      <c r="O20">
        <f t="shared" si="10"/>
        <v>857.78021999999999</v>
      </c>
    </row>
    <row r="21" spans="1:15">
      <c r="A21">
        <v>900</v>
      </c>
      <c r="B21">
        <f t="shared" si="1"/>
        <v>0.9</v>
      </c>
      <c r="C21">
        <v>0.83842799999999995</v>
      </c>
      <c r="D21">
        <f t="shared" si="2"/>
        <v>0.1325501</v>
      </c>
      <c r="E21">
        <f t="shared" si="7"/>
        <v>0.97097809999999996</v>
      </c>
      <c r="F21">
        <f t="shared" si="8"/>
        <v>0.97267999999999999</v>
      </c>
      <c r="H21">
        <f t="shared" si="4"/>
        <v>0.99825029814533039</v>
      </c>
      <c r="K21">
        <f t="shared" si="0"/>
        <v>1</v>
      </c>
      <c r="M21">
        <f t="shared" si="9"/>
        <v>0.97267999999999999</v>
      </c>
      <c r="O21">
        <f t="shared" si="10"/>
        <v>875.41200000000003</v>
      </c>
    </row>
    <row r="22" spans="1:15">
      <c r="A22">
        <v>910</v>
      </c>
      <c r="B22">
        <f t="shared" si="1"/>
        <v>0.91</v>
      </c>
      <c r="C22">
        <v>0.84603700000000004</v>
      </c>
      <c r="D22">
        <f t="shared" si="2"/>
        <v>0.13322545</v>
      </c>
      <c r="E22">
        <f t="shared" si="7"/>
        <v>0.97926245000000001</v>
      </c>
      <c r="F22">
        <f t="shared" si="8"/>
        <v>0.98156200000000005</v>
      </c>
      <c r="H22">
        <f t="shared" si="4"/>
        <v>0.99765725445769082</v>
      </c>
      <c r="K22">
        <f t="shared" si="0"/>
        <v>1</v>
      </c>
      <c r="M22">
        <f t="shared" si="9"/>
        <v>0.98156200000000005</v>
      </c>
      <c r="O22">
        <f t="shared" si="10"/>
        <v>893.22142000000008</v>
      </c>
    </row>
    <row r="23" spans="1:15">
      <c r="A23">
        <v>920</v>
      </c>
      <c r="B23">
        <f t="shared" si="1"/>
        <v>0.92</v>
      </c>
      <c r="C23">
        <v>0.85790200000000005</v>
      </c>
      <c r="D23">
        <f t="shared" si="2"/>
        <v>0.13390492000000001</v>
      </c>
      <c r="E23">
        <f t="shared" si="7"/>
        <v>0.99180692000000004</v>
      </c>
      <c r="F23">
        <f t="shared" si="8"/>
        <v>0.99044399999999999</v>
      </c>
      <c r="H23">
        <f t="shared" si="4"/>
        <v>1.001376069722266</v>
      </c>
      <c r="K23">
        <f t="shared" si="0"/>
        <v>1</v>
      </c>
      <c r="M23">
        <f t="shared" si="9"/>
        <v>0.99044399999999999</v>
      </c>
      <c r="O23">
        <f t="shared" si="10"/>
        <v>911.20848000000001</v>
      </c>
    </row>
    <row r="24" spans="1:15">
      <c r="A24">
        <v>930</v>
      </c>
      <c r="B24">
        <f t="shared" si="1"/>
        <v>0.93</v>
      </c>
      <c r="C24">
        <v>0.86125700000000005</v>
      </c>
      <c r="D24">
        <f t="shared" si="2"/>
        <v>0.13458850999999999</v>
      </c>
      <c r="E24">
        <f t="shared" si="7"/>
        <v>0.9958455100000001</v>
      </c>
      <c r="F24">
        <f t="shared" si="8"/>
        <v>0.99932600000000005</v>
      </c>
      <c r="H24">
        <f t="shared" si="4"/>
        <v>0.99651716256757061</v>
      </c>
      <c r="K24">
        <f t="shared" si="0"/>
        <v>1</v>
      </c>
      <c r="M24">
        <f t="shared" si="9"/>
        <v>0.99932600000000005</v>
      </c>
      <c r="O24">
        <f t="shared" si="10"/>
        <v>929.37318000000005</v>
      </c>
    </row>
    <row r="25" spans="1:15">
      <c r="A25">
        <v>940</v>
      </c>
      <c r="B25">
        <f t="shared" si="1"/>
        <v>0.94</v>
      </c>
      <c r="C25">
        <v>0.86937699999999996</v>
      </c>
      <c r="D25">
        <f t="shared" si="2"/>
        <v>0.13527622</v>
      </c>
      <c r="E25">
        <f t="shared" si="7"/>
        <v>1.00465322</v>
      </c>
      <c r="F25">
        <f t="shared" si="8"/>
        <v>1.008208</v>
      </c>
      <c r="H25">
        <f t="shared" si="4"/>
        <v>0.99647416009394885</v>
      </c>
      <c r="K25">
        <f t="shared" si="0"/>
        <v>1</v>
      </c>
      <c r="M25">
        <f t="shared" si="9"/>
        <v>1.008208</v>
      </c>
      <c r="O25">
        <f t="shared" si="10"/>
        <v>947.71551999999997</v>
      </c>
    </row>
    <row r="26" spans="1:15">
      <c r="A26">
        <v>950</v>
      </c>
      <c r="B26">
        <f t="shared" si="1"/>
        <v>0.95</v>
      </c>
      <c r="C26">
        <v>0.87680899999999995</v>
      </c>
      <c r="D26">
        <f t="shared" si="2"/>
        <v>0.13596805000000001</v>
      </c>
      <c r="E26">
        <f t="shared" si="7"/>
        <v>1.01277705</v>
      </c>
      <c r="F26">
        <f t="shared" si="8"/>
        <v>1.01709</v>
      </c>
      <c r="H26">
        <f t="shared" si="4"/>
        <v>0.99575951980650668</v>
      </c>
      <c r="K26">
        <f t="shared" si="0"/>
        <v>1</v>
      </c>
      <c r="M26">
        <f t="shared" si="9"/>
        <v>1.01709</v>
      </c>
      <c r="O26">
        <f t="shared" si="10"/>
        <v>966.2355</v>
      </c>
    </row>
    <row r="27" spans="1:15">
      <c r="A27">
        <v>960</v>
      </c>
      <c r="B27">
        <f t="shared" si="1"/>
        <v>0.96</v>
      </c>
      <c r="C27">
        <v>0.88497099999999995</v>
      </c>
      <c r="D27">
        <f t="shared" si="2"/>
        <v>0.13666400000000001</v>
      </c>
      <c r="E27">
        <f t="shared" si="7"/>
        <v>1.0216349999999998</v>
      </c>
      <c r="F27">
        <f t="shared" si="8"/>
        <v>1.0259719999999999</v>
      </c>
      <c r="H27">
        <f t="shared" si="4"/>
        <v>0.99577278912095069</v>
      </c>
      <c r="K27">
        <f t="shared" si="0"/>
        <v>1</v>
      </c>
      <c r="M27">
        <f t="shared" si="9"/>
        <v>1.0259719999999999</v>
      </c>
      <c r="O27">
        <f t="shared" si="10"/>
        <v>984.93311999999992</v>
      </c>
    </row>
    <row r="28" spans="1:15">
      <c r="A28">
        <v>970</v>
      </c>
      <c r="B28">
        <f t="shared" si="1"/>
        <v>0.97</v>
      </c>
      <c r="C28">
        <v>0.89294600000000002</v>
      </c>
      <c r="D28">
        <f t="shared" si="2"/>
        <v>0.13736407</v>
      </c>
      <c r="E28">
        <f t="shared" si="7"/>
        <v>1.0303100700000001</v>
      </c>
      <c r="F28">
        <f t="shared" si="8"/>
        <v>1.0348540000000002</v>
      </c>
      <c r="H28">
        <f t="shared" si="4"/>
        <v>0.99560911007736352</v>
      </c>
      <c r="K28">
        <f t="shared" si="0"/>
        <v>1</v>
      </c>
      <c r="M28">
        <f t="shared" si="9"/>
        <v>1.0348540000000002</v>
      </c>
      <c r="O28">
        <f t="shared" si="10"/>
        <v>1003.8083800000002</v>
      </c>
    </row>
    <row r="29" spans="1:15">
      <c r="A29">
        <v>980</v>
      </c>
      <c r="B29">
        <f t="shared" si="1"/>
        <v>0.98</v>
      </c>
      <c r="C29">
        <v>0.90051800000000004</v>
      </c>
      <c r="D29">
        <f t="shared" si="2"/>
        <v>0.13806826</v>
      </c>
      <c r="E29">
        <f t="shared" si="7"/>
        <v>1.03858626</v>
      </c>
      <c r="F29">
        <f t="shared" si="8"/>
        <v>1.043736</v>
      </c>
      <c r="H29">
        <f t="shared" si="4"/>
        <v>0.99506605118535718</v>
      </c>
      <c r="K29">
        <f t="shared" si="0"/>
        <v>1</v>
      </c>
      <c r="M29">
        <f t="shared" si="9"/>
        <v>1.043736</v>
      </c>
      <c r="O29">
        <f t="shared" si="10"/>
        <v>1022.86128</v>
      </c>
    </row>
    <row r="30" spans="1:15">
      <c r="A30">
        <v>990</v>
      </c>
      <c r="B30">
        <f t="shared" si="1"/>
        <v>0.99</v>
      </c>
      <c r="C30">
        <v>0.90842900000000004</v>
      </c>
      <c r="D30">
        <f t="shared" si="2"/>
        <v>0.13877656999999999</v>
      </c>
      <c r="E30">
        <f t="shared" si="7"/>
        <v>1.04720557</v>
      </c>
      <c r="F30">
        <f t="shared" si="8"/>
        <v>1.0526180000000001</v>
      </c>
      <c r="H30">
        <f t="shared" si="4"/>
        <v>0.99485812516981464</v>
      </c>
      <c r="K30">
        <f t="shared" si="0"/>
        <v>1</v>
      </c>
      <c r="M30">
        <f t="shared" si="9"/>
        <v>1.0526180000000001</v>
      </c>
      <c r="O30">
        <f t="shared" si="10"/>
        <v>1042.0918200000001</v>
      </c>
    </row>
    <row r="31" spans="1:15">
      <c r="A31">
        <v>1000</v>
      </c>
      <c r="B31">
        <f t="shared" si="1"/>
        <v>1</v>
      </c>
      <c r="C31">
        <v>0.91596900000000003</v>
      </c>
      <c r="D31">
        <f t="shared" si="2"/>
        <v>0.139489</v>
      </c>
      <c r="E31">
        <f t="shared" si="7"/>
        <v>1.055458</v>
      </c>
      <c r="F31">
        <f t="shared" si="8"/>
        <v>1.0615000000000001</v>
      </c>
      <c r="H31">
        <f t="shared" si="4"/>
        <v>0.99430805463966077</v>
      </c>
      <c r="K31">
        <f t="shared" si="0"/>
        <v>1</v>
      </c>
      <c r="M31">
        <f t="shared" si="9"/>
        <v>1.0615000000000001</v>
      </c>
      <c r="O31">
        <f t="shared" si="10"/>
        <v>1061.5</v>
      </c>
    </row>
    <row r="32" spans="1:15">
      <c r="A32">
        <v>1010</v>
      </c>
      <c r="B32">
        <f t="shared" si="1"/>
        <v>1.01</v>
      </c>
      <c r="C32">
        <v>0.92374100000000003</v>
      </c>
      <c r="D32">
        <f t="shared" si="2"/>
        <v>0.14020555000000001</v>
      </c>
      <c r="E32">
        <f t="shared" si="7"/>
        <v>1.06394655</v>
      </c>
      <c r="F32">
        <f t="shared" si="8"/>
        <v>1.0703819999999999</v>
      </c>
      <c r="H32">
        <f t="shared" si="4"/>
        <v>0.99398770719238561</v>
      </c>
      <c r="K32">
        <f t="shared" si="0"/>
        <v>1</v>
      </c>
      <c r="M32">
        <f t="shared" si="9"/>
        <v>1.0703819999999999</v>
      </c>
      <c r="O32">
        <f t="shared" si="10"/>
        <v>1081.08582</v>
      </c>
    </row>
    <row r="33" spans="1:15">
      <c r="A33">
        <v>1020</v>
      </c>
      <c r="B33">
        <f t="shared" si="1"/>
        <v>1.02</v>
      </c>
      <c r="C33">
        <v>0.93172600000000005</v>
      </c>
      <c r="D33">
        <f t="shared" si="2"/>
        <v>0.14092621999999999</v>
      </c>
      <c r="E33">
        <f t="shared" si="7"/>
        <v>1.0726522200000002</v>
      </c>
      <c r="F33">
        <f t="shared" si="8"/>
        <v>1.079264</v>
      </c>
      <c r="H33">
        <f t="shared" si="4"/>
        <v>0.9938738065941235</v>
      </c>
      <c r="K33">
        <f t="shared" si="0"/>
        <v>1</v>
      </c>
      <c r="M33">
        <f t="shared" si="9"/>
        <v>1.079264</v>
      </c>
      <c r="O33">
        <f t="shared" si="10"/>
        <v>1100.8492799999999</v>
      </c>
    </row>
    <row r="34" spans="1:15">
      <c r="A34">
        <v>1030</v>
      </c>
      <c r="B34">
        <f t="shared" si="1"/>
        <v>1.03</v>
      </c>
      <c r="C34">
        <v>0.93983099999999997</v>
      </c>
      <c r="D34">
        <f t="shared" si="2"/>
        <v>0.14165100999999999</v>
      </c>
      <c r="E34">
        <f t="shared" si="7"/>
        <v>1.08148201</v>
      </c>
      <c r="F34">
        <f t="shared" si="8"/>
        <v>1.0881460000000001</v>
      </c>
      <c r="H34">
        <f t="shared" si="4"/>
        <v>0.99387583100061938</v>
      </c>
      <c r="K34">
        <f t="shared" si="0"/>
        <v>1</v>
      </c>
      <c r="M34">
        <f t="shared" si="9"/>
        <v>1.0881460000000001</v>
      </c>
      <c r="O34">
        <f t="shared" si="10"/>
        <v>1120.7903800000001</v>
      </c>
    </row>
    <row r="35" spans="1:15">
      <c r="A35">
        <v>1040</v>
      </c>
      <c r="B35">
        <f t="shared" si="1"/>
        <v>1.04</v>
      </c>
      <c r="C35">
        <v>0.94803599999999999</v>
      </c>
      <c r="D35">
        <f t="shared" si="2"/>
        <v>0.14237991999999999</v>
      </c>
      <c r="E35">
        <f t="shared" si="7"/>
        <v>1.0904159199999999</v>
      </c>
      <c r="F35">
        <f t="shared" si="8"/>
        <v>1.0970279999999999</v>
      </c>
      <c r="H35">
        <f t="shared" si="4"/>
        <v>0.9939727336038825</v>
      </c>
      <c r="K35">
        <f t="shared" si="0"/>
        <v>1</v>
      </c>
      <c r="M35">
        <f t="shared" si="9"/>
        <v>1.0970279999999999</v>
      </c>
      <c r="O35">
        <f t="shared" si="10"/>
        <v>1140.9091199999998</v>
      </c>
    </row>
    <row r="36" spans="1:15">
      <c r="A36">
        <v>1050</v>
      </c>
      <c r="B36">
        <f t="shared" si="1"/>
        <v>1.05</v>
      </c>
      <c r="C36">
        <v>0.95611299999999999</v>
      </c>
      <c r="D36">
        <f t="shared" si="2"/>
        <v>0.14311294999999999</v>
      </c>
      <c r="E36">
        <f t="shared" si="7"/>
        <v>1.0992259499999999</v>
      </c>
      <c r="F36">
        <f t="shared" si="8"/>
        <v>1.1059100000000002</v>
      </c>
      <c r="H36">
        <f t="shared" si="4"/>
        <v>0.99395606333245901</v>
      </c>
      <c r="K36">
        <f t="shared" si="0"/>
        <v>1</v>
      </c>
      <c r="M36">
        <f t="shared" si="9"/>
        <v>1.1059100000000002</v>
      </c>
      <c r="O36">
        <f t="shared" si="10"/>
        <v>1161.2055000000003</v>
      </c>
    </row>
    <row r="37" spans="1:15">
      <c r="A37">
        <v>1060</v>
      </c>
      <c r="B37">
        <f t="shared" si="1"/>
        <v>1.06</v>
      </c>
      <c r="C37">
        <v>0.96398399999999995</v>
      </c>
      <c r="D37">
        <f t="shared" si="2"/>
        <v>0.14385009999999998</v>
      </c>
      <c r="E37">
        <f t="shared" si="7"/>
        <v>1.1078340999999998</v>
      </c>
      <c r="F37">
        <f t="shared" si="8"/>
        <v>1.114792</v>
      </c>
      <c r="H37">
        <f t="shared" si="4"/>
        <v>0.99375856662049944</v>
      </c>
      <c r="K37">
        <f t="shared" si="0"/>
        <v>1</v>
      </c>
      <c r="M37">
        <f t="shared" si="9"/>
        <v>1.114792</v>
      </c>
      <c r="O37">
        <f t="shared" si="10"/>
        <v>1181.6795199999999</v>
      </c>
    </row>
    <row r="38" spans="1:15">
      <c r="A38">
        <v>1070</v>
      </c>
      <c r="B38">
        <f t="shared" si="1"/>
        <v>1.07</v>
      </c>
      <c r="C38">
        <v>0.97176899999999999</v>
      </c>
      <c r="D38">
        <f t="shared" si="2"/>
        <v>0.14459137</v>
      </c>
      <c r="E38">
        <f t="shared" si="7"/>
        <v>1.11636037</v>
      </c>
      <c r="F38">
        <f t="shared" si="8"/>
        <v>1.1236740000000001</v>
      </c>
      <c r="H38">
        <f t="shared" si="4"/>
        <v>0.99349132399610562</v>
      </c>
      <c r="K38">
        <f t="shared" si="0"/>
        <v>1</v>
      </c>
      <c r="M38">
        <f t="shared" si="9"/>
        <v>1.1236740000000001</v>
      </c>
      <c r="O38">
        <f t="shared" si="10"/>
        <v>1202.3311800000001</v>
      </c>
    </row>
    <row r="39" spans="1:15">
      <c r="A39">
        <v>1080</v>
      </c>
      <c r="B39">
        <f t="shared" si="1"/>
        <v>1.08</v>
      </c>
      <c r="C39">
        <v>0.97975299999999999</v>
      </c>
      <c r="D39">
        <f t="shared" si="2"/>
        <v>0.14533675999999998</v>
      </c>
      <c r="E39">
        <f t="shared" si="7"/>
        <v>1.12508976</v>
      </c>
      <c r="F39">
        <f t="shared" si="8"/>
        <v>1.1325560000000001</v>
      </c>
      <c r="H39">
        <f t="shared" si="4"/>
        <v>0.99340761957907597</v>
      </c>
      <c r="K39">
        <f t="shared" si="0"/>
        <v>1</v>
      </c>
      <c r="M39">
        <f t="shared" si="9"/>
        <v>1.1325560000000001</v>
      </c>
      <c r="O39">
        <f t="shared" si="10"/>
        <v>1223.1604800000002</v>
      </c>
    </row>
    <row r="40" spans="1:15">
      <c r="A40">
        <v>1090</v>
      </c>
      <c r="B40">
        <f t="shared" si="1"/>
        <v>1.0900000000000001</v>
      </c>
      <c r="C40">
        <v>0.98789800000000005</v>
      </c>
      <c r="D40">
        <f t="shared" si="2"/>
        <v>0.14608626999999999</v>
      </c>
      <c r="E40">
        <f t="shared" si="7"/>
        <v>1.13398427</v>
      </c>
      <c r="F40">
        <f t="shared" si="8"/>
        <v>1.141438</v>
      </c>
      <c r="H40">
        <f t="shared" si="4"/>
        <v>0.99346987747034887</v>
      </c>
      <c r="K40">
        <f t="shared" si="0"/>
        <v>1</v>
      </c>
      <c r="M40">
        <f t="shared" si="9"/>
        <v>1.141438</v>
      </c>
      <c r="O40">
        <f t="shared" si="10"/>
        <v>1244.16742</v>
      </c>
    </row>
    <row r="41" spans="1:15">
      <c r="A41">
        <v>1100</v>
      </c>
      <c r="B41">
        <f t="shared" si="1"/>
        <v>1.1000000000000001</v>
      </c>
      <c r="C41">
        <v>0.99649399999999999</v>
      </c>
      <c r="D41">
        <f t="shared" si="2"/>
        <v>0.1468399</v>
      </c>
      <c r="E41">
        <f t="shared" si="7"/>
        <v>1.1433339</v>
      </c>
      <c r="F41">
        <f t="shared" si="8"/>
        <v>1.15032</v>
      </c>
      <c r="H41">
        <f t="shared" si="4"/>
        <v>0.99392682036302937</v>
      </c>
      <c r="K41">
        <f t="shared" si="0"/>
        <v>1</v>
      </c>
      <c r="M41">
        <f t="shared" si="9"/>
        <v>1.15032</v>
      </c>
      <c r="O41">
        <f t="shared" si="10"/>
        <v>1265.3520000000001</v>
      </c>
    </row>
    <row r="42" spans="1:15">
      <c r="A42">
        <v>1110</v>
      </c>
      <c r="B42">
        <f t="shared" si="1"/>
        <v>1.1100000000000001</v>
      </c>
      <c r="C42">
        <v>1.00467</v>
      </c>
      <c r="D42">
        <f t="shared" si="2"/>
        <v>0.14759765</v>
      </c>
      <c r="E42">
        <f t="shared" si="7"/>
        <v>1.15226765</v>
      </c>
      <c r="F42">
        <f t="shared" si="8"/>
        <v>1.1592020000000001</v>
      </c>
      <c r="H42">
        <f t="shared" si="4"/>
        <v>0.99401799686335934</v>
      </c>
      <c r="K42">
        <f t="shared" si="0"/>
        <v>1</v>
      </c>
      <c r="M42">
        <f t="shared" si="9"/>
        <v>1.1592020000000001</v>
      </c>
      <c r="O42">
        <f t="shared" si="10"/>
        <v>1286.7142200000001</v>
      </c>
    </row>
    <row r="43" spans="1:15">
      <c r="A43">
        <v>1120</v>
      </c>
      <c r="B43">
        <f t="shared" si="1"/>
        <v>1.1200000000000001</v>
      </c>
      <c r="C43">
        <v>1.012367</v>
      </c>
      <c r="D43">
        <f t="shared" si="2"/>
        <v>0.14835951999999999</v>
      </c>
      <c r="E43">
        <f t="shared" si="7"/>
        <v>1.1607265200000001</v>
      </c>
      <c r="F43">
        <f t="shared" si="8"/>
        <v>1.1680839999999999</v>
      </c>
      <c r="H43">
        <f t="shared" si="4"/>
        <v>0.99370124066419896</v>
      </c>
      <c r="K43">
        <f t="shared" si="0"/>
        <v>1</v>
      </c>
      <c r="M43">
        <f t="shared" si="9"/>
        <v>1.1680839999999999</v>
      </c>
      <c r="O43">
        <f t="shared" si="10"/>
        <v>1308.2540799999999</v>
      </c>
    </row>
    <row r="44" spans="1:15">
      <c r="A44">
        <v>1130</v>
      </c>
      <c r="B44">
        <f t="shared" si="1"/>
        <v>1.1299999999999999</v>
      </c>
      <c r="C44">
        <v>1.0207539999999999</v>
      </c>
      <c r="D44">
        <f t="shared" si="2"/>
        <v>0.14912550999999999</v>
      </c>
      <c r="E44">
        <f t="shared" si="7"/>
        <v>1.1698795099999999</v>
      </c>
      <c r="F44">
        <f t="shared" si="8"/>
        <v>1.176966</v>
      </c>
      <c r="H44">
        <f t="shared" si="4"/>
        <v>0.99397901893512641</v>
      </c>
      <c r="K44">
        <f t="shared" si="0"/>
        <v>1</v>
      </c>
      <c r="M44">
        <f t="shared" si="9"/>
        <v>1.176966</v>
      </c>
      <c r="O44">
        <f t="shared" si="10"/>
        <v>1329.9715799999999</v>
      </c>
    </row>
    <row r="45" spans="1:15">
      <c r="A45">
        <v>1140</v>
      </c>
      <c r="B45">
        <f t="shared" si="1"/>
        <v>1.1399999999999999</v>
      </c>
      <c r="C45">
        <v>1.0286580000000001</v>
      </c>
      <c r="D45">
        <f t="shared" si="2"/>
        <v>0.14989562000000001</v>
      </c>
      <c r="E45">
        <f t="shared" si="7"/>
        <v>1.1785536200000002</v>
      </c>
      <c r="F45">
        <f t="shared" si="8"/>
        <v>1.185848</v>
      </c>
      <c r="H45">
        <f t="shared" si="4"/>
        <v>0.99384880692972466</v>
      </c>
      <c r="K45">
        <f t="shared" si="0"/>
        <v>1</v>
      </c>
      <c r="M45">
        <f t="shared" si="9"/>
        <v>1.185848</v>
      </c>
      <c r="O45">
        <f t="shared" si="10"/>
        <v>1351.86672</v>
      </c>
    </row>
    <row r="46" spans="1:15">
      <c r="A46">
        <v>1150</v>
      </c>
      <c r="B46">
        <f t="shared" si="1"/>
        <v>1.1499999999999999</v>
      </c>
      <c r="C46">
        <v>1.036678</v>
      </c>
      <c r="D46">
        <f t="shared" si="2"/>
        <v>0.15066984999999999</v>
      </c>
      <c r="E46">
        <f t="shared" si="7"/>
        <v>1.1873478500000001</v>
      </c>
      <c r="F46">
        <f t="shared" si="8"/>
        <v>1.1947300000000001</v>
      </c>
      <c r="H46">
        <f t="shared" si="4"/>
        <v>0.99382107254358731</v>
      </c>
      <c r="K46">
        <f t="shared" si="0"/>
        <v>1</v>
      </c>
      <c r="M46">
        <f t="shared" si="9"/>
        <v>1.1947300000000001</v>
      </c>
      <c r="O46">
        <f t="shared" si="10"/>
        <v>1373.9395000000002</v>
      </c>
    </row>
    <row r="47" spans="1:15">
      <c r="A47">
        <v>1160</v>
      </c>
      <c r="B47">
        <f t="shared" si="1"/>
        <v>1.1599999999999999</v>
      </c>
      <c r="C47">
        <v>1.0446839999999999</v>
      </c>
      <c r="D47">
        <f t="shared" si="2"/>
        <v>0.15144820000000001</v>
      </c>
      <c r="E47">
        <f t="shared" si="7"/>
        <v>1.1961321999999999</v>
      </c>
      <c r="F47">
        <f t="shared" si="8"/>
        <v>1.2036120000000001</v>
      </c>
      <c r="H47">
        <f t="shared" si="4"/>
        <v>0.99378553886136045</v>
      </c>
      <c r="K47">
        <f t="shared" si="0"/>
        <v>1</v>
      </c>
      <c r="M47">
        <f t="shared" si="9"/>
        <v>1.2036120000000001</v>
      </c>
      <c r="O47">
        <f t="shared" si="10"/>
        <v>1396.1899200000003</v>
      </c>
    </row>
    <row r="48" spans="1:15">
      <c r="A48">
        <v>1170</v>
      </c>
      <c r="B48">
        <f t="shared" si="1"/>
        <v>1.17</v>
      </c>
      <c r="C48">
        <v>1.0527960000000001</v>
      </c>
      <c r="D48">
        <f t="shared" si="2"/>
        <v>0.15223066999999998</v>
      </c>
      <c r="E48">
        <f t="shared" si="7"/>
        <v>1.2050266700000001</v>
      </c>
      <c r="F48">
        <f t="shared" si="8"/>
        <v>1.212494</v>
      </c>
      <c r="H48">
        <f t="shared" si="4"/>
        <v>0.99384134684377834</v>
      </c>
      <c r="K48">
        <f t="shared" si="0"/>
        <v>1</v>
      </c>
      <c r="M48">
        <f t="shared" si="9"/>
        <v>1.212494</v>
      </c>
      <c r="O48">
        <f t="shared" si="10"/>
        <v>1418.61798</v>
      </c>
    </row>
    <row r="49" spans="1:15">
      <c r="A49">
        <v>1180</v>
      </c>
      <c r="B49">
        <f t="shared" si="1"/>
        <v>1.18</v>
      </c>
      <c r="C49">
        <v>1.060295</v>
      </c>
      <c r="D49">
        <f t="shared" si="2"/>
        <v>0.15301725999999999</v>
      </c>
      <c r="E49">
        <f t="shared" si="7"/>
        <v>1.2133122599999999</v>
      </c>
      <c r="F49">
        <f t="shared" si="8"/>
        <v>1.221376</v>
      </c>
      <c r="H49">
        <f t="shared" si="4"/>
        <v>0.99339782343848237</v>
      </c>
      <c r="K49">
        <f t="shared" si="0"/>
        <v>1</v>
      </c>
      <c r="M49">
        <f t="shared" si="9"/>
        <v>1.221376</v>
      </c>
      <c r="O49">
        <f t="shared" si="10"/>
        <v>1441.2236800000001</v>
      </c>
    </row>
    <row r="50" spans="1:15">
      <c r="A50">
        <v>1190</v>
      </c>
      <c r="B50">
        <f t="shared" si="1"/>
        <v>1.19</v>
      </c>
      <c r="C50">
        <v>1.06856</v>
      </c>
      <c r="D50">
        <f t="shared" si="2"/>
        <v>0.15380796999999999</v>
      </c>
      <c r="E50">
        <f t="shared" si="7"/>
        <v>1.2223679699999999</v>
      </c>
      <c r="F50">
        <f t="shared" si="8"/>
        <v>1.2302580000000001</v>
      </c>
      <c r="H50">
        <f t="shared" si="4"/>
        <v>0.99358668669498573</v>
      </c>
      <c r="K50">
        <f t="shared" si="0"/>
        <v>1</v>
      </c>
      <c r="M50">
        <f t="shared" si="9"/>
        <v>1.2302580000000001</v>
      </c>
      <c r="O50">
        <f t="shared" si="10"/>
        <v>1464.00702</v>
      </c>
    </row>
    <row r="51" spans="1:15">
      <c r="A51">
        <v>1200</v>
      </c>
      <c r="B51">
        <f t="shared" si="1"/>
        <v>1.2</v>
      </c>
      <c r="C51">
        <v>1.0774049999999999</v>
      </c>
      <c r="D51">
        <f t="shared" si="2"/>
        <v>0.15460279999999998</v>
      </c>
      <c r="E51">
        <f t="shared" si="7"/>
        <v>1.2320077999999999</v>
      </c>
      <c r="F51">
        <f t="shared" si="8"/>
        <v>1.2391400000000001</v>
      </c>
      <c r="H51">
        <f t="shared" si="4"/>
        <v>0.99424423390415917</v>
      </c>
      <c r="K51">
        <f t="shared" si="0"/>
        <v>1</v>
      </c>
      <c r="M51">
        <f t="shared" si="9"/>
        <v>1.2391400000000001</v>
      </c>
      <c r="O51">
        <f t="shared" si="10"/>
        <v>1486.9680000000001</v>
      </c>
    </row>
    <row r="52" spans="1:15">
      <c r="A52">
        <v>1210</v>
      </c>
      <c r="B52">
        <f t="shared" si="1"/>
        <v>1.21</v>
      </c>
      <c r="C52">
        <v>1.08565</v>
      </c>
      <c r="D52">
        <f t="shared" si="2"/>
        <v>0.15540175000000001</v>
      </c>
      <c r="E52">
        <f t="shared" si="7"/>
        <v>1.24105175</v>
      </c>
      <c r="F52">
        <f t="shared" si="8"/>
        <v>1.248022</v>
      </c>
      <c r="H52">
        <f t="shared" si="4"/>
        <v>0.99441496223624271</v>
      </c>
      <c r="K52">
        <f t="shared" si="0"/>
        <v>1</v>
      </c>
      <c r="M52">
        <f t="shared" si="9"/>
        <v>1.248022</v>
      </c>
      <c r="O52">
        <f t="shared" si="10"/>
        <v>1510.10662</v>
      </c>
    </row>
    <row r="53" spans="1:15">
      <c r="A53">
        <v>1220</v>
      </c>
      <c r="B53">
        <f t="shared" si="1"/>
        <v>1.22</v>
      </c>
      <c r="C53">
        <v>1.0934489999999999</v>
      </c>
      <c r="D53">
        <f t="shared" si="2"/>
        <v>0.15620481999999999</v>
      </c>
      <c r="E53">
        <f t="shared" si="7"/>
        <v>1.2496538199999998</v>
      </c>
      <c r="F53">
        <f t="shared" si="8"/>
        <v>1.256904</v>
      </c>
      <c r="H53">
        <f t="shared" si="4"/>
        <v>0.99423171538956023</v>
      </c>
      <c r="K53">
        <f t="shared" si="0"/>
        <v>1</v>
      </c>
      <c r="M53">
        <f t="shared" si="9"/>
        <v>1.256904</v>
      </c>
      <c r="O53">
        <f t="shared" si="10"/>
        <v>1533.4228800000001</v>
      </c>
    </row>
    <row r="54" spans="1:15">
      <c r="A54">
        <v>1230</v>
      </c>
      <c r="B54">
        <f t="shared" si="1"/>
        <v>1.23</v>
      </c>
      <c r="C54">
        <v>1.1010470000000001</v>
      </c>
      <c r="D54">
        <f t="shared" si="2"/>
        <v>0.15701201000000001</v>
      </c>
      <c r="E54">
        <f t="shared" si="7"/>
        <v>1.2580590100000002</v>
      </c>
      <c r="F54">
        <f t="shared" si="8"/>
        <v>1.2657860000000001</v>
      </c>
      <c r="H54">
        <f t="shared" si="4"/>
        <v>0.99389550050324471</v>
      </c>
      <c r="K54">
        <f t="shared" si="0"/>
        <v>1</v>
      </c>
      <c r="M54">
        <f t="shared" si="9"/>
        <v>1.2657860000000001</v>
      </c>
      <c r="O54">
        <f t="shared" si="10"/>
        <v>1556.91678</v>
      </c>
    </row>
    <row r="55" spans="1:15">
      <c r="A55">
        <v>1240</v>
      </c>
      <c r="B55">
        <f t="shared" si="1"/>
        <v>1.24</v>
      </c>
      <c r="C55">
        <v>1.109551</v>
      </c>
      <c r="D55">
        <f t="shared" si="2"/>
        <v>0.15782331999999999</v>
      </c>
      <c r="E55">
        <f t="shared" si="7"/>
        <v>1.2673743200000001</v>
      </c>
      <c r="F55">
        <f t="shared" si="8"/>
        <v>1.2746680000000001</v>
      </c>
      <c r="H55">
        <f t="shared" si="4"/>
        <v>0.99427797669667706</v>
      </c>
      <c r="K55">
        <f t="shared" si="0"/>
        <v>1</v>
      </c>
      <c r="M55">
        <f t="shared" si="9"/>
        <v>1.2746680000000001</v>
      </c>
      <c r="O55">
        <f t="shared" si="10"/>
        <v>1580.5883200000001</v>
      </c>
    </row>
    <row r="56" spans="1:15">
      <c r="A56">
        <v>1250</v>
      </c>
      <c r="B56">
        <f t="shared" si="1"/>
        <v>1.25</v>
      </c>
      <c r="C56">
        <v>1.1177319999999999</v>
      </c>
      <c r="D56">
        <f t="shared" si="2"/>
        <v>0.15863875000000002</v>
      </c>
      <c r="E56">
        <f t="shared" si="7"/>
        <v>1.2763707499999999</v>
      </c>
      <c r="F56">
        <f t="shared" si="8"/>
        <v>1.28355</v>
      </c>
      <c r="H56">
        <f t="shared" si="4"/>
        <v>0.99440672354018145</v>
      </c>
      <c r="K56">
        <f t="shared" si="0"/>
        <v>1</v>
      </c>
      <c r="M56">
        <f t="shared" si="9"/>
        <v>1.28355</v>
      </c>
      <c r="O56">
        <f t="shared" si="10"/>
        <v>1604.4375</v>
      </c>
    </row>
    <row r="57" spans="1:15">
      <c r="A57">
        <v>1260</v>
      </c>
      <c r="B57">
        <f t="shared" si="1"/>
        <v>1.26</v>
      </c>
      <c r="C57">
        <v>1.125704</v>
      </c>
      <c r="D57">
        <f t="shared" si="2"/>
        <v>0.1594583</v>
      </c>
      <c r="E57">
        <f t="shared" si="7"/>
        <v>1.2851623000000001</v>
      </c>
      <c r="F57">
        <f t="shared" si="8"/>
        <v>1.292432</v>
      </c>
      <c r="H57">
        <f t="shared" si="4"/>
        <v>0.9943751779590726</v>
      </c>
      <c r="K57">
        <f t="shared" si="0"/>
        <v>1</v>
      </c>
      <c r="M57">
        <f t="shared" si="9"/>
        <v>1.292432</v>
      </c>
      <c r="O57">
        <f t="shared" si="10"/>
        <v>1628.46432</v>
      </c>
    </row>
    <row r="58" spans="1:15">
      <c r="A58">
        <v>1270</v>
      </c>
      <c r="B58">
        <f t="shared" si="1"/>
        <v>1.27</v>
      </c>
      <c r="C58">
        <v>1.132406</v>
      </c>
      <c r="D58">
        <f t="shared" si="2"/>
        <v>0.16028197</v>
      </c>
      <c r="E58">
        <f t="shared" si="7"/>
        <v>1.29268797</v>
      </c>
      <c r="F58">
        <f t="shared" si="8"/>
        <v>1.3013140000000001</v>
      </c>
      <c r="H58">
        <f t="shared" si="4"/>
        <v>0.99337129240137267</v>
      </c>
      <c r="K58">
        <f t="shared" si="0"/>
        <v>1</v>
      </c>
      <c r="M58">
        <f t="shared" si="9"/>
        <v>1.3013140000000001</v>
      </c>
      <c r="O58">
        <f t="shared" si="10"/>
        <v>1652.6687800000002</v>
      </c>
    </row>
    <row r="59" spans="1:15">
      <c r="A59">
        <v>1280</v>
      </c>
      <c r="B59">
        <f t="shared" si="1"/>
        <v>1.28</v>
      </c>
      <c r="C59">
        <v>1.1424289999999999</v>
      </c>
      <c r="D59">
        <f t="shared" si="2"/>
        <v>0.16110975999999999</v>
      </c>
      <c r="E59">
        <f t="shared" si="7"/>
        <v>1.3035387599999999</v>
      </c>
      <c r="F59">
        <f t="shared" si="8"/>
        <v>1.3101960000000001</v>
      </c>
      <c r="H59">
        <f t="shared" si="4"/>
        <v>0.99491889763058339</v>
      </c>
      <c r="K59">
        <f t="shared" si="0"/>
        <v>1</v>
      </c>
      <c r="M59">
        <f t="shared" si="9"/>
        <v>1.3101960000000001</v>
      </c>
      <c r="O59">
        <f t="shared" si="10"/>
        <v>1677.0508800000002</v>
      </c>
    </row>
    <row r="60" spans="1:15">
      <c r="A60">
        <v>1290</v>
      </c>
      <c r="B60">
        <f t="shared" si="1"/>
        <v>1.29</v>
      </c>
      <c r="C60">
        <v>1.1516029999999999</v>
      </c>
      <c r="D60">
        <f t="shared" si="2"/>
        <v>0.16194166999999998</v>
      </c>
      <c r="E60">
        <f t="shared" si="7"/>
        <v>1.31354467</v>
      </c>
      <c r="F60">
        <f t="shared" si="8"/>
        <v>1.319078</v>
      </c>
      <c r="H60">
        <f t="shared" si="4"/>
        <v>0.99580515329646924</v>
      </c>
      <c r="K60">
        <f t="shared" si="0"/>
        <v>1</v>
      </c>
      <c r="M60">
        <f t="shared" si="9"/>
        <v>1.319078</v>
      </c>
      <c r="O60">
        <f t="shared" si="10"/>
        <v>1701.6106199999999</v>
      </c>
    </row>
    <row r="61" spans="1:15">
      <c r="A61">
        <v>1300</v>
      </c>
      <c r="B61">
        <f t="shared" si="1"/>
        <v>1.3</v>
      </c>
      <c r="C61">
        <v>1.159211</v>
      </c>
      <c r="D61">
        <f t="shared" si="2"/>
        <v>0.16277770000000003</v>
      </c>
      <c r="E61">
        <f t="shared" si="7"/>
        <v>1.3219886999999999</v>
      </c>
      <c r="F61">
        <f t="shared" si="8"/>
        <v>1.32796</v>
      </c>
      <c r="H61">
        <f t="shared" si="4"/>
        <v>0.99550340371697932</v>
      </c>
      <c r="K61">
        <f t="shared" si="0"/>
        <v>1</v>
      </c>
      <c r="M61">
        <f t="shared" si="9"/>
        <v>1.32796</v>
      </c>
      <c r="O61">
        <f t="shared" si="10"/>
        <v>1726.348</v>
      </c>
    </row>
    <row r="62" spans="1:15">
      <c r="A62">
        <v>1310</v>
      </c>
      <c r="B62">
        <f t="shared" si="1"/>
        <v>1.31</v>
      </c>
      <c r="C62">
        <v>1.1662330000000001</v>
      </c>
      <c r="D62">
        <f t="shared" si="2"/>
        <v>0.16361785000000001</v>
      </c>
      <c r="E62">
        <f t="shared" si="7"/>
        <v>1.3298508500000001</v>
      </c>
      <c r="F62">
        <f t="shared" si="8"/>
        <v>1.3368420000000001</v>
      </c>
      <c r="H62">
        <f t="shared" si="4"/>
        <v>0.99477039919451971</v>
      </c>
      <c r="K62">
        <f t="shared" si="0"/>
        <v>1</v>
      </c>
      <c r="M62">
        <f t="shared" si="9"/>
        <v>1.3368420000000001</v>
      </c>
      <c r="O62">
        <f t="shared" si="10"/>
        <v>1751.2630200000001</v>
      </c>
    </row>
    <row r="63" spans="1:15">
      <c r="A63">
        <v>1320</v>
      </c>
      <c r="B63">
        <f t="shared" si="1"/>
        <v>1.32</v>
      </c>
      <c r="C63">
        <v>1.171891</v>
      </c>
      <c r="D63">
        <f t="shared" si="2"/>
        <v>0.16446211999999999</v>
      </c>
      <c r="E63">
        <f t="shared" si="7"/>
        <v>1.3363531200000001</v>
      </c>
      <c r="F63">
        <f t="shared" si="8"/>
        <v>1.3457239999999999</v>
      </c>
      <c r="H63">
        <f t="shared" si="4"/>
        <v>0.99303655132850432</v>
      </c>
      <c r="K63">
        <f t="shared" si="0"/>
        <v>1</v>
      </c>
      <c r="M63">
        <f t="shared" si="9"/>
        <v>1.3457239999999999</v>
      </c>
      <c r="O63">
        <f t="shared" si="10"/>
        <v>1776.3556799999999</v>
      </c>
    </row>
    <row r="64" spans="1:15">
      <c r="A64">
        <v>1330</v>
      </c>
      <c r="B64">
        <f t="shared" si="1"/>
        <v>1.33</v>
      </c>
      <c r="C64">
        <v>1.1834210000000001</v>
      </c>
      <c r="D64">
        <f t="shared" si="2"/>
        <v>0.16531050999999997</v>
      </c>
      <c r="E64">
        <f t="shared" si="7"/>
        <v>1.3487315099999999</v>
      </c>
      <c r="F64">
        <f t="shared" si="8"/>
        <v>1.354606</v>
      </c>
      <c r="H64">
        <f t="shared" si="4"/>
        <v>0.99566332202869312</v>
      </c>
      <c r="K64">
        <f t="shared" si="0"/>
        <v>1</v>
      </c>
      <c r="M64">
        <f t="shared" si="9"/>
        <v>1.354606</v>
      </c>
      <c r="O64">
        <f t="shared" si="10"/>
        <v>1801.62598</v>
      </c>
    </row>
    <row r="65" spans="1:15">
      <c r="A65">
        <v>1340</v>
      </c>
      <c r="B65">
        <f t="shared" si="1"/>
        <v>1.34</v>
      </c>
      <c r="C65">
        <v>1.1917580000000001</v>
      </c>
      <c r="D65">
        <f t="shared" si="2"/>
        <v>0.16616301999999999</v>
      </c>
      <c r="E65">
        <f t="shared" si="7"/>
        <v>1.35792102</v>
      </c>
      <c r="F65">
        <f t="shared" si="8"/>
        <v>1.363488</v>
      </c>
      <c r="H65">
        <f t="shared" si="4"/>
        <v>0.99591710378089138</v>
      </c>
      <c r="K65">
        <f t="shared" si="0"/>
        <v>1</v>
      </c>
      <c r="M65">
        <f t="shared" si="9"/>
        <v>1.363488</v>
      </c>
      <c r="O65">
        <f t="shared" si="10"/>
        <v>1827.07392</v>
      </c>
    </row>
    <row r="66" spans="1:15">
      <c r="A66">
        <v>1350</v>
      </c>
      <c r="B66">
        <f t="shared" si="1"/>
        <v>1.35</v>
      </c>
      <c r="C66">
        <v>1.1993419999999999</v>
      </c>
      <c r="D66">
        <f t="shared" si="2"/>
        <v>0.16701965000000002</v>
      </c>
      <c r="E66">
        <f t="shared" si="7"/>
        <v>1.36636165</v>
      </c>
      <c r="F66">
        <f t="shared" si="8"/>
        <v>1.3723700000000001</v>
      </c>
      <c r="H66">
        <f t="shared" si="4"/>
        <v>0.99562191683000933</v>
      </c>
      <c r="K66">
        <f t="shared" si="0"/>
        <v>1</v>
      </c>
      <c r="M66">
        <f t="shared" si="9"/>
        <v>1.3723700000000001</v>
      </c>
      <c r="O66">
        <f t="shared" si="10"/>
        <v>1852.6995000000002</v>
      </c>
    </row>
    <row r="67" spans="1:15">
      <c r="A67">
        <v>1360</v>
      </c>
      <c r="B67">
        <f t="shared" ref="B67:B130" si="11">A67/1000</f>
        <v>1.36</v>
      </c>
      <c r="C67">
        <v>1.207198</v>
      </c>
      <c r="D67">
        <f t="shared" ref="D67:D130" si="12">0.08864+A67*0.030249/1000+0.0206/1000000*A67*A67</f>
        <v>0.16788039999999999</v>
      </c>
      <c r="E67">
        <f t="shared" ref="E67:E130" si="13">C67+D67</f>
        <v>1.3750784</v>
      </c>
      <c r="F67">
        <f t="shared" si="8"/>
        <v>1.3812519999999999</v>
      </c>
      <c r="H67">
        <f t="shared" ref="H67:H130" si="14">(C67+D67)/F67</f>
        <v>0.99553043181113954</v>
      </c>
      <c r="K67">
        <f t="shared" si="0"/>
        <v>1</v>
      </c>
      <c r="M67">
        <f t="shared" si="9"/>
        <v>1.3812519999999999</v>
      </c>
      <c r="O67">
        <f t="shared" si="10"/>
        <v>1878.50272</v>
      </c>
    </row>
    <row r="68" spans="1:15">
      <c r="A68">
        <v>1370</v>
      </c>
      <c r="B68">
        <f t="shared" si="11"/>
        <v>1.37</v>
      </c>
      <c r="C68">
        <v>1.215954</v>
      </c>
      <c r="D68">
        <f t="shared" si="12"/>
        <v>0.16874527</v>
      </c>
      <c r="E68">
        <f t="shared" si="13"/>
        <v>1.38469927</v>
      </c>
      <c r="F68">
        <f t="shared" si="8"/>
        <v>1.390134</v>
      </c>
      <c r="H68">
        <f t="shared" si="14"/>
        <v>0.99609049918928683</v>
      </c>
      <c r="K68">
        <f t="shared" si="0"/>
        <v>1</v>
      </c>
      <c r="M68">
        <f t="shared" si="9"/>
        <v>1.390134</v>
      </c>
      <c r="O68">
        <f t="shared" si="10"/>
        <v>1904.4835800000001</v>
      </c>
    </row>
    <row r="69" spans="1:15">
      <c r="A69">
        <v>1380</v>
      </c>
      <c r="B69">
        <f t="shared" si="11"/>
        <v>1.38</v>
      </c>
      <c r="C69">
        <v>1.223587</v>
      </c>
      <c r="D69">
        <f t="shared" si="12"/>
        <v>0.16961426000000002</v>
      </c>
      <c r="E69">
        <f t="shared" si="13"/>
        <v>1.3932012600000001</v>
      </c>
      <c r="F69">
        <f t="shared" si="8"/>
        <v>1.399016</v>
      </c>
      <c r="H69">
        <f t="shared" si="14"/>
        <v>0.99584369299564846</v>
      </c>
      <c r="K69">
        <f t="shared" ref="K69:K132" si="15">MAX(0,1-IF(A69&gt;R$2,R$6*EXP(R$7*(A69-R$2)),0))</f>
        <v>1</v>
      </c>
      <c r="M69">
        <f t="shared" si="9"/>
        <v>1.399016</v>
      </c>
      <c r="O69">
        <f t="shared" si="10"/>
        <v>1930.6420800000001</v>
      </c>
    </row>
    <row r="70" spans="1:15">
      <c r="A70">
        <v>1390</v>
      </c>
      <c r="B70">
        <f t="shared" si="11"/>
        <v>1.39</v>
      </c>
      <c r="C70">
        <v>1.23261</v>
      </c>
      <c r="D70">
        <f t="shared" si="12"/>
        <v>0.17048737</v>
      </c>
      <c r="E70">
        <f t="shared" si="13"/>
        <v>1.40309737</v>
      </c>
      <c r="F70">
        <f t="shared" ref="F70:F133" si="16">R$8*A70+R$9</f>
        <v>1.4078980000000001</v>
      </c>
      <c r="H70">
        <f t="shared" si="14"/>
        <v>0.99659021463202579</v>
      </c>
      <c r="K70">
        <f t="shared" si="15"/>
        <v>1</v>
      </c>
      <c r="M70">
        <f t="shared" ref="M70:M133" si="17">F70*K70</f>
        <v>1.4078980000000001</v>
      </c>
      <c r="O70">
        <f t="shared" ref="O70:O133" si="18">A70*M70</f>
        <v>1956.9782200000002</v>
      </c>
    </row>
    <row r="71" spans="1:15">
      <c r="A71">
        <v>1400</v>
      </c>
      <c r="B71">
        <f t="shared" si="11"/>
        <v>1.4</v>
      </c>
      <c r="C71">
        <v>1.239025</v>
      </c>
      <c r="D71">
        <f t="shared" si="12"/>
        <v>0.17136460000000001</v>
      </c>
      <c r="E71">
        <f t="shared" si="13"/>
        <v>1.4103896</v>
      </c>
      <c r="F71">
        <f t="shared" si="16"/>
        <v>1.4167799999999999</v>
      </c>
      <c r="H71">
        <f t="shared" si="14"/>
        <v>0.99548949025254452</v>
      </c>
      <c r="K71">
        <f t="shared" si="15"/>
        <v>1</v>
      </c>
      <c r="M71">
        <f t="shared" si="17"/>
        <v>1.4167799999999999</v>
      </c>
      <c r="O71">
        <f t="shared" si="18"/>
        <v>1983.492</v>
      </c>
    </row>
    <row r="72" spans="1:15">
      <c r="A72">
        <v>1410</v>
      </c>
      <c r="B72">
        <f t="shared" si="11"/>
        <v>1.41</v>
      </c>
      <c r="C72">
        <v>1.249031</v>
      </c>
      <c r="D72">
        <f t="shared" si="12"/>
        <v>0.17224594999999998</v>
      </c>
      <c r="E72">
        <f t="shared" si="13"/>
        <v>1.42127695</v>
      </c>
      <c r="F72">
        <f t="shared" si="16"/>
        <v>1.425662</v>
      </c>
      <c r="H72">
        <f t="shared" si="14"/>
        <v>0.99692420082740507</v>
      </c>
      <c r="K72">
        <f t="shared" si="15"/>
        <v>1</v>
      </c>
      <c r="M72">
        <f t="shared" si="17"/>
        <v>1.425662</v>
      </c>
      <c r="O72">
        <f t="shared" si="18"/>
        <v>2010.1834200000001</v>
      </c>
    </row>
    <row r="73" spans="1:15">
      <c r="A73">
        <v>1420</v>
      </c>
      <c r="B73">
        <f t="shared" si="11"/>
        <v>1.42</v>
      </c>
      <c r="C73">
        <v>1.256783</v>
      </c>
      <c r="D73">
        <f t="shared" si="12"/>
        <v>0.17313141999999998</v>
      </c>
      <c r="E73">
        <f t="shared" si="13"/>
        <v>1.42991442</v>
      </c>
      <c r="F73">
        <f t="shared" si="16"/>
        <v>1.434544</v>
      </c>
      <c r="H73">
        <f t="shared" si="14"/>
        <v>0.99677278633489108</v>
      </c>
      <c r="K73">
        <f t="shared" si="15"/>
        <v>1</v>
      </c>
      <c r="M73">
        <f t="shared" si="17"/>
        <v>1.434544</v>
      </c>
      <c r="O73">
        <f t="shared" si="18"/>
        <v>2037.0524800000001</v>
      </c>
    </row>
    <row r="74" spans="1:15">
      <c r="A74">
        <v>1430</v>
      </c>
      <c r="B74">
        <f t="shared" si="11"/>
        <v>1.43</v>
      </c>
      <c r="C74">
        <v>1.261404</v>
      </c>
      <c r="D74">
        <f t="shared" si="12"/>
        <v>0.17402101</v>
      </c>
      <c r="E74">
        <f t="shared" si="13"/>
        <v>1.4354250099999999</v>
      </c>
      <c r="F74">
        <f t="shared" si="16"/>
        <v>1.4434260000000001</v>
      </c>
      <c r="H74">
        <f t="shared" si="14"/>
        <v>0.99445694479661573</v>
      </c>
      <c r="K74">
        <f t="shared" si="15"/>
        <v>1</v>
      </c>
      <c r="M74">
        <f t="shared" si="17"/>
        <v>1.4434260000000001</v>
      </c>
      <c r="O74">
        <f t="shared" si="18"/>
        <v>2064.0991800000002</v>
      </c>
    </row>
    <row r="75" spans="1:15">
      <c r="A75">
        <v>1440</v>
      </c>
      <c r="B75">
        <f t="shared" si="11"/>
        <v>1.44</v>
      </c>
      <c r="C75">
        <v>1.273617</v>
      </c>
      <c r="D75">
        <f t="shared" si="12"/>
        <v>0.17491472</v>
      </c>
      <c r="E75">
        <f t="shared" si="13"/>
        <v>1.4485317200000001</v>
      </c>
      <c r="F75">
        <f t="shared" si="16"/>
        <v>1.4523079999999999</v>
      </c>
      <c r="H75">
        <f t="shared" si="14"/>
        <v>0.99739980775427817</v>
      </c>
      <c r="K75">
        <f t="shared" si="15"/>
        <v>1</v>
      </c>
      <c r="M75">
        <f t="shared" si="17"/>
        <v>1.4523079999999999</v>
      </c>
      <c r="O75">
        <f t="shared" si="18"/>
        <v>2091.3235199999999</v>
      </c>
    </row>
    <row r="76" spans="1:15">
      <c r="A76">
        <v>1450</v>
      </c>
      <c r="B76">
        <f t="shared" si="11"/>
        <v>1.45</v>
      </c>
      <c r="C76">
        <v>1.2818849999999999</v>
      </c>
      <c r="D76">
        <f t="shared" si="12"/>
        <v>0.17581255000000001</v>
      </c>
      <c r="E76">
        <f t="shared" si="13"/>
        <v>1.45769755</v>
      </c>
      <c r="F76">
        <f t="shared" si="16"/>
        <v>1.46119</v>
      </c>
      <c r="H76">
        <f t="shared" si="14"/>
        <v>0.99760985908745614</v>
      </c>
      <c r="K76">
        <f t="shared" si="15"/>
        <v>1</v>
      </c>
      <c r="M76">
        <f t="shared" si="17"/>
        <v>1.46119</v>
      </c>
      <c r="O76">
        <f t="shared" si="18"/>
        <v>2118.7255</v>
      </c>
    </row>
    <row r="77" spans="1:15">
      <c r="A77">
        <v>1460</v>
      </c>
      <c r="B77">
        <f t="shared" si="11"/>
        <v>1.46</v>
      </c>
      <c r="C77">
        <v>1.2887200000000001</v>
      </c>
      <c r="D77">
        <f t="shared" si="12"/>
        <v>0.1767145</v>
      </c>
      <c r="E77">
        <f t="shared" si="13"/>
        <v>1.4654345000000002</v>
      </c>
      <c r="F77">
        <f t="shared" si="16"/>
        <v>1.470072</v>
      </c>
      <c r="H77">
        <f t="shared" si="14"/>
        <v>0.99684539260662075</v>
      </c>
      <c r="K77">
        <f t="shared" si="15"/>
        <v>1</v>
      </c>
      <c r="M77">
        <f t="shared" si="17"/>
        <v>1.470072</v>
      </c>
      <c r="O77">
        <f t="shared" si="18"/>
        <v>2146.30512</v>
      </c>
    </row>
    <row r="78" spans="1:15">
      <c r="A78">
        <v>1470</v>
      </c>
      <c r="B78">
        <f t="shared" si="11"/>
        <v>1.47</v>
      </c>
      <c r="C78">
        <v>1.297587</v>
      </c>
      <c r="D78">
        <f t="shared" si="12"/>
        <v>0.17762056999999998</v>
      </c>
      <c r="E78">
        <f t="shared" si="13"/>
        <v>1.47520757</v>
      </c>
      <c r="F78">
        <f t="shared" si="16"/>
        <v>1.4789540000000001</v>
      </c>
      <c r="H78">
        <f t="shared" si="14"/>
        <v>0.99746683804905356</v>
      </c>
      <c r="K78">
        <f t="shared" si="15"/>
        <v>1</v>
      </c>
      <c r="M78">
        <f t="shared" si="17"/>
        <v>1.4789540000000001</v>
      </c>
      <c r="O78">
        <f t="shared" si="18"/>
        <v>2174.0623800000003</v>
      </c>
    </row>
    <row r="79" spans="1:15">
      <c r="A79">
        <v>1480</v>
      </c>
      <c r="B79">
        <f t="shared" si="11"/>
        <v>1.48</v>
      </c>
      <c r="C79">
        <v>1.305631</v>
      </c>
      <c r="D79">
        <f t="shared" si="12"/>
        <v>0.17853076000000001</v>
      </c>
      <c r="E79">
        <f t="shared" si="13"/>
        <v>1.4841617600000001</v>
      </c>
      <c r="F79">
        <f t="shared" si="16"/>
        <v>1.4878359999999999</v>
      </c>
      <c r="H79">
        <f t="shared" si="14"/>
        <v>0.99753048050994875</v>
      </c>
      <c r="K79">
        <f t="shared" si="15"/>
        <v>1</v>
      </c>
      <c r="M79">
        <f t="shared" si="17"/>
        <v>1.4878359999999999</v>
      </c>
      <c r="O79">
        <f t="shared" si="18"/>
        <v>2201.99728</v>
      </c>
    </row>
    <row r="80" spans="1:15">
      <c r="A80">
        <v>1490</v>
      </c>
      <c r="B80">
        <f t="shared" si="11"/>
        <v>1.49</v>
      </c>
      <c r="C80">
        <v>1.3147979999999999</v>
      </c>
      <c r="D80">
        <f t="shared" si="12"/>
        <v>0.17944506999999998</v>
      </c>
      <c r="E80">
        <f t="shared" si="13"/>
        <v>1.49424307</v>
      </c>
      <c r="F80">
        <f t="shared" si="16"/>
        <v>1.496718</v>
      </c>
      <c r="H80">
        <f t="shared" si="14"/>
        <v>0.99834642865255852</v>
      </c>
      <c r="K80">
        <f t="shared" si="15"/>
        <v>1</v>
      </c>
      <c r="M80">
        <f t="shared" si="17"/>
        <v>1.496718</v>
      </c>
      <c r="O80">
        <f t="shared" si="18"/>
        <v>2230.1098200000001</v>
      </c>
    </row>
    <row r="81" spans="1:15">
      <c r="A81">
        <v>1500</v>
      </c>
      <c r="B81">
        <f t="shared" si="11"/>
        <v>1.5</v>
      </c>
      <c r="C81">
        <v>1.3228679999999999</v>
      </c>
      <c r="D81">
        <f t="shared" si="12"/>
        <v>0.18036350000000001</v>
      </c>
      <c r="E81">
        <f t="shared" si="13"/>
        <v>1.5032315000000001</v>
      </c>
      <c r="F81">
        <f t="shared" si="16"/>
        <v>1.5056</v>
      </c>
      <c r="H81">
        <f t="shared" si="14"/>
        <v>0.99842687300743893</v>
      </c>
      <c r="K81">
        <f t="shared" si="15"/>
        <v>1</v>
      </c>
      <c r="M81">
        <f t="shared" si="17"/>
        <v>1.5056</v>
      </c>
      <c r="O81">
        <f t="shared" si="18"/>
        <v>2258.4</v>
      </c>
    </row>
    <row r="82" spans="1:15">
      <c r="A82">
        <v>1510</v>
      </c>
      <c r="B82">
        <f t="shared" si="11"/>
        <v>1.51</v>
      </c>
      <c r="C82">
        <v>1.3312139999999999</v>
      </c>
      <c r="D82">
        <f t="shared" si="12"/>
        <v>0.18128604999999998</v>
      </c>
      <c r="E82">
        <f t="shared" si="13"/>
        <v>1.5125000499999999</v>
      </c>
      <c r="F82">
        <f t="shared" si="16"/>
        <v>1.5144820000000001</v>
      </c>
      <c r="H82">
        <f t="shared" si="14"/>
        <v>0.99869133472698901</v>
      </c>
      <c r="K82">
        <f t="shared" si="15"/>
        <v>1</v>
      </c>
      <c r="M82">
        <f t="shared" si="17"/>
        <v>1.5144820000000001</v>
      </c>
      <c r="O82">
        <f t="shared" si="18"/>
        <v>2286.8678199999999</v>
      </c>
    </row>
    <row r="83" spans="1:15">
      <c r="A83">
        <v>1520</v>
      </c>
      <c r="B83">
        <f t="shared" si="11"/>
        <v>1.52</v>
      </c>
      <c r="C83">
        <v>1.3392329999999999</v>
      </c>
      <c r="D83">
        <f t="shared" si="12"/>
        <v>0.18221271999999999</v>
      </c>
      <c r="E83">
        <f t="shared" si="13"/>
        <v>1.52144572</v>
      </c>
      <c r="F83">
        <f t="shared" si="16"/>
        <v>1.5233639999999999</v>
      </c>
      <c r="H83">
        <f t="shared" si="14"/>
        <v>0.9987407605798746</v>
      </c>
      <c r="K83">
        <f t="shared" si="15"/>
        <v>1</v>
      </c>
      <c r="M83">
        <f t="shared" si="17"/>
        <v>1.5233639999999999</v>
      </c>
      <c r="O83">
        <f t="shared" si="18"/>
        <v>2315.5132800000001</v>
      </c>
    </row>
    <row r="84" spans="1:15">
      <c r="A84">
        <v>1530</v>
      </c>
      <c r="B84">
        <f t="shared" si="11"/>
        <v>1.53</v>
      </c>
      <c r="C84">
        <v>1.3472280000000001</v>
      </c>
      <c r="D84">
        <f t="shared" si="12"/>
        <v>0.18314351000000001</v>
      </c>
      <c r="E84">
        <f t="shared" si="13"/>
        <v>1.5303715100000002</v>
      </c>
      <c r="F84">
        <f t="shared" si="16"/>
        <v>1.532246</v>
      </c>
      <c r="H84">
        <f t="shared" si="14"/>
        <v>0.99877663899922087</v>
      </c>
      <c r="K84">
        <f t="shared" si="15"/>
        <v>1</v>
      </c>
      <c r="M84">
        <f t="shared" si="17"/>
        <v>1.532246</v>
      </c>
      <c r="O84">
        <f t="shared" si="18"/>
        <v>2344.3363800000002</v>
      </c>
    </row>
    <row r="85" spans="1:15">
      <c r="A85">
        <v>1540</v>
      </c>
      <c r="B85">
        <f t="shared" si="11"/>
        <v>1.54</v>
      </c>
      <c r="C85">
        <v>1.356954</v>
      </c>
      <c r="D85">
        <f t="shared" si="12"/>
        <v>0.18407841999999999</v>
      </c>
      <c r="E85">
        <f t="shared" si="13"/>
        <v>1.5410324200000001</v>
      </c>
      <c r="F85">
        <f t="shared" si="16"/>
        <v>1.5411280000000001</v>
      </c>
      <c r="H85">
        <f t="shared" si="14"/>
        <v>0.99993798049221094</v>
      </c>
      <c r="K85">
        <f t="shared" si="15"/>
        <v>1</v>
      </c>
      <c r="M85">
        <f t="shared" si="17"/>
        <v>1.5411280000000001</v>
      </c>
      <c r="O85">
        <f t="shared" si="18"/>
        <v>2373.3371200000001</v>
      </c>
    </row>
    <row r="86" spans="1:15">
      <c r="A86">
        <v>1550</v>
      </c>
      <c r="B86">
        <f t="shared" si="11"/>
        <v>1.55</v>
      </c>
      <c r="C86">
        <v>1.364965</v>
      </c>
      <c r="D86">
        <f t="shared" si="12"/>
        <v>0.18501745</v>
      </c>
      <c r="E86">
        <f t="shared" si="13"/>
        <v>1.5499824499999999</v>
      </c>
      <c r="F86">
        <f t="shared" si="16"/>
        <v>1.5500100000000001</v>
      </c>
      <c r="H86">
        <f t="shared" si="14"/>
        <v>0.99998222592112296</v>
      </c>
      <c r="K86">
        <f t="shared" si="15"/>
        <v>1</v>
      </c>
      <c r="M86">
        <f t="shared" si="17"/>
        <v>1.5500100000000001</v>
      </c>
      <c r="O86">
        <f t="shared" si="18"/>
        <v>2402.5155</v>
      </c>
    </row>
    <row r="87" spans="1:15">
      <c r="A87">
        <v>1560</v>
      </c>
      <c r="B87">
        <f t="shared" si="11"/>
        <v>1.56</v>
      </c>
      <c r="C87">
        <v>1.3710290000000001</v>
      </c>
      <c r="D87">
        <f t="shared" si="12"/>
        <v>0.18596059999999998</v>
      </c>
      <c r="E87">
        <f t="shared" si="13"/>
        <v>1.5569896000000001</v>
      </c>
      <c r="F87">
        <f t="shared" si="16"/>
        <v>1.5588919999999999</v>
      </c>
      <c r="H87">
        <f t="shared" si="14"/>
        <v>0.99877964605630165</v>
      </c>
      <c r="K87">
        <f t="shared" si="15"/>
        <v>1</v>
      </c>
      <c r="M87">
        <f t="shared" si="17"/>
        <v>1.5588919999999999</v>
      </c>
      <c r="O87">
        <f t="shared" si="18"/>
        <v>2431.8715199999997</v>
      </c>
    </row>
    <row r="88" spans="1:15">
      <c r="A88">
        <v>1570</v>
      </c>
      <c r="B88">
        <f t="shared" si="11"/>
        <v>1.57</v>
      </c>
      <c r="C88">
        <v>1.3813569999999999</v>
      </c>
      <c r="D88">
        <f t="shared" si="12"/>
        <v>0.18690787</v>
      </c>
      <c r="E88">
        <f t="shared" si="13"/>
        <v>1.5682648699999999</v>
      </c>
      <c r="F88">
        <f t="shared" si="16"/>
        <v>1.567774</v>
      </c>
      <c r="H88">
        <f t="shared" si="14"/>
        <v>1.0003130999748688</v>
      </c>
      <c r="K88">
        <f t="shared" si="15"/>
        <v>1</v>
      </c>
      <c r="M88">
        <f t="shared" si="17"/>
        <v>1.567774</v>
      </c>
      <c r="O88">
        <f t="shared" si="18"/>
        <v>2461.4051800000002</v>
      </c>
    </row>
    <row r="89" spans="1:15">
      <c r="A89">
        <v>1580</v>
      </c>
      <c r="B89">
        <f t="shared" si="11"/>
        <v>1.58</v>
      </c>
      <c r="C89">
        <v>1.386997</v>
      </c>
      <c r="D89">
        <f t="shared" si="12"/>
        <v>0.18785926</v>
      </c>
      <c r="E89">
        <f t="shared" si="13"/>
        <v>1.57485626</v>
      </c>
      <c r="F89">
        <f t="shared" si="16"/>
        <v>1.5766560000000001</v>
      </c>
      <c r="H89">
        <f t="shared" si="14"/>
        <v>0.99885850813367016</v>
      </c>
      <c r="K89">
        <f t="shared" si="15"/>
        <v>1</v>
      </c>
      <c r="M89">
        <f t="shared" si="17"/>
        <v>1.5766560000000001</v>
      </c>
      <c r="O89">
        <f t="shared" si="18"/>
        <v>2491.1164800000001</v>
      </c>
    </row>
    <row r="90" spans="1:15">
      <c r="A90">
        <v>1590</v>
      </c>
      <c r="B90">
        <f t="shared" si="11"/>
        <v>1.59</v>
      </c>
      <c r="C90">
        <v>1.3978660000000001</v>
      </c>
      <c r="D90">
        <f t="shared" si="12"/>
        <v>0.18881477000000002</v>
      </c>
      <c r="E90">
        <f t="shared" si="13"/>
        <v>1.5866807700000001</v>
      </c>
      <c r="F90">
        <f t="shared" si="16"/>
        <v>1.5855380000000001</v>
      </c>
      <c r="H90">
        <f t="shared" si="14"/>
        <v>1.0007207458919307</v>
      </c>
      <c r="K90">
        <f t="shared" si="15"/>
        <v>1</v>
      </c>
      <c r="M90">
        <f t="shared" si="17"/>
        <v>1.5855380000000001</v>
      </c>
      <c r="O90">
        <f t="shared" si="18"/>
        <v>2521.00542</v>
      </c>
    </row>
    <row r="91" spans="1:15">
      <c r="A91">
        <v>1600</v>
      </c>
      <c r="B91">
        <f t="shared" si="11"/>
        <v>1.6</v>
      </c>
      <c r="C91">
        <v>1.4063749999999999</v>
      </c>
      <c r="D91">
        <f t="shared" si="12"/>
        <v>0.18977440000000001</v>
      </c>
      <c r="E91">
        <f t="shared" si="13"/>
        <v>1.5961493999999998</v>
      </c>
      <c r="F91">
        <f t="shared" si="16"/>
        <v>1.5944199999999999</v>
      </c>
      <c r="H91">
        <f t="shared" si="14"/>
        <v>1.0010846577438817</v>
      </c>
      <c r="K91">
        <f t="shared" si="15"/>
        <v>1</v>
      </c>
      <c r="M91">
        <f t="shared" si="17"/>
        <v>1.5944199999999999</v>
      </c>
      <c r="O91">
        <f t="shared" si="18"/>
        <v>2551.0720000000001</v>
      </c>
    </row>
    <row r="92" spans="1:15">
      <c r="A92">
        <v>1610</v>
      </c>
      <c r="B92">
        <f t="shared" si="11"/>
        <v>1.61</v>
      </c>
      <c r="C92">
        <v>1.4144890000000001</v>
      </c>
      <c r="D92">
        <f t="shared" si="12"/>
        <v>0.19073815</v>
      </c>
      <c r="E92">
        <f t="shared" si="13"/>
        <v>1.6052271500000002</v>
      </c>
      <c r="F92">
        <f t="shared" si="16"/>
        <v>1.603302</v>
      </c>
      <c r="H92">
        <f t="shared" si="14"/>
        <v>1.0012007407213364</v>
      </c>
      <c r="K92">
        <f t="shared" si="15"/>
        <v>1</v>
      </c>
      <c r="M92">
        <f t="shared" si="17"/>
        <v>1.603302</v>
      </c>
      <c r="O92">
        <f t="shared" si="18"/>
        <v>2581.3162200000002</v>
      </c>
    </row>
    <row r="93" spans="1:15">
      <c r="A93">
        <v>1620</v>
      </c>
      <c r="B93">
        <f t="shared" si="11"/>
        <v>1.62</v>
      </c>
      <c r="C93">
        <v>1.4207129999999999</v>
      </c>
      <c r="D93">
        <f t="shared" si="12"/>
        <v>0.19170601999999998</v>
      </c>
      <c r="E93">
        <f t="shared" si="13"/>
        <v>1.6124190199999999</v>
      </c>
      <c r="F93">
        <f t="shared" si="16"/>
        <v>1.6121840000000001</v>
      </c>
      <c r="H93">
        <f t="shared" si="14"/>
        <v>1.0001457774050604</v>
      </c>
      <c r="K93">
        <f t="shared" si="15"/>
        <v>1</v>
      </c>
      <c r="M93">
        <f t="shared" si="17"/>
        <v>1.6121840000000001</v>
      </c>
      <c r="O93">
        <f t="shared" si="18"/>
        <v>2611.7380800000001</v>
      </c>
    </row>
    <row r="94" spans="1:15">
      <c r="A94">
        <v>1630</v>
      </c>
      <c r="B94">
        <f t="shared" si="11"/>
        <v>1.63</v>
      </c>
      <c r="C94">
        <v>1.429837</v>
      </c>
      <c r="D94">
        <f t="shared" si="12"/>
        <v>0.19267800999999998</v>
      </c>
      <c r="E94">
        <f t="shared" si="13"/>
        <v>1.6225150100000001</v>
      </c>
      <c r="F94">
        <f t="shared" si="16"/>
        <v>1.6210660000000001</v>
      </c>
      <c r="H94">
        <f t="shared" si="14"/>
        <v>1.0008938624337318</v>
      </c>
      <c r="K94">
        <f t="shared" si="15"/>
        <v>1</v>
      </c>
      <c r="M94">
        <f t="shared" si="17"/>
        <v>1.6210660000000001</v>
      </c>
      <c r="O94">
        <f t="shared" si="18"/>
        <v>2642.3375800000003</v>
      </c>
    </row>
    <row r="95" spans="1:15">
      <c r="A95">
        <v>1640</v>
      </c>
      <c r="B95">
        <f t="shared" si="11"/>
        <v>1.64</v>
      </c>
      <c r="C95">
        <v>1.4415690000000001</v>
      </c>
      <c r="D95">
        <f t="shared" si="12"/>
        <v>0.19365412000000001</v>
      </c>
      <c r="E95">
        <f t="shared" si="13"/>
        <v>1.63522312</v>
      </c>
      <c r="F95">
        <f t="shared" si="16"/>
        <v>1.629948</v>
      </c>
      <c r="H95">
        <f t="shared" si="14"/>
        <v>1.0032363731849114</v>
      </c>
      <c r="K95">
        <f t="shared" si="15"/>
        <v>1</v>
      </c>
      <c r="M95">
        <f t="shared" si="17"/>
        <v>1.629948</v>
      </c>
      <c r="O95">
        <f t="shared" si="18"/>
        <v>2673.11472</v>
      </c>
    </row>
    <row r="96" spans="1:15">
      <c r="A96">
        <v>1650</v>
      </c>
      <c r="B96">
        <f t="shared" si="11"/>
        <v>1.65</v>
      </c>
      <c r="C96">
        <v>1.445829</v>
      </c>
      <c r="D96">
        <f t="shared" si="12"/>
        <v>0.19463435000000001</v>
      </c>
      <c r="E96">
        <f t="shared" si="13"/>
        <v>1.6404633500000001</v>
      </c>
      <c r="F96">
        <f t="shared" si="16"/>
        <v>1.63883</v>
      </c>
      <c r="H96">
        <f t="shared" si="14"/>
        <v>1.0009966561510346</v>
      </c>
      <c r="K96">
        <f t="shared" si="15"/>
        <v>1</v>
      </c>
      <c r="M96">
        <f t="shared" si="17"/>
        <v>1.63883</v>
      </c>
      <c r="O96">
        <f t="shared" si="18"/>
        <v>2704.0695000000001</v>
      </c>
    </row>
    <row r="97" spans="1:15">
      <c r="A97">
        <v>1660</v>
      </c>
      <c r="B97">
        <f t="shared" si="11"/>
        <v>1.66</v>
      </c>
      <c r="C97">
        <v>1.455155</v>
      </c>
      <c r="D97">
        <f t="shared" si="12"/>
        <v>0.19561869999999998</v>
      </c>
      <c r="E97">
        <f t="shared" si="13"/>
        <v>1.6507737</v>
      </c>
      <c r="F97">
        <f t="shared" si="16"/>
        <v>1.6477120000000001</v>
      </c>
      <c r="H97">
        <f t="shared" si="14"/>
        <v>1.0018581523955643</v>
      </c>
      <c r="K97">
        <f t="shared" si="15"/>
        <v>1</v>
      </c>
      <c r="M97">
        <f t="shared" si="17"/>
        <v>1.6477120000000001</v>
      </c>
      <c r="O97">
        <f t="shared" si="18"/>
        <v>2735.20192</v>
      </c>
    </row>
    <row r="98" spans="1:15">
      <c r="A98">
        <v>1670</v>
      </c>
      <c r="B98">
        <f t="shared" si="11"/>
        <v>1.67</v>
      </c>
      <c r="C98">
        <v>1.457846</v>
      </c>
      <c r="D98">
        <f t="shared" si="12"/>
        <v>0.19660717</v>
      </c>
      <c r="E98">
        <f t="shared" si="13"/>
        <v>1.65445317</v>
      </c>
      <c r="F98">
        <f t="shared" si="16"/>
        <v>1.6565940000000001</v>
      </c>
      <c r="H98">
        <f t="shared" si="14"/>
        <v>0.99870769180619989</v>
      </c>
      <c r="K98">
        <f t="shared" si="15"/>
        <v>1</v>
      </c>
      <c r="M98">
        <f t="shared" si="17"/>
        <v>1.6565940000000001</v>
      </c>
      <c r="O98">
        <f t="shared" si="18"/>
        <v>2766.5119800000002</v>
      </c>
    </row>
    <row r="99" spans="1:15">
      <c r="A99">
        <v>1680</v>
      </c>
      <c r="B99">
        <f t="shared" si="11"/>
        <v>1.68</v>
      </c>
      <c r="C99">
        <v>1.4745349999999999</v>
      </c>
      <c r="D99">
        <f t="shared" si="12"/>
        <v>0.19759975999999999</v>
      </c>
      <c r="E99">
        <f t="shared" si="13"/>
        <v>1.6721347599999998</v>
      </c>
      <c r="F99">
        <f t="shared" si="16"/>
        <v>1.665476</v>
      </c>
      <c r="H99">
        <f t="shared" si="14"/>
        <v>1.0039981122513923</v>
      </c>
      <c r="K99">
        <f t="shared" si="15"/>
        <v>1</v>
      </c>
      <c r="M99">
        <f t="shared" si="17"/>
        <v>1.665476</v>
      </c>
      <c r="O99">
        <f t="shared" si="18"/>
        <v>2797.9996799999999</v>
      </c>
    </row>
    <row r="100" spans="1:15">
      <c r="A100">
        <v>1690</v>
      </c>
      <c r="B100">
        <f t="shared" si="11"/>
        <v>1.69</v>
      </c>
      <c r="C100">
        <v>1.4823550000000001</v>
      </c>
      <c r="D100">
        <f t="shared" si="12"/>
        <v>0.19859647</v>
      </c>
      <c r="E100">
        <f t="shared" si="13"/>
        <v>1.6809514700000001</v>
      </c>
      <c r="F100">
        <f t="shared" si="16"/>
        <v>1.674358</v>
      </c>
      <c r="H100">
        <f t="shared" si="14"/>
        <v>1.0039379093359964</v>
      </c>
      <c r="K100">
        <f t="shared" si="15"/>
        <v>1</v>
      </c>
      <c r="M100">
        <f t="shared" si="17"/>
        <v>1.674358</v>
      </c>
      <c r="O100">
        <f t="shared" si="18"/>
        <v>2829.6650199999999</v>
      </c>
    </row>
    <row r="101" spans="1:15">
      <c r="A101">
        <v>1700</v>
      </c>
      <c r="B101">
        <f t="shared" si="11"/>
        <v>1.7</v>
      </c>
      <c r="C101">
        <v>1.488667</v>
      </c>
      <c r="D101">
        <f t="shared" si="12"/>
        <v>0.19959730000000001</v>
      </c>
      <c r="E101">
        <f t="shared" si="13"/>
        <v>1.6882642999999999</v>
      </c>
      <c r="F101">
        <f t="shared" si="16"/>
        <v>1.6832400000000001</v>
      </c>
      <c r="H101">
        <f t="shared" si="14"/>
        <v>1.002984898172572</v>
      </c>
      <c r="K101">
        <f t="shared" si="15"/>
        <v>1</v>
      </c>
      <c r="M101">
        <f t="shared" si="17"/>
        <v>1.6832400000000001</v>
      </c>
      <c r="O101">
        <f t="shared" si="18"/>
        <v>2861.5080000000003</v>
      </c>
    </row>
    <row r="102" spans="1:15">
      <c r="A102">
        <v>1710</v>
      </c>
      <c r="B102">
        <f t="shared" si="11"/>
        <v>1.71</v>
      </c>
      <c r="C102">
        <v>1.4967490000000001</v>
      </c>
      <c r="D102">
        <f t="shared" si="12"/>
        <v>0.20060224999999998</v>
      </c>
      <c r="E102">
        <f t="shared" si="13"/>
        <v>1.6973512500000001</v>
      </c>
      <c r="F102">
        <f t="shared" si="16"/>
        <v>1.6921220000000001</v>
      </c>
      <c r="H102">
        <f t="shared" si="14"/>
        <v>1.003090350459364</v>
      </c>
      <c r="K102">
        <f t="shared" si="15"/>
        <v>1</v>
      </c>
      <c r="M102">
        <f t="shared" si="17"/>
        <v>1.6921220000000001</v>
      </c>
      <c r="O102">
        <f t="shared" si="18"/>
        <v>2893.52862</v>
      </c>
    </row>
    <row r="103" spans="1:15">
      <c r="A103">
        <v>1720</v>
      </c>
      <c r="B103">
        <f t="shared" si="11"/>
        <v>1.72</v>
      </c>
      <c r="C103">
        <v>1.5056179999999999</v>
      </c>
      <c r="D103">
        <f t="shared" si="12"/>
        <v>0.20161131999999998</v>
      </c>
      <c r="E103">
        <f t="shared" si="13"/>
        <v>1.7072293199999999</v>
      </c>
      <c r="F103">
        <f t="shared" si="16"/>
        <v>1.701004</v>
      </c>
      <c r="H103">
        <f t="shared" si="14"/>
        <v>1.0036597915113663</v>
      </c>
      <c r="K103">
        <f t="shared" si="15"/>
        <v>1</v>
      </c>
      <c r="M103">
        <f t="shared" si="17"/>
        <v>1.701004</v>
      </c>
      <c r="O103">
        <f t="shared" si="18"/>
        <v>2925.7268799999997</v>
      </c>
    </row>
    <row r="104" spans="1:15">
      <c r="A104">
        <v>1730</v>
      </c>
      <c r="B104">
        <f t="shared" si="11"/>
        <v>1.73</v>
      </c>
      <c r="C104">
        <v>1.4959990000000001</v>
      </c>
      <c r="D104">
        <f t="shared" si="12"/>
        <v>0.20262450999999998</v>
      </c>
      <c r="E104">
        <f t="shared" si="13"/>
        <v>1.69862351</v>
      </c>
      <c r="F104">
        <f t="shared" si="16"/>
        <v>1.709886</v>
      </c>
      <c r="H104">
        <f t="shared" si="14"/>
        <v>0.9934133094253067</v>
      </c>
      <c r="K104">
        <f t="shared" si="15"/>
        <v>1</v>
      </c>
      <c r="M104">
        <f t="shared" si="17"/>
        <v>1.709886</v>
      </c>
      <c r="O104">
        <f t="shared" si="18"/>
        <v>2958.1027800000002</v>
      </c>
    </row>
    <row r="105" spans="1:15">
      <c r="A105">
        <v>1740</v>
      </c>
      <c r="B105">
        <f t="shared" si="11"/>
        <v>1.74</v>
      </c>
      <c r="C105">
        <v>1.526351</v>
      </c>
      <c r="D105">
        <f t="shared" si="12"/>
        <v>0.20364182</v>
      </c>
      <c r="E105">
        <f t="shared" si="13"/>
        <v>1.7299928200000001</v>
      </c>
      <c r="F105">
        <f t="shared" si="16"/>
        <v>1.7187680000000001</v>
      </c>
      <c r="H105">
        <f t="shared" si="14"/>
        <v>1.0065307359690197</v>
      </c>
      <c r="K105">
        <f t="shared" si="15"/>
        <v>1</v>
      </c>
      <c r="M105">
        <f t="shared" si="17"/>
        <v>1.7187680000000001</v>
      </c>
      <c r="O105">
        <f t="shared" si="18"/>
        <v>2990.6563200000001</v>
      </c>
    </row>
    <row r="106" spans="1:15">
      <c r="A106">
        <v>1750</v>
      </c>
      <c r="B106">
        <f t="shared" si="11"/>
        <v>1.75</v>
      </c>
      <c r="C106">
        <v>1.525104</v>
      </c>
      <c r="D106">
        <f t="shared" si="12"/>
        <v>0.20466324999999999</v>
      </c>
      <c r="E106">
        <f t="shared" si="13"/>
        <v>1.7297672500000001</v>
      </c>
      <c r="F106">
        <f t="shared" si="16"/>
        <v>1.7276500000000001</v>
      </c>
      <c r="H106">
        <f t="shared" si="14"/>
        <v>1.0012255086389026</v>
      </c>
      <c r="K106">
        <f t="shared" si="15"/>
        <v>1</v>
      </c>
      <c r="M106">
        <f t="shared" si="17"/>
        <v>1.7276500000000001</v>
      </c>
      <c r="O106">
        <f t="shared" si="18"/>
        <v>3023.3875000000003</v>
      </c>
    </row>
    <row r="107" spans="1:15">
      <c r="A107">
        <v>1760</v>
      </c>
      <c r="B107">
        <f t="shared" si="11"/>
        <v>1.76</v>
      </c>
      <c r="C107">
        <v>1.542027</v>
      </c>
      <c r="D107">
        <f t="shared" si="12"/>
        <v>0.2056888</v>
      </c>
      <c r="E107">
        <f t="shared" si="13"/>
        <v>1.7477157999999999</v>
      </c>
      <c r="F107">
        <f t="shared" si="16"/>
        <v>1.736532</v>
      </c>
      <c r="H107">
        <f t="shared" si="14"/>
        <v>1.006440307463381</v>
      </c>
      <c r="K107">
        <f t="shared" si="15"/>
        <v>1</v>
      </c>
      <c r="M107">
        <f t="shared" si="17"/>
        <v>1.736532</v>
      </c>
      <c r="O107">
        <f t="shared" si="18"/>
        <v>3056.2963199999999</v>
      </c>
    </row>
    <row r="108" spans="1:15">
      <c r="A108">
        <v>1770</v>
      </c>
      <c r="B108">
        <f t="shared" si="11"/>
        <v>1.77</v>
      </c>
      <c r="C108">
        <v>1.547566</v>
      </c>
      <c r="D108">
        <f t="shared" si="12"/>
        <v>0.20671846999999999</v>
      </c>
      <c r="E108">
        <f t="shared" si="13"/>
        <v>1.75428447</v>
      </c>
      <c r="F108">
        <f t="shared" si="16"/>
        <v>1.745414</v>
      </c>
      <c r="H108">
        <f t="shared" si="14"/>
        <v>1.0050821581584655</v>
      </c>
      <c r="K108">
        <f t="shared" si="15"/>
        <v>1</v>
      </c>
      <c r="M108">
        <f t="shared" si="17"/>
        <v>1.745414</v>
      </c>
      <c r="O108">
        <f t="shared" si="18"/>
        <v>3089.3827799999999</v>
      </c>
    </row>
    <row r="109" spans="1:15">
      <c r="A109">
        <v>1780</v>
      </c>
      <c r="B109">
        <f t="shared" si="11"/>
        <v>1.78</v>
      </c>
      <c r="C109">
        <v>1.5569310000000001</v>
      </c>
      <c r="D109">
        <f t="shared" si="12"/>
        <v>0.20775225999999997</v>
      </c>
      <c r="E109">
        <f t="shared" si="13"/>
        <v>1.76468326</v>
      </c>
      <c r="F109">
        <f t="shared" si="16"/>
        <v>1.7542960000000001</v>
      </c>
      <c r="H109">
        <f t="shared" si="14"/>
        <v>1.0059210418310249</v>
      </c>
      <c r="K109">
        <f t="shared" si="15"/>
        <v>1</v>
      </c>
      <c r="M109">
        <f t="shared" si="17"/>
        <v>1.7542960000000001</v>
      </c>
      <c r="O109">
        <f t="shared" si="18"/>
        <v>3122.6468800000002</v>
      </c>
    </row>
    <row r="110" spans="1:15">
      <c r="A110">
        <v>1790</v>
      </c>
      <c r="B110">
        <f t="shared" si="11"/>
        <v>1.79</v>
      </c>
      <c r="C110">
        <v>1.5591999999999999</v>
      </c>
      <c r="D110">
        <f t="shared" si="12"/>
        <v>0.20879017</v>
      </c>
      <c r="E110">
        <f t="shared" si="13"/>
        <v>1.76799017</v>
      </c>
      <c r="F110">
        <f t="shared" si="16"/>
        <v>1.7631780000000001</v>
      </c>
      <c r="H110">
        <f t="shared" si="14"/>
        <v>1.0027292593260577</v>
      </c>
      <c r="K110">
        <f t="shared" si="15"/>
        <v>1</v>
      </c>
      <c r="M110">
        <f t="shared" si="17"/>
        <v>1.7631780000000001</v>
      </c>
      <c r="O110">
        <f t="shared" si="18"/>
        <v>3156.0886200000004</v>
      </c>
    </row>
    <row r="111" spans="1:15">
      <c r="A111">
        <v>1800</v>
      </c>
      <c r="B111">
        <f t="shared" si="11"/>
        <v>1.8</v>
      </c>
      <c r="C111">
        <v>1.573553</v>
      </c>
      <c r="D111">
        <f t="shared" si="12"/>
        <v>0.2098322</v>
      </c>
      <c r="E111">
        <f t="shared" si="13"/>
        <v>1.7833851999999999</v>
      </c>
      <c r="F111">
        <f t="shared" si="16"/>
        <v>1.77206</v>
      </c>
      <c r="H111">
        <f t="shared" si="14"/>
        <v>1.0063909799893909</v>
      </c>
      <c r="K111">
        <f t="shared" si="15"/>
        <v>1</v>
      </c>
      <c r="M111">
        <f t="shared" si="17"/>
        <v>1.77206</v>
      </c>
      <c r="O111">
        <f t="shared" si="18"/>
        <v>3189.7080000000001</v>
      </c>
    </row>
    <row r="112" spans="1:15">
      <c r="A112">
        <v>1810</v>
      </c>
      <c r="B112">
        <f t="shared" si="11"/>
        <v>1.81</v>
      </c>
      <c r="C112">
        <v>1.582187</v>
      </c>
      <c r="D112">
        <f t="shared" si="12"/>
        <v>0.21087834999999999</v>
      </c>
      <c r="E112">
        <f t="shared" si="13"/>
        <v>1.79306535</v>
      </c>
      <c r="F112">
        <f t="shared" si="16"/>
        <v>1.780942</v>
      </c>
      <c r="H112">
        <f t="shared" si="14"/>
        <v>1.0068072682883553</v>
      </c>
      <c r="K112">
        <f t="shared" si="15"/>
        <v>1</v>
      </c>
      <c r="M112">
        <f t="shared" si="17"/>
        <v>1.780942</v>
      </c>
      <c r="O112">
        <f t="shared" si="18"/>
        <v>3223.5050200000001</v>
      </c>
    </row>
    <row r="113" spans="1:15">
      <c r="A113">
        <v>1820</v>
      </c>
      <c r="B113">
        <f t="shared" si="11"/>
        <v>1.82</v>
      </c>
      <c r="C113">
        <v>1.5855859999999999</v>
      </c>
      <c r="D113">
        <f t="shared" si="12"/>
        <v>0.21192862000000001</v>
      </c>
      <c r="E113">
        <f t="shared" si="13"/>
        <v>1.7975146199999998</v>
      </c>
      <c r="F113">
        <f t="shared" si="16"/>
        <v>1.7898240000000001</v>
      </c>
      <c r="H113">
        <f t="shared" si="14"/>
        <v>1.0042968582385752</v>
      </c>
      <c r="K113">
        <f t="shared" si="15"/>
        <v>1</v>
      </c>
      <c r="M113">
        <f t="shared" si="17"/>
        <v>1.7898240000000001</v>
      </c>
      <c r="O113">
        <f t="shared" si="18"/>
        <v>3257.4796800000004</v>
      </c>
    </row>
    <row r="114" spans="1:15">
      <c r="A114">
        <v>1830</v>
      </c>
      <c r="B114">
        <f t="shared" si="11"/>
        <v>1.83</v>
      </c>
      <c r="C114">
        <v>1.5816749999999999</v>
      </c>
      <c r="D114">
        <f t="shared" si="12"/>
        <v>0.21298300999999997</v>
      </c>
      <c r="E114">
        <f t="shared" si="13"/>
        <v>1.79465801</v>
      </c>
      <c r="F114">
        <f t="shared" si="16"/>
        <v>1.7987060000000001</v>
      </c>
      <c r="H114">
        <f t="shared" si="14"/>
        <v>0.9977494988063641</v>
      </c>
      <c r="K114">
        <f t="shared" si="15"/>
        <v>1</v>
      </c>
      <c r="M114">
        <f t="shared" si="17"/>
        <v>1.7987060000000001</v>
      </c>
      <c r="O114">
        <f t="shared" si="18"/>
        <v>3291.6319800000001</v>
      </c>
    </row>
    <row r="115" spans="1:15">
      <c r="A115">
        <v>1840</v>
      </c>
      <c r="B115">
        <f t="shared" si="11"/>
        <v>1.84</v>
      </c>
      <c r="C115">
        <v>1.611259</v>
      </c>
      <c r="D115">
        <f t="shared" si="12"/>
        <v>0.21404152000000001</v>
      </c>
      <c r="E115">
        <f t="shared" si="13"/>
        <v>1.8253005200000001</v>
      </c>
      <c r="F115">
        <f t="shared" si="16"/>
        <v>1.807588</v>
      </c>
      <c r="H115">
        <f t="shared" si="14"/>
        <v>1.0097989807411867</v>
      </c>
      <c r="K115">
        <f t="shared" si="15"/>
        <v>1</v>
      </c>
      <c r="M115">
        <f t="shared" si="17"/>
        <v>1.807588</v>
      </c>
      <c r="O115">
        <f t="shared" si="18"/>
        <v>3325.9619199999997</v>
      </c>
    </row>
    <row r="116" spans="1:15">
      <c r="A116">
        <v>1850</v>
      </c>
      <c r="B116">
        <f t="shared" si="11"/>
        <v>1.85</v>
      </c>
      <c r="C116">
        <v>1.6103970000000001</v>
      </c>
      <c r="D116">
        <f t="shared" si="12"/>
        <v>0.21510414999999999</v>
      </c>
      <c r="E116">
        <f t="shared" si="13"/>
        <v>1.82550115</v>
      </c>
      <c r="F116">
        <f t="shared" si="16"/>
        <v>1.81647</v>
      </c>
      <c r="H116">
        <f t="shared" si="14"/>
        <v>1.0049718134623749</v>
      </c>
      <c r="K116">
        <f t="shared" si="15"/>
        <v>1</v>
      </c>
      <c r="M116">
        <f t="shared" si="17"/>
        <v>1.81647</v>
      </c>
      <c r="O116">
        <f t="shared" si="18"/>
        <v>3360.4695000000002</v>
      </c>
    </row>
    <row r="117" spans="1:15">
      <c r="A117">
        <v>1860</v>
      </c>
      <c r="B117">
        <f t="shared" si="11"/>
        <v>1.86</v>
      </c>
      <c r="C117">
        <v>1.625181</v>
      </c>
      <c r="D117">
        <f t="shared" si="12"/>
        <v>0.2161709</v>
      </c>
      <c r="E117">
        <f t="shared" si="13"/>
        <v>1.8413519</v>
      </c>
      <c r="F117">
        <f t="shared" si="16"/>
        <v>1.8253520000000001</v>
      </c>
      <c r="H117">
        <f t="shared" si="14"/>
        <v>1.0087653778558876</v>
      </c>
      <c r="K117">
        <f t="shared" si="15"/>
        <v>1</v>
      </c>
      <c r="M117">
        <f t="shared" si="17"/>
        <v>1.8253520000000001</v>
      </c>
      <c r="O117">
        <f t="shared" si="18"/>
        <v>3395.15472</v>
      </c>
    </row>
    <row r="118" spans="1:15">
      <c r="A118">
        <v>1870</v>
      </c>
      <c r="B118">
        <f t="shared" si="11"/>
        <v>1.87</v>
      </c>
      <c r="C118">
        <v>1.62761</v>
      </c>
      <c r="D118">
        <f t="shared" si="12"/>
        <v>0.21724177</v>
      </c>
      <c r="E118">
        <f t="shared" si="13"/>
        <v>1.84485177</v>
      </c>
      <c r="F118">
        <f t="shared" si="16"/>
        <v>1.8342340000000001</v>
      </c>
      <c r="H118">
        <f t="shared" si="14"/>
        <v>1.00578866709482</v>
      </c>
      <c r="K118">
        <f t="shared" si="15"/>
        <v>1</v>
      </c>
      <c r="M118">
        <f t="shared" si="17"/>
        <v>1.8342340000000001</v>
      </c>
      <c r="O118">
        <f t="shared" si="18"/>
        <v>3430.0175800000002</v>
      </c>
    </row>
    <row r="119" spans="1:15">
      <c r="A119">
        <v>1880</v>
      </c>
      <c r="B119">
        <f t="shared" si="11"/>
        <v>1.88</v>
      </c>
      <c r="C119">
        <v>1.6232789999999999</v>
      </c>
      <c r="D119">
        <f t="shared" si="12"/>
        <v>0.21831676</v>
      </c>
      <c r="E119">
        <f t="shared" si="13"/>
        <v>1.8415957599999999</v>
      </c>
      <c r="F119">
        <f t="shared" si="16"/>
        <v>1.843116</v>
      </c>
      <c r="H119">
        <f t="shared" si="14"/>
        <v>0.99917517942440948</v>
      </c>
      <c r="K119">
        <f t="shared" si="15"/>
        <v>1</v>
      </c>
      <c r="M119">
        <f t="shared" si="17"/>
        <v>1.843116</v>
      </c>
      <c r="O119">
        <f t="shared" si="18"/>
        <v>3465.0580799999998</v>
      </c>
    </row>
    <row r="120" spans="1:15">
      <c r="A120">
        <v>1890</v>
      </c>
      <c r="B120">
        <f t="shared" si="11"/>
        <v>1.89</v>
      </c>
      <c r="C120">
        <v>1.64977</v>
      </c>
      <c r="D120">
        <f t="shared" si="12"/>
        <v>0.21939586999999999</v>
      </c>
      <c r="E120">
        <f t="shared" si="13"/>
        <v>1.86916587</v>
      </c>
      <c r="F120">
        <f t="shared" si="16"/>
        <v>1.851998</v>
      </c>
      <c r="H120">
        <f t="shared" si="14"/>
        <v>1.0092699182180542</v>
      </c>
      <c r="K120">
        <f t="shared" si="15"/>
        <v>1</v>
      </c>
      <c r="M120">
        <f t="shared" si="17"/>
        <v>1.851998</v>
      </c>
      <c r="O120">
        <f t="shared" si="18"/>
        <v>3500.2762200000002</v>
      </c>
    </row>
    <row r="121" spans="1:15">
      <c r="A121">
        <v>1900</v>
      </c>
      <c r="B121">
        <f t="shared" si="11"/>
        <v>1.9</v>
      </c>
      <c r="C121">
        <v>1.659124</v>
      </c>
      <c r="D121">
        <f t="shared" si="12"/>
        <v>0.22047909999999998</v>
      </c>
      <c r="E121">
        <f t="shared" si="13"/>
        <v>1.8796031</v>
      </c>
      <c r="F121">
        <f t="shared" si="16"/>
        <v>1.8608800000000001</v>
      </c>
      <c r="H121">
        <f t="shared" si="14"/>
        <v>1.0100614225527706</v>
      </c>
      <c r="K121">
        <f t="shared" si="15"/>
        <v>1</v>
      </c>
      <c r="M121">
        <f t="shared" si="17"/>
        <v>1.8608800000000001</v>
      </c>
      <c r="O121">
        <f t="shared" si="18"/>
        <v>3535.672</v>
      </c>
    </row>
    <row r="122" spans="1:15">
      <c r="A122">
        <v>1910</v>
      </c>
      <c r="B122">
        <f t="shared" si="11"/>
        <v>1.91</v>
      </c>
      <c r="C122">
        <v>1.66208</v>
      </c>
      <c r="D122">
        <f t="shared" si="12"/>
        <v>0.22156644999999997</v>
      </c>
      <c r="E122">
        <f t="shared" si="13"/>
        <v>1.8836464500000001</v>
      </c>
      <c r="F122">
        <f t="shared" si="16"/>
        <v>1.8697620000000001</v>
      </c>
      <c r="H122">
        <f t="shared" si="14"/>
        <v>1.0074257846720598</v>
      </c>
      <c r="K122">
        <f t="shared" si="15"/>
        <v>1</v>
      </c>
      <c r="M122">
        <f t="shared" si="17"/>
        <v>1.8697620000000001</v>
      </c>
      <c r="O122">
        <f t="shared" si="18"/>
        <v>3571.2454200000002</v>
      </c>
    </row>
    <row r="123" spans="1:15">
      <c r="A123">
        <v>1920</v>
      </c>
      <c r="B123">
        <f t="shared" si="11"/>
        <v>1.92</v>
      </c>
      <c r="C123">
        <v>1.6570549999999999</v>
      </c>
      <c r="D123">
        <f t="shared" si="12"/>
        <v>0.22265792000000001</v>
      </c>
      <c r="E123">
        <f t="shared" si="13"/>
        <v>1.87971292</v>
      </c>
      <c r="F123">
        <f t="shared" si="16"/>
        <v>1.878644</v>
      </c>
      <c r="H123">
        <f t="shared" si="14"/>
        <v>1.0005689848635506</v>
      </c>
      <c r="K123">
        <f t="shared" si="15"/>
        <v>1</v>
      </c>
      <c r="M123">
        <f t="shared" si="17"/>
        <v>1.878644</v>
      </c>
      <c r="O123">
        <f t="shared" si="18"/>
        <v>3606.9964799999998</v>
      </c>
    </row>
    <row r="124" spans="1:15">
      <c r="A124">
        <v>1930</v>
      </c>
      <c r="B124">
        <f t="shared" si="11"/>
        <v>1.93</v>
      </c>
      <c r="C124">
        <v>1.6873320000000001</v>
      </c>
      <c r="D124">
        <f t="shared" si="12"/>
        <v>0.22375351000000002</v>
      </c>
      <c r="E124">
        <f t="shared" si="13"/>
        <v>1.9110855100000002</v>
      </c>
      <c r="F124">
        <f t="shared" si="16"/>
        <v>1.887526</v>
      </c>
      <c r="H124">
        <f t="shared" si="14"/>
        <v>1.012481687669468</v>
      </c>
      <c r="K124">
        <f t="shared" si="15"/>
        <v>1</v>
      </c>
      <c r="M124">
        <f t="shared" si="17"/>
        <v>1.887526</v>
      </c>
      <c r="O124">
        <f t="shared" si="18"/>
        <v>3642.9251800000002</v>
      </c>
    </row>
    <row r="125" spans="1:15">
      <c r="A125">
        <v>1940</v>
      </c>
      <c r="B125">
        <f t="shared" si="11"/>
        <v>1.94</v>
      </c>
      <c r="C125">
        <v>1.68692</v>
      </c>
      <c r="D125">
        <f t="shared" si="12"/>
        <v>0.22485322000000002</v>
      </c>
      <c r="E125">
        <f t="shared" si="13"/>
        <v>1.9117732199999999</v>
      </c>
      <c r="F125">
        <f t="shared" si="16"/>
        <v>1.8964080000000001</v>
      </c>
      <c r="H125">
        <f t="shared" si="14"/>
        <v>1.0081022754597111</v>
      </c>
      <c r="K125">
        <f t="shared" si="15"/>
        <v>1</v>
      </c>
      <c r="M125">
        <f t="shared" si="17"/>
        <v>1.8964080000000001</v>
      </c>
      <c r="O125">
        <f t="shared" si="18"/>
        <v>3679.03152</v>
      </c>
    </row>
    <row r="126" spans="1:15">
      <c r="A126">
        <v>1950</v>
      </c>
      <c r="B126">
        <f t="shared" si="11"/>
        <v>1.95</v>
      </c>
      <c r="C126">
        <v>1.6953039999999999</v>
      </c>
      <c r="D126">
        <f t="shared" si="12"/>
        <v>0.22595704999999999</v>
      </c>
      <c r="E126">
        <f t="shared" si="13"/>
        <v>1.92126105</v>
      </c>
      <c r="F126">
        <f t="shared" si="16"/>
        <v>1.9052899999999999</v>
      </c>
      <c r="H126">
        <f t="shared" si="14"/>
        <v>1.0083824772081942</v>
      </c>
      <c r="K126">
        <f t="shared" si="15"/>
        <v>1</v>
      </c>
      <c r="M126">
        <f t="shared" si="17"/>
        <v>1.9052899999999999</v>
      </c>
      <c r="O126">
        <f t="shared" si="18"/>
        <v>3715.3154999999997</v>
      </c>
    </row>
    <row r="127" spans="1:15">
      <c r="A127">
        <v>1960</v>
      </c>
      <c r="B127">
        <f t="shared" si="11"/>
        <v>1.96</v>
      </c>
      <c r="C127">
        <v>1.7035640000000001</v>
      </c>
      <c r="D127">
        <f t="shared" si="12"/>
        <v>0.22706499999999999</v>
      </c>
      <c r="E127">
        <f t="shared" si="13"/>
        <v>1.9306290000000002</v>
      </c>
      <c r="F127">
        <f t="shared" si="16"/>
        <v>1.914172</v>
      </c>
      <c r="H127">
        <f t="shared" si="14"/>
        <v>1.0085974510127618</v>
      </c>
      <c r="K127">
        <f t="shared" si="15"/>
        <v>1</v>
      </c>
      <c r="M127">
        <f t="shared" si="17"/>
        <v>1.914172</v>
      </c>
      <c r="O127">
        <f t="shared" si="18"/>
        <v>3751.7771200000002</v>
      </c>
    </row>
    <row r="128" spans="1:15">
      <c r="A128">
        <v>1970</v>
      </c>
      <c r="B128">
        <f t="shared" si="11"/>
        <v>1.97</v>
      </c>
      <c r="C128">
        <v>1.698677</v>
      </c>
      <c r="D128">
        <f t="shared" si="12"/>
        <v>0.22817706999999998</v>
      </c>
      <c r="E128">
        <f t="shared" si="13"/>
        <v>1.9268540700000001</v>
      </c>
      <c r="F128">
        <f t="shared" si="16"/>
        <v>1.923054</v>
      </c>
      <c r="H128">
        <f t="shared" si="14"/>
        <v>1.0019760599546348</v>
      </c>
      <c r="K128">
        <f t="shared" si="15"/>
        <v>1</v>
      </c>
      <c r="M128">
        <f t="shared" si="17"/>
        <v>1.923054</v>
      </c>
      <c r="O128">
        <f t="shared" si="18"/>
        <v>3788.4163800000001</v>
      </c>
    </row>
    <row r="129" spans="1:15">
      <c r="A129">
        <v>1980</v>
      </c>
      <c r="B129">
        <f t="shared" si="11"/>
        <v>1.98</v>
      </c>
      <c r="C129">
        <v>1.725598</v>
      </c>
      <c r="D129">
        <f t="shared" si="12"/>
        <v>0.22929326</v>
      </c>
      <c r="E129">
        <f t="shared" si="13"/>
        <v>1.9548912599999999</v>
      </c>
      <c r="F129">
        <f t="shared" si="16"/>
        <v>1.9319360000000001</v>
      </c>
      <c r="H129">
        <f t="shared" si="14"/>
        <v>1.0118819981614298</v>
      </c>
      <c r="K129">
        <f t="shared" si="15"/>
        <v>1</v>
      </c>
      <c r="M129">
        <f t="shared" si="17"/>
        <v>1.9319360000000001</v>
      </c>
      <c r="O129">
        <f t="shared" si="18"/>
        <v>3825.2332800000004</v>
      </c>
    </row>
    <row r="130" spans="1:15">
      <c r="A130">
        <v>1990</v>
      </c>
      <c r="B130">
        <f t="shared" si="11"/>
        <v>1.99</v>
      </c>
      <c r="C130">
        <v>1.728677</v>
      </c>
      <c r="D130">
        <f t="shared" si="12"/>
        <v>0.23041357000000001</v>
      </c>
      <c r="E130">
        <f t="shared" si="13"/>
        <v>1.9590905700000001</v>
      </c>
      <c r="F130">
        <f t="shared" si="16"/>
        <v>1.9408179999999999</v>
      </c>
      <c r="H130">
        <f t="shared" si="14"/>
        <v>1.0094148807358547</v>
      </c>
      <c r="K130">
        <f t="shared" si="15"/>
        <v>1</v>
      </c>
      <c r="M130">
        <f t="shared" si="17"/>
        <v>1.9408179999999999</v>
      </c>
      <c r="O130">
        <f t="shared" si="18"/>
        <v>3862.2278200000001</v>
      </c>
    </row>
    <row r="131" spans="1:15">
      <c r="A131">
        <v>2000</v>
      </c>
      <c r="B131">
        <f t="shared" ref="B131:B181" si="19">A131/1000</f>
        <v>2</v>
      </c>
      <c r="C131">
        <v>1.722286</v>
      </c>
      <c r="D131">
        <f t="shared" ref="D131:D176" si="20">0.08864+A131*0.030249/1000+0.0206/1000000*A131*A131</f>
        <v>0.23153799999999999</v>
      </c>
      <c r="E131">
        <f t="shared" ref="E131:E176" si="21">C131+D131</f>
        <v>1.953824</v>
      </c>
      <c r="F131">
        <f t="shared" si="16"/>
        <v>1.9497</v>
      </c>
      <c r="G131">
        <f t="shared" ref="G131:G140" si="22">A131-R$2</f>
        <v>0</v>
      </c>
      <c r="H131">
        <f t="shared" ref="H131:H176" si="23">(C131+D131)/F131</f>
        <v>1.0021151972098272</v>
      </c>
      <c r="I131">
        <f>1.025-H131</f>
        <v>2.2884802790172687E-2</v>
      </c>
      <c r="K131">
        <f t="shared" si="15"/>
        <v>1</v>
      </c>
      <c r="M131">
        <f t="shared" si="17"/>
        <v>1.9497</v>
      </c>
      <c r="O131">
        <f t="shared" si="18"/>
        <v>3899.4</v>
      </c>
    </row>
    <row r="132" spans="1:15">
      <c r="A132">
        <v>2010</v>
      </c>
      <c r="B132">
        <f t="shared" si="19"/>
        <v>2.0099999999999998</v>
      </c>
      <c r="C132">
        <v>1.7509520000000001</v>
      </c>
      <c r="D132">
        <f t="shared" si="20"/>
        <v>0.23266655</v>
      </c>
      <c r="E132">
        <f t="shared" si="21"/>
        <v>1.9836185500000001</v>
      </c>
      <c r="F132">
        <f t="shared" si="16"/>
        <v>1.958582</v>
      </c>
      <c r="G132">
        <f t="shared" si="22"/>
        <v>10</v>
      </c>
      <c r="H132">
        <f t="shared" si="23"/>
        <v>1.0127829981078147</v>
      </c>
      <c r="I132">
        <f t="shared" ref="I132:I176" si="24">1.025-H132</f>
        <v>1.221700189218522E-2</v>
      </c>
      <c r="K132">
        <f t="shared" si="15"/>
        <v>0.99769945240228552</v>
      </c>
      <c r="M132">
        <f t="shared" si="17"/>
        <v>1.9540761888849731</v>
      </c>
      <c r="O132">
        <f t="shared" si="18"/>
        <v>3927.6931396587961</v>
      </c>
    </row>
    <row r="133" spans="1:15">
      <c r="A133">
        <v>2020</v>
      </c>
      <c r="B133">
        <f t="shared" si="19"/>
        <v>2.02</v>
      </c>
      <c r="C133">
        <v>1.7532989999999999</v>
      </c>
      <c r="D133">
        <f t="shared" si="20"/>
        <v>0.23379922</v>
      </c>
      <c r="E133">
        <f t="shared" si="21"/>
        <v>1.98709822</v>
      </c>
      <c r="F133">
        <f t="shared" si="16"/>
        <v>1.9674640000000001</v>
      </c>
      <c r="G133">
        <f t="shared" si="22"/>
        <v>20</v>
      </c>
      <c r="H133">
        <f t="shared" si="23"/>
        <v>1.0099794557867385</v>
      </c>
      <c r="I133">
        <f t="shared" si="24"/>
        <v>1.5020544213261378E-2</v>
      </c>
      <c r="K133">
        <f t="shared" ref="K133:K178" si="25">MAX(0,1-IF(A133&gt;R$2,R$6*EXP(R$7*(A133-R$2)),0))</f>
        <v>0.99735374037532509</v>
      </c>
      <c r="M133">
        <f t="shared" si="17"/>
        <v>1.9622575794537986</v>
      </c>
      <c r="O133">
        <f t="shared" si="18"/>
        <v>3963.7603104966734</v>
      </c>
    </row>
    <row r="134" spans="1:15">
      <c r="A134">
        <v>2030</v>
      </c>
      <c r="B134">
        <f t="shared" si="19"/>
        <v>2.0299999999999998</v>
      </c>
      <c r="C134">
        <v>1.7594559999999999</v>
      </c>
      <c r="D134">
        <f t="shared" si="20"/>
        <v>0.23493601000000003</v>
      </c>
      <c r="E134">
        <f t="shared" si="21"/>
        <v>1.9943920099999999</v>
      </c>
      <c r="F134">
        <f t="shared" ref="F134:F181" si="26">R$8*A134+R$9</f>
        <v>1.9763459999999999</v>
      </c>
      <c r="G134">
        <f t="shared" si="22"/>
        <v>30</v>
      </c>
      <c r="H134">
        <f t="shared" si="23"/>
        <v>1.0091309973051277</v>
      </c>
      <c r="I134">
        <f t="shared" si="24"/>
        <v>1.5869002694872236E-2</v>
      </c>
      <c r="K134">
        <f t="shared" si="25"/>
        <v>0.99695607688876275</v>
      </c>
      <c r="M134">
        <f t="shared" ref="M134:M180" si="27">F134*K134</f>
        <v>1.9703301547347987</v>
      </c>
      <c r="O134">
        <f t="shared" ref="O134:O182" si="28">A134*M134</f>
        <v>3999.7702141116415</v>
      </c>
    </row>
    <row r="135" spans="1:15">
      <c r="A135">
        <v>2040</v>
      </c>
      <c r="B135">
        <f t="shared" si="19"/>
        <v>2.04</v>
      </c>
      <c r="C135">
        <v>1.773962</v>
      </c>
      <c r="D135">
        <f t="shared" si="20"/>
        <v>0.23607692</v>
      </c>
      <c r="E135">
        <f t="shared" si="21"/>
        <v>2.01003892</v>
      </c>
      <c r="F135">
        <f t="shared" si="26"/>
        <v>1.985228</v>
      </c>
      <c r="G135">
        <f t="shared" si="22"/>
        <v>40</v>
      </c>
      <c r="H135">
        <f t="shared" si="23"/>
        <v>1.0124977685182759</v>
      </c>
      <c r="I135">
        <f t="shared" si="24"/>
        <v>1.2502231481724024E-2</v>
      </c>
      <c r="K135">
        <f t="shared" si="25"/>
        <v>0.99649865499940782</v>
      </c>
      <c r="M135">
        <f t="shared" si="27"/>
        <v>1.9782770318671643</v>
      </c>
      <c r="O135">
        <f t="shared" si="28"/>
        <v>4035.6851450090153</v>
      </c>
    </row>
    <row r="136" spans="1:15">
      <c r="A136">
        <v>2050</v>
      </c>
      <c r="B136">
        <f t="shared" si="19"/>
        <v>2.0499999999999998</v>
      </c>
      <c r="C136">
        <v>1.7757689999999999</v>
      </c>
      <c r="D136">
        <f t="shared" si="20"/>
        <v>0.23722194999999999</v>
      </c>
      <c r="E136">
        <f t="shared" si="21"/>
        <v>2.0129909499999998</v>
      </c>
      <c r="F136">
        <f t="shared" si="26"/>
        <v>1.99411</v>
      </c>
      <c r="G136">
        <f t="shared" si="22"/>
        <v>50</v>
      </c>
      <c r="H136">
        <f t="shared" si="23"/>
        <v>1.0094683593181919</v>
      </c>
      <c r="I136">
        <f t="shared" si="24"/>
        <v>1.5531640681808012E-2</v>
      </c>
      <c r="K136">
        <f t="shared" si="25"/>
        <v>0.9959724945850591</v>
      </c>
      <c r="M136">
        <f t="shared" si="27"/>
        <v>1.9860787111770122</v>
      </c>
      <c r="O136">
        <f t="shared" si="28"/>
        <v>4071.461357912875</v>
      </c>
    </row>
    <row r="137" spans="1:15">
      <c r="A137">
        <v>2060</v>
      </c>
      <c r="B137">
        <f t="shared" si="19"/>
        <v>2.06</v>
      </c>
      <c r="C137">
        <v>1.769258</v>
      </c>
      <c r="D137">
        <f t="shared" si="20"/>
        <v>0.2383711</v>
      </c>
      <c r="E137">
        <f t="shared" si="21"/>
        <v>2.0076290999999999</v>
      </c>
      <c r="F137">
        <f t="shared" si="26"/>
        <v>2.0029919999999999</v>
      </c>
      <c r="G137">
        <f t="shared" si="22"/>
        <v>60</v>
      </c>
      <c r="H137">
        <f t="shared" si="23"/>
        <v>1.0023150866304009</v>
      </c>
      <c r="I137">
        <f t="shared" si="24"/>
        <v>2.2684913369598991E-2</v>
      </c>
      <c r="K137">
        <f t="shared" si="25"/>
        <v>0.99536726604643777</v>
      </c>
      <c r="M137">
        <f t="shared" si="27"/>
        <v>1.9937126709528863</v>
      </c>
      <c r="O137">
        <f t="shared" si="28"/>
        <v>4107.0481021629457</v>
      </c>
    </row>
    <row r="138" spans="1:15">
      <c r="A138">
        <v>2070</v>
      </c>
      <c r="B138">
        <f t="shared" si="19"/>
        <v>2.0699999999999998</v>
      </c>
      <c r="C138">
        <v>1.775409</v>
      </c>
      <c r="D138">
        <f t="shared" si="20"/>
        <v>0.23952436999999999</v>
      </c>
      <c r="E138">
        <f t="shared" si="21"/>
        <v>2.0149333700000001</v>
      </c>
      <c r="F138">
        <f t="shared" si="26"/>
        <v>2.0118739999999997</v>
      </c>
      <c r="G138">
        <f t="shared" si="22"/>
        <v>70</v>
      </c>
      <c r="H138">
        <f t="shared" si="23"/>
        <v>1.0015206568602211</v>
      </c>
      <c r="I138">
        <f t="shared" si="24"/>
        <v>2.3479343139778841E-2</v>
      </c>
      <c r="K138">
        <f t="shared" si="25"/>
        <v>0.99467108751614119</v>
      </c>
      <c r="M138">
        <f t="shared" si="27"/>
        <v>2.0011528995254486</v>
      </c>
      <c r="O138">
        <f t="shared" si="28"/>
        <v>4142.386502017679</v>
      </c>
    </row>
    <row r="139" spans="1:15">
      <c r="A139">
        <v>2080</v>
      </c>
      <c r="B139">
        <f t="shared" si="19"/>
        <v>2.08</v>
      </c>
      <c r="C139">
        <v>1.80335</v>
      </c>
      <c r="D139">
        <f t="shared" si="20"/>
        <v>0.24068176000000002</v>
      </c>
      <c r="E139">
        <f t="shared" si="21"/>
        <v>2.0440317600000002</v>
      </c>
      <c r="F139">
        <f t="shared" si="26"/>
        <v>2.020756</v>
      </c>
      <c r="G139">
        <f t="shared" si="22"/>
        <v>80</v>
      </c>
      <c r="H139">
        <f t="shared" si="23"/>
        <v>1.0115183426400813</v>
      </c>
      <c r="I139">
        <f t="shared" si="24"/>
        <v>1.3481657359918575E-2</v>
      </c>
      <c r="K139">
        <f t="shared" si="25"/>
        <v>0.993870291593414</v>
      </c>
      <c r="M139">
        <f t="shared" si="27"/>
        <v>2.0083693549591408</v>
      </c>
      <c r="O139">
        <f t="shared" si="28"/>
        <v>4177.408258315013</v>
      </c>
    </row>
    <row r="140" spans="1:15">
      <c r="A140">
        <v>2090</v>
      </c>
      <c r="B140">
        <f t="shared" si="19"/>
        <v>2.09</v>
      </c>
      <c r="C140">
        <v>1.7897419999999999</v>
      </c>
      <c r="D140">
        <f t="shared" si="20"/>
        <v>0.24184327</v>
      </c>
      <c r="E140">
        <f t="shared" si="21"/>
        <v>2.0315852699999999</v>
      </c>
      <c r="F140">
        <f t="shared" si="26"/>
        <v>2.0296380000000003</v>
      </c>
      <c r="G140">
        <f t="shared" si="22"/>
        <v>90</v>
      </c>
      <c r="H140">
        <f t="shared" si="23"/>
        <v>1.0009594173936434</v>
      </c>
      <c r="I140">
        <f t="shared" si="24"/>
        <v>2.4040582606356553E-2</v>
      </c>
      <c r="K140">
        <f t="shared" si="25"/>
        <v>0.9929491570252692</v>
      </c>
      <c r="M140">
        <f t="shared" si="27"/>
        <v>2.0153273411664534</v>
      </c>
      <c r="O140">
        <f t="shared" si="28"/>
        <v>4212.0341430378876</v>
      </c>
    </row>
    <row r="141" spans="1:15">
      <c r="A141">
        <v>2100</v>
      </c>
      <c r="B141">
        <f t="shared" si="19"/>
        <v>2.1</v>
      </c>
      <c r="C141">
        <v>1.795641</v>
      </c>
      <c r="D141">
        <f t="shared" si="20"/>
        <v>0.24300889999999997</v>
      </c>
      <c r="E141">
        <f t="shared" si="21"/>
        <v>2.0386499000000002</v>
      </c>
      <c r="F141">
        <f t="shared" si="26"/>
        <v>2.0385200000000001</v>
      </c>
      <c r="G141">
        <f>A141-R$2</f>
        <v>100</v>
      </c>
      <c r="H141">
        <f t="shared" si="23"/>
        <v>1.0000637227007829</v>
      </c>
      <c r="I141">
        <f t="shared" si="24"/>
        <v>2.4936277299216991E-2</v>
      </c>
      <c r="K141">
        <f t="shared" si="25"/>
        <v>0.99188960006631066</v>
      </c>
      <c r="M141">
        <f t="shared" si="27"/>
        <v>2.0219867875271755</v>
      </c>
      <c r="O141">
        <f t="shared" si="28"/>
        <v>4246.172253807069</v>
      </c>
    </row>
    <row r="142" spans="1:15">
      <c r="A142">
        <v>2110</v>
      </c>
      <c r="B142">
        <f t="shared" si="19"/>
        <v>2.11</v>
      </c>
      <c r="C142">
        <v>1.8155490000000001</v>
      </c>
      <c r="D142">
        <f t="shared" si="20"/>
        <v>0.24417865</v>
      </c>
      <c r="E142">
        <f t="shared" si="21"/>
        <v>2.0597276500000001</v>
      </c>
      <c r="F142">
        <f t="shared" si="26"/>
        <v>2.0474019999999999</v>
      </c>
      <c r="G142">
        <f t="shared" ref="G142:G181" si="29">A142-R$2</f>
        <v>110</v>
      </c>
      <c r="H142">
        <f t="shared" si="23"/>
        <v>1.0060201416233843</v>
      </c>
      <c r="I142">
        <f t="shared" si="24"/>
        <v>1.8979858376615644E-2</v>
      </c>
      <c r="K142">
        <f t="shared" si="25"/>
        <v>0.99067081945802371</v>
      </c>
      <c r="M142">
        <f t="shared" si="27"/>
        <v>2.0283014170999967</v>
      </c>
      <c r="O142">
        <f t="shared" si="28"/>
        <v>4279.7159900809929</v>
      </c>
    </row>
    <row r="143" spans="1:15">
      <c r="A143">
        <v>2120</v>
      </c>
      <c r="B143">
        <f t="shared" si="19"/>
        <v>2.12</v>
      </c>
      <c r="C143">
        <v>1.8216570000000001</v>
      </c>
      <c r="D143">
        <f t="shared" si="20"/>
        <v>0.24535251999999999</v>
      </c>
      <c r="E143">
        <f t="shared" si="21"/>
        <v>2.06700952</v>
      </c>
      <c r="F143">
        <f t="shared" si="26"/>
        <v>2.0562839999999998</v>
      </c>
      <c r="G143">
        <f t="shared" si="29"/>
        <v>120</v>
      </c>
      <c r="H143">
        <f t="shared" si="23"/>
        <v>1.0052159721128016</v>
      </c>
      <c r="I143">
        <f t="shared" si="24"/>
        <v>1.9784027887198352E-2</v>
      </c>
      <c r="K143">
        <f t="shared" si="25"/>
        <v>0.98926888805775604</v>
      </c>
      <c r="M143">
        <f t="shared" si="27"/>
        <v>2.0342177862109545</v>
      </c>
      <c r="O143">
        <f t="shared" si="28"/>
        <v>4312.5417067672233</v>
      </c>
    </row>
    <row r="144" spans="1:15">
      <c r="A144">
        <v>2130</v>
      </c>
      <c r="B144">
        <f t="shared" si="19"/>
        <v>2.13</v>
      </c>
      <c r="C144">
        <v>1.8265709999999999</v>
      </c>
      <c r="D144">
        <f t="shared" si="20"/>
        <v>0.24653051000000001</v>
      </c>
      <c r="E144">
        <f t="shared" si="21"/>
        <v>2.0731015099999999</v>
      </c>
      <c r="F144">
        <f t="shared" si="26"/>
        <v>2.0651660000000001</v>
      </c>
      <c r="G144">
        <f t="shared" si="29"/>
        <v>130</v>
      </c>
      <c r="H144">
        <f t="shared" si="23"/>
        <v>1.0038425530925843</v>
      </c>
      <c r="I144">
        <f t="shared" si="24"/>
        <v>2.1157446907415611E-2</v>
      </c>
      <c r="K144">
        <f t="shared" si="25"/>
        <v>0.9876562831002329</v>
      </c>
      <c r="M144">
        <f t="shared" si="27"/>
        <v>2.0396741755449757</v>
      </c>
      <c r="O144">
        <f t="shared" si="28"/>
        <v>4344.5059939107978</v>
      </c>
    </row>
    <row r="145" spans="1:16">
      <c r="A145">
        <v>2140</v>
      </c>
      <c r="B145">
        <f t="shared" si="19"/>
        <v>2.14</v>
      </c>
      <c r="C145">
        <v>1.81714</v>
      </c>
      <c r="D145">
        <f t="shared" si="20"/>
        <v>0.24771261999999999</v>
      </c>
      <c r="E145">
        <f t="shared" si="21"/>
        <v>2.0648526199999999</v>
      </c>
      <c r="F145">
        <f t="shared" si="26"/>
        <v>2.0740480000000003</v>
      </c>
      <c r="G145">
        <f t="shared" si="29"/>
        <v>140</v>
      </c>
      <c r="H145">
        <f t="shared" si="23"/>
        <v>0.9955664574783224</v>
      </c>
      <c r="I145">
        <f t="shared" si="24"/>
        <v>2.9433542521677514E-2</v>
      </c>
      <c r="K145">
        <f t="shared" si="25"/>
        <v>0.98580134586968671</v>
      </c>
      <c r="M145">
        <f t="shared" si="27"/>
        <v>2.0445993097983322</v>
      </c>
      <c r="O145">
        <f t="shared" si="28"/>
        <v>4375.4425229684311</v>
      </c>
    </row>
    <row r="146" spans="1:16">
      <c r="A146">
        <v>2150</v>
      </c>
      <c r="B146">
        <f t="shared" si="19"/>
        <v>2.15</v>
      </c>
      <c r="C146">
        <v>1.8212109999999999</v>
      </c>
      <c r="D146">
        <f t="shared" si="20"/>
        <v>0.24889884999999998</v>
      </c>
      <c r="E146">
        <f t="shared" si="21"/>
        <v>2.0701098499999997</v>
      </c>
      <c r="F146">
        <f t="shared" si="26"/>
        <v>2.0829300000000002</v>
      </c>
      <c r="G146">
        <f t="shared" si="29"/>
        <v>150</v>
      </c>
      <c r="H146">
        <f t="shared" si="23"/>
        <v>0.99384513641841032</v>
      </c>
      <c r="I146">
        <f t="shared" si="24"/>
        <v>3.1154863581589587E-2</v>
      </c>
      <c r="K146">
        <f t="shared" si="25"/>
        <v>0.98366766017486473</v>
      </c>
      <c r="M146">
        <f t="shared" si="27"/>
        <v>2.0489108794080311</v>
      </c>
      <c r="O146">
        <f t="shared" si="28"/>
        <v>4405.158390727267</v>
      </c>
    </row>
    <row r="147" spans="1:16">
      <c r="A147">
        <v>2160</v>
      </c>
      <c r="B147">
        <f t="shared" si="19"/>
        <v>2.16</v>
      </c>
      <c r="C147">
        <v>1.839178</v>
      </c>
      <c r="D147">
        <f t="shared" si="20"/>
        <v>0.25008919999999996</v>
      </c>
      <c r="E147">
        <f t="shared" si="21"/>
        <v>2.0892672000000001</v>
      </c>
      <c r="F147">
        <f t="shared" si="26"/>
        <v>2.091812</v>
      </c>
      <c r="G147">
        <f t="shared" si="29"/>
        <v>160</v>
      </c>
      <c r="H147">
        <f t="shared" si="23"/>
        <v>0.99878344707841815</v>
      </c>
      <c r="I147">
        <f t="shared" si="24"/>
        <v>2.6216552921581759E-2</v>
      </c>
      <c r="K147">
        <f t="shared" si="25"/>
        <v>0.98121333742511441</v>
      </c>
      <c r="M147">
        <f t="shared" si="27"/>
        <v>2.0525138337859032</v>
      </c>
      <c r="O147">
        <f t="shared" si="28"/>
        <v>4433.429880977551</v>
      </c>
    </row>
    <row r="148" spans="1:16">
      <c r="A148">
        <v>2170</v>
      </c>
      <c r="B148">
        <f t="shared" si="19"/>
        <v>2.17</v>
      </c>
      <c r="C148">
        <v>1.8424100000000001</v>
      </c>
      <c r="D148">
        <f t="shared" si="20"/>
        <v>0.25128367000000001</v>
      </c>
      <c r="E148">
        <f t="shared" si="21"/>
        <v>2.09369367</v>
      </c>
      <c r="F148">
        <f t="shared" si="26"/>
        <v>2.1006939999999998</v>
      </c>
      <c r="G148">
        <f t="shared" si="29"/>
        <v>170</v>
      </c>
      <c r="H148">
        <f t="shared" si="23"/>
        <v>0.99666761079909783</v>
      </c>
      <c r="I148">
        <f t="shared" si="24"/>
        <v>2.8332389200902086E-2</v>
      </c>
      <c r="K148">
        <f t="shared" si="25"/>
        <v>0.97839019427213747</v>
      </c>
      <c r="M148">
        <f t="shared" si="27"/>
        <v>2.0552984107663135</v>
      </c>
      <c r="O148">
        <f t="shared" si="28"/>
        <v>4459.9975513629006</v>
      </c>
    </row>
    <row r="149" spans="1:16">
      <c r="A149">
        <v>2180</v>
      </c>
      <c r="B149">
        <f t="shared" si="19"/>
        <v>2.1800000000000002</v>
      </c>
      <c r="C149">
        <v>1.8447690000000001</v>
      </c>
      <c r="D149">
        <f t="shared" si="20"/>
        <v>0.25248226000000001</v>
      </c>
      <c r="E149">
        <f t="shared" si="21"/>
        <v>2.0972512600000002</v>
      </c>
      <c r="F149">
        <f t="shared" si="26"/>
        <v>2.1095760000000001</v>
      </c>
      <c r="G149">
        <f t="shared" si="29"/>
        <v>180</v>
      </c>
      <c r="H149">
        <f t="shared" si="23"/>
        <v>0.9941577170009519</v>
      </c>
      <c r="I149">
        <f t="shared" si="24"/>
        <v>3.084228299904801E-2</v>
      </c>
      <c r="K149">
        <f t="shared" si="25"/>
        <v>0.97514280667284492</v>
      </c>
      <c r="M149">
        <f t="shared" si="27"/>
        <v>2.0571378615296738</v>
      </c>
      <c r="N149">
        <f>2100/M149</f>
        <v>1020.8358123545761</v>
      </c>
      <c r="O149">
        <f t="shared" si="28"/>
        <v>4484.5605381346886</v>
      </c>
    </row>
    <row r="150" spans="1:16">
      <c r="A150">
        <v>2190</v>
      </c>
      <c r="B150">
        <f t="shared" si="19"/>
        <v>2.19</v>
      </c>
      <c r="C150">
        <v>1.831369</v>
      </c>
      <c r="D150">
        <f t="shared" si="20"/>
        <v>0.25368497000000001</v>
      </c>
      <c r="E150">
        <f t="shared" si="21"/>
        <v>2.0850539700000001</v>
      </c>
      <c r="F150">
        <f t="shared" si="26"/>
        <v>2.118458</v>
      </c>
      <c r="G150">
        <f t="shared" si="29"/>
        <v>190</v>
      </c>
      <c r="H150">
        <f t="shared" si="23"/>
        <v>0.98423191302352941</v>
      </c>
      <c r="I150">
        <f t="shared" si="24"/>
        <v>4.0768086976470497E-2</v>
      </c>
      <c r="K150">
        <f t="shared" si="25"/>
        <v>0.97140742180264483</v>
      </c>
      <c r="M150">
        <f t="shared" si="27"/>
        <v>2.0578858239771871</v>
      </c>
      <c r="O150">
        <f t="shared" si="28"/>
        <v>4506.7699545100395</v>
      </c>
    </row>
    <row r="151" spans="1:16">
      <c r="A151">
        <v>2200</v>
      </c>
      <c r="B151">
        <f t="shared" si="19"/>
        <v>2.2000000000000002</v>
      </c>
      <c r="C151">
        <v>1.8455729999999999</v>
      </c>
      <c r="D151">
        <f t="shared" si="20"/>
        <v>0.2548918</v>
      </c>
      <c r="E151">
        <f t="shared" si="21"/>
        <v>2.1004648000000001</v>
      </c>
      <c r="F151">
        <f t="shared" si="26"/>
        <v>2.1273400000000002</v>
      </c>
      <c r="G151">
        <f t="shared" si="29"/>
        <v>200</v>
      </c>
      <c r="H151">
        <f t="shared" si="23"/>
        <v>0.98736675848712474</v>
      </c>
      <c r="I151">
        <f t="shared" si="24"/>
        <v>3.7633241512875171E-2</v>
      </c>
      <c r="K151">
        <f t="shared" si="25"/>
        <v>0.96711070645780595</v>
      </c>
      <c r="M151">
        <f t="shared" si="27"/>
        <v>2.0573732902759492</v>
      </c>
      <c r="O151">
        <f t="shared" si="28"/>
        <v>4526.2212386070878</v>
      </c>
    </row>
    <row r="152" spans="1:16">
      <c r="A152">
        <v>2210</v>
      </c>
      <c r="B152">
        <f t="shared" si="19"/>
        <v>2.21</v>
      </c>
      <c r="C152">
        <v>1.829356</v>
      </c>
      <c r="D152">
        <f t="shared" si="20"/>
        <v>0.25610274999999999</v>
      </c>
      <c r="E152">
        <f t="shared" si="21"/>
        <v>2.0854587499999999</v>
      </c>
      <c r="F152">
        <f t="shared" si="26"/>
        <v>2.1362220000000001</v>
      </c>
      <c r="G152">
        <f t="shared" si="29"/>
        <v>210</v>
      </c>
      <c r="H152">
        <f t="shared" si="23"/>
        <v>0.97623690328065149</v>
      </c>
      <c r="I152">
        <f t="shared" si="24"/>
        <v>4.876309671934842E-2</v>
      </c>
      <c r="K152">
        <f t="shared" si="25"/>
        <v>0.96216830737548997</v>
      </c>
      <c r="M152">
        <f t="shared" si="27"/>
        <v>2.0554051059182838</v>
      </c>
      <c r="O152">
        <f t="shared" si="28"/>
        <v>4542.4452840794074</v>
      </c>
    </row>
    <row r="153" spans="1:16">
      <c r="A153">
        <v>2220</v>
      </c>
      <c r="B153">
        <f t="shared" si="19"/>
        <v>2.2200000000000002</v>
      </c>
      <c r="C153">
        <v>1.840176</v>
      </c>
      <c r="D153">
        <f t="shared" si="20"/>
        <v>0.25731782000000003</v>
      </c>
      <c r="E153">
        <f t="shared" si="21"/>
        <v>2.09749382</v>
      </c>
      <c r="F153">
        <f t="shared" si="26"/>
        <v>2.1451039999999999</v>
      </c>
      <c r="G153">
        <f t="shared" si="29"/>
        <v>220</v>
      </c>
      <c r="H153">
        <f t="shared" si="23"/>
        <v>0.97780518800020888</v>
      </c>
      <c r="I153">
        <f t="shared" si="24"/>
        <v>4.7194811999791031E-2</v>
      </c>
      <c r="K153">
        <f t="shared" si="25"/>
        <v>0.95648319520760583</v>
      </c>
      <c r="M153">
        <f t="shared" si="27"/>
        <v>2.0517559279726161</v>
      </c>
      <c r="O153">
        <f t="shared" si="28"/>
        <v>4554.8981600992074</v>
      </c>
    </row>
    <row r="154" spans="1:16">
      <c r="A154">
        <v>2230</v>
      </c>
      <c r="B154">
        <f t="shared" si="19"/>
        <v>2.23</v>
      </c>
      <c r="C154">
        <v>1.82138</v>
      </c>
      <c r="D154">
        <f t="shared" si="20"/>
        <v>0.25853701000000001</v>
      </c>
      <c r="E154">
        <f t="shared" si="21"/>
        <v>2.07991701</v>
      </c>
      <c r="F154">
        <f t="shared" si="26"/>
        <v>2.1539859999999997</v>
      </c>
      <c r="G154">
        <f t="shared" si="29"/>
        <v>230</v>
      </c>
      <c r="H154">
        <f t="shared" si="23"/>
        <v>0.9656130587663988</v>
      </c>
      <c r="I154">
        <f t="shared" si="24"/>
        <v>5.9386941233601109E-2</v>
      </c>
      <c r="K154">
        <f t="shared" si="25"/>
        <v>0.94994375963732436</v>
      </c>
      <c r="M154">
        <f t="shared" si="27"/>
        <v>2.0461655590461616</v>
      </c>
      <c r="O154">
        <f t="shared" si="28"/>
        <v>4562.9491966729402</v>
      </c>
    </row>
    <row r="155" spans="1:16">
      <c r="A155">
        <v>2240</v>
      </c>
      <c r="B155">
        <f t="shared" si="19"/>
        <v>2.2400000000000002</v>
      </c>
      <c r="C155">
        <v>1.8296730000000001</v>
      </c>
      <c r="D155">
        <f t="shared" si="20"/>
        <v>0.25976031999999999</v>
      </c>
      <c r="E155">
        <f t="shared" si="21"/>
        <v>2.0894333199999999</v>
      </c>
      <c r="F155">
        <f t="shared" si="26"/>
        <v>2.162868</v>
      </c>
      <c r="G155">
        <f t="shared" si="29"/>
        <v>240</v>
      </c>
      <c r="H155">
        <f t="shared" si="23"/>
        <v>0.96604754427917006</v>
      </c>
      <c r="I155">
        <f t="shared" si="24"/>
        <v>5.8952455720829855E-2</v>
      </c>
      <c r="K155">
        <f t="shared" si="25"/>
        <v>0.9424216182415146</v>
      </c>
      <c r="M155">
        <f t="shared" si="27"/>
        <v>2.0383335606027884</v>
      </c>
      <c r="O155">
        <f t="shared" si="28"/>
        <v>4565.8671757502461</v>
      </c>
      <c r="P155" t="s">
        <v>8</v>
      </c>
    </row>
    <row r="156" spans="1:16">
      <c r="A156">
        <v>2250</v>
      </c>
      <c r="B156">
        <f t="shared" si="19"/>
        <v>2.25</v>
      </c>
      <c r="C156">
        <v>1.805944</v>
      </c>
      <c r="D156">
        <f t="shared" si="20"/>
        <v>0.26098775000000002</v>
      </c>
      <c r="E156">
        <f t="shared" si="21"/>
        <v>2.0669317500000002</v>
      </c>
      <c r="F156">
        <f t="shared" si="26"/>
        <v>2.1717500000000003</v>
      </c>
      <c r="G156">
        <f t="shared" si="29"/>
        <v>250</v>
      </c>
      <c r="H156">
        <f t="shared" si="23"/>
        <v>0.95173558190399443</v>
      </c>
      <c r="I156">
        <f t="shared" si="24"/>
        <v>7.3264418096005479E-2</v>
      </c>
      <c r="K156">
        <f t="shared" si="25"/>
        <v>0.93376909608261538</v>
      </c>
      <c r="M156">
        <f t="shared" si="27"/>
        <v>2.0279130344174203</v>
      </c>
      <c r="O156">
        <f t="shared" si="28"/>
        <v>4562.8043274391957</v>
      </c>
      <c r="P156">
        <f>420/4565</f>
        <v>9.2004381161007662E-2</v>
      </c>
    </row>
    <row r="157" spans="1:16">
      <c r="A157">
        <v>2260</v>
      </c>
      <c r="B157">
        <f t="shared" si="19"/>
        <v>2.2599999999999998</v>
      </c>
      <c r="C157">
        <v>1.795903</v>
      </c>
      <c r="D157">
        <f t="shared" si="20"/>
        <v>0.26221929999999999</v>
      </c>
      <c r="E157">
        <f t="shared" si="21"/>
        <v>2.0581223</v>
      </c>
      <c r="F157">
        <f t="shared" si="26"/>
        <v>2.1806320000000001</v>
      </c>
      <c r="G157">
        <f t="shared" si="29"/>
        <v>260</v>
      </c>
      <c r="H157">
        <f t="shared" si="23"/>
        <v>0.94381917719266706</v>
      </c>
      <c r="I157">
        <f t="shared" si="24"/>
        <v>8.1180822807332853E-2</v>
      </c>
      <c r="K157">
        <f t="shared" si="25"/>
        <v>0.92381632654920198</v>
      </c>
      <c r="M157">
        <f t="shared" si="27"/>
        <v>2.0145034437956397</v>
      </c>
      <c r="O157">
        <f t="shared" si="28"/>
        <v>4552.7777829781462</v>
      </c>
    </row>
    <row r="158" spans="1:16">
      <c r="A158">
        <v>2270</v>
      </c>
      <c r="B158">
        <f t="shared" si="19"/>
        <v>2.27</v>
      </c>
      <c r="C158">
        <v>1.796395</v>
      </c>
      <c r="D158">
        <f t="shared" si="20"/>
        <v>0.26345497000000001</v>
      </c>
      <c r="E158">
        <f t="shared" si="21"/>
        <v>2.0598499700000001</v>
      </c>
      <c r="F158">
        <f t="shared" si="26"/>
        <v>2.189514</v>
      </c>
      <c r="G158">
        <f t="shared" si="29"/>
        <v>270</v>
      </c>
      <c r="H158">
        <f t="shared" si="23"/>
        <v>0.94077953829023253</v>
      </c>
      <c r="I158">
        <f t="shared" si="24"/>
        <v>8.422046170976738E-2</v>
      </c>
      <c r="K158">
        <f t="shared" si="25"/>
        <v>0.91236791652885207</v>
      </c>
      <c r="M158">
        <f t="shared" si="27"/>
        <v>1.997642326390753</v>
      </c>
      <c r="O158">
        <f t="shared" si="28"/>
        <v>4534.648080907009</v>
      </c>
    </row>
    <row r="159" spans="1:16">
      <c r="A159">
        <v>2280</v>
      </c>
      <c r="B159">
        <f t="shared" si="19"/>
        <v>2.2799999999999998</v>
      </c>
      <c r="C159">
        <v>1.7651250000000001</v>
      </c>
      <c r="D159">
        <f t="shared" si="20"/>
        <v>0.26469476000000003</v>
      </c>
      <c r="E159">
        <f t="shared" si="21"/>
        <v>2.0298197600000001</v>
      </c>
      <c r="F159">
        <f t="shared" si="26"/>
        <v>2.1983959999999998</v>
      </c>
      <c r="G159">
        <f t="shared" si="29"/>
        <v>280</v>
      </c>
      <c r="H159">
        <f t="shared" si="23"/>
        <v>0.92331852859994301</v>
      </c>
      <c r="I159">
        <f t="shared" si="24"/>
        <v>0.1016814714000569</v>
      </c>
      <c r="K159">
        <f t="shared" si="25"/>
        <v>0.89919911044386902</v>
      </c>
      <c r="M159">
        <f t="shared" si="27"/>
        <v>1.9767957276033596</v>
      </c>
      <c r="O159">
        <f t="shared" si="28"/>
        <v>4507.09425893566</v>
      </c>
    </row>
    <row r="160" spans="1:16">
      <c r="A160">
        <v>2290</v>
      </c>
      <c r="B160">
        <f t="shared" si="19"/>
        <v>2.29</v>
      </c>
      <c r="C160">
        <v>1.7586580000000001</v>
      </c>
      <c r="D160">
        <f t="shared" si="20"/>
        <v>0.26593866999999999</v>
      </c>
      <c r="E160">
        <f t="shared" si="21"/>
        <v>2.0245966700000002</v>
      </c>
      <c r="F160">
        <f t="shared" si="26"/>
        <v>2.2072779999999996</v>
      </c>
      <c r="G160">
        <f t="shared" si="29"/>
        <v>290</v>
      </c>
      <c r="H160">
        <f t="shared" si="23"/>
        <v>0.91723682744085722</v>
      </c>
      <c r="I160">
        <f t="shared" si="24"/>
        <v>0.10776317255914269</v>
      </c>
      <c r="K160">
        <f t="shared" si="25"/>
        <v>0.88405137784208132</v>
      </c>
      <c r="M160">
        <f t="shared" si="27"/>
        <v>1.9513471571805132</v>
      </c>
      <c r="O160">
        <f t="shared" si="28"/>
        <v>4468.5849899433751</v>
      </c>
    </row>
    <row r="161" spans="1:15">
      <c r="A161">
        <v>2300</v>
      </c>
      <c r="B161">
        <f t="shared" si="19"/>
        <v>2.2999999999999998</v>
      </c>
      <c r="C161">
        <v>1.7310490000000001</v>
      </c>
      <c r="D161">
        <f t="shared" si="20"/>
        <v>0.2671867</v>
      </c>
      <c r="E161">
        <f t="shared" si="21"/>
        <v>1.9982356999999999</v>
      </c>
      <c r="F161">
        <f t="shared" si="26"/>
        <v>2.2161600000000004</v>
      </c>
      <c r="G161">
        <f t="shared" si="29"/>
        <v>300</v>
      </c>
      <c r="H161">
        <f t="shared" si="23"/>
        <v>0.90166580932784623</v>
      </c>
      <c r="I161">
        <f t="shared" si="24"/>
        <v>0.12333419067215368</v>
      </c>
      <c r="K161">
        <f t="shared" si="25"/>
        <v>0.86662733791814972</v>
      </c>
      <c r="M161">
        <f t="shared" si="27"/>
        <v>1.920584841200687</v>
      </c>
      <c r="O161">
        <f t="shared" si="28"/>
        <v>4417.3451347615801</v>
      </c>
    </row>
    <row r="162" spans="1:15">
      <c r="A162">
        <v>2310</v>
      </c>
      <c r="B162">
        <f t="shared" si="19"/>
        <v>2.31</v>
      </c>
      <c r="C162">
        <v>1.6974020000000001</v>
      </c>
      <c r="D162">
        <f t="shared" si="20"/>
        <v>0.26843885000000001</v>
      </c>
      <c r="E162">
        <f t="shared" si="21"/>
        <v>1.9658408500000002</v>
      </c>
      <c r="F162">
        <f t="shared" si="26"/>
        <v>2.2250420000000002</v>
      </c>
      <c r="G162">
        <f t="shared" si="29"/>
        <v>310</v>
      </c>
      <c r="H162">
        <f t="shared" si="23"/>
        <v>0.88350730008691969</v>
      </c>
      <c r="I162">
        <f t="shared" si="24"/>
        <v>0.14149269991308022</v>
      </c>
      <c r="K162">
        <f t="shared" si="25"/>
        <v>0.84658492132340879</v>
      </c>
      <c r="M162">
        <f t="shared" si="27"/>
        <v>1.8836870065112803</v>
      </c>
      <c r="O162">
        <f t="shared" si="28"/>
        <v>4351.3169850410577</v>
      </c>
    </row>
    <row r="163" spans="1:15">
      <c r="A163">
        <v>2320</v>
      </c>
      <c r="B163">
        <f t="shared" si="19"/>
        <v>2.3199999999999998</v>
      </c>
      <c r="C163">
        <v>1.6633849999999999</v>
      </c>
      <c r="D163">
        <f t="shared" si="20"/>
        <v>0.26969512000000001</v>
      </c>
      <c r="E163">
        <f t="shared" si="21"/>
        <v>1.9330801199999998</v>
      </c>
      <c r="F163">
        <f t="shared" si="26"/>
        <v>2.233924</v>
      </c>
      <c r="G163">
        <f t="shared" si="29"/>
        <v>320</v>
      </c>
      <c r="H163">
        <f t="shared" si="23"/>
        <v>0.86532940243266998</v>
      </c>
      <c r="I163">
        <f t="shared" si="24"/>
        <v>0.15967059756732993</v>
      </c>
      <c r="K163">
        <f t="shared" si="25"/>
        <v>0.82353065464869701</v>
      </c>
      <c r="M163">
        <f t="shared" si="27"/>
        <v>1.8397048941554359</v>
      </c>
      <c r="O163">
        <f t="shared" si="28"/>
        <v>4268.1153544406116</v>
      </c>
    </row>
    <row r="164" spans="1:15">
      <c r="A164">
        <v>2330</v>
      </c>
      <c r="B164">
        <f t="shared" si="19"/>
        <v>2.33</v>
      </c>
      <c r="C164">
        <v>1.611002</v>
      </c>
      <c r="D164">
        <f t="shared" si="20"/>
        <v>0.27095551000000001</v>
      </c>
      <c r="E164">
        <f t="shared" si="21"/>
        <v>1.8819575100000001</v>
      </c>
      <c r="F164">
        <f t="shared" si="26"/>
        <v>2.2428059999999999</v>
      </c>
      <c r="G164">
        <f t="shared" si="29"/>
        <v>330</v>
      </c>
      <c r="H164">
        <f t="shared" si="23"/>
        <v>0.83910846947975004</v>
      </c>
      <c r="I164">
        <f t="shared" si="24"/>
        <v>0.18589153052024987</v>
      </c>
      <c r="K164">
        <f t="shared" si="25"/>
        <v>0.79701193574090867</v>
      </c>
      <c r="M164">
        <f t="shared" si="27"/>
        <v>1.7875431515513243</v>
      </c>
      <c r="O164">
        <f t="shared" si="28"/>
        <v>4164.9755431145859</v>
      </c>
    </row>
    <row r="165" spans="1:15">
      <c r="A165">
        <v>2340</v>
      </c>
      <c r="B165">
        <f t="shared" si="19"/>
        <v>2.34</v>
      </c>
      <c r="C165">
        <v>1.557245</v>
      </c>
      <c r="D165">
        <f t="shared" si="20"/>
        <v>0.27222002000000001</v>
      </c>
      <c r="E165">
        <f t="shared" si="21"/>
        <v>1.82946502</v>
      </c>
      <c r="F165">
        <f t="shared" si="26"/>
        <v>2.2516879999999997</v>
      </c>
      <c r="G165">
        <f t="shared" si="29"/>
        <v>340</v>
      </c>
      <c r="H165">
        <f t="shared" si="23"/>
        <v>0.81248601937746268</v>
      </c>
      <c r="I165">
        <f t="shared" si="24"/>
        <v>0.21251398062253724</v>
      </c>
      <c r="K165">
        <f t="shared" si="25"/>
        <v>0.76650814820202018</v>
      </c>
      <c r="M165">
        <f t="shared" si="27"/>
        <v>1.7259371992087102</v>
      </c>
      <c r="O165">
        <f t="shared" si="28"/>
        <v>4038.6930461483821</v>
      </c>
    </row>
    <row r="166" spans="1:15">
      <c r="A166">
        <v>2350</v>
      </c>
      <c r="B166">
        <f t="shared" si="19"/>
        <v>2.35</v>
      </c>
      <c r="C166">
        <v>1.4833160000000001</v>
      </c>
      <c r="D166">
        <f t="shared" si="20"/>
        <v>0.27348865</v>
      </c>
      <c r="E166">
        <f t="shared" si="21"/>
        <v>1.7568046500000001</v>
      </c>
      <c r="F166">
        <f t="shared" si="26"/>
        <v>2.2605700000000004</v>
      </c>
      <c r="G166">
        <f t="shared" si="29"/>
        <v>350</v>
      </c>
      <c r="H166">
        <f t="shared" si="23"/>
        <v>0.77715118310868492</v>
      </c>
      <c r="I166">
        <f t="shared" si="24"/>
        <v>0.24784881689131499</v>
      </c>
      <c r="K166">
        <f t="shared" si="25"/>
        <v>0.73142044063012901</v>
      </c>
      <c r="M166">
        <f t="shared" si="27"/>
        <v>1.653427105475251</v>
      </c>
      <c r="O166">
        <f t="shared" si="28"/>
        <v>3885.5536978668397</v>
      </c>
    </row>
    <row r="167" spans="1:15">
      <c r="A167">
        <v>2360</v>
      </c>
      <c r="B167">
        <f t="shared" si="19"/>
        <v>2.36</v>
      </c>
      <c r="C167">
        <v>1.387635</v>
      </c>
      <c r="D167">
        <f t="shared" si="20"/>
        <v>0.27476139999999999</v>
      </c>
      <c r="E167">
        <f t="shared" si="21"/>
        <v>1.6623964</v>
      </c>
      <c r="F167">
        <f t="shared" si="26"/>
        <v>2.2694520000000002</v>
      </c>
      <c r="G167">
        <f t="shared" si="29"/>
        <v>360</v>
      </c>
      <c r="H167">
        <f t="shared" si="23"/>
        <v>0.73251005088453058</v>
      </c>
      <c r="I167">
        <f t="shared" si="24"/>
        <v>0.29248994911546933</v>
      </c>
      <c r="K167">
        <f t="shared" si="25"/>
        <v>0.69105996994821828</v>
      </c>
      <c r="M167">
        <f t="shared" si="27"/>
        <v>1.5683274309189241</v>
      </c>
      <c r="O167">
        <f t="shared" si="28"/>
        <v>3701.2527369686609</v>
      </c>
    </row>
    <row r="168" spans="1:15">
      <c r="A168">
        <v>2370</v>
      </c>
      <c r="B168">
        <f t="shared" si="19"/>
        <v>2.37</v>
      </c>
      <c r="C168">
        <v>1.264229</v>
      </c>
      <c r="D168">
        <f t="shared" si="20"/>
        <v>0.27603827000000003</v>
      </c>
      <c r="E168">
        <f t="shared" si="21"/>
        <v>1.5402672700000002</v>
      </c>
      <c r="F168">
        <f t="shared" si="26"/>
        <v>2.2783340000000001</v>
      </c>
      <c r="G168">
        <f t="shared" si="29"/>
        <v>370</v>
      </c>
      <c r="H168">
        <f t="shared" si="23"/>
        <v>0.67604981095835825</v>
      </c>
      <c r="I168">
        <f t="shared" si="24"/>
        <v>0.34895018904164166</v>
      </c>
      <c r="K168">
        <f t="shared" si="25"/>
        <v>0.64463437801327117</v>
      </c>
      <c r="M168">
        <f t="shared" si="27"/>
        <v>1.4686924209964882</v>
      </c>
      <c r="O168">
        <f t="shared" si="28"/>
        <v>3480.801037761677</v>
      </c>
    </row>
    <row r="169" spans="1:15">
      <c r="A169">
        <v>2380</v>
      </c>
      <c r="B169">
        <f t="shared" si="19"/>
        <v>2.38</v>
      </c>
      <c r="C169">
        <v>1.1030279999999999</v>
      </c>
      <c r="D169">
        <f t="shared" si="20"/>
        <v>0.27731926000000001</v>
      </c>
      <c r="E169">
        <f t="shared" si="21"/>
        <v>1.38034726</v>
      </c>
      <c r="F169">
        <f t="shared" si="26"/>
        <v>2.2872159999999999</v>
      </c>
      <c r="G169">
        <f t="shared" si="29"/>
        <v>380</v>
      </c>
      <c r="H169">
        <f t="shared" si="23"/>
        <v>0.60350542318696621</v>
      </c>
      <c r="I169">
        <f t="shared" si="24"/>
        <v>0.42149457681303371</v>
      </c>
      <c r="K169">
        <f t="shared" si="25"/>
        <v>0.59123223601406383</v>
      </c>
      <c r="M169">
        <f t="shared" si="27"/>
        <v>1.3522758299271429</v>
      </c>
      <c r="O169">
        <f t="shared" si="28"/>
        <v>3218.4164752266001</v>
      </c>
    </row>
    <row r="170" spans="1:15">
      <c r="A170">
        <v>2390</v>
      </c>
      <c r="B170">
        <f t="shared" si="19"/>
        <v>2.39</v>
      </c>
      <c r="C170">
        <v>0.86154600000000003</v>
      </c>
      <c r="D170">
        <f t="shared" si="20"/>
        <v>0.27860436999999999</v>
      </c>
      <c r="E170">
        <f t="shared" si="21"/>
        <v>1.14015037</v>
      </c>
      <c r="F170">
        <f t="shared" si="26"/>
        <v>2.2960979999999998</v>
      </c>
      <c r="G170">
        <f t="shared" si="29"/>
        <v>390</v>
      </c>
      <c r="H170">
        <f t="shared" si="23"/>
        <v>0.49655997696962417</v>
      </c>
      <c r="I170">
        <f t="shared" si="24"/>
        <v>0.52844002303037574</v>
      </c>
      <c r="K170">
        <f t="shared" si="25"/>
        <v>0.52980515126952288</v>
      </c>
      <c r="M170">
        <f t="shared" si="27"/>
        <v>1.2164845482196489</v>
      </c>
      <c r="O170">
        <f t="shared" si="28"/>
        <v>2907.3980702449608</v>
      </c>
    </row>
    <row r="171" spans="1:15">
      <c r="A171">
        <v>2400</v>
      </c>
      <c r="B171">
        <f t="shared" si="19"/>
        <v>2.4</v>
      </c>
      <c r="C171">
        <v>0.38678800000000002</v>
      </c>
      <c r="D171">
        <f t="shared" si="20"/>
        <v>0.27989359999999996</v>
      </c>
      <c r="E171">
        <f t="shared" si="21"/>
        <v>0.66668159999999999</v>
      </c>
      <c r="F171">
        <f t="shared" si="26"/>
        <v>2.3049800000000005</v>
      </c>
      <c r="G171">
        <f t="shared" si="29"/>
        <v>400</v>
      </c>
      <c r="H171">
        <f t="shared" si="23"/>
        <v>0.28923530789855001</v>
      </c>
      <c r="I171">
        <f t="shared" si="24"/>
        <v>0.7357646921014499</v>
      </c>
      <c r="K171">
        <f t="shared" si="25"/>
        <v>0.45914718514769448</v>
      </c>
      <c r="M171">
        <f t="shared" si="27"/>
        <v>1.0583250788217331</v>
      </c>
      <c r="O171">
        <f t="shared" si="28"/>
        <v>2539.9801891721595</v>
      </c>
    </row>
    <row r="172" spans="1:15">
      <c r="A172">
        <v>2410</v>
      </c>
      <c r="B172">
        <f t="shared" si="19"/>
        <v>2.41</v>
      </c>
      <c r="C172">
        <v>-0.42863299999999999</v>
      </c>
      <c r="D172">
        <f t="shared" si="20"/>
        <v>0.28118694999999999</v>
      </c>
      <c r="E172">
        <f t="shared" si="21"/>
        <v>-0.14744605</v>
      </c>
      <c r="F172">
        <f t="shared" si="26"/>
        <v>2.3138620000000003</v>
      </c>
      <c r="G172">
        <f t="shared" si="29"/>
        <v>410</v>
      </c>
      <c r="H172">
        <f t="shared" si="23"/>
        <v>-6.3722922974663129E-2</v>
      </c>
      <c r="I172">
        <f t="shared" si="24"/>
        <v>1.0887229229746631</v>
      </c>
      <c r="K172">
        <f t="shared" si="25"/>
        <v>0.37787117803721415</v>
      </c>
      <c r="M172">
        <f t="shared" si="27"/>
        <v>0.87434175975554451</v>
      </c>
      <c r="O172">
        <f t="shared" si="28"/>
        <v>2107.1636410108622</v>
      </c>
    </row>
    <row r="173" spans="1:15">
      <c r="A173">
        <v>2420</v>
      </c>
      <c r="B173">
        <f t="shared" si="19"/>
        <v>2.42</v>
      </c>
      <c r="C173">
        <v>-0.421601</v>
      </c>
      <c r="D173">
        <f t="shared" si="20"/>
        <v>0.28248442000000001</v>
      </c>
      <c r="E173">
        <f t="shared" si="21"/>
        <v>-0.13911657999999999</v>
      </c>
      <c r="F173">
        <f t="shared" si="26"/>
        <v>2.3227440000000001</v>
      </c>
      <c r="G173">
        <f t="shared" si="29"/>
        <v>420</v>
      </c>
      <c r="H173">
        <f t="shared" si="23"/>
        <v>-5.9893203900214569E-2</v>
      </c>
      <c r="I173">
        <f t="shared" si="24"/>
        <v>1.0848932039002144</v>
      </c>
      <c r="K173">
        <f t="shared" si="25"/>
        <v>0.28438151658229494</v>
      </c>
      <c r="M173">
        <f t="shared" si="27"/>
        <v>0.66054546135242609</v>
      </c>
      <c r="O173">
        <f t="shared" si="28"/>
        <v>1598.5200164728712</v>
      </c>
    </row>
    <row r="174" spans="1:15">
      <c r="A174">
        <v>2430</v>
      </c>
      <c r="B174">
        <f t="shared" si="19"/>
        <v>2.4300000000000002</v>
      </c>
      <c r="C174">
        <v>-0.30240800000000001</v>
      </c>
      <c r="D174">
        <f t="shared" si="20"/>
        <v>0.28378601000000003</v>
      </c>
      <c r="E174">
        <f t="shared" si="21"/>
        <v>-1.8621989999999977E-2</v>
      </c>
      <c r="F174">
        <f t="shared" si="26"/>
        <v>2.331626</v>
      </c>
      <c r="G174">
        <f t="shared" si="29"/>
        <v>430</v>
      </c>
      <c r="H174">
        <f t="shared" si="23"/>
        <v>-7.986696837314379E-3</v>
      </c>
      <c r="I174">
        <f t="shared" si="24"/>
        <v>1.0329866968373143</v>
      </c>
      <c r="K174">
        <f t="shared" si="25"/>
        <v>0.17684280854666812</v>
      </c>
      <c r="M174">
        <f t="shared" si="27"/>
        <v>0.41233129032043359</v>
      </c>
      <c r="O174">
        <f t="shared" si="28"/>
        <v>1001.9650354786536</v>
      </c>
    </row>
    <row r="175" spans="1:15">
      <c r="A175">
        <v>2440</v>
      </c>
      <c r="B175">
        <f t="shared" si="19"/>
        <v>2.44</v>
      </c>
      <c r="C175">
        <v>-0.47350799999999998</v>
      </c>
      <c r="D175">
        <f t="shared" si="20"/>
        <v>0.28509171999999999</v>
      </c>
      <c r="E175">
        <f t="shared" si="21"/>
        <v>-0.18841627999999999</v>
      </c>
      <c r="F175">
        <f t="shared" si="26"/>
        <v>2.3405079999999998</v>
      </c>
      <c r="G175">
        <f t="shared" si="29"/>
        <v>440</v>
      </c>
      <c r="H175">
        <f t="shared" si="23"/>
        <v>-8.0502301209822824E-2</v>
      </c>
      <c r="I175">
        <f t="shared" si="24"/>
        <v>1.1055023012098228</v>
      </c>
      <c r="K175">
        <f t="shared" si="25"/>
        <v>5.3143850330330311E-2</v>
      </c>
      <c r="M175">
        <f t="shared" si="27"/>
        <v>0.12438360684894073</v>
      </c>
      <c r="O175">
        <f t="shared" si="28"/>
        <v>303.49600071141538</v>
      </c>
    </row>
    <row r="176" spans="1:15">
      <c r="A176">
        <v>2450</v>
      </c>
      <c r="B176">
        <f t="shared" si="19"/>
        <v>2.4500000000000002</v>
      </c>
      <c r="C176">
        <v>-0.64696799999999999</v>
      </c>
      <c r="D176">
        <f t="shared" si="20"/>
        <v>0.28640155</v>
      </c>
      <c r="E176">
        <f t="shared" si="21"/>
        <v>-0.36056644999999998</v>
      </c>
      <c r="F176">
        <f t="shared" si="26"/>
        <v>2.3493899999999996</v>
      </c>
      <c r="G176">
        <f t="shared" si="29"/>
        <v>450</v>
      </c>
      <c r="H176">
        <f t="shared" si="23"/>
        <v>-0.15347236942355252</v>
      </c>
      <c r="I176">
        <f t="shared" si="24"/>
        <v>1.1784723694235524</v>
      </c>
      <c r="K176">
        <f t="shared" si="25"/>
        <v>0</v>
      </c>
      <c r="M176">
        <f t="shared" si="27"/>
        <v>0</v>
      </c>
      <c r="O176">
        <f t="shared" si="28"/>
        <v>0</v>
      </c>
    </row>
    <row r="177" spans="1:15">
      <c r="A177">
        <v>2460</v>
      </c>
      <c r="B177">
        <f t="shared" si="19"/>
        <v>2.46</v>
      </c>
      <c r="F177">
        <f t="shared" si="26"/>
        <v>2.3582720000000004</v>
      </c>
      <c r="G177">
        <f t="shared" si="29"/>
        <v>460</v>
      </c>
      <c r="K177">
        <f t="shared" si="25"/>
        <v>0</v>
      </c>
      <c r="M177">
        <f t="shared" si="27"/>
        <v>0</v>
      </c>
      <c r="O177">
        <f t="shared" si="28"/>
        <v>0</v>
      </c>
    </row>
    <row r="178" spans="1:15">
      <c r="A178">
        <v>2470</v>
      </c>
      <c r="B178">
        <f t="shared" si="19"/>
        <v>2.4700000000000002</v>
      </c>
      <c r="F178">
        <f t="shared" si="26"/>
        <v>2.3671540000000002</v>
      </c>
      <c r="G178">
        <f t="shared" si="29"/>
        <v>470</v>
      </c>
      <c r="K178">
        <f t="shared" si="25"/>
        <v>0</v>
      </c>
      <c r="M178">
        <f t="shared" si="27"/>
        <v>0</v>
      </c>
      <c r="O178">
        <f t="shared" si="28"/>
        <v>0</v>
      </c>
    </row>
    <row r="179" spans="1:15">
      <c r="A179">
        <v>2480</v>
      </c>
      <c r="B179">
        <f t="shared" si="19"/>
        <v>2.48</v>
      </c>
      <c r="F179">
        <f t="shared" si="26"/>
        <v>2.376036</v>
      </c>
      <c r="G179">
        <f t="shared" si="29"/>
        <v>480</v>
      </c>
      <c r="K179">
        <f>MAX(0,1-IF(A179&gt;R$2,R$6*EXP(R$7*(A179-R$2)),0))</f>
        <v>0</v>
      </c>
      <c r="M179">
        <f t="shared" si="27"/>
        <v>0</v>
      </c>
      <c r="O179">
        <f t="shared" si="28"/>
        <v>0</v>
      </c>
    </row>
    <row r="180" spans="1:15">
      <c r="A180">
        <v>2490</v>
      </c>
      <c r="B180">
        <f t="shared" si="19"/>
        <v>2.4900000000000002</v>
      </c>
      <c r="F180">
        <f t="shared" si="26"/>
        <v>2.3849179999999999</v>
      </c>
      <c r="G180">
        <f t="shared" si="29"/>
        <v>490</v>
      </c>
      <c r="K180">
        <f t="shared" ref="K180" si="30">MAX(0,1-IF(A180&gt;R$2,R$6*EXP(R$7*(A180-R$2)),0))</f>
        <v>0</v>
      </c>
      <c r="M180">
        <f t="shared" si="27"/>
        <v>0</v>
      </c>
      <c r="O180">
        <f t="shared" si="28"/>
        <v>0</v>
      </c>
    </row>
    <row r="181" spans="1:15">
      <c r="A181">
        <v>2500</v>
      </c>
      <c r="B181">
        <f t="shared" si="19"/>
        <v>2.5</v>
      </c>
      <c r="F181">
        <f t="shared" si="26"/>
        <v>2.3937999999999997</v>
      </c>
      <c r="G181">
        <f t="shared" si="29"/>
        <v>500</v>
      </c>
      <c r="M181">
        <f>R13*P12</f>
        <v>0</v>
      </c>
      <c r="O181">
        <f t="shared" si="28"/>
        <v>0</v>
      </c>
    </row>
    <row r="182" spans="1:15">
      <c r="O182">
        <f t="shared" si="2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PowerCoastScaniaR-420hp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NVT</cp:lastModifiedBy>
  <dcterms:created xsi:type="dcterms:W3CDTF">2014-05-19T13:06:10Z</dcterms:created>
  <dcterms:modified xsi:type="dcterms:W3CDTF">2014-05-20T11:51:46Z</dcterms:modified>
</cp:coreProperties>
</file>