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PowerCoastScaniaR" sheetId="1" r:id="rId1"/>
  </sheets>
  <calcPr calcId="125725"/>
</workbook>
</file>

<file path=xl/calcChain.xml><?xml version="1.0" encoding="utf-8"?>
<calcChain xmlns="http://schemas.openxmlformats.org/spreadsheetml/2006/main">
  <c r="M1" i="1"/>
  <c r="G167"/>
  <c r="G163"/>
  <c r="G147"/>
  <c r="G131"/>
  <c r="G115"/>
  <c r="G111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K143"/>
  <c r="K142"/>
  <c r="O8"/>
  <c r="G127" l="1"/>
  <c r="G143"/>
  <c r="H143" s="1"/>
  <c r="G159"/>
  <c r="G171"/>
  <c r="G123"/>
  <c r="G139"/>
  <c r="H139" s="1"/>
  <c r="G155"/>
  <c r="G172"/>
  <c r="G119"/>
  <c r="G135"/>
  <c r="G151"/>
  <c r="G6"/>
  <c r="G14"/>
  <c r="G22"/>
  <c r="H22" s="1"/>
  <c r="G30"/>
  <c r="G38"/>
  <c r="G46"/>
  <c r="G54"/>
  <c r="G58"/>
  <c r="H58" s="1"/>
  <c r="G66"/>
  <c r="G74"/>
  <c r="G82"/>
  <c r="G90"/>
  <c r="H90" s="1"/>
  <c r="G98"/>
  <c r="G106"/>
  <c r="G114"/>
  <c r="H114" s="1"/>
  <c r="G122"/>
  <c r="H122" s="1"/>
  <c r="G126"/>
  <c r="G134"/>
  <c r="G142"/>
  <c r="H142" s="1"/>
  <c r="G146"/>
  <c r="H146" s="1"/>
  <c r="G150"/>
  <c r="G154"/>
  <c r="G158"/>
  <c r="H158" s="1"/>
  <c r="G162"/>
  <c r="H162" s="1"/>
  <c r="G166"/>
  <c r="G175"/>
  <c r="H175" s="1"/>
  <c r="G1"/>
  <c r="G5"/>
  <c r="G9"/>
  <c r="G13"/>
  <c r="H13" s="1"/>
  <c r="G17"/>
  <c r="H17" s="1"/>
  <c r="G21"/>
  <c r="G25"/>
  <c r="G29"/>
  <c r="H29" s="1"/>
  <c r="G33"/>
  <c r="H33" s="1"/>
  <c r="G37"/>
  <c r="G41"/>
  <c r="G45"/>
  <c r="H45" s="1"/>
  <c r="G49"/>
  <c r="H49" s="1"/>
  <c r="G53"/>
  <c r="G57"/>
  <c r="G61"/>
  <c r="H61" s="1"/>
  <c r="G65"/>
  <c r="G69"/>
  <c r="G73"/>
  <c r="G77"/>
  <c r="H77" s="1"/>
  <c r="G81"/>
  <c r="H81" s="1"/>
  <c r="G85"/>
  <c r="G89"/>
  <c r="G93"/>
  <c r="H93" s="1"/>
  <c r="G97"/>
  <c r="H97" s="1"/>
  <c r="G101"/>
  <c r="G105"/>
  <c r="G109"/>
  <c r="H109" s="1"/>
  <c r="G113"/>
  <c r="H113" s="1"/>
  <c r="G117"/>
  <c r="G121"/>
  <c r="G125"/>
  <c r="H125" s="1"/>
  <c r="G129"/>
  <c r="G133"/>
  <c r="G137"/>
  <c r="G141"/>
  <c r="H141" s="1"/>
  <c r="G145"/>
  <c r="H145" s="1"/>
  <c r="G149"/>
  <c r="G153"/>
  <c r="G157"/>
  <c r="H157" s="1"/>
  <c r="G161"/>
  <c r="H161" s="1"/>
  <c r="G165"/>
  <c r="G169"/>
  <c r="G173"/>
  <c r="H173" s="1"/>
  <c r="G2"/>
  <c r="H2" s="1"/>
  <c r="G10"/>
  <c r="H10" s="1"/>
  <c r="G18"/>
  <c r="G26"/>
  <c r="H26" s="1"/>
  <c r="G34"/>
  <c r="G42"/>
  <c r="H42" s="1"/>
  <c r="G50"/>
  <c r="G62"/>
  <c r="H62" s="1"/>
  <c r="G70"/>
  <c r="H70" s="1"/>
  <c r="G78"/>
  <c r="H78" s="1"/>
  <c r="G86"/>
  <c r="G94"/>
  <c r="H94" s="1"/>
  <c r="G102"/>
  <c r="H102" s="1"/>
  <c r="G110"/>
  <c r="H110" s="1"/>
  <c r="G118"/>
  <c r="G130"/>
  <c r="H130" s="1"/>
  <c r="G138"/>
  <c r="H138" s="1"/>
  <c r="G170"/>
  <c r="H170" s="1"/>
  <c r="G4"/>
  <c r="G8"/>
  <c r="H8" s="1"/>
  <c r="G12"/>
  <c r="H12" s="1"/>
  <c r="G16"/>
  <c r="H16" s="1"/>
  <c r="G20"/>
  <c r="G24"/>
  <c r="H24" s="1"/>
  <c r="G28"/>
  <c r="G32"/>
  <c r="H32" s="1"/>
  <c r="G36"/>
  <c r="G40"/>
  <c r="H40" s="1"/>
  <c r="G44"/>
  <c r="H44" s="1"/>
  <c r="G48"/>
  <c r="H48" s="1"/>
  <c r="G52"/>
  <c r="G56"/>
  <c r="H56" s="1"/>
  <c r="G60"/>
  <c r="G64"/>
  <c r="H64" s="1"/>
  <c r="G68"/>
  <c r="G72"/>
  <c r="H72" s="1"/>
  <c r="G76"/>
  <c r="H76" s="1"/>
  <c r="G80"/>
  <c r="H80" s="1"/>
  <c r="G84"/>
  <c r="G88"/>
  <c r="H88" s="1"/>
  <c r="G92"/>
  <c r="G96"/>
  <c r="H96" s="1"/>
  <c r="G100"/>
  <c r="G104"/>
  <c r="H104" s="1"/>
  <c r="G108"/>
  <c r="H108" s="1"/>
  <c r="G112"/>
  <c r="H112" s="1"/>
  <c r="G116"/>
  <c r="G120"/>
  <c r="H120" s="1"/>
  <c r="G124"/>
  <c r="G128"/>
  <c r="H128" s="1"/>
  <c r="G132"/>
  <c r="G136"/>
  <c r="H136" s="1"/>
  <c r="G140"/>
  <c r="H140" s="1"/>
  <c r="G144"/>
  <c r="H144" s="1"/>
  <c r="G148"/>
  <c r="G152"/>
  <c r="H152" s="1"/>
  <c r="G156"/>
  <c r="G160"/>
  <c r="H160" s="1"/>
  <c r="G164"/>
  <c r="G168"/>
  <c r="H168" s="1"/>
  <c r="G174"/>
  <c r="H174" s="1"/>
  <c r="H4"/>
  <c r="H20"/>
  <c r="H28"/>
  <c r="H36"/>
  <c r="H52"/>
  <c r="H60"/>
  <c r="H68"/>
  <c r="H84"/>
  <c r="H92"/>
  <c r="H100"/>
  <c r="H116"/>
  <c r="H124"/>
  <c r="H132"/>
  <c r="H148"/>
  <c r="H156"/>
  <c r="H164"/>
  <c r="H172"/>
  <c r="H3"/>
  <c r="H7"/>
  <c r="H11"/>
  <c r="H15"/>
  <c r="H19"/>
  <c r="H23"/>
  <c r="H27"/>
  <c r="H31"/>
  <c r="H35"/>
  <c r="H39"/>
  <c r="H43"/>
  <c r="H47"/>
  <c r="H51"/>
  <c r="H55"/>
  <c r="H59"/>
  <c r="H63"/>
  <c r="H67"/>
  <c r="H71"/>
  <c r="H75"/>
  <c r="H79"/>
  <c r="H83"/>
  <c r="H87"/>
  <c r="H91"/>
  <c r="H95"/>
  <c r="H99"/>
  <c r="H103"/>
  <c r="H107"/>
  <c r="H111"/>
  <c r="H115"/>
  <c r="H119"/>
  <c r="H123"/>
  <c r="H127"/>
  <c r="H131"/>
  <c r="H135"/>
  <c r="H147"/>
  <c r="H151"/>
  <c r="H155"/>
  <c r="H159"/>
  <c r="H163"/>
  <c r="H167"/>
  <c r="H171"/>
  <c r="H6"/>
  <c r="H14"/>
  <c r="H18"/>
  <c r="H30"/>
  <c r="H34"/>
  <c r="H38"/>
  <c r="H46"/>
  <c r="H50"/>
  <c r="H54"/>
  <c r="H66"/>
  <c r="H74"/>
  <c r="H82"/>
  <c r="H86"/>
  <c r="H98"/>
  <c r="H106"/>
  <c r="H118"/>
  <c r="H126"/>
  <c r="H134"/>
  <c r="H150"/>
  <c r="H154"/>
  <c r="H166"/>
  <c r="H1"/>
  <c r="H5"/>
  <c r="H9"/>
  <c r="H21"/>
  <c r="H25"/>
  <c r="H37"/>
  <c r="H41"/>
  <c r="H53"/>
  <c r="H57"/>
  <c r="H65"/>
  <c r="H69"/>
  <c r="H73"/>
  <c r="H85"/>
  <c r="H89"/>
  <c r="H101"/>
  <c r="H105"/>
  <c r="H117"/>
  <c r="H121"/>
  <c r="H129"/>
  <c r="H133"/>
  <c r="H137"/>
  <c r="H149"/>
  <c r="H153"/>
  <c r="H165"/>
  <c r="H169"/>
</calcChain>
</file>

<file path=xl/sharedStrings.xml><?xml version="1.0" encoding="utf-8"?>
<sst xmlns="http://schemas.openxmlformats.org/spreadsheetml/2006/main" count="23" uniqueCount="22">
  <si>
    <t>&lt;&lt; PEAK</t>
  </si>
  <si>
    <t>730hp scania</t>
  </si>
  <si>
    <t>3500Nm torque</t>
  </si>
  <si>
    <t>Flat Surface</t>
  </si>
  <si>
    <t>8 gear</t>
  </si>
  <si>
    <t>is 3500Nm peak</t>
  </si>
  <si>
    <t>Ratio acc/Nm</t>
  </si>
  <si>
    <t>Formula 0..2k RPM</t>
  </si>
  <si>
    <t>0.0012x+0.1671</t>
  </si>
  <si>
    <t>&lt;&lt; 792kW</t>
  </si>
  <si>
    <t>Actually &gt;1000HP!</t>
  </si>
  <si>
    <t>Truck Scania R, 4x2 chassis</t>
  </si>
  <si>
    <t>Weight: 5000+4650kg</t>
  </si>
  <si>
    <t>F=m*a</t>
  </si>
  <si>
    <t>N</t>
  </si>
  <si>
    <t>gear reductions=3.08*1.96</t>
  </si>
  <si>
    <t>1.2meter tyre ?</t>
  </si>
  <si>
    <t>t=r*F</t>
  </si>
  <si>
    <t>r=radius</t>
  </si>
  <si>
    <t>t=torque</t>
  </si>
  <si>
    <t>F=force</t>
  </si>
  <si>
    <t>N from engine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</si>
</sst>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Torque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PowerCoastScaniaR!$A$1:$A$95</c:f>
              <c:numCache>
                <c:formatCode>General</c:formatCode>
                <c:ptCount val="95"/>
                <c:pt idx="0">
                  <c:v>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</c:numCache>
            </c:numRef>
          </c:xVal>
          <c:yVal>
            <c:numRef>
              <c:f>PowerCoastScaniaR!$B$1:$B$171</c:f>
              <c:numCache>
                <c:formatCode>General</c:formatCode>
                <c:ptCount val="171"/>
                <c:pt idx="0">
                  <c:v>0.1671</c:v>
                </c:pt>
                <c:pt idx="1">
                  <c:v>1.056222</c:v>
                </c:pt>
                <c:pt idx="2">
                  <c:v>1.0591269999999999</c:v>
                </c:pt>
                <c:pt idx="3">
                  <c:v>1.0720719999999999</c:v>
                </c:pt>
                <c:pt idx="4">
                  <c:v>1.085493</c:v>
                </c:pt>
                <c:pt idx="5">
                  <c:v>1.096973</c:v>
                </c:pt>
                <c:pt idx="6">
                  <c:v>1.1109500000000001</c:v>
                </c:pt>
                <c:pt idx="7">
                  <c:v>1.1247959999999999</c:v>
                </c:pt>
                <c:pt idx="8">
                  <c:v>1.13503</c:v>
                </c:pt>
                <c:pt idx="9">
                  <c:v>1.1482429999999999</c:v>
                </c:pt>
                <c:pt idx="10">
                  <c:v>1.1615759999999999</c:v>
                </c:pt>
                <c:pt idx="11">
                  <c:v>1.167899</c:v>
                </c:pt>
                <c:pt idx="12">
                  <c:v>1.186205</c:v>
                </c:pt>
                <c:pt idx="13">
                  <c:v>1.199449</c:v>
                </c:pt>
                <c:pt idx="14">
                  <c:v>1.197317</c:v>
                </c:pt>
                <c:pt idx="15">
                  <c:v>1.224971</c:v>
                </c:pt>
                <c:pt idx="16">
                  <c:v>1.23631</c:v>
                </c:pt>
                <c:pt idx="17">
                  <c:v>1.247933</c:v>
                </c:pt>
                <c:pt idx="18">
                  <c:v>1.258453</c:v>
                </c:pt>
                <c:pt idx="19">
                  <c:v>1.2748269999999999</c:v>
                </c:pt>
                <c:pt idx="20">
                  <c:v>1.280389</c:v>
                </c:pt>
                <c:pt idx="21">
                  <c:v>1.300054</c:v>
                </c:pt>
                <c:pt idx="22">
                  <c:v>1.309704</c:v>
                </c:pt>
                <c:pt idx="23">
                  <c:v>1.324525</c:v>
                </c:pt>
                <c:pt idx="24">
                  <c:v>1.338055</c:v>
                </c:pt>
                <c:pt idx="25">
                  <c:v>1.3465510000000001</c:v>
                </c:pt>
                <c:pt idx="26">
                  <c:v>1.350911</c:v>
                </c:pt>
                <c:pt idx="27">
                  <c:v>1.3726020000000001</c:v>
                </c:pt>
                <c:pt idx="28">
                  <c:v>1.383065</c:v>
                </c:pt>
                <c:pt idx="29">
                  <c:v>1.3749929999999999</c:v>
                </c:pt>
                <c:pt idx="30">
                  <c:v>1.412736</c:v>
                </c:pt>
                <c:pt idx="31">
                  <c:v>1.422428</c:v>
                </c:pt>
                <c:pt idx="32">
                  <c:v>1.436785</c:v>
                </c:pt>
                <c:pt idx="33">
                  <c:v>1.4485969999999999</c:v>
                </c:pt>
                <c:pt idx="34">
                  <c:v>1.454823</c:v>
                </c:pt>
                <c:pt idx="35">
                  <c:v>1.477833</c:v>
                </c:pt>
                <c:pt idx="36">
                  <c:v>1.472442</c:v>
                </c:pt>
                <c:pt idx="37">
                  <c:v>1.499126</c:v>
                </c:pt>
                <c:pt idx="38">
                  <c:v>1.5119339999999999</c:v>
                </c:pt>
                <c:pt idx="39">
                  <c:v>1.524499</c:v>
                </c:pt>
                <c:pt idx="40">
                  <c:v>1.5404100000000001</c:v>
                </c:pt>
                <c:pt idx="41">
                  <c:v>1.5358609999999999</c:v>
                </c:pt>
                <c:pt idx="42">
                  <c:v>1.566101</c:v>
                </c:pt>
                <c:pt idx="43">
                  <c:v>1.5713539999999999</c:v>
                </c:pt>
                <c:pt idx="44">
                  <c:v>1.5748359999999999</c:v>
                </c:pt>
                <c:pt idx="45">
                  <c:v>1.5974470000000001</c:v>
                </c:pt>
                <c:pt idx="46">
                  <c:v>1.6179889999999999</c:v>
                </c:pt>
                <c:pt idx="47">
                  <c:v>1.6113139999999999</c:v>
                </c:pt>
                <c:pt idx="48">
                  <c:v>1.642944</c:v>
                </c:pt>
                <c:pt idx="49">
                  <c:v>1.649133</c:v>
                </c:pt>
                <c:pt idx="50">
                  <c:v>1.672976</c:v>
                </c:pt>
                <c:pt idx="51">
                  <c:v>1.6652849999999999</c:v>
                </c:pt>
                <c:pt idx="52">
                  <c:v>1.6768909999999999</c:v>
                </c:pt>
                <c:pt idx="53">
                  <c:v>1.7016659999999999</c:v>
                </c:pt>
                <c:pt idx="54">
                  <c:v>1.721473</c:v>
                </c:pt>
                <c:pt idx="55">
                  <c:v>1.7316400000000001</c:v>
                </c:pt>
                <c:pt idx="56">
                  <c:v>1.698809</c:v>
                </c:pt>
                <c:pt idx="57">
                  <c:v>1.758586</c:v>
                </c:pt>
                <c:pt idx="58">
                  <c:v>1.755495</c:v>
                </c:pt>
                <c:pt idx="59">
                  <c:v>1.764842</c:v>
                </c:pt>
                <c:pt idx="60">
                  <c:v>1.790451</c:v>
                </c:pt>
                <c:pt idx="61">
                  <c:v>1.790273</c:v>
                </c:pt>
                <c:pt idx="62">
                  <c:v>1.8248880000000001</c:v>
                </c:pt>
                <c:pt idx="63">
                  <c:v>1.790432</c:v>
                </c:pt>
                <c:pt idx="64">
                  <c:v>1.845194</c:v>
                </c:pt>
                <c:pt idx="65">
                  <c:v>1.8593869999999999</c:v>
                </c:pt>
                <c:pt idx="66">
                  <c:v>1.829602</c:v>
                </c:pt>
                <c:pt idx="67">
                  <c:v>1.8847100000000001</c:v>
                </c:pt>
                <c:pt idx="68">
                  <c:v>1.8987670000000001</c:v>
                </c:pt>
                <c:pt idx="69">
                  <c:v>1.8688180000000001</c:v>
                </c:pt>
                <c:pt idx="70">
                  <c:v>1.906849</c:v>
                </c:pt>
                <c:pt idx="71">
                  <c:v>1.921465</c:v>
                </c:pt>
                <c:pt idx="72">
                  <c:v>1.953972</c:v>
                </c:pt>
                <c:pt idx="73">
                  <c:v>1.947703</c:v>
                </c:pt>
                <c:pt idx="74">
                  <c:v>1.9293769999999999</c:v>
                </c:pt>
                <c:pt idx="75">
                  <c:v>1.988885</c:v>
                </c:pt>
                <c:pt idx="76">
                  <c:v>1.987941</c:v>
                </c:pt>
                <c:pt idx="77">
                  <c:v>2.0160550000000002</c:v>
                </c:pt>
                <c:pt idx="78">
                  <c:v>1.9843789999999999</c:v>
                </c:pt>
                <c:pt idx="79">
                  <c:v>2.0288499999999998</c:v>
                </c:pt>
                <c:pt idx="80">
                  <c:v>2.0431659999999998</c:v>
                </c:pt>
                <c:pt idx="81">
                  <c:v>2.0238079999999998</c:v>
                </c:pt>
                <c:pt idx="82">
                  <c:v>2.0338409999999998</c:v>
                </c:pt>
                <c:pt idx="83">
                  <c:v>2.0773769999999998</c:v>
                </c:pt>
                <c:pt idx="84">
                  <c:v>2.0560700000000001</c:v>
                </c:pt>
                <c:pt idx="85">
                  <c:v>2.122903</c:v>
                </c:pt>
                <c:pt idx="86">
                  <c:v>2.090036</c:v>
                </c:pt>
                <c:pt idx="87">
                  <c:v>2.1304820000000002</c:v>
                </c:pt>
                <c:pt idx="88">
                  <c:v>2.1090819999999999</c:v>
                </c:pt>
                <c:pt idx="89">
                  <c:v>2.1747010000000002</c:v>
                </c:pt>
                <c:pt idx="90">
                  <c:v>2.1393900000000001</c:v>
                </c:pt>
                <c:pt idx="91">
                  <c:v>2.148612</c:v>
                </c:pt>
                <c:pt idx="92">
                  <c:v>2.1976490000000002</c:v>
                </c:pt>
                <c:pt idx="93">
                  <c:v>2.1757770000000001</c:v>
                </c:pt>
                <c:pt idx="94">
                  <c:v>2.186925</c:v>
                </c:pt>
                <c:pt idx="95">
                  <c:v>2.1989550000000002</c:v>
                </c:pt>
                <c:pt idx="96">
                  <c:v>2.2490389999999998</c:v>
                </c:pt>
                <c:pt idx="97">
                  <c:v>2.0077440000000002</c:v>
                </c:pt>
                <c:pt idx="98">
                  <c:v>2.290311</c:v>
                </c:pt>
                <c:pt idx="99">
                  <c:v>2.2942619999999998</c:v>
                </c:pt>
                <c:pt idx="100">
                  <c:v>2.1931910000000001</c:v>
                </c:pt>
                <c:pt idx="101">
                  <c:v>2.311636</c:v>
                </c:pt>
                <c:pt idx="102">
                  <c:v>2.06806</c:v>
                </c:pt>
                <c:pt idx="103">
                  <c:v>2.3363589999999999</c:v>
                </c:pt>
                <c:pt idx="104">
                  <c:v>2.351378</c:v>
                </c:pt>
                <c:pt idx="105">
                  <c:v>2.1041379999999998</c:v>
                </c:pt>
                <c:pt idx="106">
                  <c:v>2.3935740000000001</c:v>
                </c:pt>
                <c:pt idx="107">
                  <c:v>2.2753890000000001</c:v>
                </c:pt>
                <c:pt idx="108">
                  <c:v>2.3625970000000001</c:v>
                </c:pt>
                <c:pt idx="109">
                  <c:v>2.414542</c:v>
                </c:pt>
                <c:pt idx="110">
                  <c:v>2.3103690000000001</c:v>
                </c:pt>
                <c:pt idx="111">
                  <c:v>2.3176830000000002</c:v>
                </c:pt>
                <c:pt idx="112">
                  <c:v>2.4699650000000002</c:v>
                </c:pt>
                <c:pt idx="113">
                  <c:v>2.3497849999999998</c:v>
                </c:pt>
                <c:pt idx="114">
                  <c:v>2.3562120000000002</c:v>
                </c:pt>
                <c:pt idx="115">
                  <c:v>2.502542</c:v>
                </c:pt>
                <c:pt idx="116">
                  <c:v>2.220332</c:v>
                </c:pt>
                <c:pt idx="117">
                  <c:v>2.4682559999999998</c:v>
                </c:pt>
                <c:pt idx="118">
                  <c:v>2.518472</c:v>
                </c:pt>
                <c:pt idx="119">
                  <c:v>2.4139170000000001</c:v>
                </c:pt>
                <c:pt idx="120">
                  <c:v>2.420004</c:v>
                </c:pt>
                <c:pt idx="121">
                  <c:v>2.510751</c:v>
                </c:pt>
                <c:pt idx="122">
                  <c:v>2.521182</c:v>
                </c:pt>
                <c:pt idx="123">
                  <c:v>2.4513210000000001</c:v>
                </c:pt>
                <c:pt idx="124">
                  <c:v>2.5379320000000001</c:v>
                </c:pt>
                <c:pt idx="125">
                  <c:v>2.4671759999999998</c:v>
                </c:pt>
                <c:pt idx="126">
                  <c:v>2.562201</c:v>
                </c:pt>
                <c:pt idx="127">
                  <c:v>2.48665</c:v>
                </c:pt>
                <c:pt idx="128">
                  <c:v>2.5744020000000001</c:v>
                </c:pt>
                <c:pt idx="129">
                  <c:v>2.5825040000000001</c:v>
                </c:pt>
                <c:pt idx="130">
                  <c:v>2.5076679999999998</c:v>
                </c:pt>
                <c:pt idx="131">
                  <c:v>2.514764</c:v>
                </c:pt>
                <c:pt idx="132">
                  <c:v>2.6033089999999999</c:v>
                </c:pt>
                <c:pt idx="133">
                  <c:v>2.6080410000000001</c:v>
                </c:pt>
                <c:pt idx="134">
                  <c:v>2.5289869999999999</c:v>
                </c:pt>
                <c:pt idx="135">
                  <c:v>2.5345499999999999</c:v>
                </c:pt>
                <c:pt idx="136">
                  <c:v>2.6228539999999998</c:v>
                </c:pt>
                <c:pt idx="137">
                  <c:v>2.3673959999999998</c:v>
                </c:pt>
                <c:pt idx="138">
                  <c:v>2.6229809999999998</c:v>
                </c:pt>
                <c:pt idx="139">
                  <c:v>2.37202</c:v>
                </c:pt>
                <c:pt idx="140">
                  <c:v>2.6268699999999998</c:v>
                </c:pt>
                <c:pt idx="141">
                  <c:v>2.6207600000000002</c:v>
                </c:pt>
                <c:pt idx="142">
                  <c:v>2.5331139999999999</c:v>
                </c:pt>
                <c:pt idx="143">
                  <c:v>2.6140439999999998</c:v>
                </c:pt>
                <c:pt idx="144">
                  <c:v>2.61</c:v>
                </c:pt>
                <c:pt idx="145">
                  <c:v>2.5950139999999999</c:v>
                </c:pt>
                <c:pt idx="146">
                  <c:v>2.58</c:v>
                </c:pt>
                <c:pt idx="147">
                  <c:v>2.5783100000000001</c:v>
                </c:pt>
                <c:pt idx="148">
                  <c:v>2.6052909999999998</c:v>
                </c:pt>
                <c:pt idx="149">
                  <c:v>2.58</c:v>
                </c:pt>
                <c:pt idx="150">
                  <c:v>2.5640160000000001</c:v>
                </c:pt>
                <c:pt idx="151">
                  <c:v>2.418256</c:v>
                </c:pt>
                <c:pt idx="152">
                  <c:v>2.468826</c:v>
                </c:pt>
                <c:pt idx="153">
                  <c:v>2.2010960000000002</c:v>
                </c:pt>
                <c:pt idx="154">
                  <c:v>2.4663499999999998</c:v>
                </c:pt>
                <c:pt idx="155">
                  <c:v>2.3971849999999999</c:v>
                </c:pt>
                <c:pt idx="156">
                  <c:v>2.0687449999999998</c:v>
                </c:pt>
                <c:pt idx="157">
                  <c:v>2.28939</c:v>
                </c:pt>
                <c:pt idx="158">
                  <c:v>2.1119789999999998</c:v>
                </c:pt>
                <c:pt idx="159">
                  <c:v>2.1655440000000001</c:v>
                </c:pt>
                <c:pt idx="160">
                  <c:v>1.9986349999999999</c:v>
                </c:pt>
                <c:pt idx="161">
                  <c:v>1.940512</c:v>
                </c:pt>
                <c:pt idx="162">
                  <c:v>1.812792</c:v>
                </c:pt>
                <c:pt idx="163">
                  <c:v>1.588816</c:v>
                </c:pt>
                <c:pt idx="164">
                  <c:v>1.4387369999999999</c:v>
                </c:pt>
                <c:pt idx="165">
                  <c:v>1.1416949999999999</c:v>
                </c:pt>
                <c:pt idx="166">
                  <c:v>0.65070499999999998</c:v>
                </c:pt>
                <c:pt idx="167">
                  <c:v>-1.545614</c:v>
                </c:pt>
                <c:pt idx="168">
                  <c:v>-1.0948</c:v>
                </c:pt>
                <c:pt idx="169">
                  <c:v>-1.127829</c:v>
                </c:pt>
                <c:pt idx="170">
                  <c:v>-1.1570240000000001</c:v>
                </c:pt>
              </c:numCache>
            </c:numRef>
          </c:yVal>
          <c:smooth val="1"/>
        </c:ser>
        <c:axId val="59500416"/>
        <c:axId val="59501952"/>
      </c:scatterChart>
      <c:valAx>
        <c:axId val="59500416"/>
        <c:scaling>
          <c:orientation val="minMax"/>
        </c:scaling>
        <c:axPos val="b"/>
        <c:numFmt formatCode="General" sourceLinked="1"/>
        <c:tickLblPos val="nextTo"/>
        <c:crossAx val="59501952"/>
        <c:crosses val="autoZero"/>
        <c:crossBetween val="midCat"/>
      </c:valAx>
      <c:valAx>
        <c:axId val="59501952"/>
        <c:scaling>
          <c:orientation val="minMax"/>
        </c:scaling>
        <c:axPos val="l"/>
        <c:majorGridlines/>
        <c:numFmt formatCode="General" sourceLinked="1"/>
        <c:tickLblPos val="nextTo"/>
        <c:crossAx val="5950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Power</c:v>
          </c:tx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6.5648289254892633E-3"/>
                  <c:y val="0.31159827958550357"/>
                </c:manualLayout>
              </c:layout>
              <c:numFmt formatCode="General" sourceLinked="0"/>
            </c:trendlineLbl>
          </c:trendline>
          <c:xVal>
            <c:numRef>
              <c:f>PowerCoastScaniaR!$A$2:$A$175</c:f>
              <c:numCache>
                <c:formatCode>General</c:formatCode>
                <c:ptCount val="174"/>
                <c:pt idx="0">
                  <c:v>710</c:v>
                </c:pt>
                <c:pt idx="1">
                  <c:v>720</c:v>
                </c:pt>
                <c:pt idx="2">
                  <c:v>730</c:v>
                </c:pt>
                <c:pt idx="3">
                  <c:v>740</c:v>
                </c:pt>
                <c:pt idx="4">
                  <c:v>750</c:v>
                </c:pt>
                <c:pt idx="5">
                  <c:v>760</c:v>
                </c:pt>
                <c:pt idx="6">
                  <c:v>770</c:v>
                </c:pt>
                <c:pt idx="7">
                  <c:v>780</c:v>
                </c:pt>
                <c:pt idx="8">
                  <c:v>790</c:v>
                </c:pt>
                <c:pt idx="9">
                  <c:v>800</c:v>
                </c:pt>
                <c:pt idx="10">
                  <c:v>810</c:v>
                </c:pt>
                <c:pt idx="11">
                  <c:v>820</c:v>
                </c:pt>
                <c:pt idx="12">
                  <c:v>830</c:v>
                </c:pt>
                <c:pt idx="13">
                  <c:v>840</c:v>
                </c:pt>
                <c:pt idx="14">
                  <c:v>850</c:v>
                </c:pt>
                <c:pt idx="15">
                  <c:v>860</c:v>
                </c:pt>
                <c:pt idx="16">
                  <c:v>870</c:v>
                </c:pt>
                <c:pt idx="17">
                  <c:v>880</c:v>
                </c:pt>
                <c:pt idx="18">
                  <c:v>890</c:v>
                </c:pt>
                <c:pt idx="19">
                  <c:v>900</c:v>
                </c:pt>
                <c:pt idx="20">
                  <c:v>910</c:v>
                </c:pt>
                <c:pt idx="21">
                  <c:v>920</c:v>
                </c:pt>
                <c:pt idx="22">
                  <c:v>930</c:v>
                </c:pt>
                <c:pt idx="23">
                  <c:v>940</c:v>
                </c:pt>
                <c:pt idx="24">
                  <c:v>950</c:v>
                </c:pt>
                <c:pt idx="25">
                  <c:v>960</c:v>
                </c:pt>
                <c:pt idx="26">
                  <c:v>970</c:v>
                </c:pt>
                <c:pt idx="27">
                  <c:v>980</c:v>
                </c:pt>
                <c:pt idx="28">
                  <c:v>990</c:v>
                </c:pt>
                <c:pt idx="29">
                  <c:v>1000</c:v>
                </c:pt>
                <c:pt idx="30">
                  <c:v>1010</c:v>
                </c:pt>
                <c:pt idx="31">
                  <c:v>1020</c:v>
                </c:pt>
                <c:pt idx="32">
                  <c:v>1030</c:v>
                </c:pt>
                <c:pt idx="33">
                  <c:v>1040</c:v>
                </c:pt>
                <c:pt idx="34">
                  <c:v>1050</c:v>
                </c:pt>
                <c:pt idx="35">
                  <c:v>1060</c:v>
                </c:pt>
                <c:pt idx="36">
                  <c:v>1070</c:v>
                </c:pt>
                <c:pt idx="37">
                  <c:v>1080</c:v>
                </c:pt>
                <c:pt idx="38">
                  <c:v>1090</c:v>
                </c:pt>
                <c:pt idx="39">
                  <c:v>1100</c:v>
                </c:pt>
                <c:pt idx="40">
                  <c:v>1110</c:v>
                </c:pt>
                <c:pt idx="41">
                  <c:v>1120</c:v>
                </c:pt>
                <c:pt idx="42">
                  <c:v>1130</c:v>
                </c:pt>
                <c:pt idx="43">
                  <c:v>1140</c:v>
                </c:pt>
                <c:pt idx="44">
                  <c:v>1150</c:v>
                </c:pt>
                <c:pt idx="45">
                  <c:v>1160</c:v>
                </c:pt>
                <c:pt idx="46">
                  <c:v>1170</c:v>
                </c:pt>
                <c:pt idx="47">
                  <c:v>1180</c:v>
                </c:pt>
                <c:pt idx="48">
                  <c:v>1190</c:v>
                </c:pt>
                <c:pt idx="49">
                  <c:v>1200</c:v>
                </c:pt>
                <c:pt idx="50">
                  <c:v>1210</c:v>
                </c:pt>
                <c:pt idx="51">
                  <c:v>1220</c:v>
                </c:pt>
                <c:pt idx="52">
                  <c:v>1230</c:v>
                </c:pt>
                <c:pt idx="53">
                  <c:v>1240</c:v>
                </c:pt>
                <c:pt idx="54">
                  <c:v>1250</c:v>
                </c:pt>
                <c:pt idx="55">
                  <c:v>1260</c:v>
                </c:pt>
                <c:pt idx="56">
                  <c:v>1270</c:v>
                </c:pt>
                <c:pt idx="57">
                  <c:v>1280</c:v>
                </c:pt>
                <c:pt idx="58">
                  <c:v>1290</c:v>
                </c:pt>
                <c:pt idx="59">
                  <c:v>1300</c:v>
                </c:pt>
                <c:pt idx="60">
                  <c:v>1310</c:v>
                </c:pt>
                <c:pt idx="61">
                  <c:v>1320</c:v>
                </c:pt>
                <c:pt idx="62">
                  <c:v>1330</c:v>
                </c:pt>
                <c:pt idx="63">
                  <c:v>1340</c:v>
                </c:pt>
                <c:pt idx="64">
                  <c:v>1350</c:v>
                </c:pt>
                <c:pt idx="65">
                  <c:v>1360</c:v>
                </c:pt>
                <c:pt idx="66">
                  <c:v>1370</c:v>
                </c:pt>
                <c:pt idx="67">
                  <c:v>1380</c:v>
                </c:pt>
                <c:pt idx="68">
                  <c:v>1390</c:v>
                </c:pt>
                <c:pt idx="69">
                  <c:v>1400</c:v>
                </c:pt>
                <c:pt idx="70">
                  <c:v>1410</c:v>
                </c:pt>
                <c:pt idx="71">
                  <c:v>1420</c:v>
                </c:pt>
                <c:pt idx="72">
                  <c:v>1430</c:v>
                </c:pt>
                <c:pt idx="73">
                  <c:v>1440</c:v>
                </c:pt>
                <c:pt idx="74">
                  <c:v>1450</c:v>
                </c:pt>
                <c:pt idx="75">
                  <c:v>1460</c:v>
                </c:pt>
                <c:pt idx="76">
                  <c:v>1470</c:v>
                </c:pt>
                <c:pt idx="77">
                  <c:v>1480</c:v>
                </c:pt>
                <c:pt idx="78">
                  <c:v>1490</c:v>
                </c:pt>
                <c:pt idx="79">
                  <c:v>1500</c:v>
                </c:pt>
                <c:pt idx="80">
                  <c:v>1510</c:v>
                </c:pt>
                <c:pt idx="81">
                  <c:v>1520</c:v>
                </c:pt>
                <c:pt idx="82">
                  <c:v>1530</c:v>
                </c:pt>
                <c:pt idx="83">
                  <c:v>1540</c:v>
                </c:pt>
                <c:pt idx="84">
                  <c:v>1550</c:v>
                </c:pt>
                <c:pt idx="85">
                  <c:v>1560</c:v>
                </c:pt>
                <c:pt idx="86">
                  <c:v>1570</c:v>
                </c:pt>
                <c:pt idx="87">
                  <c:v>1580</c:v>
                </c:pt>
                <c:pt idx="88">
                  <c:v>1590</c:v>
                </c:pt>
                <c:pt idx="89">
                  <c:v>1600</c:v>
                </c:pt>
                <c:pt idx="90">
                  <c:v>1610</c:v>
                </c:pt>
                <c:pt idx="91">
                  <c:v>1620</c:v>
                </c:pt>
                <c:pt idx="92">
                  <c:v>1630</c:v>
                </c:pt>
                <c:pt idx="93">
                  <c:v>1640</c:v>
                </c:pt>
                <c:pt idx="94">
                  <c:v>1650</c:v>
                </c:pt>
                <c:pt idx="95">
                  <c:v>1660</c:v>
                </c:pt>
                <c:pt idx="96">
                  <c:v>1670</c:v>
                </c:pt>
                <c:pt idx="97">
                  <c:v>1680</c:v>
                </c:pt>
                <c:pt idx="98">
                  <c:v>1690</c:v>
                </c:pt>
                <c:pt idx="99">
                  <c:v>1700</c:v>
                </c:pt>
                <c:pt idx="100">
                  <c:v>1710</c:v>
                </c:pt>
                <c:pt idx="101">
                  <c:v>1720</c:v>
                </c:pt>
                <c:pt idx="102">
                  <c:v>1730</c:v>
                </c:pt>
                <c:pt idx="103">
                  <c:v>1740</c:v>
                </c:pt>
                <c:pt idx="104">
                  <c:v>1750</c:v>
                </c:pt>
                <c:pt idx="105">
                  <c:v>1760</c:v>
                </c:pt>
                <c:pt idx="106">
                  <c:v>1770</c:v>
                </c:pt>
                <c:pt idx="107">
                  <c:v>1780</c:v>
                </c:pt>
                <c:pt idx="108">
                  <c:v>1790</c:v>
                </c:pt>
                <c:pt idx="109">
                  <c:v>1800</c:v>
                </c:pt>
                <c:pt idx="110">
                  <c:v>1810</c:v>
                </c:pt>
                <c:pt idx="111">
                  <c:v>1820</c:v>
                </c:pt>
                <c:pt idx="112">
                  <c:v>1830</c:v>
                </c:pt>
                <c:pt idx="113">
                  <c:v>1840</c:v>
                </c:pt>
                <c:pt idx="114">
                  <c:v>1850</c:v>
                </c:pt>
                <c:pt idx="115">
                  <c:v>1860</c:v>
                </c:pt>
                <c:pt idx="116">
                  <c:v>1870</c:v>
                </c:pt>
                <c:pt idx="117">
                  <c:v>1880</c:v>
                </c:pt>
                <c:pt idx="118">
                  <c:v>1890</c:v>
                </c:pt>
                <c:pt idx="119">
                  <c:v>1900</c:v>
                </c:pt>
                <c:pt idx="120">
                  <c:v>1910</c:v>
                </c:pt>
                <c:pt idx="121">
                  <c:v>1920</c:v>
                </c:pt>
                <c:pt idx="122">
                  <c:v>1930</c:v>
                </c:pt>
                <c:pt idx="123">
                  <c:v>1940</c:v>
                </c:pt>
                <c:pt idx="124">
                  <c:v>1950</c:v>
                </c:pt>
                <c:pt idx="125">
                  <c:v>1960</c:v>
                </c:pt>
                <c:pt idx="126">
                  <c:v>1970</c:v>
                </c:pt>
                <c:pt idx="127">
                  <c:v>1980</c:v>
                </c:pt>
                <c:pt idx="128">
                  <c:v>1990</c:v>
                </c:pt>
                <c:pt idx="129">
                  <c:v>2000</c:v>
                </c:pt>
                <c:pt idx="130">
                  <c:v>2010</c:v>
                </c:pt>
                <c:pt idx="131">
                  <c:v>2020</c:v>
                </c:pt>
                <c:pt idx="132">
                  <c:v>2030</c:v>
                </c:pt>
                <c:pt idx="133">
                  <c:v>2040</c:v>
                </c:pt>
                <c:pt idx="134">
                  <c:v>2050</c:v>
                </c:pt>
                <c:pt idx="135">
                  <c:v>2060</c:v>
                </c:pt>
                <c:pt idx="136">
                  <c:v>2070</c:v>
                </c:pt>
                <c:pt idx="137">
                  <c:v>2080</c:v>
                </c:pt>
                <c:pt idx="138">
                  <c:v>2090</c:v>
                </c:pt>
                <c:pt idx="139">
                  <c:v>2100</c:v>
                </c:pt>
                <c:pt idx="140">
                  <c:v>2110</c:v>
                </c:pt>
                <c:pt idx="141">
                  <c:v>2120</c:v>
                </c:pt>
                <c:pt idx="142">
                  <c:v>2130</c:v>
                </c:pt>
                <c:pt idx="143">
                  <c:v>2140</c:v>
                </c:pt>
                <c:pt idx="144">
                  <c:v>2150</c:v>
                </c:pt>
                <c:pt idx="145">
                  <c:v>2160</c:v>
                </c:pt>
                <c:pt idx="146">
                  <c:v>2170</c:v>
                </c:pt>
                <c:pt idx="147">
                  <c:v>2180</c:v>
                </c:pt>
                <c:pt idx="148">
                  <c:v>2190</c:v>
                </c:pt>
                <c:pt idx="149">
                  <c:v>2200</c:v>
                </c:pt>
                <c:pt idx="150">
                  <c:v>2210</c:v>
                </c:pt>
                <c:pt idx="151">
                  <c:v>2220</c:v>
                </c:pt>
                <c:pt idx="152">
                  <c:v>2230</c:v>
                </c:pt>
                <c:pt idx="153">
                  <c:v>2240</c:v>
                </c:pt>
                <c:pt idx="154">
                  <c:v>2250</c:v>
                </c:pt>
                <c:pt idx="155">
                  <c:v>2260</c:v>
                </c:pt>
                <c:pt idx="156">
                  <c:v>2270</c:v>
                </c:pt>
                <c:pt idx="157">
                  <c:v>2280</c:v>
                </c:pt>
                <c:pt idx="158">
                  <c:v>2290</c:v>
                </c:pt>
                <c:pt idx="159">
                  <c:v>2300</c:v>
                </c:pt>
                <c:pt idx="160">
                  <c:v>2310</c:v>
                </c:pt>
                <c:pt idx="161">
                  <c:v>2320</c:v>
                </c:pt>
                <c:pt idx="162">
                  <c:v>2330</c:v>
                </c:pt>
                <c:pt idx="163">
                  <c:v>2340</c:v>
                </c:pt>
                <c:pt idx="164">
                  <c:v>2350</c:v>
                </c:pt>
                <c:pt idx="165">
                  <c:v>2360</c:v>
                </c:pt>
                <c:pt idx="166">
                  <c:v>2370</c:v>
                </c:pt>
                <c:pt idx="167">
                  <c:v>2380</c:v>
                </c:pt>
                <c:pt idx="168">
                  <c:v>2390</c:v>
                </c:pt>
                <c:pt idx="169">
                  <c:v>2400</c:v>
                </c:pt>
                <c:pt idx="170">
                  <c:v>2410</c:v>
                </c:pt>
                <c:pt idx="171">
                  <c:v>2420</c:v>
                </c:pt>
                <c:pt idx="172">
                  <c:v>2430</c:v>
                </c:pt>
                <c:pt idx="173">
                  <c:v>2440</c:v>
                </c:pt>
              </c:numCache>
            </c:numRef>
          </c:xVal>
          <c:yVal>
            <c:numRef>
              <c:f>PowerCoastScaniaR!$E$2:$E$165</c:f>
              <c:numCache>
                <c:formatCode>General</c:formatCode>
                <c:ptCount val="164"/>
                <c:pt idx="0">
                  <c:v>836.82965251694679</c:v>
                </c:pt>
                <c:pt idx="1">
                  <c:v>851.16004951851551</c:v>
                </c:pt>
                <c:pt idx="2">
                  <c:v>872.89267003245459</c:v>
                </c:pt>
                <c:pt idx="3">
                  <c:v>895.25146309836191</c:v>
                </c:pt>
                <c:pt idx="4">
                  <c:v>916.43806848207964</c:v>
                </c:pt>
                <c:pt idx="5">
                  <c:v>939.76724668027907</c:v>
                </c:pt>
                <c:pt idx="6">
                  <c:v>963.2904589250702</c:v>
                </c:pt>
                <c:pt idx="7">
                  <c:v>984.28870718864141</c:v>
                </c:pt>
                <c:pt idx="8">
                  <c:v>1007.8606341879257</c:v>
                </c:pt>
                <c:pt idx="9">
                  <c:v>1031.8085233892978</c:v>
                </c:pt>
                <c:pt idx="10">
                  <c:v>1050.3607890132964</c:v>
                </c:pt>
                <c:pt idx="11">
                  <c:v>1078.8815060393786</c:v>
                </c:pt>
                <c:pt idx="12">
                  <c:v>1103.5829302107013</c:v>
                </c:pt>
                <c:pt idx="13">
                  <c:v>1115.6495580389317</c:v>
                </c:pt>
                <c:pt idx="14">
                  <c:v>1153.0079268090878</c:v>
                </c:pt>
                <c:pt idx="15">
                  <c:v>1176.9048745844088</c:v>
                </c:pt>
                <c:pt idx="16">
                  <c:v>1201.292200211253</c:v>
                </c:pt>
                <c:pt idx="17">
                  <c:v>1224.9579833240277</c:v>
                </c:pt>
                <c:pt idx="18">
                  <c:v>1254.0609843501481</c:v>
                </c:pt>
                <c:pt idx="19">
                  <c:v>1273.7775445150271</c:v>
                </c:pt>
                <c:pt idx="20">
                  <c:v>1306.4560758470927</c:v>
                </c:pt>
                <c:pt idx="21">
                  <c:v>1330.3312311828406</c:v>
                </c:pt>
                <c:pt idx="22">
                  <c:v>1359.2256641719132</c:v>
                </c:pt>
                <c:pt idx="23">
                  <c:v>1387.2203492822123</c:v>
                </c:pt>
                <c:pt idx="24">
                  <c:v>1410.7208318050405</c:v>
                </c:pt>
                <c:pt idx="25">
                  <c:v>1430.4382978602757</c:v>
                </c:pt>
                <c:pt idx="26">
                  <c:v>1467.0717844015776</c:v>
                </c:pt>
                <c:pt idx="27">
                  <c:v>1493.1535292216211</c:v>
                </c:pt>
                <c:pt idx="28">
                  <c:v>1501.112890957369</c:v>
                </c:pt>
                <c:pt idx="29">
                  <c:v>1554.7439490953707</c:v>
                </c:pt>
                <c:pt idx="30">
                  <c:v>1580.8166239770944</c:v>
                </c:pt>
                <c:pt idx="31">
                  <c:v>1611.8598368042935</c:v>
                </c:pt>
                <c:pt idx="32">
                  <c:v>1640.5873696444044</c:v>
                </c:pt>
                <c:pt idx="33">
                  <c:v>1663.7603654359759</c:v>
                </c:pt>
                <c:pt idx="34">
                  <c:v>1704.6998779941337</c:v>
                </c:pt>
                <c:pt idx="35">
                  <c:v>1716.0134620160766</c:v>
                </c:pt>
                <c:pt idx="36">
                  <c:v>1761.5585430866058</c:v>
                </c:pt>
                <c:pt idx="37">
                  <c:v>1792.6704276836897</c:v>
                </c:pt>
                <c:pt idx="38">
                  <c:v>1823.7929431840603</c:v>
                </c:pt>
                <c:pt idx="39">
                  <c:v>1858.8668378688435</c:v>
                </c:pt>
                <c:pt idx="40">
                  <c:v>1871.5679709292256</c:v>
                </c:pt>
                <c:pt idx="41">
                  <c:v>1923.1615624721533</c:v>
                </c:pt>
                <c:pt idx="42">
                  <c:v>1947.144543526065</c:v>
                </c:pt>
                <c:pt idx="43">
                  <c:v>1969.2336860466637</c:v>
                </c:pt>
                <c:pt idx="44">
                  <c:v>2013.4110029227174</c:v>
                </c:pt>
                <c:pt idx="45">
                  <c:v>2055.6608279818984</c:v>
                </c:pt>
                <c:pt idx="46">
                  <c:v>2066.4980759966611</c:v>
                </c:pt>
                <c:pt idx="47">
                  <c:v>2122.4223426901467</c:v>
                </c:pt>
                <c:pt idx="48">
                  <c:v>2148.7251847421326</c:v>
                </c:pt>
                <c:pt idx="49">
                  <c:v>2196.3575197950126</c:v>
                </c:pt>
                <c:pt idx="50">
                  <c:v>2206.3316364598145</c:v>
                </c:pt>
                <c:pt idx="51">
                  <c:v>2239.7154843222556</c:v>
                </c:pt>
                <c:pt idx="52">
                  <c:v>2289.550683948833</c:v>
                </c:pt>
                <c:pt idx="53">
                  <c:v>2333.7425768929493</c:v>
                </c:pt>
                <c:pt idx="54">
                  <c:v>2366.3022757010817</c:v>
                </c:pt>
                <c:pt idx="55">
                  <c:v>2344.9096539189795</c:v>
                </c:pt>
                <c:pt idx="56">
                  <c:v>2440.4945460979079</c:v>
                </c:pt>
                <c:pt idx="57">
                  <c:v>2456.8260678009215</c:v>
                </c:pt>
                <c:pt idx="58">
                  <c:v>2489.1630756091818</c:v>
                </c:pt>
                <c:pt idx="59">
                  <c:v>2542.8500671283109</c:v>
                </c:pt>
                <c:pt idx="60">
                  <c:v>2563.2908709947824</c:v>
                </c:pt>
                <c:pt idx="61">
                  <c:v>2629.6776368823516</c:v>
                </c:pt>
                <c:pt idx="62">
                  <c:v>2604.9151955085258</c:v>
                </c:pt>
                <c:pt idx="63">
                  <c:v>2699.0388386410723</c:v>
                </c:pt>
                <c:pt idx="64">
                  <c:v>2739.5128191045669</c:v>
                </c:pt>
                <c:pt idx="65">
                  <c:v>2720.4839907869796</c:v>
                </c:pt>
                <c:pt idx="66">
                  <c:v>2817.1864486463019</c:v>
                </c:pt>
                <c:pt idx="67">
                  <c:v>2858.3644287172169</c:v>
                </c:pt>
                <c:pt idx="68">
                  <c:v>2838.6791181178014</c:v>
                </c:pt>
                <c:pt idx="69">
                  <c:v>2913.5909050562786</c:v>
                </c:pt>
                <c:pt idx="70">
                  <c:v>2956.272408837805</c:v>
                </c:pt>
                <c:pt idx="71">
                  <c:v>3024.675869871297</c:v>
                </c:pt>
                <c:pt idx="72">
                  <c:v>3038.3043796763077</c:v>
                </c:pt>
                <c:pt idx="73">
                  <c:v>3034.4701908899333</c:v>
                </c:pt>
                <c:pt idx="74">
                  <c:v>3143.1537172737717</c:v>
                </c:pt>
                <c:pt idx="75">
                  <c:v>3164.7925937209125</c:v>
                </c:pt>
                <c:pt idx="76">
                  <c:v>3229.1531362629826</c:v>
                </c:pt>
                <c:pt idx="77">
                  <c:v>3205.612222077219</c:v>
                </c:pt>
                <c:pt idx="78">
                  <c:v>3294.9224594935986</c:v>
                </c:pt>
                <c:pt idx="79">
                  <c:v>3339.9154380020013</c:v>
                </c:pt>
                <c:pt idx="80">
                  <c:v>3334.3729982594164</c:v>
                </c:pt>
                <c:pt idx="81">
                  <c:v>3373.143902097202</c:v>
                </c:pt>
                <c:pt idx="82">
                  <c:v>3463.4014225283754</c:v>
                </c:pt>
                <c:pt idx="83">
                  <c:v>3454.6979937549572</c:v>
                </c:pt>
                <c:pt idx="84">
                  <c:v>3582.212161175355</c:v>
                </c:pt>
                <c:pt idx="85">
                  <c:v>3555.5579113917906</c:v>
                </c:pt>
                <c:pt idx="86">
                  <c:v>3643.3748422177796</c:v>
                </c:pt>
                <c:pt idx="87">
                  <c:v>3634.3113126856401</c:v>
                </c:pt>
                <c:pt idx="88">
                  <c:v>3763.2074830540696</c:v>
                </c:pt>
                <c:pt idx="89">
                  <c:v>3731.9557148157442</c:v>
                </c:pt>
                <c:pt idx="90">
                  <c:v>3771.7237307049804</c:v>
                </c:pt>
                <c:pt idx="91">
                  <c:v>3876.2045547054331</c:v>
                </c:pt>
                <c:pt idx="92">
                  <c:v>3866.1127120578458</c:v>
                </c:pt>
                <c:pt idx="93">
                  <c:v>3909.764689267844</c:v>
                </c:pt>
                <c:pt idx="94">
                  <c:v>3955.1235841137782</c:v>
                </c:pt>
                <c:pt idx="95">
                  <c:v>4063.9215756546096</c:v>
                </c:pt>
                <c:pt idx="96">
                  <c:v>3687.1473742378512</c:v>
                </c:pt>
                <c:pt idx="97">
                  <c:v>4185.6646915075462</c:v>
                </c:pt>
                <c:pt idx="98">
                  <c:v>4219.0017704123011</c:v>
                </c:pt>
                <c:pt idx="99">
                  <c:v>4073.9101352133716</c:v>
                </c:pt>
                <c:pt idx="100">
                  <c:v>4302.1993114927836</c:v>
                </c:pt>
                <c:pt idx="101">
                  <c:v>3910.2113461615131</c:v>
                </c:pt>
                <c:pt idx="102">
                  <c:v>4398.9258974677168</c:v>
                </c:pt>
                <c:pt idx="103">
                  <c:v>4452.3297250050045</c:v>
                </c:pt>
                <c:pt idx="104">
                  <c:v>4047.1113897207656</c:v>
                </c:pt>
                <c:pt idx="105">
                  <c:v>4581.5289339245464</c:v>
                </c:pt>
                <c:pt idx="106">
                  <c:v>4400.2771612964743</c:v>
                </c:pt>
                <c:pt idx="107">
                  <c:v>4582.2925768957348</c:v>
                </c:pt>
                <c:pt idx="108">
                  <c:v>4702.9629471691051</c:v>
                </c:pt>
                <c:pt idx="109">
                  <c:v>4543.691599959524</c:v>
                </c:pt>
                <c:pt idx="110">
                  <c:v>4584.1602645147304</c:v>
                </c:pt>
                <c:pt idx="111">
                  <c:v>4888.6491914959379</c:v>
                </c:pt>
                <c:pt idx="112">
                  <c:v>4697.610742986577</c:v>
                </c:pt>
                <c:pt idx="113">
                  <c:v>4737.1582425010802</c:v>
                </c:pt>
                <c:pt idx="114">
                  <c:v>5035.687724993717</c:v>
                </c:pt>
                <c:pt idx="115">
                  <c:v>4540.0925268674891</c:v>
                </c:pt>
                <c:pt idx="116">
                  <c:v>5030.2370559830815</c:v>
                </c:pt>
                <c:pt idx="117">
                  <c:v>5153.6826016678542</c:v>
                </c:pt>
                <c:pt idx="118">
                  <c:v>4985.6490847249015</c:v>
                </c:pt>
                <c:pt idx="119">
                  <c:v>5025.7783074421559</c:v>
                </c:pt>
                <c:pt idx="120">
                  <c:v>5227.7641436015565</c:v>
                </c:pt>
                <c:pt idx="121">
                  <c:v>5277.3927084882607</c:v>
                </c:pt>
                <c:pt idx="122">
                  <c:v>5172.3010788999209</c:v>
                </c:pt>
                <c:pt idx="123">
                  <c:v>5369.4028931560097</c:v>
                </c:pt>
                <c:pt idx="124">
                  <c:v>5261.4065011072062</c:v>
                </c:pt>
                <c:pt idx="125">
                  <c:v>5476.9612141448415</c:v>
                </c:pt>
                <c:pt idx="126">
                  <c:v>5358.4174152103851</c:v>
                </c:pt>
                <c:pt idx="127">
                  <c:v>5561.7384888050065</c:v>
                </c:pt>
                <c:pt idx="128">
                  <c:v>5608.3473009991867</c:v>
                </c:pt>
                <c:pt idx="129">
                  <c:v>5489.2785994423821</c:v>
                </c:pt>
                <c:pt idx="130">
                  <c:v>5533.4331933727599</c:v>
                </c:pt>
                <c:pt idx="131">
                  <c:v>5742.2936336269731</c:v>
                </c:pt>
                <c:pt idx="132">
                  <c:v>5782.8217826500113</c:v>
                </c:pt>
                <c:pt idx="133">
                  <c:v>5652.5585845050982</c:v>
                </c:pt>
                <c:pt idx="134">
                  <c:v>5694.2168648836614</c:v>
                </c:pt>
                <c:pt idx="135">
                  <c:v>5906.4708311153436</c:v>
                </c:pt>
                <c:pt idx="136">
                  <c:v>5408.9417621780958</c:v>
                </c:pt>
                <c:pt idx="137">
                  <c:v>5969.3114587083055</c:v>
                </c:pt>
                <c:pt idx="138">
                  <c:v>5476.1504630110121</c:v>
                </c:pt>
                <c:pt idx="139">
                  <c:v>6040.2123590701631</c:v>
                </c:pt>
                <c:pt idx="140">
                  <c:v>6058.7849325589405</c:v>
                </c:pt>
                <c:pt idx="141">
                  <c:v>5904.4185308501501</c:v>
                </c:pt>
                <c:pt idx="142">
                  <c:v>6107.4059030266662</c:v>
                </c:pt>
                <c:pt idx="143">
                  <c:v>6130.2075998919454</c:v>
                </c:pt>
                <c:pt idx="144">
                  <c:v>6129.4434739806047</c:v>
                </c:pt>
                <c:pt idx="145">
                  <c:v>6128.3597795690484</c:v>
                </c:pt>
                <c:pt idx="146">
                  <c:v>6155.9297926861827</c:v>
                </c:pt>
                <c:pt idx="147">
                  <c:v>6246.0099711241674</c:v>
                </c:pt>
                <c:pt idx="148">
                  <c:v>6222.1955544492575</c:v>
                </c:pt>
                <c:pt idx="149">
                  <c:v>6218.3924640126861</c:v>
                </c:pt>
                <c:pt idx="150">
                  <c:v>5927.5067629616324</c:v>
                </c:pt>
                <c:pt idx="151">
                  <c:v>6069.6007762502441</c:v>
                </c:pt>
                <c:pt idx="152">
                  <c:v>5502.9397906507229</c:v>
                </c:pt>
                <c:pt idx="153">
                  <c:v>6124.8512547644877</c:v>
                </c:pt>
                <c:pt idx="154">
                  <c:v>5999.6682290333947</c:v>
                </c:pt>
                <c:pt idx="155">
                  <c:v>5287.1838757510304</c:v>
                </c:pt>
                <c:pt idx="156">
                  <c:v>5814.5974390740657</c:v>
                </c:pt>
                <c:pt idx="157">
                  <c:v>5438.9002850336838</c:v>
                </c:pt>
                <c:pt idx="158">
                  <c:v>5588.6343115470763</c:v>
                </c:pt>
                <c:pt idx="159">
                  <c:v>5232.3940984290002</c:v>
                </c:pt>
                <c:pt idx="160">
                  <c:v>5124.1563274034143</c:v>
                </c:pt>
                <c:pt idx="161">
                  <c:v>4853.3363221151785</c:v>
                </c:pt>
                <c:pt idx="162">
                  <c:v>4355.7310081418236</c:v>
                </c:pt>
                <c:pt idx="163">
                  <c:v>4026.611033005393</c:v>
                </c:pt>
              </c:numCache>
            </c:numRef>
          </c:yVal>
          <c:smooth val="1"/>
        </c:ser>
        <c:axId val="59555840"/>
        <c:axId val="59557376"/>
      </c:scatterChart>
      <c:valAx>
        <c:axId val="59555840"/>
        <c:scaling>
          <c:orientation val="minMax"/>
        </c:scaling>
        <c:axPos val="b"/>
        <c:numFmt formatCode="General" sourceLinked="1"/>
        <c:tickLblPos val="nextTo"/>
        <c:crossAx val="59557376"/>
        <c:crosses val="autoZero"/>
        <c:crossBetween val="midCat"/>
      </c:valAx>
      <c:valAx>
        <c:axId val="59557376"/>
        <c:scaling>
          <c:orientation val="minMax"/>
        </c:scaling>
        <c:axPos val="l"/>
        <c:majorGridlines/>
        <c:numFmt formatCode="General" sourceLinked="1"/>
        <c:tickLblPos val="nextTo"/>
        <c:crossAx val="5955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1"/>
          <c:order val="0"/>
          <c:tx>
            <c:v>CoastTorque</c:v>
          </c:tx>
          <c:marker>
            <c:symbol val="none"/>
          </c:marker>
          <c:xVal>
            <c:numRef>
              <c:f>PowerCoastScaniaR!$A$1:$A$175</c:f>
              <c:numCache>
                <c:formatCode>General</c:formatCode>
                <c:ptCount val="175"/>
                <c:pt idx="0">
                  <c:v>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  <c:pt idx="171">
                  <c:v>2410</c:v>
                </c:pt>
                <c:pt idx="172">
                  <c:v>2420</c:v>
                </c:pt>
                <c:pt idx="173">
                  <c:v>2430</c:v>
                </c:pt>
                <c:pt idx="174">
                  <c:v>2440</c:v>
                </c:pt>
              </c:numCache>
            </c:numRef>
          </c:xVal>
          <c:yVal>
            <c:numRef>
              <c:f>PowerCoastScaniaR!$D$1:$D$175</c:f>
              <c:numCache>
                <c:formatCode>General</c:formatCode>
                <c:ptCount val="175"/>
                <c:pt idx="30">
                  <c:v>-2.5418509999999999</c:v>
                </c:pt>
                <c:pt idx="31">
                  <c:v>-2.8485360000000002</c:v>
                </c:pt>
                <c:pt idx="32">
                  <c:v>-2.8322080000000001</c:v>
                </c:pt>
                <c:pt idx="33">
                  <c:v>-3.2584719999999998</c:v>
                </c:pt>
                <c:pt idx="34">
                  <c:v>-3.2135129999999998</c:v>
                </c:pt>
                <c:pt idx="35">
                  <c:v>-2.8518279999999998</c:v>
                </c:pt>
                <c:pt idx="36">
                  <c:v>-3.4464079999999999</c:v>
                </c:pt>
                <c:pt idx="37">
                  <c:v>-3.028429</c:v>
                </c:pt>
                <c:pt idx="38">
                  <c:v>-3.956623</c:v>
                </c:pt>
                <c:pt idx="39">
                  <c:v>-3.2399740000000001</c:v>
                </c:pt>
                <c:pt idx="40">
                  <c:v>-3.889913</c:v>
                </c:pt>
                <c:pt idx="41">
                  <c:v>-3.4066019999999999</c:v>
                </c:pt>
                <c:pt idx="42">
                  <c:v>-3.4479600000000001</c:v>
                </c:pt>
                <c:pt idx="43">
                  <c:v>-4.1119940000000001</c:v>
                </c:pt>
                <c:pt idx="44">
                  <c:v>-3.5937489999999999</c:v>
                </c:pt>
                <c:pt idx="45">
                  <c:v>-4.2734249999999996</c:v>
                </c:pt>
                <c:pt idx="46">
                  <c:v>-3.7163629999999999</c:v>
                </c:pt>
                <c:pt idx="47">
                  <c:v>-3.764602</c:v>
                </c:pt>
                <c:pt idx="48">
                  <c:v>-3.8102819999999999</c:v>
                </c:pt>
                <c:pt idx="49">
                  <c:v>-4.5004299999999997</c:v>
                </c:pt>
                <c:pt idx="50">
                  <c:v>-2.600759</c:v>
                </c:pt>
                <c:pt idx="51">
                  <c:v>-4.5862980000000002</c:v>
                </c:pt>
                <c:pt idx="52">
                  <c:v>-4.6285129999999999</c:v>
                </c:pt>
                <c:pt idx="53">
                  <c:v>-4.0028319999999997</c:v>
                </c:pt>
                <c:pt idx="54">
                  <c:v>-4.0343330000000002</c:v>
                </c:pt>
                <c:pt idx="55">
                  <c:v>-4.0666640000000003</c:v>
                </c:pt>
                <c:pt idx="56">
                  <c:v>-2.723376</c:v>
                </c:pt>
                <c:pt idx="57">
                  <c:v>-4.1122379999999996</c:v>
                </c:pt>
                <c:pt idx="58">
                  <c:v>-4.8385090000000002</c:v>
                </c:pt>
                <c:pt idx="59">
                  <c:v>-4.1700990000000004</c:v>
                </c:pt>
                <c:pt idx="60">
                  <c:v>-4.1849090000000002</c:v>
                </c:pt>
                <c:pt idx="61">
                  <c:v>-2.799407</c:v>
                </c:pt>
                <c:pt idx="62">
                  <c:v>-4.2162870000000003</c:v>
                </c:pt>
                <c:pt idx="63">
                  <c:v>-4.2347979999999996</c:v>
                </c:pt>
                <c:pt idx="64">
                  <c:v>-4.2555040000000002</c:v>
                </c:pt>
                <c:pt idx="65">
                  <c:v>-4.2685170000000001</c:v>
                </c:pt>
                <c:pt idx="66">
                  <c:v>-5.0080710000000002</c:v>
                </c:pt>
                <c:pt idx="67">
                  <c:v>-4.3082830000000003</c:v>
                </c:pt>
                <c:pt idx="68">
                  <c:v>-4.3192750000000002</c:v>
                </c:pt>
                <c:pt idx="69">
                  <c:v>-4.3311919999999997</c:v>
                </c:pt>
                <c:pt idx="70">
                  <c:v>-4.3420959999999997</c:v>
                </c:pt>
                <c:pt idx="71">
                  <c:v>-4.3520310000000002</c:v>
                </c:pt>
                <c:pt idx="72">
                  <c:v>-5.0883240000000001</c:v>
                </c:pt>
                <c:pt idx="73">
                  <c:v>-4.369192</c:v>
                </c:pt>
                <c:pt idx="74">
                  <c:v>-2.9148429999999999</c:v>
                </c:pt>
                <c:pt idx="75">
                  <c:v>-5.1082029999999996</c:v>
                </c:pt>
                <c:pt idx="76">
                  <c:v>-4.3807590000000003</c:v>
                </c:pt>
                <c:pt idx="77">
                  <c:v>-4.3814250000000001</c:v>
                </c:pt>
                <c:pt idx="78">
                  <c:v>-4.3831730000000002</c:v>
                </c:pt>
                <c:pt idx="79">
                  <c:v>-5.1102359999999996</c:v>
                </c:pt>
                <c:pt idx="80">
                  <c:v>-4.3768649999999996</c:v>
                </c:pt>
                <c:pt idx="81">
                  <c:v>-2.9158900000000001</c:v>
                </c:pt>
                <c:pt idx="82">
                  <c:v>-5.4530880000000002</c:v>
                </c:pt>
                <c:pt idx="83">
                  <c:v>-4.3504300000000002</c:v>
                </c:pt>
                <c:pt idx="84">
                  <c:v>-4.3401269999999998</c:v>
                </c:pt>
                <c:pt idx="85">
                  <c:v>-4.3288570000000002</c:v>
                </c:pt>
                <c:pt idx="86">
                  <c:v>-5.0381999999999998</c:v>
                </c:pt>
                <c:pt idx="87">
                  <c:v>-4.3093890000000004</c:v>
                </c:pt>
                <c:pt idx="88">
                  <c:v>-2.8700540000000001</c:v>
                </c:pt>
                <c:pt idx="89">
                  <c:v>-5.0082449999999996</c:v>
                </c:pt>
                <c:pt idx="90">
                  <c:v>-4.2807849999999998</c:v>
                </c:pt>
                <c:pt idx="91">
                  <c:v>-4.267798</c:v>
                </c:pt>
                <c:pt idx="92">
                  <c:v>-4.9605940000000004</c:v>
                </c:pt>
                <c:pt idx="93">
                  <c:v>-4.9427750000000001</c:v>
                </c:pt>
                <c:pt idx="94">
                  <c:v>-4.2229580000000002</c:v>
                </c:pt>
                <c:pt idx="95">
                  <c:v>-4.20784</c:v>
                </c:pt>
                <c:pt idx="96">
                  <c:v>-4.1927390000000004</c:v>
                </c:pt>
                <c:pt idx="97">
                  <c:v>-4.1810289999999997</c:v>
                </c:pt>
                <c:pt idx="98">
                  <c:v>-4.1677850000000003</c:v>
                </c:pt>
                <c:pt idx="99">
                  <c:v>-4.1543060000000001</c:v>
                </c:pt>
                <c:pt idx="100">
                  <c:v>-4.1381309999999996</c:v>
                </c:pt>
                <c:pt idx="101">
                  <c:v>-4.127027</c:v>
                </c:pt>
                <c:pt idx="102">
                  <c:v>-4.7859819999999997</c:v>
                </c:pt>
                <c:pt idx="103">
                  <c:v>-4.0828139999999999</c:v>
                </c:pt>
                <c:pt idx="104">
                  <c:v>-4.0647630000000001</c:v>
                </c:pt>
                <c:pt idx="105">
                  <c:v>-4.7225250000000001</c:v>
                </c:pt>
                <c:pt idx="106">
                  <c:v>-4.0277370000000001</c:v>
                </c:pt>
                <c:pt idx="107">
                  <c:v>-4.6803629999999998</c:v>
                </c:pt>
                <c:pt idx="108">
                  <c:v>-3.9949460000000001</c:v>
                </c:pt>
                <c:pt idx="109">
                  <c:v>-3.9811610000000002</c:v>
                </c:pt>
                <c:pt idx="110">
                  <c:v>-3.9636079999999998</c:v>
                </c:pt>
                <c:pt idx="111">
                  <c:v>-3.9455710000000002</c:v>
                </c:pt>
                <c:pt idx="112">
                  <c:v>-4.9021670000000004</c:v>
                </c:pt>
                <c:pt idx="113">
                  <c:v>-3.9068890000000001</c:v>
                </c:pt>
                <c:pt idx="114">
                  <c:v>-3.8929230000000001</c:v>
                </c:pt>
                <c:pt idx="115">
                  <c:v>-4.5189260000000004</c:v>
                </c:pt>
                <c:pt idx="116">
                  <c:v>-2.5749170000000001</c:v>
                </c:pt>
                <c:pt idx="117">
                  <c:v>-3.8400270000000001</c:v>
                </c:pt>
                <c:pt idx="118">
                  <c:v>-4.4511279999999998</c:v>
                </c:pt>
                <c:pt idx="119">
                  <c:v>-3.7965659999999999</c:v>
                </c:pt>
                <c:pt idx="120">
                  <c:v>-3.784996</c:v>
                </c:pt>
                <c:pt idx="121">
                  <c:v>-4.3923870000000003</c:v>
                </c:pt>
                <c:pt idx="122">
                  <c:v>-4.3697369999999998</c:v>
                </c:pt>
                <c:pt idx="123">
                  <c:v>-3.72892</c:v>
                </c:pt>
                <c:pt idx="124">
                  <c:v>-4.3226110000000002</c:v>
                </c:pt>
                <c:pt idx="125">
                  <c:v>-3.6849080000000001</c:v>
                </c:pt>
                <c:pt idx="126">
                  <c:v>-4.2767150000000003</c:v>
                </c:pt>
                <c:pt idx="127">
                  <c:v>-4.2484529999999996</c:v>
                </c:pt>
                <c:pt idx="128">
                  <c:v>-3.6214309999999998</c:v>
                </c:pt>
                <c:pt idx="129">
                  <c:v>-4.1967610000000004</c:v>
                </c:pt>
                <c:pt idx="130">
                  <c:v>-3.5737930000000002</c:v>
                </c:pt>
                <c:pt idx="131">
                  <c:v>-4.1327590000000001</c:v>
                </c:pt>
                <c:pt idx="132">
                  <c:v>-3.525811</c:v>
                </c:pt>
                <c:pt idx="133">
                  <c:v>-4.0809670000000002</c:v>
                </c:pt>
                <c:pt idx="134">
                  <c:v>-4.0503119999999999</c:v>
                </c:pt>
                <c:pt idx="135">
                  <c:v>-4.0166110000000002</c:v>
                </c:pt>
                <c:pt idx="136">
                  <c:v>-3.9782860000000002</c:v>
                </c:pt>
                <c:pt idx="137">
                  <c:v>-3.3839899999999998</c:v>
                </c:pt>
                <c:pt idx="138">
                  <c:v>-4.329377</c:v>
                </c:pt>
                <c:pt idx="139">
                  <c:v>-3.8701780000000001</c:v>
                </c:pt>
                <c:pt idx="140">
                  <c:v>-3.2938360000000002</c:v>
                </c:pt>
                <c:pt idx="141">
                  <c:v>-3.8061180000000001</c:v>
                </c:pt>
                <c:pt idx="142">
                  <c:v>-3.7656589999999999</c:v>
                </c:pt>
                <c:pt idx="143">
                  <c:v>-3.9897079999999998</c:v>
                </c:pt>
                <c:pt idx="144">
                  <c:v>-3.6838850000000001</c:v>
                </c:pt>
                <c:pt idx="145">
                  <c:v>-3.1358510000000002</c:v>
                </c:pt>
                <c:pt idx="146">
                  <c:v>-3.6210059999999999</c:v>
                </c:pt>
                <c:pt idx="147">
                  <c:v>-3.5806239999999998</c:v>
                </c:pt>
                <c:pt idx="148">
                  <c:v>-3.5485169999999999</c:v>
                </c:pt>
                <c:pt idx="149">
                  <c:v>-3.513153</c:v>
                </c:pt>
                <c:pt idx="150">
                  <c:v>-3.7093509999999998</c:v>
                </c:pt>
                <c:pt idx="151">
                  <c:v>-3.4191280000000002</c:v>
                </c:pt>
                <c:pt idx="152">
                  <c:v>-3.3789600000000002</c:v>
                </c:pt>
                <c:pt idx="153">
                  <c:v>-3.5802149999999999</c:v>
                </c:pt>
                <c:pt idx="154">
                  <c:v>-3.2992180000000002</c:v>
                </c:pt>
                <c:pt idx="155">
                  <c:v>-3.486008</c:v>
                </c:pt>
                <c:pt idx="156">
                  <c:v>-3.211392</c:v>
                </c:pt>
                <c:pt idx="157">
                  <c:v>-3.3948239999999998</c:v>
                </c:pt>
                <c:pt idx="158">
                  <c:v>-3.4565570000000001</c:v>
                </c:pt>
                <c:pt idx="159">
                  <c:v>-3.0832250000000001</c:v>
                </c:pt>
                <c:pt idx="160">
                  <c:v>-3.2507470000000001</c:v>
                </c:pt>
                <c:pt idx="161">
                  <c:v>-2.9950100000000002</c:v>
                </c:pt>
                <c:pt idx="162">
                  <c:v>-3.162652</c:v>
                </c:pt>
                <c:pt idx="163">
                  <c:v>-2.503123</c:v>
                </c:pt>
                <c:pt idx="164">
                  <c:v>-3.1744520000000001</c:v>
                </c:pt>
                <c:pt idx="165">
                  <c:v>-3.0183460000000002</c:v>
                </c:pt>
                <c:pt idx="166">
                  <c:v>-2.9728110000000001</c:v>
                </c:pt>
                <c:pt idx="167">
                  <c:v>-2.9278149999999998</c:v>
                </c:pt>
                <c:pt idx="168">
                  <c:v>-2.8806970000000001</c:v>
                </c:pt>
                <c:pt idx="169">
                  <c:v>-2.835521</c:v>
                </c:pt>
                <c:pt idx="170">
                  <c:v>-2.874409</c:v>
                </c:pt>
                <c:pt idx="171">
                  <c:v>-2.7344539999999999</c:v>
                </c:pt>
                <c:pt idx="172">
                  <c:v>-2.7670840000000001</c:v>
                </c:pt>
                <c:pt idx="173">
                  <c:v>-2.6893669999999998</c:v>
                </c:pt>
                <c:pt idx="174">
                  <c:v>-1.329299</c:v>
                </c:pt>
              </c:numCache>
            </c:numRef>
          </c:yVal>
          <c:smooth val="1"/>
        </c:ser>
        <c:axId val="91161344"/>
        <c:axId val="91162880"/>
      </c:scatterChart>
      <c:valAx>
        <c:axId val="91161344"/>
        <c:scaling>
          <c:orientation val="minMax"/>
        </c:scaling>
        <c:axPos val="b"/>
        <c:numFmt formatCode="General" sourceLinked="1"/>
        <c:tickLblPos val="nextTo"/>
        <c:crossAx val="91162880"/>
        <c:crosses val="autoZero"/>
        <c:crossBetween val="midCat"/>
      </c:valAx>
      <c:valAx>
        <c:axId val="91162880"/>
        <c:scaling>
          <c:orientation val="minMax"/>
        </c:scaling>
        <c:axPos val="l"/>
        <c:majorGridlines/>
        <c:numFmt formatCode="General" sourceLinked="1"/>
        <c:tickLblPos val="nextTo"/>
        <c:crossAx val="9116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PowerCoastScaniaR!$A$1:$A$175</c:f>
              <c:numCache>
                <c:formatCode>General</c:formatCode>
                <c:ptCount val="175"/>
                <c:pt idx="0">
                  <c:v>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  <c:pt idx="171">
                  <c:v>2410</c:v>
                </c:pt>
                <c:pt idx="172">
                  <c:v>2420</c:v>
                </c:pt>
                <c:pt idx="173">
                  <c:v>2430</c:v>
                </c:pt>
                <c:pt idx="174">
                  <c:v>2440</c:v>
                </c:pt>
              </c:numCache>
            </c:numRef>
          </c:xVal>
          <c:yVal>
            <c:numRef>
              <c:f>PowerCoastScaniaR!$G$1:$G$175</c:f>
              <c:numCache>
                <c:formatCode>General</c:formatCode>
                <c:ptCount val="175"/>
                <c:pt idx="0">
                  <c:v>308.97450706542475</c:v>
                </c:pt>
                <c:pt idx="1">
                  <c:v>1443.9637074541463</c:v>
                </c:pt>
                <c:pt idx="2">
                  <c:v>1448.2925628566718</c:v>
                </c:pt>
                <c:pt idx="3">
                  <c:v>1464.9255453070523</c:v>
                </c:pt>
                <c:pt idx="4">
                  <c:v>1482.1456561202858</c:v>
                </c:pt>
                <c:pt idx="5">
                  <c:v>1496.9918079050519</c:v>
                </c:pt>
                <c:pt idx="6">
                  <c:v>1514.9010904006359</c:v>
                </c:pt>
                <c:pt idx="7">
                  <c:v>1532.653916738933</c:v>
                </c:pt>
                <c:pt idx="8">
                  <c:v>1545.9856753577478</c:v>
                </c:pt>
                <c:pt idx="9">
                  <c:v>1562.9711332118409</c:v>
                </c:pt>
                <c:pt idx="10">
                  <c:v>1580.1077017253772</c:v>
                </c:pt>
                <c:pt idx="11">
                  <c:v>1588.6603177286001</c:v>
                </c:pt>
                <c:pt idx="12">
                  <c:v>1611.8976495160641</c:v>
                </c:pt>
                <c:pt idx="13">
                  <c:v>1628.9375990926524</c:v>
                </c:pt>
                <c:pt idx="14">
                  <c:v>1627.1443310903946</c:v>
                </c:pt>
                <c:pt idx="15">
                  <c:v>1661.8466008693629</c:v>
                </c:pt>
                <c:pt idx="16">
                  <c:v>1676.5653112498999</c:v>
                </c:pt>
                <c:pt idx="17">
                  <c:v>1691.6362009799352</c:v>
                </c:pt>
                <c:pt idx="18">
                  <c:v>1705.3600545805923</c:v>
                </c:pt>
                <c:pt idx="19">
                  <c:v>1726.2600329218315</c:v>
                </c:pt>
                <c:pt idx="20">
                  <c:v>1733.9183581264326</c:v>
                </c:pt>
                <c:pt idx="21">
                  <c:v>1758.8588423520696</c:v>
                </c:pt>
                <c:pt idx="22">
                  <c:v>1771.5341360741036</c:v>
                </c:pt>
                <c:pt idx="23">
                  <c:v>1790.5488883979751</c:v>
                </c:pt>
                <c:pt idx="24">
                  <c:v>1807.9864157566517</c:v>
                </c:pt>
                <c:pt idx="25">
                  <c:v>1819.2611278178904</c:v>
                </c:pt>
                <c:pt idx="26">
                  <c:v>1825.4732023562813</c:v>
                </c:pt>
                <c:pt idx="27">
                  <c:v>1852.9222488087123</c:v>
                </c:pt>
                <c:pt idx="28">
                  <c:v>1866.6201737536198</c:v>
                </c:pt>
                <c:pt idx="29">
                  <c:v>1857.6150703430333</c:v>
                </c:pt>
                <c:pt idx="30">
                  <c:v>1904.7432406213088</c:v>
                </c:pt>
                <c:pt idx="31">
                  <c:v>1917.510215663161</c:v>
                </c:pt>
                <c:pt idx="32">
                  <c:v>1935.9969466155194</c:v>
                </c:pt>
                <c:pt idx="33">
                  <c:v>1951.370363456502</c:v>
                </c:pt>
                <c:pt idx="34">
                  <c:v>1959.9049090525364</c:v>
                </c:pt>
                <c:pt idx="35">
                  <c:v>1989.0064744447991</c:v>
                </c:pt>
                <c:pt idx="36">
                  <c:v>1983.3181719511704</c:v>
                </c:pt>
                <c:pt idx="37">
                  <c:v>2016.9302012090682</c:v>
                </c:pt>
                <c:pt idx="38">
                  <c:v>2033.5472351614394</c:v>
                </c:pt>
                <c:pt idx="39">
                  <c:v>2049.8713181241596</c:v>
                </c:pt>
                <c:pt idx="40">
                  <c:v>2070.299419403038</c:v>
                </c:pt>
                <c:pt idx="41">
                  <c:v>2065.6664282504762</c:v>
                </c:pt>
                <c:pt idx="42">
                  <c:v>2103.6588583748926</c:v>
                </c:pt>
                <c:pt idx="43">
                  <c:v>2111.0441408388397</c:v>
                </c:pt>
                <c:pt idx="44">
                  <c:v>2116.2646167859589</c:v>
                </c:pt>
                <c:pt idx="45">
                  <c:v>2144.9252565188053</c:v>
                </c:pt>
                <c:pt idx="46">
                  <c:v>2171.0560550582804</c:v>
                </c:pt>
                <c:pt idx="47">
                  <c:v>2163.8477954096838</c:v>
                </c:pt>
                <c:pt idx="48">
                  <c:v>2203.5726189778497</c:v>
                </c:pt>
                <c:pt idx="49">
                  <c:v>2212.1342431135895</c:v>
                </c:pt>
                <c:pt idx="50">
                  <c:v>2242.3291105541334</c:v>
                </c:pt>
                <c:pt idx="51">
                  <c:v>2233.8961921799673</c:v>
                </c:pt>
                <c:pt idx="52">
                  <c:v>2249.1094360943962</c:v>
                </c:pt>
                <c:pt idx="53">
                  <c:v>2280.4613514064745</c:v>
                </c:pt>
                <c:pt idx="54">
                  <c:v>2305.7320173220601</c:v>
                </c:pt>
                <c:pt idx="55">
                  <c:v>2319.1977135687061</c:v>
                </c:pt>
                <c:pt idx="56">
                  <c:v>2279.9910137852694</c:v>
                </c:pt>
                <c:pt idx="57">
                  <c:v>2354.2451603103982</c:v>
                </c:pt>
                <c:pt idx="58">
                  <c:v>2351.4838894115396</c:v>
                </c:pt>
                <c:pt idx="59">
                  <c:v>2363.9658886813213</c:v>
                </c:pt>
                <c:pt idx="60">
                  <c:v>2396.376032551248</c:v>
                </c:pt>
                <c:pt idx="61">
                  <c:v>2397.199403511439</c:v>
                </c:pt>
                <c:pt idx="62">
                  <c:v>2440.6536166483302</c:v>
                </c:pt>
                <c:pt idx="63">
                  <c:v>2399.4931474586983</c:v>
                </c:pt>
                <c:pt idx="64">
                  <c:v>2467.6405681334463</c:v>
                </c:pt>
                <c:pt idx="65">
                  <c:v>2486.0916464952738</c:v>
                </c:pt>
                <c:pt idx="66">
                  <c:v>2450.6699865675778</c:v>
                </c:pt>
                <c:pt idx="67">
                  <c:v>2519.2576691013555</c:v>
                </c:pt>
                <c:pt idx="68">
                  <c:v>2537.55858697447</c:v>
                </c:pt>
                <c:pt idx="69">
                  <c:v>2501.9525477591797</c:v>
                </c:pt>
                <c:pt idx="70">
                  <c:v>2549.6355321175615</c:v>
                </c:pt>
                <c:pt idx="71">
                  <c:v>2568.6380005505498</c:v>
                </c:pt>
                <c:pt idx="72">
                  <c:v>2609.56466454683</c:v>
                </c:pt>
                <c:pt idx="73">
                  <c:v>2602.991848031611</c:v>
                </c:pt>
                <c:pt idx="74">
                  <c:v>2581.6534811297875</c:v>
                </c:pt>
                <c:pt idx="75">
                  <c:v>2655.6765851555174</c:v>
                </c:pt>
                <c:pt idx="76">
                  <c:v>2655.644660166497</c:v>
                </c:pt>
                <c:pt idx="77">
                  <c:v>2691.2179582008275</c:v>
                </c:pt>
                <c:pt idx="78">
                  <c:v>2653.5473137985987</c:v>
                </c:pt>
                <c:pt idx="79">
                  <c:v>2709.1714861988507</c:v>
                </c:pt>
                <c:pt idx="80">
                  <c:v>2727.8581181519185</c:v>
                </c:pt>
                <c:pt idx="81">
                  <c:v>2705.296053036499</c:v>
                </c:pt>
                <c:pt idx="82">
                  <c:v>2718.7473246254708</c:v>
                </c:pt>
                <c:pt idx="83">
                  <c:v>2773.2496444242192</c:v>
                </c:pt>
                <c:pt idx="84">
                  <c:v>2748.3176866441545</c:v>
                </c:pt>
                <c:pt idx="85">
                  <c:v>2831.3735558131675</c:v>
                </c:pt>
                <c:pt idx="86">
                  <c:v>2792.2913057779992</c:v>
                </c:pt>
                <c:pt idx="87">
                  <c:v>2843.0321348661919</c:v>
                </c:pt>
                <c:pt idx="88">
                  <c:v>2818.0104858494428</c:v>
                </c:pt>
                <c:pt idx="89">
                  <c:v>2899.6034320908061</c:v>
                </c:pt>
                <c:pt idx="90">
                  <c:v>2857.5514903231306</c:v>
                </c:pt>
                <c:pt idx="91">
                  <c:v>2870.0638862027481</c:v>
                </c:pt>
                <c:pt idx="92">
                  <c:v>2931.3605495708521</c:v>
                </c:pt>
                <c:pt idx="93">
                  <c:v>2905.7916578707268</c:v>
                </c:pt>
                <c:pt idx="94">
                  <c:v>2920.6824278261925</c:v>
                </c:pt>
                <c:pt idx="95">
                  <c:v>2936.660081667726</c:v>
                </c:pt>
                <c:pt idx="96">
                  <c:v>2999.2647009698444</c:v>
                </c:pt>
                <c:pt idx="97">
                  <c:v>2704.9023501752613</c:v>
                </c:pt>
                <c:pt idx="98">
                  <c:v>3052.3386692338313</c:v>
                </c:pt>
                <c:pt idx="99">
                  <c:v>3058.4442522870813</c:v>
                </c:pt>
                <c:pt idx="100">
                  <c:v>2935.8920927750842</c:v>
                </c:pt>
                <c:pt idx="101">
                  <c:v>3082.2792445559603</c:v>
                </c:pt>
                <c:pt idx="102">
                  <c:v>2785.1548770860259</c:v>
                </c:pt>
                <c:pt idx="103">
                  <c:v>3115.1438687238297</c:v>
                </c:pt>
                <c:pt idx="104">
                  <c:v>3134.8418562082629</c:v>
                </c:pt>
                <c:pt idx="105">
                  <c:v>2833.2485480408745</c:v>
                </c:pt>
                <c:pt idx="106">
                  <c:v>3189.1528277641255</c:v>
                </c:pt>
                <c:pt idx="107">
                  <c:v>3045.680423264705</c:v>
                </c:pt>
                <c:pt idx="108">
                  <c:v>3153.8452409268434</c:v>
                </c:pt>
                <c:pt idx="109">
                  <c:v>3218.8155590546912</c:v>
                </c:pt>
                <c:pt idx="110">
                  <c:v>3092.5298976887948</c:v>
                </c:pt>
                <c:pt idx="111">
                  <c:v>3102.8357263536045</c:v>
                </c:pt>
                <c:pt idx="112">
                  <c:v>3290.7512225563278</c:v>
                </c:pt>
                <c:pt idx="113">
                  <c:v>3144.8758329964544</c:v>
                </c:pt>
                <c:pt idx="114">
                  <c:v>3154.115808855302</c:v>
                </c:pt>
                <c:pt idx="115">
                  <c:v>3334.7603415679191</c:v>
                </c:pt>
                <c:pt idx="116">
                  <c:v>2990.400285061995</c:v>
                </c:pt>
                <c:pt idx="117">
                  <c:v>3295.523489113144</c:v>
                </c:pt>
                <c:pt idx="118">
                  <c:v>3358.4383835481408</c:v>
                </c:pt>
                <c:pt idx="119">
                  <c:v>3231.7478535009645</c:v>
                </c:pt>
                <c:pt idx="120">
                  <c:v>3240.6139136901479</c:v>
                </c:pt>
                <c:pt idx="121">
                  <c:v>3353.2056111944598</c:v>
                </c:pt>
                <c:pt idx="122">
                  <c:v>3367.408081168689</c:v>
                </c:pt>
                <c:pt idx="123">
                  <c:v>3283.2507637393378</c:v>
                </c:pt>
                <c:pt idx="124">
                  <c:v>3390.7972974904219</c:v>
                </c:pt>
                <c:pt idx="125">
                  <c:v>3305.5582263779675</c:v>
                </c:pt>
                <c:pt idx="126">
                  <c:v>3423.4276961855121</c:v>
                </c:pt>
                <c:pt idx="127">
                  <c:v>3332.3290666810572</c:v>
                </c:pt>
                <c:pt idx="128">
                  <c:v>3441.3032145509965</c:v>
                </c:pt>
                <c:pt idx="129">
                  <c:v>3452.7043280995167</c:v>
                </c:pt>
                <c:pt idx="130">
                  <c:v>3362.5042613154155</c:v>
                </c:pt>
                <c:pt idx="131">
                  <c:v>3372.6880926489835</c:v>
                </c:pt>
                <c:pt idx="132">
                  <c:v>3482.6641296684638</c:v>
                </c:pt>
                <c:pt idx="133">
                  <c:v>3489.9671262183197</c:v>
                </c:pt>
                <c:pt idx="134">
                  <c:v>3394.6301999383813</c:v>
                </c:pt>
                <c:pt idx="135">
                  <c:v>3402.9667684397937</c:v>
                </c:pt>
                <c:pt idx="136">
                  <c:v>3512.6785521203183</c:v>
                </c:pt>
                <c:pt idx="137">
                  <c:v>3201.2495157868098</c:v>
                </c:pt>
                <c:pt idx="138">
                  <c:v>3515.9158357881229</c:v>
                </c:pt>
                <c:pt idx="139">
                  <c:v>3210.0119710659596</c:v>
                </c:pt>
                <c:pt idx="140">
                  <c:v>3523.7937317589785</c:v>
                </c:pt>
                <c:pt idx="141">
                  <c:v>3517.8769725990837</c:v>
                </c:pt>
                <c:pt idx="142">
                  <c:v>3412.0771270880118</c:v>
                </c:pt>
                <c:pt idx="143">
                  <c:v>3512.8106993408792</c:v>
                </c:pt>
                <c:pt idx="144">
                  <c:v>3509.4493158992173</c:v>
                </c:pt>
                <c:pt idx="145">
                  <c:v>3492.6908801773088</c:v>
                </c:pt>
                <c:pt idx="146">
                  <c:v>3475.906361081597</c:v>
                </c:pt>
                <c:pt idx="147">
                  <c:v>3475.4535629768197</c:v>
                </c:pt>
                <c:pt idx="148">
                  <c:v>3510.1343988566991</c:v>
                </c:pt>
                <c:pt idx="149">
                  <c:v>3480.784266130448</c:v>
                </c:pt>
                <c:pt idx="150">
                  <c:v>3462.8446873110665</c:v>
                </c:pt>
                <c:pt idx="151">
                  <c:v>3285.9227579437461</c:v>
                </c:pt>
                <c:pt idx="152">
                  <c:v>3349.5365252906654</c:v>
                </c:pt>
                <c:pt idx="153">
                  <c:v>3023.2040718395947</c:v>
                </c:pt>
                <c:pt idx="154">
                  <c:v>3349.8479404276404</c:v>
                </c:pt>
                <c:pt idx="155">
                  <c:v>3266.7980150175053</c:v>
                </c:pt>
                <c:pt idx="156">
                  <c:v>2866.1145315461754</c:v>
                </c:pt>
                <c:pt idx="157">
                  <c:v>3138.1331114767854</c:v>
                </c:pt>
                <c:pt idx="158">
                  <c:v>2922.4952602123781</c:v>
                </c:pt>
                <c:pt idx="159">
                  <c:v>2989.8388185351919</c:v>
                </c:pt>
                <c:pt idx="160">
                  <c:v>2787.0847624972212</c:v>
                </c:pt>
                <c:pt idx="161">
                  <c:v>2717.6151604162974</c:v>
                </c:pt>
                <c:pt idx="162">
                  <c:v>2562.8900122854379</c:v>
                </c:pt>
                <c:pt idx="163">
                  <c:v>2290.2489698383079</c:v>
                </c:pt>
                <c:pt idx="164">
                  <c:v>2108.1494117866064</c:v>
                </c:pt>
                <c:pt idx="165">
                  <c:v>1746.0120440760982</c:v>
                </c:pt>
                <c:pt idx="166">
                  <c:v>1146.2747910344294</c:v>
                </c:pt>
                <c:pt idx="167">
                  <c:v>-1542.6808551612764</c:v>
                </c:pt>
                <c:pt idx="168">
                  <c:v>-988.57966524203016</c:v>
                </c:pt>
                <c:pt idx="169">
                  <c:v>-1027.2335120158878</c:v>
                </c:pt>
                <c:pt idx="170">
                  <c:v>-1061.180965448041</c:v>
                </c:pt>
                <c:pt idx="171">
                  <c:v>-1090.8850720475032</c:v>
                </c:pt>
                <c:pt idx="172">
                  <c:v>359.97655493052577</c:v>
                </c:pt>
                <c:pt idx="173">
                  <c:v>-1138.0530994558201</c:v>
                </c:pt>
                <c:pt idx="174">
                  <c:v>-2682.4071916224561</c:v>
                </c:pt>
              </c:numCache>
            </c:numRef>
          </c:yVal>
          <c:smooth val="1"/>
        </c:ser>
        <c:axId val="91191168"/>
        <c:axId val="91192704"/>
      </c:scatterChart>
      <c:valAx>
        <c:axId val="91191168"/>
        <c:scaling>
          <c:orientation val="minMax"/>
        </c:scaling>
        <c:axPos val="b"/>
        <c:numFmt formatCode="General" sourceLinked="1"/>
        <c:tickLblPos val="nextTo"/>
        <c:crossAx val="91192704"/>
        <c:crosses val="autoZero"/>
        <c:crossBetween val="midCat"/>
      </c:valAx>
      <c:valAx>
        <c:axId val="91192704"/>
        <c:scaling>
          <c:orientation val="minMax"/>
        </c:scaling>
        <c:axPos val="l"/>
        <c:majorGridlines/>
        <c:numFmt formatCode="General" sourceLinked="1"/>
        <c:tickLblPos val="nextTo"/>
        <c:crossAx val="9119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236723</xdr:colOff>
      <xdr:row>0</xdr:row>
      <xdr:rowOff>106456</xdr:rowOff>
    </xdr:from>
    <xdr:to>
      <xdr:col>37</xdr:col>
      <xdr:colOff>500061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22411</xdr:colOff>
      <xdr:row>0</xdr:row>
      <xdr:rowOff>33617</xdr:rowOff>
    </xdr:from>
    <xdr:to>
      <xdr:col>28</xdr:col>
      <xdr:colOff>235323</xdr:colOff>
      <xdr:row>31</xdr:row>
      <xdr:rowOff>34419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166688</xdr:colOff>
      <xdr:row>31</xdr:row>
      <xdr:rowOff>0</xdr:rowOff>
    </xdr:from>
    <xdr:to>
      <xdr:col>37</xdr:col>
      <xdr:colOff>119062</xdr:colOff>
      <xdr:row>60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13</xdr:row>
      <xdr:rowOff>171450</xdr:rowOff>
    </xdr:from>
    <xdr:to>
      <xdr:col>18</xdr:col>
      <xdr:colOff>381000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75"/>
  <sheetViews>
    <sheetView tabSelected="1" topLeftCell="I1" zoomScaleNormal="100" workbookViewId="0">
      <selection activeCell="O12" sqref="O12"/>
    </sheetView>
  </sheetViews>
  <sheetFormatPr defaultRowHeight="15"/>
  <sheetData>
    <row r="1" spans="1:41">
      <c r="A1">
        <v>0</v>
      </c>
      <c r="B1">
        <v>0.1671</v>
      </c>
      <c r="C1">
        <f>0.0851*EXP(0.000512056*A1)</f>
        <v>8.5099999999999995E-2</v>
      </c>
      <c r="E1">
        <f>A1*(B1+C1)</f>
        <v>0</v>
      </c>
      <c r="G1">
        <f>(B1+C1)*$M$1</f>
        <v>308.97450706542475</v>
      </c>
      <c r="H1">
        <f>G1/ (60/2/PI()) *A1</f>
        <v>0</v>
      </c>
      <c r="M1">
        <f>3500/2.85687</f>
        <v>1225.1169986733735</v>
      </c>
      <c r="O1" t="s">
        <v>1</v>
      </c>
    </row>
    <row r="2" spans="1:41">
      <c r="A2">
        <v>710</v>
      </c>
      <c r="B2">
        <v>1.056222</v>
      </c>
      <c r="C2">
        <f t="shared" ref="C2:C65" si="0">0.0851*EXP(0.000512056*A2)</f>
        <v>0.12241131340415044</v>
      </c>
      <c r="E2">
        <f t="shared" ref="E2:E65" si="1">A2*(B2+C2)</f>
        <v>836.82965251694679</v>
      </c>
      <c r="G2">
        <f t="shared" ref="G2:G65" si="2">(B2+C2)*$M$1</f>
        <v>1443.9637074541463</v>
      </c>
      <c r="H2">
        <f>G2/ (60/2/PI()) *A2/1000</f>
        <v>107.36018335085471</v>
      </c>
      <c r="M2" t="s">
        <v>6</v>
      </c>
      <c r="O2" t="s">
        <v>2</v>
      </c>
      <c r="AN2" t="s">
        <v>7</v>
      </c>
    </row>
    <row r="3" spans="1:41">
      <c r="A3">
        <v>720</v>
      </c>
      <c r="B3">
        <v>1.0591269999999999</v>
      </c>
      <c r="C3">
        <f t="shared" si="0"/>
        <v>0.12303973544238264</v>
      </c>
      <c r="E3">
        <f t="shared" si="1"/>
        <v>851.16004951851551</v>
      </c>
      <c r="G3">
        <f t="shared" si="2"/>
        <v>1448.2925628566718</v>
      </c>
      <c r="H3">
        <f t="shared" ref="H3:H66" si="3">G3/ (60/2/PI()) *A3/1000</f>
        <v>109.1986866172621</v>
      </c>
      <c r="O3" t="s">
        <v>3</v>
      </c>
      <c r="AO3" t="s">
        <v>8</v>
      </c>
    </row>
    <row r="4" spans="1:41">
      <c r="A4">
        <v>730</v>
      </c>
      <c r="B4">
        <v>1.0720719999999999</v>
      </c>
      <c r="C4">
        <f t="shared" si="0"/>
        <v>0.12367138360610237</v>
      </c>
      <c r="E4">
        <f t="shared" si="1"/>
        <v>872.89267003245459</v>
      </c>
      <c r="G4">
        <f t="shared" si="2"/>
        <v>1464.9255453070523</v>
      </c>
      <c r="H4">
        <f t="shared" si="3"/>
        <v>111.98685039235465</v>
      </c>
      <c r="O4" t="s">
        <v>4</v>
      </c>
    </row>
    <row r="5" spans="1:41">
      <c r="A5">
        <v>740</v>
      </c>
      <c r="B5">
        <v>1.085493</v>
      </c>
      <c r="C5">
        <f t="shared" si="0"/>
        <v>0.12430627445724576</v>
      </c>
      <c r="E5">
        <f t="shared" si="1"/>
        <v>895.25146309836191</v>
      </c>
      <c r="G5">
        <f t="shared" si="2"/>
        <v>1482.1456561202858</v>
      </c>
      <c r="H5">
        <f t="shared" si="3"/>
        <v>114.855348318832</v>
      </c>
    </row>
    <row r="6" spans="1:41">
      <c r="A6">
        <v>750</v>
      </c>
      <c r="B6">
        <v>1.096973</v>
      </c>
      <c r="C6">
        <f t="shared" si="0"/>
        <v>0.12494442464277285</v>
      </c>
      <c r="E6">
        <f t="shared" si="1"/>
        <v>916.43806848207964</v>
      </c>
      <c r="G6">
        <f t="shared" si="2"/>
        <v>1496.9918079050519</v>
      </c>
      <c r="H6">
        <f t="shared" si="3"/>
        <v>117.57346165496533</v>
      </c>
      <c r="O6" t="s">
        <v>11</v>
      </c>
    </row>
    <row r="7" spans="1:41">
      <c r="A7">
        <v>760</v>
      </c>
      <c r="B7">
        <v>1.1109500000000001</v>
      </c>
      <c r="C7">
        <f t="shared" si="0"/>
        <v>0.12558585089510402</v>
      </c>
      <c r="E7">
        <f t="shared" si="1"/>
        <v>939.76724668027907</v>
      </c>
      <c r="G7">
        <f t="shared" si="2"/>
        <v>1514.9010904006359</v>
      </c>
      <c r="H7">
        <f t="shared" si="3"/>
        <v>120.56645412511772</v>
      </c>
      <c r="O7" t="s">
        <v>12</v>
      </c>
    </row>
    <row r="8" spans="1:41">
      <c r="A8">
        <v>770</v>
      </c>
      <c r="B8">
        <v>1.1247959999999999</v>
      </c>
      <c r="C8">
        <f t="shared" si="0"/>
        <v>0.12623057003255875</v>
      </c>
      <c r="E8">
        <f t="shared" si="1"/>
        <v>963.2904589250702</v>
      </c>
      <c r="G8">
        <f t="shared" si="2"/>
        <v>1532.653916738933</v>
      </c>
      <c r="H8">
        <f t="shared" si="3"/>
        <v>123.58433998994813</v>
      </c>
      <c r="O8">
        <f>5000+4650</f>
        <v>9650</v>
      </c>
    </row>
    <row r="9" spans="1:41">
      <c r="A9">
        <v>780</v>
      </c>
      <c r="B9">
        <v>1.13503</v>
      </c>
      <c r="C9">
        <f t="shared" si="0"/>
        <v>0.12687859895979664</v>
      </c>
      <c r="E9">
        <f t="shared" si="1"/>
        <v>984.28870718864141</v>
      </c>
      <c r="G9">
        <f t="shared" si="2"/>
        <v>1545.9856753577478</v>
      </c>
      <c r="H9">
        <f t="shared" si="3"/>
        <v>126.27828824673283</v>
      </c>
      <c r="O9" t="s">
        <v>13</v>
      </c>
    </row>
    <row r="10" spans="1:41">
      <c r="A10">
        <v>790</v>
      </c>
      <c r="B10">
        <v>1.1482429999999999</v>
      </c>
      <c r="C10">
        <f t="shared" si="0"/>
        <v>0.12752995466826056</v>
      </c>
      <c r="E10">
        <f t="shared" si="1"/>
        <v>1007.8606341879257</v>
      </c>
      <c r="G10">
        <f t="shared" si="2"/>
        <v>1562.9711332118409</v>
      </c>
      <c r="H10">
        <f t="shared" si="3"/>
        <v>129.30242391994247</v>
      </c>
    </row>
    <row r="11" spans="1:41">
      <c r="A11">
        <v>800</v>
      </c>
      <c r="B11">
        <v>1.1615759999999999</v>
      </c>
      <c r="C11">
        <f t="shared" si="0"/>
        <v>0.12818465423662229</v>
      </c>
      <c r="E11">
        <f t="shared" si="1"/>
        <v>1031.8085233892978</v>
      </c>
      <c r="G11">
        <f t="shared" si="2"/>
        <v>1580.1077017253772</v>
      </c>
      <c r="H11">
        <f t="shared" si="3"/>
        <v>132.37479326989592</v>
      </c>
    </row>
    <row r="12" spans="1:41">
      <c r="A12">
        <v>810</v>
      </c>
      <c r="B12">
        <v>1.167899</v>
      </c>
      <c r="C12">
        <f t="shared" si="0"/>
        <v>0.12884271483123017</v>
      </c>
      <c r="E12">
        <f t="shared" si="1"/>
        <v>1050.3607890132964</v>
      </c>
      <c r="G12">
        <f t="shared" si="2"/>
        <v>1588.6603177286001</v>
      </c>
      <c r="H12">
        <f t="shared" si="3"/>
        <v>134.75493674709651</v>
      </c>
      <c r="O12" t="s">
        <v>8</v>
      </c>
    </row>
    <row r="13" spans="1:41">
      <c r="A13">
        <v>820</v>
      </c>
      <c r="B13">
        <v>1.186205</v>
      </c>
      <c r="C13">
        <f t="shared" si="0"/>
        <v>0.12950415370655935</v>
      </c>
      <c r="E13">
        <f t="shared" si="1"/>
        <v>1078.8815060393786</v>
      </c>
      <c r="G13">
        <f t="shared" si="2"/>
        <v>1611.8976495160641</v>
      </c>
      <c r="H13">
        <f t="shared" si="3"/>
        <v>138.41397225092749</v>
      </c>
    </row>
    <row r="14" spans="1:41">
      <c r="A14">
        <v>830</v>
      </c>
      <c r="B14">
        <v>1.199449</v>
      </c>
      <c r="C14">
        <f t="shared" si="0"/>
        <v>0.13016898820566417</v>
      </c>
      <c r="E14">
        <f t="shared" si="1"/>
        <v>1103.5829302107013</v>
      </c>
      <c r="G14">
        <f t="shared" si="2"/>
        <v>1628.9375990926524</v>
      </c>
      <c r="H14">
        <f t="shared" si="3"/>
        <v>141.58301558021691</v>
      </c>
    </row>
    <row r="15" spans="1:41">
      <c r="A15">
        <v>840</v>
      </c>
      <c r="B15">
        <v>1.197317</v>
      </c>
      <c r="C15">
        <f t="shared" si="0"/>
        <v>0.13083723576063283</v>
      </c>
      <c r="E15">
        <f t="shared" si="1"/>
        <v>1115.6495580389317</v>
      </c>
      <c r="G15">
        <f t="shared" si="2"/>
        <v>1627.1443310903946</v>
      </c>
      <c r="H15">
        <f t="shared" si="3"/>
        <v>143.13109095274814</v>
      </c>
    </row>
    <row r="16" spans="1:41">
      <c r="A16">
        <v>850</v>
      </c>
      <c r="B16">
        <v>1.224971</v>
      </c>
      <c r="C16">
        <f t="shared" si="0"/>
        <v>0.13150891389304453</v>
      </c>
      <c r="E16">
        <f t="shared" si="1"/>
        <v>1153.0079268090878</v>
      </c>
      <c r="G16">
        <f t="shared" si="2"/>
        <v>1661.8466008693629</v>
      </c>
      <c r="H16">
        <f t="shared" si="3"/>
        <v>147.92394372605685</v>
      </c>
    </row>
    <row r="17" spans="1:8">
      <c r="A17">
        <v>860</v>
      </c>
      <c r="B17">
        <v>1.23631</v>
      </c>
      <c r="C17">
        <f t="shared" si="0"/>
        <v>0.13218404021442887</v>
      </c>
      <c r="E17">
        <f t="shared" si="1"/>
        <v>1176.9048745844088</v>
      </c>
      <c r="G17">
        <f t="shared" si="2"/>
        <v>1676.5653112498999</v>
      </c>
      <c r="H17">
        <f t="shared" si="3"/>
        <v>150.98977759913686</v>
      </c>
    </row>
    <row r="18" spans="1:8">
      <c r="A18">
        <v>870</v>
      </c>
      <c r="B18">
        <v>1.247933</v>
      </c>
      <c r="C18">
        <f t="shared" si="0"/>
        <v>0.13286263242672761</v>
      </c>
      <c r="E18">
        <f t="shared" si="1"/>
        <v>1201.292200211253</v>
      </c>
      <c r="G18">
        <f t="shared" si="2"/>
        <v>1691.6362009799352</v>
      </c>
      <c r="H18">
        <f t="shared" si="3"/>
        <v>154.11852398480821</v>
      </c>
    </row>
    <row r="19" spans="1:8">
      <c r="A19">
        <v>880</v>
      </c>
      <c r="B19">
        <v>1.258453</v>
      </c>
      <c r="C19">
        <f t="shared" si="0"/>
        <v>0.13354470832275886</v>
      </c>
      <c r="E19">
        <f t="shared" si="1"/>
        <v>1224.9579833240277</v>
      </c>
      <c r="G19">
        <f t="shared" si="2"/>
        <v>1705.3600545805923</v>
      </c>
      <c r="H19">
        <f t="shared" si="3"/>
        <v>157.15470082974571</v>
      </c>
    </row>
    <row r="20" spans="1:8">
      <c r="A20">
        <v>890</v>
      </c>
      <c r="B20">
        <v>1.2748269999999999</v>
      </c>
      <c r="C20">
        <f t="shared" si="0"/>
        <v>0.13423028578668358</v>
      </c>
      <c r="E20">
        <f t="shared" si="1"/>
        <v>1254.0609843501481</v>
      </c>
      <c r="G20">
        <f t="shared" si="2"/>
        <v>1726.2600329218315</v>
      </c>
      <c r="H20">
        <f t="shared" si="3"/>
        <v>160.88843984918267</v>
      </c>
    </row>
    <row r="21" spans="1:8">
      <c r="A21">
        <v>900</v>
      </c>
      <c r="B21">
        <v>1.280389</v>
      </c>
      <c r="C21">
        <f t="shared" si="0"/>
        <v>0.13491938279447452</v>
      </c>
      <c r="E21">
        <f t="shared" si="1"/>
        <v>1273.7775445150271</v>
      </c>
      <c r="G21">
        <f t="shared" si="2"/>
        <v>1733.9183581264326</v>
      </c>
      <c r="H21">
        <f t="shared" si="3"/>
        <v>163.41795527443429</v>
      </c>
    </row>
    <row r="22" spans="1:8">
      <c r="A22">
        <v>910</v>
      </c>
      <c r="B22">
        <v>1.300054</v>
      </c>
      <c r="C22">
        <f t="shared" si="0"/>
        <v>0.13561201741438753</v>
      </c>
      <c r="E22">
        <f t="shared" si="1"/>
        <v>1306.4560758470927</v>
      </c>
      <c r="G22">
        <f t="shared" si="2"/>
        <v>1758.8588423520696</v>
      </c>
      <c r="H22">
        <f t="shared" si="3"/>
        <v>167.61041320765287</v>
      </c>
    </row>
    <row r="23" spans="1:8">
      <c r="A23">
        <v>920</v>
      </c>
      <c r="B23">
        <v>1.309704</v>
      </c>
      <c r="C23">
        <f t="shared" si="0"/>
        <v>0.13630820780743527</v>
      </c>
      <c r="E23">
        <f t="shared" si="1"/>
        <v>1330.3312311828406</v>
      </c>
      <c r="G23">
        <f t="shared" si="2"/>
        <v>1771.5341360741036</v>
      </c>
      <c r="H23">
        <f t="shared" si="3"/>
        <v>170.67345124253427</v>
      </c>
    </row>
    <row r="24" spans="1:8">
      <c r="A24">
        <v>930</v>
      </c>
      <c r="B24">
        <v>1.324525</v>
      </c>
      <c r="C24">
        <f t="shared" si="0"/>
        <v>0.13700797222786362</v>
      </c>
      <c r="E24">
        <f t="shared" si="1"/>
        <v>1359.2256641719132</v>
      </c>
      <c r="G24">
        <f t="shared" si="2"/>
        <v>1790.5488883979751</v>
      </c>
      <c r="H24">
        <f t="shared" si="3"/>
        <v>174.3804322442179</v>
      </c>
    </row>
    <row r="25" spans="1:8">
      <c r="A25">
        <v>940</v>
      </c>
      <c r="B25">
        <v>1.338055</v>
      </c>
      <c r="C25">
        <f t="shared" si="0"/>
        <v>0.13771132902362995</v>
      </c>
      <c r="E25">
        <f t="shared" si="1"/>
        <v>1387.2203492822123</v>
      </c>
      <c r="G25">
        <f t="shared" si="2"/>
        <v>1807.9864157566517</v>
      </c>
      <c r="H25">
        <f t="shared" si="3"/>
        <v>177.97198103464547</v>
      </c>
    </row>
    <row r="26" spans="1:8">
      <c r="A26">
        <v>950</v>
      </c>
      <c r="B26">
        <v>1.3465510000000001</v>
      </c>
      <c r="C26">
        <f t="shared" si="0"/>
        <v>0.13841829663688454</v>
      </c>
      <c r="E26">
        <f t="shared" si="1"/>
        <v>1410.7208318050405</v>
      </c>
      <c r="G26">
        <f t="shared" si="2"/>
        <v>1819.2611278178904</v>
      </c>
      <c r="H26">
        <f t="shared" si="3"/>
        <v>180.98695081361527</v>
      </c>
    </row>
    <row r="27" spans="1:8">
      <c r="A27">
        <v>960</v>
      </c>
      <c r="B27">
        <v>1.350911</v>
      </c>
      <c r="C27">
        <f t="shared" si="0"/>
        <v>0.13912889360445396</v>
      </c>
      <c r="E27">
        <f t="shared" si="1"/>
        <v>1430.4382978602757</v>
      </c>
      <c r="G27">
        <f t="shared" si="2"/>
        <v>1825.4732023562813</v>
      </c>
      <c r="H27">
        <f t="shared" si="3"/>
        <v>183.51658245912083</v>
      </c>
    </row>
    <row r="28" spans="1:8">
      <c r="A28">
        <v>970</v>
      </c>
      <c r="B28">
        <v>1.3726020000000001</v>
      </c>
      <c r="C28">
        <f t="shared" si="0"/>
        <v>0.13984313855832714</v>
      </c>
      <c r="E28">
        <f t="shared" si="1"/>
        <v>1467.0717844015776</v>
      </c>
      <c r="G28">
        <f t="shared" si="2"/>
        <v>1852.9222488087123</v>
      </c>
      <c r="H28">
        <f t="shared" si="3"/>
        <v>188.21643722648713</v>
      </c>
    </row>
    <row r="29" spans="1:8">
      <c r="A29">
        <v>980</v>
      </c>
      <c r="B29">
        <v>1.383065</v>
      </c>
      <c r="C29">
        <f t="shared" si="0"/>
        <v>0.1405610502261439</v>
      </c>
      <c r="E29">
        <f t="shared" si="1"/>
        <v>1493.1535292216211</v>
      </c>
      <c r="G29">
        <f t="shared" si="2"/>
        <v>1866.6201737536198</v>
      </c>
      <c r="H29">
        <f t="shared" si="3"/>
        <v>191.56256734695791</v>
      </c>
    </row>
    <row r="30" spans="1:8">
      <c r="A30">
        <v>990</v>
      </c>
      <c r="B30">
        <v>1.3749929999999999</v>
      </c>
      <c r="C30">
        <f t="shared" si="0"/>
        <v>0.14128264743168598</v>
      </c>
      <c r="E30">
        <f t="shared" si="1"/>
        <v>1501.112890957369</v>
      </c>
      <c r="G30">
        <f t="shared" si="2"/>
        <v>1857.6150703430333</v>
      </c>
      <c r="H30">
        <f t="shared" si="3"/>
        <v>192.58370532018287</v>
      </c>
    </row>
    <row r="31" spans="1:8">
      <c r="A31">
        <v>1000</v>
      </c>
      <c r="B31">
        <v>1.412736</v>
      </c>
      <c r="C31">
        <f t="shared" si="0"/>
        <v>0.14200794909537068</v>
      </c>
      <c r="D31">
        <v>-2.5418509999999999</v>
      </c>
      <c r="E31">
        <f t="shared" si="1"/>
        <v>1554.7439490953707</v>
      </c>
      <c r="G31">
        <f t="shared" si="2"/>
        <v>1904.7432406213088</v>
      </c>
      <c r="H31">
        <f t="shared" si="3"/>
        <v>199.46424572369062</v>
      </c>
    </row>
    <row r="32" spans="1:8">
      <c r="A32">
        <v>1010</v>
      </c>
      <c r="B32">
        <v>1.422428</v>
      </c>
      <c r="C32">
        <f t="shared" si="0"/>
        <v>0.14273697423474691</v>
      </c>
      <c r="D32">
        <v>-2.8485360000000002</v>
      </c>
      <c r="E32">
        <f t="shared" si="1"/>
        <v>1580.8166239770944</v>
      </c>
      <c r="G32">
        <f t="shared" si="2"/>
        <v>1917.510215663161</v>
      </c>
      <c r="H32">
        <f t="shared" si="3"/>
        <v>202.80921222592914</v>
      </c>
    </row>
    <row r="33" spans="1:8">
      <c r="A33">
        <v>1020</v>
      </c>
      <c r="B33">
        <v>1.436785</v>
      </c>
      <c r="C33">
        <f t="shared" si="0"/>
        <v>0.14346974196499374</v>
      </c>
      <c r="D33">
        <v>-2.8322080000000001</v>
      </c>
      <c r="E33">
        <f t="shared" si="1"/>
        <v>1611.8598368042935</v>
      </c>
      <c r="G33">
        <f t="shared" si="2"/>
        <v>1935.9969466155194</v>
      </c>
      <c r="H33">
        <f t="shared" si="3"/>
        <v>206.79186868522592</v>
      </c>
    </row>
    <row r="34" spans="1:8">
      <c r="A34">
        <v>1030</v>
      </c>
      <c r="B34">
        <v>1.4485969999999999</v>
      </c>
      <c r="C34">
        <f t="shared" si="0"/>
        <v>0.14420627149942181</v>
      </c>
      <c r="D34">
        <v>-3.2584719999999998</v>
      </c>
      <c r="E34">
        <f t="shared" si="1"/>
        <v>1640.5873696444044</v>
      </c>
      <c r="G34">
        <f t="shared" si="2"/>
        <v>1951.370363456502</v>
      </c>
      <c r="H34">
        <f t="shared" si="3"/>
        <v>210.47743740719417</v>
      </c>
    </row>
    <row r="35" spans="1:8">
      <c r="A35">
        <v>1040</v>
      </c>
      <c r="B35">
        <v>1.454823</v>
      </c>
      <c r="C35">
        <f t="shared" si="0"/>
        <v>0.14494658214997691</v>
      </c>
      <c r="D35">
        <v>-3.2135129999999998</v>
      </c>
      <c r="E35">
        <f t="shared" si="1"/>
        <v>1663.7603654359759</v>
      </c>
      <c r="G35">
        <f t="shared" si="2"/>
        <v>1959.9049090525364</v>
      </c>
      <c r="H35">
        <f t="shared" si="3"/>
        <v>213.45039261915267</v>
      </c>
    </row>
    <row r="36" spans="1:8">
      <c r="A36">
        <v>1050</v>
      </c>
      <c r="B36">
        <v>1.477833</v>
      </c>
      <c r="C36">
        <f t="shared" si="0"/>
        <v>0.14569069332774648</v>
      </c>
      <c r="D36">
        <v>-2.8518279999999998</v>
      </c>
      <c r="E36">
        <f t="shared" si="1"/>
        <v>1704.6998779941337</v>
      </c>
      <c r="G36">
        <f t="shared" si="2"/>
        <v>1989.0064744447991</v>
      </c>
      <c r="H36">
        <f t="shared" si="3"/>
        <v>218.70268448204104</v>
      </c>
    </row>
    <row r="37" spans="1:8">
      <c r="A37">
        <v>1060</v>
      </c>
      <c r="B37">
        <v>1.472442</v>
      </c>
      <c r="C37">
        <f t="shared" si="0"/>
        <v>0.1464386245434684</v>
      </c>
      <c r="D37">
        <v>-3.4464079999999999</v>
      </c>
      <c r="E37">
        <f t="shared" si="1"/>
        <v>1716.0134620160766</v>
      </c>
      <c r="G37">
        <f t="shared" si="2"/>
        <v>1983.3181719511704</v>
      </c>
      <c r="H37">
        <f t="shared" si="3"/>
        <v>220.15414888856367</v>
      </c>
    </row>
    <row r="38" spans="1:8">
      <c r="A38">
        <v>1070</v>
      </c>
      <c r="B38">
        <v>1.499126</v>
      </c>
      <c r="C38">
        <f t="shared" si="0"/>
        <v>0.1471903954080428</v>
      </c>
      <c r="D38">
        <v>-3.028429</v>
      </c>
      <c r="E38">
        <f t="shared" si="1"/>
        <v>1761.5585430866058</v>
      </c>
      <c r="G38">
        <f t="shared" si="2"/>
        <v>2016.9302012090682</v>
      </c>
      <c r="H38">
        <f t="shared" si="3"/>
        <v>225.99730733754387</v>
      </c>
    </row>
    <row r="39" spans="1:8">
      <c r="A39">
        <v>1080</v>
      </c>
      <c r="B39">
        <v>1.5119339999999999</v>
      </c>
      <c r="C39">
        <f t="shared" si="0"/>
        <v>0.14794602563304607</v>
      </c>
      <c r="D39">
        <v>-3.956623</v>
      </c>
      <c r="E39">
        <f t="shared" si="1"/>
        <v>1792.6704276836897</v>
      </c>
      <c r="G39">
        <f t="shared" si="2"/>
        <v>2033.5472351614394</v>
      </c>
      <c r="H39">
        <f t="shared" si="3"/>
        <v>229.98877396959645</v>
      </c>
    </row>
    <row r="40" spans="1:8">
      <c r="A40">
        <v>1090</v>
      </c>
      <c r="B40">
        <v>1.524499</v>
      </c>
      <c r="C40">
        <f t="shared" si="0"/>
        <v>0.14870553503124778</v>
      </c>
      <c r="D40">
        <v>-3.2399740000000001</v>
      </c>
      <c r="E40">
        <f t="shared" si="1"/>
        <v>1823.7929431840603</v>
      </c>
      <c r="G40">
        <f t="shared" si="2"/>
        <v>2049.8713181241596</v>
      </c>
      <c r="H40">
        <f t="shared" si="3"/>
        <v>233.98160448224604</v>
      </c>
    </row>
    <row r="41" spans="1:8">
      <c r="A41">
        <v>1100</v>
      </c>
      <c r="B41">
        <v>1.5404100000000001</v>
      </c>
      <c r="C41">
        <f t="shared" si="0"/>
        <v>0.14946894351713028</v>
      </c>
      <c r="D41">
        <v>-3.889913</v>
      </c>
      <c r="E41">
        <f t="shared" si="1"/>
        <v>1858.8668378688435</v>
      </c>
      <c r="G41">
        <f t="shared" si="2"/>
        <v>2070.299419403038</v>
      </c>
      <c r="H41">
        <f t="shared" si="3"/>
        <v>238.48137304668592</v>
      </c>
    </row>
    <row r="42" spans="1:8">
      <c r="A42">
        <v>1110</v>
      </c>
      <c r="B42">
        <v>1.5358609999999999</v>
      </c>
      <c r="C42">
        <f t="shared" si="0"/>
        <v>0.1502362711074105</v>
      </c>
      <c r="D42">
        <v>-3.4066019999999999</v>
      </c>
      <c r="E42">
        <f t="shared" si="1"/>
        <v>1871.5679709292256</v>
      </c>
      <c r="G42">
        <f t="shared" si="2"/>
        <v>2065.6664282504762</v>
      </c>
      <c r="H42">
        <f t="shared" si="3"/>
        <v>240.11085160307422</v>
      </c>
    </row>
    <row r="43" spans="1:8">
      <c r="A43">
        <v>1120</v>
      </c>
      <c r="B43">
        <v>1.566101</v>
      </c>
      <c r="C43">
        <f t="shared" si="0"/>
        <v>0.15100753792156532</v>
      </c>
      <c r="D43">
        <v>-3.4479600000000001</v>
      </c>
      <c r="E43">
        <f t="shared" si="1"/>
        <v>1923.1615624721533</v>
      </c>
      <c r="G43">
        <f t="shared" si="2"/>
        <v>2103.6588583748926</v>
      </c>
      <c r="H43">
        <f t="shared" si="3"/>
        <v>246.72999736484039</v>
      </c>
    </row>
    <row r="44" spans="1:8">
      <c r="A44">
        <v>1130</v>
      </c>
      <c r="B44">
        <v>1.5713539999999999</v>
      </c>
      <c r="C44">
        <f t="shared" si="0"/>
        <v>0.15178276418235859</v>
      </c>
      <c r="D44">
        <v>-4.1119940000000001</v>
      </c>
      <c r="E44">
        <f t="shared" si="1"/>
        <v>1947.144543526065</v>
      </c>
      <c r="G44">
        <f t="shared" si="2"/>
        <v>2111.0441408388397</v>
      </c>
      <c r="H44">
        <f t="shared" si="3"/>
        <v>249.80686878724248</v>
      </c>
    </row>
    <row r="45" spans="1:8">
      <c r="A45">
        <v>1140</v>
      </c>
      <c r="B45">
        <v>1.5748359999999999</v>
      </c>
      <c r="C45">
        <f t="shared" si="0"/>
        <v>0.1525619702163718</v>
      </c>
      <c r="D45">
        <v>-3.5937489999999999</v>
      </c>
      <c r="E45">
        <f t="shared" si="1"/>
        <v>1969.2336860466637</v>
      </c>
      <c r="G45">
        <f t="shared" si="2"/>
        <v>2116.2646167859589</v>
      </c>
      <c r="H45">
        <f t="shared" si="3"/>
        <v>252.64077217957791</v>
      </c>
    </row>
    <row r="46" spans="1:8">
      <c r="A46">
        <v>1150</v>
      </c>
      <c r="B46">
        <v>1.5974470000000001</v>
      </c>
      <c r="C46">
        <f t="shared" si="0"/>
        <v>0.15334517645453671</v>
      </c>
      <c r="D46">
        <v>-4.2734249999999996</v>
      </c>
      <c r="E46">
        <f t="shared" si="1"/>
        <v>2013.4110029227174</v>
      </c>
      <c r="G46">
        <f t="shared" si="2"/>
        <v>2144.9252565188053</v>
      </c>
      <c r="H46">
        <f t="shared" si="3"/>
        <v>258.30845475451611</v>
      </c>
    </row>
    <row r="47" spans="1:8">
      <c r="A47">
        <v>1160</v>
      </c>
      <c r="B47">
        <v>1.6179889999999999</v>
      </c>
      <c r="C47">
        <f t="shared" si="0"/>
        <v>0.15413240343267132</v>
      </c>
      <c r="D47">
        <v>-3.7163629999999999</v>
      </c>
      <c r="E47">
        <f t="shared" si="1"/>
        <v>2055.6608279818984</v>
      </c>
      <c r="G47">
        <f t="shared" si="2"/>
        <v>2171.0560550582804</v>
      </c>
      <c r="H47">
        <f t="shared" si="3"/>
        <v>263.72885178663898</v>
      </c>
    </row>
    <row r="48" spans="1:8">
      <c r="A48">
        <v>1170</v>
      </c>
      <c r="B48">
        <v>1.6113139999999999</v>
      </c>
      <c r="C48">
        <f t="shared" si="0"/>
        <v>0.15492367179201808</v>
      </c>
      <c r="D48">
        <v>-3.764602</v>
      </c>
      <c r="E48">
        <f t="shared" si="1"/>
        <v>2066.4980759966611</v>
      </c>
      <c r="G48">
        <f t="shared" si="2"/>
        <v>2163.8477954096838</v>
      </c>
      <c r="H48">
        <f t="shared" si="3"/>
        <v>265.1192051642758</v>
      </c>
    </row>
    <row r="49" spans="1:8">
      <c r="A49">
        <v>1180</v>
      </c>
      <c r="B49">
        <v>1.642944</v>
      </c>
      <c r="C49">
        <f t="shared" si="0"/>
        <v>0.15571900227978536</v>
      </c>
      <c r="D49">
        <v>-3.8102819999999999</v>
      </c>
      <c r="E49">
        <f t="shared" si="1"/>
        <v>2122.4223426901467</v>
      </c>
      <c r="G49">
        <f t="shared" si="2"/>
        <v>2203.5726189778497</v>
      </c>
      <c r="H49">
        <f t="shared" si="3"/>
        <v>272.29395035634235</v>
      </c>
    </row>
    <row r="50" spans="1:8">
      <c r="A50">
        <v>1190</v>
      </c>
      <c r="B50">
        <v>1.649133</v>
      </c>
      <c r="C50">
        <f t="shared" si="0"/>
        <v>0.15651841574969119</v>
      </c>
      <c r="D50">
        <v>-4.5004299999999997</v>
      </c>
      <c r="E50">
        <f t="shared" si="1"/>
        <v>2148.7251847421326</v>
      </c>
      <c r="G50">
        <f t="shared" si="2"/>
        <v>2212.1342431135895</v>
      </c>
      <c r="H50">
        <f t="shared" si="3"/>
        <v>275.66844591449609</v>
      </c>
    </row>
    <row r="51" spans="1:8">
      <c r="A51">
        <v>1200</v>
      </c>
      <c r="B51">
        <v>1.672976</v>
      </c>
      <c r="C51">
        <f t="shared" si="0"/>
        <v>0.15732193316251036</v>
      </c>
      <c r="D51">
        <v>-2.600759</v>
      </c>
      <c r="E51">
        <f t="shared" si="1"/>
        <v>2196.3575197950126</v>
      </c>
      <c r="G51">
        <f t="shared" si="2"/>
        <v>2242.3291105541334</v>
      </c>
      <c r="H51">
        <f t="shared" si="3"/>
        <v>281.77938642589601</v>
      </c>
    </row>
    <row r="52" spans="1:8">
      <c r="A52">
        <v>1210</v>
      </c>
      <c r="B52">
        <v>1.6652849999999999</v>
      </c>
      <c r="C52">
        <f t="shared" si="0"/>
        <v>0.15812957558662361</v>
      </c>
      <c r="D52">
        <v>-4.5862980000000002</v>
      </c>
      <c r="E52">
        <f t="shared" si="1"/>
        <v>2206.3316364598145</v>
      </c>
      <c r="G52">
        <f t="shared" si="2"/>
        <v>2233.8961921799673</v>
      </c>
      <c r="H52">
        <f t="shared" si="3"/>
        <v>283.0590052714702</v>
      </c>
    </row>
    <row r="53" spans="1:8">
      <c r="A53">
        <v>1220</v>
      </c>
      <c r="B53">
        <v>1.6768909999999999</v>
      </c>
      <c r="C53">
        <f t="shared" si="0"/>
        <v>0.15894136419857036</v>
      </c>
      <c r="D53">
        <v>-4.6285129999999999</v>
      </c>
      <c r="E53">
        <f t="shared" si="1"/>
        <v>2239.7154843222556</v>
      </c>
      <c r="G53">
        <f t="shared" si="2"/>
        <v>2249.1094360943962</v>
      </c>
      <c r="H53">
        <f t="shared" si="3"/>
        <v>287.34195104984786</v>
      </c>
    </row>
    <row r="54" spans="1:8">
      <c r="A54">
        <v>1230</v>
      </c>
      <c r="B54">
        <v>1.7016659999999999</v>
      </c>
      <c r="C54">
        <f t="shared" si="0"/>
        <v>0.15975732028360398</v>
      </c>
      <c r="D54">
        <v>-4.0028319999999997</v>
      </c>
      <c r="E54">
        <f t="shared" si="1"/>
        <v>2289.550683948833</v>
      </c>
      <c r="G54">
        <f t="shared" si="2"/>
        <v>2280.4613514064745</v>
      </c>
      <c r="H54">
        <f t="shared" si="3"/>
        <v>293.73550576333525</v>
      </c>
    </row>
    <row r="55" spans="1:8">
      <c r="A55">
        <v>1240</v>
      </c>
      <c r="B55">
        <v>1.721473</v>
      </c>
      <c r="C55">
        <f t="shared" si="0"/>
        <v>0.16057746523624958</v>
      </c>
      <c r="D55">
        <v>-4.0343330000000002</v>
      </c>
      <c r="E55">
        <f t="shared" si="1"/>
        <v>2333.7425768929493</v>
      </c>
      <c r="G55">
        <f t="shared" si="2"/>
        <v>2305.7320173220601</v>
      </c>
      <c r="H55">
        <f t="shared" si="3"/>
        <v>299.40505835965132</v>
      </c>
    </row>
    <row r="56" spans="1:8">
      <c r="A56">
        <v>1250</v>
      </c>
      <c r="B56">
        <v>1.7316400000000001</v>
      </c>
      <c r="C56">
        <f t="shared" si="0"/>
        <v>0.16140182056086538</v>
      </c>
      <c r="D56">
        <v>-4.0666640000000003</v>
      </c>
      <c r="E56">
        <f t="shared" si="1"/>
        <v>2366.3022757010817</v>
      </c>
      <c r="G56">
        <f t="shared" si="2"/>
        <v>2319.1977135687061</v>
      </c>
      <c r="H56">
        <f t="shared" si="3"/>
        <v>303.58227079873717</v>
      </c>
    </row>
    <row r="57" spans="1:8">
      <c r="A57">
        <v>1260</v>
      </c>
      <c r="B57">
        <v>1.698809</v>
      </c>
      <c r="C57">
        <f t="shared" si="0"/>
        <v>0.16223040787220622</v>
      </c>
      <c r="D57">
        <v>-2.723376</v>
      </c>
      <c r="E57">
        <f t="shared" si="1"/>
        <v>2344.9096539189795</v>
      </c>
      <c r="G57">
        <f t="shared" si="2"/>
        <v>2279.9910137852694</v>
      </c>
      <c r="H57">
        <f t="shared" si="3"/>
        <v>300.83772680465893</v>
      </c>
    </row>
    <row r="58" spans="1:8">
      <c r="A58">
        <v>1270</v>
      </c>
      <c r="B58">
        <v>1.758586</v>
      </c>
      <c r="C58">
        <f t="shared" si="0"/>
        <v>0.1630632488959905</v>
      </c>
      <c r="D58">
        <v>-4.1122379999999996</v>
      </c>
      <c r="E58">
        <f t="shared" si="1"/>
        <v>2440.4945460979079</v>
      </c>
      <c r="G58">
        <f t="shared" si="2"/>
        <v>2354.2451603103982</v>
      </c>
      <c r="H58">
        <f t="shared" si="3"/>
        <v>313.10069038277328</v>
      </c>
    </row>
    <row r="59" spans="1:8">
      <c r="A59">
        <v>1280</v>
      </c>
      <c r="B59">
        <v>1.755495</v>
      </c>
      <c r="C59">
        <f t="shared" si="0"/>
        <v>0.16390036546946979</v>
      </c>
      <c r="D59">
        <v>-4.8385090000000002</v>
      </c>
      <c r="E59">
        <f t="shared" si="1"/>
        <v>2456.8260678009215</v>
      </c>
      <c r="G59">
        <f t="shared" si="2"/>
        <v>2351.4838894115396</v>
      </c>
      <c r="H59">
        <f t="shared" si="3"/>
        <v>315.19592584576196</v>
      </c>
    </row>
    <row r="60" spans="1:8">
      <c r="A60">
        <v>1290</v>
      </c>
      <c r="B60">
        <v>1.764842</v>
      </c>
      <c r="C60">
        <f t="shared" si="0"/>
        <v>0.16474177954200139</v>
      </c>
      <c r="D60">
        <v>-4.1700990000000004</v>
      </c>
      <c r="E60">
        <f t="shared" si="1"/>
        <v>2489.1630756091818</v>
      </c>
      <c r="G60">
        <f t="shared" si="2"/>
        <v>2363.9658886813213</v>
      </c>
      <c r="H60">
        <f t="shared" si="3"/>
        <v>319.3445683763785</v>
      </c>
    </row>
    <row r="61" spans="1:8">
      <c r="A61">
        <v>1300</v>
      </c>
      <c r="B61">
        <v>1.790451</v>
      </c>
      <c r="C61">
        <f t="shared" si="0"/>
        <v>0.16558751317562379</v>
      </c>
      <c r="D61">
        <v>-4.1849090000000002</v>
      </c>
      <c r="E61">
        <f t="shared" si="1"/>
        <v>2542.8500671283109</v>
      </c>
      <c r="G61">
        <f t="shared" si="2"/>
        <v>2396.376032551248</v>
      </c>
      <c r="H61">
        <f t="shared" si="3"/>
        <v>326.23228469440505</v>
      </c>
    </row>
    <row r="62" spans="1:8">
      <c r="A62">
        <v>1310</v>
      </c>
      <c r="B62">
        <v>1.790273</v>
      </c>
      <c r="C62">
        <f t="shared" si="0"/>
        <v>0.16643758854563526</v>
      </c>
      <c r="D62">
        <v>-2.799407</v>
      </c>
      <c r="E62">
        <f t="shared" si="1"/>
        <v>2563.2908709947824</v>
      </c>
      <c r="G62">
        <f t="shared" si="2"/>
        <v>2397.199403511439</v>
      </c>
      <c r="H62">
        <f t="shared" si="3"/>
        <v>328.85471620641317</v>
      </c>
    </row>
    <row r="63" spans="1:8">
      <c r="A63">
        <v>1320</v>
      </c>
      <c r="B63">
        <v>1.8248880000000001</v>
      </c>
      <c r="C63">
        <f t="shared" si="0"/>
        <v>0.16729202794117526</v>
      </c>
      <c r="D63">
        <v>-4.2162870000000003</v>
      </c>
      <c r="E63">
        <f t="shared" si="1"/>
        <v>2629.6776368823516</v>
      </c>
      <c r="G63">
        <f t="shared" si="2"/>
        <v>2440.6536166483302</v>
      </c>
      <c r="H63">
        <f t="shared" si="3"/>
        <v>337.37173676886914</v>
      </c>
    </row>
    <row r="64" spans="1:8">
      <c r="A64">
        <v>1330</v>
      </c>
      <c r="B64">
        <v>1.790432</v>
      </c>
      <c r="C64">
        <f t="shared" si="0"/>
        <v>0.16815085376580877</v>
      </c>
      <c r="D64">
        <v>-4.2347979999999996</v>
      </c>
      <c r="E64">
        <f t="shared" si="1"/>
        <v>2604.9151955085258</v>
      </c>
      <c r="G64">
        <f t="shared" si="2"/>
        <v>2399.4931474586983</v>
      </c>
      <c r="H64">
        <f t="shared" si="3"/>
        <v>334.19486530152483</v>
      </c>
    </row>
    <row r="65" spans="1:8">
      <c r="A65">
        <v>1340</v>
      </c>
      <c r="B65">
        <v>1.845194</v>
      </c>
      <c r="C65">
        <f t="shared" si="0"/>
        <v>0.16901408853811381</v>
      </c>
      <c r="D65">
        <v>-4.2555040000000002</v>
      </c>
      <c r="E65">
        <f t="shared" si="1"/>
        <v>2699.0388386410723</v>
      </c>
      <c r="G65">
        <f t="shared" si="2"/>
        <v>2467.6405681334463</v>
      </c>
      <c r="H65">
        <f t="shared" si="3"/>
        <v>346.27035946448524</v>
      </c>
    </row>
    <row r="66" spans="1:8">
      <c r="A66">
        <v>1350</v>
      </c>
      <c r="B66">
        <v>1.8593869999999999</v>
      </c>
      <c r="C66">
        <f t="shared" ref="C66:C129" si="4">0.0851*EXP(0.000512056*A66)</f>
        <v>0.16988175489227186</v>
      </c>
      <c r="D66">
        <v>-4.2685170000000001</v>
      </c>
      <c r="E66">
        <f t="shared" ref="E66:E129" si="5">A66*(B66+C66)</f>
        <v>2739.5128191045669</v>
      </c>
      <c r="G66">
        <f t="shared" ref="G66:G129" si="6">(B66+C66)*$M$1</f>
        <v>2486.0916464952738</v>
      </c>
      <c r="H66">
        <f t="shared" si="3"/>
        <v>351.46292637512272</v>
      </c>
    </row>
    <row r="67" spans="1:8">
      <c r="A67">
        <v>1360</v>
      </c>
      <c r="B67">
        <v>1.829602</v>
      </c>
      <c r="C67">
        <f t="shared" si="4"/>
        <v>0.17075387557866134</v>
      </c>
      <c r="D67">
        <v>-5.0080710000000002</v>
      </c>
      <c r="E67">
        <f t="shared" si="5"/>
        <v>2720.4839907869796</v>
      </c>
      <c r="G67">
        <f t="shared" si="6"/>
        <v>2450.6699865675778</v>
      </c>
      <c r="H67">
        <f t="shared" ref="H67:H130" si="7">G67/ (60/2/PI()) *A67/1000</f>
        <v>349.02164278654101</v>
      </c>
    </row>
    <row r="68" spans="1:8">
      <c r="A68">
        <v>1370</v>
      </c>
      <c r="B68">
        <v>1.8847100000000001</v>
      </c>
      <c r="C68">
        <f t="shared" si="4"/>
        <v>0.17163047346445404</v>
      </c>
      <c r="D68">
        <v>-4.3082830000000003</v>
      </c>
      <c r="E68">
        <f t="shared" si="5"/>
        <v>2817.1864486463019</v>
      </c>
      <c r="G68">
        <f t="shared" si="6"/>
        <v>2519.2576691013555</v>
      </c>
      <c r="H68">
        <f t="shared" si="7"/>
        <v>361.42798328251774</v>
      </c>
    </row>
    <row r="69" spans="1:8">
      <c r="A69">
        <v>1380</v>
      </c>
      <c r="B69">
        <v>1.8987670000000001</v>
      </c>
      <c r="C69">
        <f t="shared" si="4"/>
        <v>0.17251157153421492</v>
      </c>
      <c r="D69">
        <v>-4.3192750000000002</v>
      </c>
      <c r="E69">
        <f t="shared" si="5"/>
        <v>2858.3644287172169</v>
      </c>
      <c r="G69">
        <f t="shared" si="6"/>
        <v>2537.55858697447</v>
      </c>
      <c r="H69">
        <f t="shared" si="7"/>
        <v>366.71086908506373</v>
      </c>
    </row>
    <row r="70" spans="1:8">
      <c r="A70">
        <v>1390</v>
      </c>
      <c r="B70">
        <v>1.8688180000000001</v>
      </c>
      <c r="C70">
        <f t="shared" si="4"/>
        <v>0.17339719289050448</v>
      </c>
      <c r="D70">
        <v>-4.3311919999999997</v>
      </c>
      <c r="E70">
        <f t="shared" si="5"/>
        <v>2838.6791181178014</v>
      </c>
      <c r="G70">
        <f t="shared" si="6"/>
        <v>2501.9525477591797</v>
      </c>
      <c r="H70">
        <f t="shared" si="7"/>
        <v>364.18536279006668</v>
      </c>
    </row>
    <row r="71" spans="1:8">
      <c r="A71">
        <v>1400</v>
      </c>
      <c r="B71">
        <v>1.906849</v>
      </c>
      <c r="C71">
        <f t="shared" si="4"/>
        <v>0.17428736075448475</v>
      </c>
      <c r="D71">
        <v>-4.3420959999999997</v>
      </c>
      <c r="E71">
        <f t="shared" si="5"/>
        <v>2913.5909050562786</v>
      </c>
      <c r="G71">
        <f t="shared" si="6"/>
        <v>2549.6355321175615</v>
      </c>
      <c r="H71">
        <f t="shared" si="7"/>
        <v>373.79609199482826</v>
      </c>
    </row>
    <row r="72" spans="1:8">
      <c r="A72">
        <v>1410</v>
      </c>
      <c r="B72">
        <v>1.921465</v>
      </c>
      <c r="C72">
        <f t="shared" si="4"/>
        <v>0.17518209846652802</v>
      </c>
      <c r="D72">
        <v>-4.3520310000000002</v>
      </c>
      <c r="E72">
        <f t="shared" si="5"/>
        <v>2956.272408837805</v>
      </c>
      <c r="G72">
        <f t="shared" si="6"/>
        <v>2568.6380005505498</v>
      </c>
      <c r="H72">
        <f t="shared" si="7"/>
        <v>379.27187079627555</v>
      </c>
    </row>
    <row r="73" spans="1:8">
      <c r="A73">
        <v>1420</v>
      </c>
      <c r="B73">
        <v>1.953972</v>
      </c>
      <c r="C73">
        <f t="shared" si="4"/>
        <v>0.17608142948682892</v>
      </c>
      <c r="D73">
        <v>-5.0883240000000001</v>
      </c>
      <c r="E73">
        <f t="shared" si="5"/>
        <v>3024.675869871297</v>
      </c>
      <c r="G73">
        <f t="shared" si="6"/>
        <v>2609.56466454683</v>
      </c>
      <c r="H73">
        <f t="shared" si="7"/>
        <v>388.04762114917082</v>
      </c>
    </row>
    <row r="74" spans="1:8">
      <c r="A74">
        <v>1430</v>
      </c>
      <c r="B74">
        <v>1.947703</v>
      </c>
      <c r="C74">
        <f t="shared" si="4"/>
        <v>0.17698537739601949</v>
      </c>
      <c r="D74">
        <v>-4.369192</v>
      </c>
      <c r="E74">
        <f t="shared" si="5"/>
        <v>3038.3043796763077</v>
      </c>
      <c r="G74">
        <f t="shared" si="6"/>
        <v>2602.991848031611</v>
      </c>
      <c r="H74">
        <f t="shared" si="7"/>
        <v>389.7960765332075</v>
      </c>
    </row>
    <row r="75" spans="1:8">
      <c r="A75">
        <v>1440</v>
      </c>
      <c r="B75">
        <v>1.9293769999999999</v>
      </c>
      <c r="C75">
        <f t="shared" si="4"/>
        <v>0.17789396589578743</v>
      </c>
      <c r="D75">
        <v>-2.9148429999999999</v>
      </c>
      <c r="E75">
        <f t="shared" si="5"/>
        <v>3034.4701908899333</v>
      </c>
      <c r="G75">
        <f t="shared" si="6"/>
        <v>2581.6534811297875</v>
      </c>
      <c r="H75">
        <f t="shared" si="7"/>
        <v>389.30417330072908</v>
      </c>
    </row>
    <row r="76" spans="1:8">
      <c r="A76">
        <v>1450</v>
      </c>
      <c r="B76">
        <v>1.988885</v>
      </c>
      <c r="C76">
        <f t="shared" si="4"/>
        <v>0.17880721880949765</v>
      </c>
      <c r="D76">
        <v>-5.1082029999999996</v>
      </c>
      <c r="E76">
        <f t="shared" si="5"/>
        <v>3143.1537172737717</v>
      </c>
      <c r="G76">
        <f t="shared" si="6"/>
        <v>2655.6765851555174</v>
      </c>
      <c r="H76">
        <f t="shared" si="7"/>
        <v>403.24761242802504</v>
      </c>
    </row>
    <row r="77" spans="1:8">
      <c r="A77">
        <v>1460</v>
      </c>
      <c r="B77">
        <v>1.987941</v>
      </c>
      <c r="C77">
        <f t="shared" si="4"/>
        <v>0.17972516008281697</v>
      </c>
      <c r="D77">
        <v>-4.3807590000000003</v>
      </c>
      <c r="E77">
        <f t="shared" si="5"/>
        <v>3164.7925937209125</v>
      </c>
      <c r="G77">
        <f t="shared" si="6"/>
        <v>2655.644660166497</v>
      </c>
      <c r="H77">
        <f t="shared" si="7"/>
        <v>406.02374940630267</v>
      </c>
    </row>
    <row r="78" spans="1:8">
      <c r="A78">
        <v>1470</v>
      </c>
      <c r="B78">
        <v>2.0160550000000002</v>
      </c>
      <c r="C78">
        <f t="shared" si="4"/>
        <v>0.18064781378434175</v>
      </c>
      <c r="D78">
        <v>-4.3814250000000001</v>
      </c>
      <c r="E78">
        <f t="shared" si="5"/>
        <v>3229.1531362629826</v>
      </c>
      <c r="G78">
        <f t="shared" si="6"/>
        <v>2691.2179582008275</v>
      </c>
      <c r="H78">
        <f t="shared" si="7"/>
        <v>414.28081776793948</v>
      </c>
    </row>
    <row r="79" spans="1:8">
      <c r="A79">
        <v>1480</v>
      </c>
      <c r="B79">
        <v>1.9843789999999999</v>
      </c>
      <c r="C79">
        <f t="shared" si="4"/>
        <v>0.18157520410622924</v>
      </c>
      <c r="D79">
        <v>-4.3831730000000002</v>
      </c>
      <c r="E79">
        <f t="shared" si="5"/>
        <v>3205.612222077219</v>
      </c>
      <c r="G79">
        <f t="shared" si="6"/>
        <v>2653.5473137985987</v>
      </c>
      <c r="H79">
        <f t="shared" si="7"/>
        <v>411.26066085114195</v>
      </c>
    </row>
    <row r="80" spans="1:8">
      <c r="A80">
        <v>1490</v>
      </c>
      <c r="B80">
        <v>2.0288499999999998</v>
      </c>
      <c r="C80">
        <f t="shared" si="4"/>
        <v>0.18250735536483176</v>
      </c>
      <c r="D80">
        <v>-5.1102359999999996</v>
      </c>
      <c r="E80">
        <f t="shared" si="5"/>
        <v>3294.9224594935986</v>
      </c>
      <c r="G80">
        <f t="shared" si="6"/>
        <v>2709.1714861988507</v>
      </c>
      <c r="H80">
        <f t="shared" si="7"/>
        <v>422.71862417174339</v>
      </c>
    </row>
    <row r="81" spans="1:8">
      <c r="A81">
        <v>1500</v>
      </c>
      <c r="B81">
        <v>2.0431659999999998</v>
      </c>
      <c r="C81">
        <f t="shared" si="4"/>
        <v>0.18344429200133422</v>
      </c>
      <c r="D81">
        <v>-4.3768649999999996</v>
      </c>
      <c r="E81">
        <f t="shared" si="5"/>
        <v>3339.9154380020013</v>
      </c>
      <c r="G81">
        <f t="shared" si="6"/>
        <v>2727.8581181519185</v>
      </c>
      <c r="H81">
        <f t="shared" si="7"/>
        <v>428.49095120106716</v>
      </c>
    </row>
    <row r="82" spans="1:8">
      <c r="A82">
        <v>1510</v>
      </c>
      <c r="B82">
        <v>2.0238079999999998</v>
      </c>
      <c r="C82">
        <f t="shared" si="4"/>
        <v>0.18438603858239519</v>
      </c>
      <c r="D82">
        <v>-2.9158900000000001</v>
      </c>
      <c r="E82">
        <f t="shared" si="5"/>
        <v>3334.3729982594164</v>
      </c>
      <c r="G82">
        <f t="shared" si="6"/>
        <v>2705.296053036499</v>
      </c>
      <c r="H82">
        <f t="shared" si="7"/>
        <v>427.77988970224806</v>
      </c>
    </row>
    <row r="83" spans="1:8">
      <c r="A83">
        <v>1520</v>
      </c>
      <c r="B83">
        <v>2.0338409999999998</v>
      </c>
      <c r="C83">
        <f t="shared" si="4"/>
        <v>0.1853326198007908</v>
      </c>
      <c r="D83">
        <v>-5.4530880000000002</v>
      </c>
      <c r="E83">
        <f t="shared" si="5"/>
        <v>3373.143902097202</v>
      </c>
      <c r="G83">
        <f t="shared" si="6"/>
        <v>2718.7473246254708</v>
      </c>
      <c r="H83">
        <f t="shared" si="7"/>
        <v>432.75396218185438</v>
      </c>
    </row>
    <row r="84" spans="1:8">
      <c r="A84">
        <v>1530</v>
      </c>
      <c r="B84">
        <v>2.0773769999999998</v>
      </c>
      <c r="C84">
        <f t="shared" si="4"/>
        <v>0.18628406047606239</v>
      </c>
      <c r="D84">
        <v>-4.3504300000000002</v>
      </c>
      <c r="E84">
        <f t="shared" si="5"/>
        <v>3463.4014225283754</v>
      </c>
      <c r="G84">
        <f t="shared" si="6"/>
        <v>2773.2496444242192</v>
      </c>
      <c r="H84">
        <f t="shared" si="7"/>
        <v>444.33345618417519</v>
      </c>
    </row>
    <row r="85" spans="1:8">
      <c r="A85">
        <v>1540</v>
      </c>
      <c r="B85">
        <v>2.0560700000000001</v>
      </c>
      <c r="C85">
        <f t="shared" si="4"/>
        <v>0.18724038555516712</v>
      </c>
      <c r="D85">
        <v>-4.3401269999999998</v>
      </c>
      <c r="E85">
        <f t="shared" si="5"/>
        <v>3454.6979937549572</v>
      </c>
      <c r="G85">
        <f t="shared" si="6"/>
        <v>2748.3176866441545</v>
      </c>
      <c r="H85">
        <f t="shared" si="7"/>
        <v>443.21685891006473</v>
      </c>
    </row>
    <row r="86" spans="1:8">
      <c r="A86">
        <v>1550</v>
      </c>
      <c r="B86">
        <v>2.122903</v>
      </c>
      <c r="C86">
        <f t="shared" si="4"/>
        <v>0.18820162011313218</v>
      </c>
      <c r="D86">
        <v>-4.3288570000000002</v>
      </c>
      <c r="E86">
        <f t="shared" si="5"/>
        <v>3582.212161175355</v>
      </c>
      <c r="G86">
        <f t="shared" si="6"/>
        <v>2831.3735558131675</v>
      </c>
      <c r="H86">
        <f t="shared" si="7"/>
        <v>459.57615539640454</v>
      </c>
    </row>
    <row r="87" spans="1:8">
      <c r="A87">
        <v>1560</v>
      </c>
      <c r="B87">
        <v>2.090036</v>
      </c>
      <c r="C87">
        <f t="shared" si="4"/>
        <v>0.1891677893537122</v>
      </c>
      <c r="D87">
        <v>-5.0381999999999998</v>
      </c>
      <c r="E87">
        <f t="shared" si="5"/>
        <v>3555.5579113917906</v>
      </c>
      <c r="G87">
        <f t="shared" si="6"/>
        <v>2792.2913057779992</v>
      </c>
      <c r="H87">
        <f t="shared" si="7"/>
        <v>456.15657635157032</v>
      </c>
    </row>
    <row r="88" spans="1:8">
      <c r="A88">
        <v>1570</v>
      </c>
      <c r="B88">
        <v>2.1304820000000002</v>
      </c>
      <c r="C88">
        <f t="shared" si="4"/>
        <v>0.19013891861005028</v>
      </c>
      <c r="D88">
        <v>-4.3093890000000004</v>
      </c>
      <c r="E88">
        <f t="shared" si="5"/>
        <v>3643.3748422177796</v>
      </c>
      <c r="G88">
        <f t="shared" si="6"/>
        <v>2843.0321348661919</v>
      </c>
      <c r="H88">
        <f t="shared" si="7"/>
        <v>467.42295746800244</v>
      </c>
    </row>
    <row r="89" spans="1:8">
      <c r="A89">
        <v>1580</v>
      </c>
      <c r="B89">
        <v>2.1090819999999999</v>
      </c>
      <c r="C89">
        <f t="shared" si="4"/>
        <v>0.19111503334534191</v>
      </c>
      <c r="D89">
        <v>-2.8700540000000001</v>
      </c>
      <c r="E89">
        <f t="shared" si="5"/>
        <v>3634.3113126856401</v>
      </c>
      <c r="G89">
        <f t="shared" si="6"/>
        <v>2818.0104858494428</v>
      </c>
      <c r="H89">
        <f t="shared" si="7"/>
        <v>466.26016144440359</v>
      </c>
    </row>
    <row r="90" spans="1:8">
      <c r="A90">
        <v>1590</v>
      </c>
      <c r="B90">
        <v>2.1747010000000002</v>
      </c>
      <c r="C90">
        <f t="shared" si="4"/>
        <v>0.19209615915350287</v>
      </c>
      <c r="D90">
        <v>-5.0082449999999996</v>
      </c>
      <c r="E90">
        <f t="shared" si="5"/>
        <v>3763.2074830540696</v>
      </c>
      <c r="G90">
        <f t="shared" si="6"/>
        <v>2899.6034320908061</v>
      </c>
      <c r="H90">
        <f t="shared" si="7"/>
        <v>482.79676055075203</v>
      </c>
    </row>
    <row r="91" spans="1:8">
      <c r="A91">
        <v>1600</v>
      </c>
      <c r="B91">
        <v>2.1393900000000001</v>
      </c>
      <c r="C91">
        <f t="shared" si="4"/>
        <v>0.19308232175984025</v>
      </c>
      <c r="D91">
        <v>-4.2807849999999998</v>
      </c>
      <c r="E91">
        <f t="shared" si="5"/>
        <v>3731.9557148157442</v>
      </c>
      <c r="G91">
        <f t="shared" si="6"/>
        <v>2857.5514903231306</v>
      </c>
      <c r="H91">
        <f t="shared" si="7"/>
        <v>478.78734769353127</v>
      </c>
    </row>
    <row r="92" spans="1:8">
      <c r="A92">
        <v>1610</v>
      </c>
      <c r="B92">
        <v>2.148612</v>
      </c>
      <c r="C92">
        <f t="shared" si="4"/>
        <v>0.19407354702172697</v>
      </c>
      <c r="D92">
        <v>-4.267798</v>
      </c>
      <c r="E92">
        <f t="shared" si="5"/>
        <v>3771.7237307049804</v>
      </c>
      <c r="G92">
        <f t="shared" si="6"/>
        <v>2870.0638862027481</v>
      </c>
      <c r="H92">
        <f t="shared" si="7"/>
        <v>483.88934361889858</v>
      </c>
    </row>
    <row r="93" spans="1:8">
      <c r="A93">
        <v>1620</v>
      </c>
      <c r="B93">
        <v>2.1976490000000002</v>
      </c>
      <c r="C93">
        <f t="shared" si="4"/>
        <v>0.19506986092927961</v>
      </c>
      <c r="D93">
        <v>-4.9605940000000004</v>
      </c>
      <c r="E93">
        <f t="shared" si="5"/>
        <v>3876.2045547054331</v>
      </c>
      <c r="G93">
        <f t="shared" si="6"/>
        <v>2931.3605495708521</v>
      </c>
      <c r="H93">
        <f t="shared" si="7"/>
        <v>497.29360144795533</v>
      </c>
    </row>
    <row r="94" spans="1:8">
      <c r="A94">
        <v>1630</v>
      </c>
      <c r="B94">
        <v>2.1757770000000001</v>
      </c>
      <c r="C94">
        <f t="shared" si="4"/>
        <v>0.19607128960604028</v>
      </c>
      <c r="D94">
        <v>-4.9427750000000001</v>
      </c>
      <c r="E94">
        <f t="shared" si="5"/>
        <v>3866.1127120578458</v>
      </c>
      <c r="G94">
        <f t="shared" si="6"/>
        <v>2905.7916578707268</v>
      </c>
      <c r="H94">
        <f t="shared" si="7"/>
        <v>495.99887907078551</v>
      </c>
    </row>
    <row r="95" spans="1:8">
      <c r="A95">
        <v>1640</v>
      </c>
      <c r="B95">
        <v>2.186925</v>
      </c>
      <c r="C95">
        <f t="shared" si="4"/>
        <v>0.19707785930966099</v>
      </c>
      <c r="D95">
        <v>-4.2229580000000002</v>
      </c>
      <c r="E95">
        <f t="shared" si="5"/>
        <v>3909.764689267844</v>
      </c>
      <c r="G95">
        <f t="shared" si="6"/>
        <v>2920.6824278261925</v>
      </c>
      <c r="H95">
        <f t="shared" si="7"/>
        <v>501.59916374377366</v>
      </c>
    </row>
    <row r="96" spans="1:8">
      <c r="A96">
        <v>1650</v>
      </c>
      <c r="B96">
        <v>2.1989550000000002</v>
      </c>
      <c r="C96">
        <f t="shared" si="4"/>
        <v>0.19808959643259277</v>
      </c>
      <c r="D96">
        <v>-4.20784</v>
      </c>
      <c r="E96">
        <f t="shared" si="5"/>
        <v>3955.1235841137782</v>
      </c>
      <c r="G96">
        <f t="shared" si="6"/>
        <v>2936.660081667726</v>
      </c>
      <c r="H96">
        <f t="shared" si="7"/>
        <v>507.4184356261751</v>
      </c>
    </row>
    <row r="97" spans="1:8">
      <c r="A97">
        <v>1660</v>
      </c>
      <c r="B97">
        <v>2.2490389999999998</v>
      </c>
      <c r="C97">
        <f t="shared" si="4"/>
        <v>0.19910652750277721</v>
      </c>
      <c r="D97">
        <v>-4.1927390000000004</v>
      </c>
      <c r="E97">
        <f t="shared" si="5"/>
        <v>4063.9215756546096</v>
      </c>
      <c r="G97">
        <f t="shared" si="6"/>
        <v>2999.2647009698444</v>
      </c>
      <c r="H97">
        <f t="shared" si="7"/>
        <v>521.37655994083877</v>
      </c>
    </row>
    <row r="98" spans="1:8">
      <c r="A98">
        <v>1670</v>
      </c>
      <c r="B98">
        <v>2.0077440000000002</v>
      </c>
      <c r="C98">
        <f t="shared" si="4"/>
        <v>0.20012867918434216</v>
      </c>
      <c r="D98">
        <v>-4.1810289999999997</v>
      </c>
      <c r="E98">
        <f t="shared" si="5"/>
        <v>3687.1473742378512</v>
      </c>
      <c r="G98">
        <f t="shared" si="6"/>
        <v>2704.9023501752613</v>
      </c>
      <c r="H98">
        <f t="shared" si="7"/>
        <v>473.03870859401911</v>
      </c>
    </row>
    <row r="99" spans="1:8">
      <c r="A99">
        <v>1680</v>
      </c>
      <c r="B99">
        <v>2.290311</v>
      </c>
      <c r="C99">
        <f t="shared" si="4"/>
        <v>0.20115607827830106</v>
      </c>
      <c r="D99">
        <v>-4.1677850000000003</v>
      </c>
      <c r="E99">
        <f t="shared" si="5"/>
        <v>4185.6646915075462</v>
      </c>
      <c r="G99">
        <f t="shared" si="6"/>
        <v>3052.3386692338313</v>
      </c>
      <c r="H99">
        <f t="shared" si="7"/>
        <v>536.99546541385075</v>
      </c>
    </row>
    <row r="100" spans="1:8">
      <c r="A100">
        <v>1690</v>
      </c>
      <c r="B100">
        <v>2.2942619999999998</v>
      </c>
      <c r="C100">
        <f t="shared" si="4"/>
        <v>0.20218875172325537</v>
      </c>
      <c r="D100">
        <v>-4.1543060000000001</v>
      </c>
      <c r="E100">
        <f t="shared" si="5"/>
        <v>4219.0017704123011</v>
      </c>
      <c r="G100">
        <f t="shared" si="6"/>
        <v>3058.4442522870813</v>
      </c>
      <c r="H100">
        <f t="shared" si="7"/>
        <v>541.27241101781146</v>
      </c>
    </row>
    <row r="101" spans="1:8">
      <c r="A101">
        <v>1700</v>
      </c>
      <c r="B101">
        <v>2.1931910000000001</v>
      </c>
      <c r="C101">
        <f t="shared" si="4"/>
        <v>0.20322672659610111</v>
      </c>
      <c r="D101">
        <v>-4.1381309999999996</v>
      </c>
      <c r="E101">
        <f t="shared" si="5"/>
        <v>4073.9101352133716</v>
      </c>
      <c r="G101">
        <f t="shared" si="6"/>
        <v>2935.8920927750842</v>
      </c>
      <c r="H101">
        <f t="shared" si="7"/>
        <v>522.65803172235883</v>
      </c>
    </row>
    <row r="102" spans="1:8">
      <c r="A102">
        <v>1710</v>
      </c>
      <c r="B102">
        <v>2.311636</v>
      </c>
      <c r="C102">
        <f t="shared" si="4"/>
        <v>0.20427003011273867</v>
      </c>
      <c r="D102">
        <v>-4.127027</v>
      </c>
      <c r="E102">
        <f t="shared" si="5"/>
        <v>4302.1993114927836</v>
      </c>
      <c r="G102">
        <f t="shared" si="6"/>
        <v>3082.2792445559603</v>
      </c>
      <c r="H102">
        <f t="shared" si="7"/>
        <v>551.94615236753032</v>
      </c>
    </row>
    <row r="103" spans="1:8">
      <c r="A103">
        <v>1720</v>
      </c>
      <c r="B103">
        <v>2.06806</v>
      </c>
      <c r="C103">
        <f t="shared" si="4"/>
        <v>0.20531868962878672</v>
      </c>
      <c r="D103">
        <v>-4.7859819999999997</v>
      </c>
      <c r="E103">
        <f t="shared" si="5"/>
        <v>3910.2113461615131</v>
      </c>
      <c r="G103">
        <f t="shared" si="6"/>
        <v>2785.1548770860259</v>
      </c>
      <c r="H103">
        <f t="shared" si="7"/>
        <v>501.65646712189249</v>
      </c>
    </row>
    <row r="104" spans="1:8">
      <c r="A104">
        <v>1730</v>
      </c>
      <c r="B104">
        <v>2.3363589999999999</v>
      </c>
      <c r="C104">
        <f t="shared" si="4"/>
        <v>0.20637273264029898</v>
      </c>
      <c r="D104">
        <v>-4.0828139999999999</v>
      </c>
      <c r="E104">
        <f t="shared" si="5"/>
        <v>4398.9258974677168</v>
      </c>
      <c r="G104">
        <f t="shared" si="6"/>
        <v>3115.1438687238297</v>
      </c>
      <c r="H104">
        <f t="shared" si="7"/>
        <v>564.35558835481538</v>
      </c>
    </row>
    <row r="105" spans="1:8">
      <c r="A105">
        <v>1740</v>
      </c>
      <c r="B105">
        <v>2.351378</v>
      </c>
      <c r="C105">
        <f t="shared" si="4"/>
        <v>0.20743218678448569</v>
      </c>
      <c r="D105">
        <v>-4.0647630000000001</v>
      </c>
      <c r="E105">
        <f t="shared" si="5"/>
        <v>4452.3297250050045</v>
      </c>
      <c r="G105">
        <f t="shared" si="6"/>
        <v>3134.8418562082629</v>
      </c>
      <c r="H105">
        <f t="shared" si="7"/>
        <v>571.2069764465208</v>
      </c>
    </row>
    <row r="106" spans="1:8">
      <c r="A106">
        <v>1750</v>
      </c>
      <c r="B106">
        <v>2.1041379999999998</v>
      </c>
      <c r="C106">
        <f t="shared" si="4"/>
        <v>0.20849707984043789</v>
      </c>
      <c r="D106">
        <v>-4.7225250000000001</v>
      </c>
      <c r="E106">
        <f t="shared" si="5"/>
        <v>4047.1113897207656</v>
      </c>
      <c r="G106">
        <f t="shared" si="6"/>
        <v>2833.2485480408745</v>
      </c>
      <c r="H106">
        <f t="shared" si="7"/>
        <v>519.21991475195091</v>
      </c>
    </row>
    <row r="107" spans="1:8">
      <c r="A107">
        <v>1760</v>
      </c>
      <c r="B107">
        <v>2.3935740000000001</v>
      </c>
      <c r="C107">
        <f t="shared" si="4"/>
        <v>0.20956743972985598</v>
      </c>
      <c r="D107">
        <v>-4.0277370000000001</v>
      </c>
      <c r="E107">
        <f t="shared" si="5"/>
        <v>4581.5289339245464</v>
      </c>
      <c r="G107">
        <f t="shared" si="6"/>
        <v>3189.1528277641255</v>
      </c>
      <c r="H107">
        <f t="shared" si="7"/>
        <v>587.78245356622824</v>
      </c>
    </row>
    <row r="108" spans="1:8">
      <c r="A108">
        <v>1770</v>
      </c>
      <c r="B108">
        <v>2.2753890000000001</v>
      </c>
      <c r="C108">
        <f t="shared" si="4"/>
        <v>0.21064329451778172</v>
      </c>
      <c r="D108">
        <v>-4.6803629999999998</v>
      </c>
      <c r="E108">
        <f t="shared" si="5"/>
        <v>4400.2771612964743</v>
      </c>
      <c r="G108">
        <f t="shared" si="6"/>
        <v>3045.680423264705</v>
      </c>
      <c r="H108">
        <f t="shared" si="7"/>
        <v>564.5289473317282</v>
      </c>
    </row>
    <row r="109" spans="1:8">
      <c r="A109">
        <v>1780</v>
      </c>
      <c r="B109">
        <v>2.3625970000000001</v>
      </c>
      <c r="C109">
        <f t="shared" si="4"/>
        <v>0.21172467241333434</v>
      </c>
      <c r="D109">
        <v>-3.9949460000000001</v>
      </c>
      <c r="E109">
        <f t="shared" si="5"/>
        <v>4582.2925768957348</v>
      </c>
      <c r="G109">
        <f t="shared" si="6"/>
        <v>3153.8452409268434</v>
      </c>
      <c r="H109">
        <f t="shared" si="7"/>
        <v>587.88042434099088</v>
      </c>
    </row>
    <row r="110" spans="1:8">
      <c r="A110">
        <v>1790</v>
      </c>
      <c r="B110">
        <v>2.414542</v>
      </c>
      <c r="C110">
        <f t="shared" si="4"/>
        <v>0.21281160177044978</v>
      </c>
      <c r="D110">
        <v>-3.9811610000000002</v>
      </c>
      <c r="E110">
        <f t="shared" si="5"/>
        <v>4702.9629471691051</v>
      </c>
      <c r="G110">
        <f t="shared" si="6"/>
        <v>3218.8155590546912</v>
      </c>
      <c r="H110">
        <f t="shared" si="7"/>
        <v>603.36170304400878</v>
      </c>
    </row>
    <row r="111" spans="1:8">
      <c r="A111">
        <v>1800</v>
      </c>
      <c r="B111">
        <v>2.3103690000000001</v>
      </c>
      <c r="C111">
        <f t="shared" si="4"/>
        <v>0.21390411108862453</v>
      </c>
      <c r="D111">
        <v>-3.9636079999999998</v>
      </c>
      <c r="E111">
        <f t="shared" si="5"/>
        <v>4543.691599959524</v>
      </c>
      <c r="G111">
        <f t="shared" si="6"/>
        <v>3092.5298976887948</v>
      </c>
      <c r="H111">
        <f t="shared" si="7"/>
        <v>582.92815245515465</v>
      </c>
    </row>
    <row r="112" spans="1:8">
      <c r="A112">
        <v>1810</v>
      </c>
      <c r="B112">
        <v>2.3176830000000002</v>
      </c>
      <c r="C112">
        <f t="shared" si="4"/>
        <v>0.21500222901366267</v>
      </c>
      <c r="D112">
        <v>-3.9455710000000002</v>
      </c>
      <c r="E112">
        <f t="shared" si="5"/>
        <v>4584.1602645147304</v>
      </c>
      <c r="G112">
        <f t="shared" si="6"/>
        <v>3102.8357263536045</v>
      </c>
      <c r="H112">
        <f t="shared" si="7"/>
        <v>588.12003736690883</v>
      </c>
    </row>
    <row r="113" spans="1:8">
      <c r="A113">
        <v>1820</v>
      </c>
      <c r="B113">
        <v>2.4699650000000002</v>
      </c>
      <c r="C113">
        <f t="shared" si="4"/>
        <v>0.21610598433842704</v>
      </c>
      <c r="D113">
        <v>-4.9021670000000004</v>
      </c>
      <c r="E113">
        <f t="shared" si="5"/>
        <v>4888.6491914959379</v>
      </c>
      <c r="G113">
        <f t="shared" si="6"/>
        <v>3290.7512225563278</v>
      </c>
      <c r="H113">
        <f t="shared" si="7"/>
        <v>627.18412517819172</v>
      </c>
    </row>
    <row r="114" spans="1:8">
      <c r="A114">
        <v>1830</v>
      </c>
      <c r="B114">
        <v>2.3497849999999998</v>
      </c>
      <c r="C114">
        <f t="shared" si="4"/>
        <v>0.21721540600359421</v>
      </c>
      <c r="D114">
        <v>-3.9068890000000001</v>
      </c>
      <c r="E114">
        <f t="shared" si="5"/>
        <v>4697.610742986577</v>
      </c>
      <c r="G114">
        <f t="shared" si="6"/>
        <v>3144.8758329964544</v>
      </c>
      <c r="H114">
        <f t="shared" si="7"/>
        <v>602.67504761701821</v>
      </c>
    </row>
    <row r="115" spans="1:8">
      <c r="A115">
        <v>1840</v>
      </c>
      <c r="B115">
        <v>2.3562120000000002</v>
      </c>
      <c r="C115">
        <f t="shared" si="4"/>
        <v>0.21833052309841314</v>
      </c>
      <c r="D115">
        <v>-3.8929230000000001</v>
      </c>
      <c r="E115">
        <f t="shared" si="5"/>
        <v>4737.1582425010802</v>
      </c>
      <c r="G115">
        <f t="shared" si="6"/>
        <v>3154.115808855302</v>
      </c>
      <c r="H115">
        <f t="shared" si="7"/>
        <v>607.74875262516969</v>
      </c>
    </row>
    <row r="116" spans="1:8">
      <c r="A116">
        <v>1850</v>
      </c>
      <c r="B116">
        <v>2.502542</v>
      </c>
      <c r="C116">
        <f t="shared" si="4"/>
        <v>0.21945136486146832</v>
      </c>
      <c r="D116">
        <v>-4.5189260000000004</v>
      </c>
      <c r="E116">
        <f t="shared" si="5"/>
        <v>5035.687724993717</v>
      </c>
      <c r="G116">
        <f t="shared" si="6"/>
        <v>3334.7603415679191</v>
      </c>
      <c r="H116">
        <f t="shared" si="7"/>
        <v>646.04827975072897</v>
      </c>
    </row>
    <row r="117" spans="1:8">
      <c r="A117">
        <v>1860</v>
      </c>
      <c r="B117">
        <v>2.220332</v>
      </c>
      <c r="C117">
        <f t="shared" si="4"/>
        <v>0.22057796068144589</v>
      </c>
      <c r="D117">
        <v>-2.5749170000000001</v>
      </c>
      <c r="E117">
        <f t="shared" si="5"/>
        <v>4540.0925268674891</v>
      </c>
      <c r="G117">
        <f t="shared" si="6"/>
        <v>2990.400285061995</v>
      </c>
      <c r="H117">
        <f t="shared" si="7"/>
        <v>582.46641314430235</v>
      </c>
    </row>
    <row r="118" spans="1:8">
      <c r="A118">
        <v>1870</v>
      </c>
      <c r="B118">
        <v>2.4682559999999998</v>
      </c>
      <c r="C118">
        <f t="shared" si="4"/>
        <v>0.22171034009790458</v>
      </c>
      <c r="D118">
        <v>-3.8400270000000001</v>
      </c>
      <c r="E118">
        <f t="shared" si="5"/>
        <v>5030.2370559830815</v>
      </c>
      <c r="G118">
        <f t="shared" si="6"/>
        <v>3295.523489113144</v>
      </c>
      <c r="H118">
        <f t="shared" si="7"/>
        <v>645.34899188179838</v>
      </c>
    </row>
    <row r="119" spans="1:8">
      <c r="A119">
        <v>1880</v>
      </c>
      <c r="B119">
        <v>2.518472</v>
      </c>
      <c r="C119">
        <f t="shared" si="4"/>
        <v>0.22284853280205011</v>
      </c>
      <c r="D119">
        <v>-4.4511279999999998</v>
      </c>
      <c r="E119">
        <f t="shared" si="5"/>
        <v>5153.6826016678542</v>
      </c>
      <c r="G119">
        <f t="shared" si="6"/>
        <v>3358.4383835481408</v>
      </c>
      <c r="H119">
        <f t="shared" si="7"/>
        <v>661.18630880609931</v>
      </c>
    </row>
    <row r="120" spans="1:8">
      <c r="A120">
        <v>1890</v>
      </c>
      <c r="B120">
        <v>2.4139170000000001</v>
      </c>
      <c r="C120">
        <f t="shared" si="4"/>
        <v>0.22399256863751379</v>
      </c>
      <c r="D120">
        <v>-3.7965659999999999</v>
      </c>
      <c r="E120">
        <f t="shared" si="5"/>
        <v>4985.6490847249015</v>
      </c>
      <c r="G120">
        <f t="shared" si="6"/>
        <v>3231.7478535009645</v>
      </c>
      <c r="H120">
        <f t="shared" si="7"/>
        <v>639.62862483323238</v>
      </c>
    </row>
    <row r="121" spans="1:8">
      <c r="A121">
        <v>1900</v>
      </c>
      <c r="B121">
        <v>2.420004</v>
      </c>
      <c r="C121">
        <f t="shared" si="4"/>
        <v>0.22514247760113476</v>
      </c>
      <c r="D121">
        <v>-3.784996</v>
      </c>
      <c r="E121">
        <f t="shared" si="5"/>
        <v>5025.7783074421559</v>
      </c>
      <c r="G121">
        <f t="shared" si="6"/>
        <v>3240.6139136901479</v>
      </c>
      <c r="H121">
        <f t="shared" si="7"/>
        <v>644.7769614100896</v>
      </c>
    </row>
    <row r="122" spans="1:8">
      <c r="A122">
        <v>1910</v>
      </c>
      <c r="B122">
        <v>2.510751</v>
      </c>
      <c r="C122">
        <f t="shared" si="4"/>
        <v>0.22629828984374692</v>
      </c>
      <c r="D122">
        <v>-4.3923870000000003</v>
      </c>
      <c r="E122">
        <f t="shared" si="5"/>
        <v>5227.7641436015565</v>
      </c>
      <c r="G122">
        <f t="shared" si="6"/>
        <v>3353.2056111944598</v>
      </c>
      <c r="H122">
        <f t="shared" si="7"/>
        <v>670.69052259799196</v>
      </c>
    </row>
    <row r="123" spans="1:8">
      <c r="A123">
        <v>1920</v>
      </c>
      <c r="B123">
        <v>2.521182</v>
      </c>
      <c r="C123">
        <f t="shared" si="4"/>
        <v>0.22746003567096917</v>
      </c>
      <c r="D123">
        <v>-4.3697369999999998</v>
      </c>
      <c r="E123">
        <f t="shared" si="5"/>
        <v>5277.3927084882607</v>
      </c>
      <c r="G123">
        <f t="shared" si="6"/>
        <v>3367.408081168689</v>
      </c>
      <c r="H123">
        <f t="shared" si="7"/>
        <v>677.05756732406121</v>
      </c>
    </row>
    <row r="124" spans="1:8">
      <c r="A124">
        <v>1930</v>
      </c>
      <c r="B124">
        <v>2.4513210000000001</v>
      </c>
      <c r="C124">
        <f t="shared" si="4"/>
        <v>0.22862774554400017</v>
      </c>
      <c r="D124">
        <v>-3.72892</v>
      </c>
      <c r="E124">
        <f t="shared" si="5"/>
        <v>5172.3010788999209</v>
      </c>
      <c r="G124">
        <f t="shared" si="6"/>
        <v>3283.2507637393378</v>
      </c>
      <c r="H124">
        <f t="shared" si="7"/>
        <v>663.57494683217328</v>
      </c>
    </row>
    <row r="125" spans="1:8">
      <c r="A125">
        <v>1940</v>
      </c>
      <c r="B125">
        <v>2.5379320000000001</v>
      </c>
      <c r="C125">
        <f t="shared" si="4"/>
        <v>0.22980145008041697</v>
      </c>
      <c r="D125">
        <v>-4.3226110000000002</v>
      </c>
      <c r="E125">
        <f t="shared" si="5"/>
        <v>5369.4028931560097</v>
      </c>
      <c r="G125">
        <f t="shared" si="6"/>
        <v>3390.7972974904219</v>
      </c>
      <c r="H125">
        <f t="shared" si="7"/>
        <v>688.8619175479862</v>
      </c>
    </row>
    <row r="126" spans="1:8">
      <c r="A126">
        <v>1950</v>
      </c>
      <c r="B126">
        <v>2.4671759999999998</v>
      </c>
      <c r="C126">
        <f t="shared" si="4"/>
        <v>0.23098118005497792</v>
      </c>
      <c r="D126">
        <v>-3.6849080000000001</v>
      </c>
      <c r="E126">
        <f t="shared" si="5"/>
        <v>5261.4065011072062</v>
      </c>
      <c r="G126">
        <f t="shared" si="6"/>
        <v>3305.5582263779675</v>
      </c>
      <c r="H126">
        <f t="shared" si="7"/>
        <v>675.00663360015142</v>
      </c>
    </row>
    <row r="127" spans="1:8">
      <c r="A127">
        <v>1960</v>
      </c>
      <c r="B127">
        <v>2.562201</v>
      </c>
      <c r="C127">
        <f t="shared" si="4"/>
        <v>0.23216696640042941</v>
      </c>
      <c r="D127">
        <v>-4.2767150000000003</v>
      </c>
      <c r="E127">
        <f t="shared" si="5"/>
        <v>5476.9612141448415</v>
      </c>
      <c r="G127">
        <f t="shared" si="6"/>
        <v>3423.4276961855121</v>
      </c>
      <c r="H127">
        <f t="shared" si="7"/>
        <v>702.66099962823932</v>
      </c>
    </row>
    <row r="128" spans="1:8">
      <c r="A128">
        <v>1970</v>
      </c>
      <c r="B128">
        <v>2.48665</v>
      </c>
      <c r="C128">
        <f t="shared" si="4"/>
        <v>0.23335884020831718</v>
      </c>
      <c r="D128">
        <v>-4.2484529999999996</v>
      </c>
      <c r="E128">
        <f t="shared" si="5"/>
        <v>5358.4174152103851</v>
      </c>
      <c r="G128">
        <f t="shared" si="6"/>
        <v>3332.3290666810572</v>
      </c>
      <c r="H128">
        <f t="shared" si="7"/>
        <v>687.45254716670047</v>
      </c>
    </row>
    <row r="129" spans="1:12">
      <c r="A129">
        <v>1980</v>
      </c>
      <c r="B129">
        <v>2.5744020000000001</v>
      </c>
      <c r="C129">
        <f t="shared" si="4"/>
        <v>0.23455683272980121</v>
      </c>
      <c r="D129">
        <v>-3.6214309999999998</v>
      </c>
      <c r="E129">
        <f t="shared" si="5"/>
        <v>5561.7384888050065</v>
      </c>
      <c r="G129">
        <f t="shared" si="6"/>
        <v>3441.3032145509965</v>
      </c>
      <c r="H129">
        <f t="shared" si="7"/>
        <v>713.53741124215105</v>
      </c>
    </row>
    <row r="130" spans="1:12">
      <c r="A130">
        <v>1990</v>
      </c>
      <c r="B130">
        <v>2.5825040000000001</v>
      </c>
      <c r="C130">
        <f t="shared" ref="C130:C175" si="8">0.0851*EXP(0.000512056*A130)</f>
        <v>0.2357609753764755</v>
      </c>
      <c r="D130">
        <v>-4.1967610000000004</v>
      </c>
      <c r="E130">
        <f t="shared" ref="E130:E176" si="9">A130*(B130+C130)</f>
        <v>5608.3473009991867</v>
      </c>
      <c r="G130">
        <f t="shared" ref="G130:G175" si="10">(B130+C130)*$M$1</f>
        <v>3452.7043280995167</v>
      </c>
      <c r="H130">
        <f t="shared" si="7"/>
        <v>719.51703996094989</v>
      </c>
    </row>
    <row r="131" spans="1:12">
      <c r="A131">
        <v>2000</v>
      </c>
      <c r="B131">
        <v>2.5076679999999998</v>
      </c>
      <c r="C131">
        <f t="shared" si="8"/>
        <v>0.23697129972119138</v>
      </c>
      <c r="D131">
        <v>-3.5737930000000002</v>
      </c>
      <c r="E131">
        <f t="shared" si="9"/>
        <v>5489.2785994423821</v>
      </c>
      <c r="G131">
        <f t="shared" si="10"/>
        <v>3362.5042613154155</v>
      </c>
      <c r="H131">
        <f t="shared" ref="H131:H175" si="11">G131/ (60/2/PI()) *A131/1000</f>
        <v>704.2412456675255</v>
      </c>
    </row>
    <row r="132" spans="1:12">
      <c r="A132">
        <v>2010</v>
      </c>
      <c r="B132">
        <v>2.514764</v>
      </c>
      <c r="C132">
        <f t="shared" si="8"/>
        <v>0.23818783749888572</v>
      </c>
      <c r="D132">
        <v>-4.1327590000000001</v>
      </c>
      <c r="E132">
        <f t="shared" si="9"/>
        <v>5533.4331933727599</v>
      </c>
      <c r="G132">
        <f t="shared" si="10"/>
        <v>3372.6880926489835</v>
      </c>
      <c r="H132">
        <f t="shared" si="11"/>
        <v>709.90601302595974</v>
      </c>
    </row>
    <row r="133" spans="1:12">
      <c r="A133">
        <v>2020</v>
      </c>
      <c r="B133">
        <v>2.6033089999999999</v>
      </c>
      <c r="C133">
        <f t="shared" si="8"/>
        <v>0.23941062060741247</v>
      </c>
      <c r="D133">
        <v>-3.525811</v>
      </c>
      <c r="E133">
        <f t="shared" si="9"/>
        <v>5742.2936336269731</v>
      </c>
      <c r="G133">
        <f t="shared" si="10"/>
        <v>3482.6641296684638</v>
      </c>
      <c r="H133">
        <f t="shared" si="11"/>
        <v>736.7015443422672</v>
      </c>
    </row>
    <row r="134" spans="1:12">
      <c r="A134">
        <v>2030</v>
      </c>
      <c r="B134">
        <v>2.6080410000000001</v>
      </c>
      <c r="C134">
        <f t="shared" si="8"/>
        <v>0.24063968110837955</v>
      </c>
      <c r="D134">
        <v>-4.0809670000000002</v>
      </c>
      <c r="E134">
        <f t="shared" si="9"/>
        <v>5782.8217826500113</v>
      </c>
      <c r="G134">
        <f t="shared" si="10"/>
        <v>3489.9671262183197</v>
      </c>
      <c r="H134">
        <f t="shared" si="11"/>
        <v>741.90106075148776</v>
      </c>
    </row>
    <row r="135" spans="1:12">
      <c r="A135">
        <v>2040</v>
      </c>
      <c r="B135">
        <v>2.5289869999999999</v>
      </c>
      <c r="C135">
        <f t="shared" si="8"/>
        <v>0.24187505122798927</v>
      </c>
      <c r="D135">
        <v>-4.0503119999999999</v>
      </c>
      <c r="E135">
        <f t="shared" si="9"/>
        <v>5652.5585845050982</v>
      </c>
      <c r="G135">
        <f t="shared" si="10"/>
        <v>3394.6301999383813</v>
      </c>
      <c r="H135">
        <f t="shared" si="11"/>
        <v>725.18908024907194</v>
      </c>
    </row>
    <row r="136" spans="1:12">
      <c r="A136">
        <v>2050</v>
      </c>
      <c r="B136">
        <v>2.5345499999999999</v>
      </c>
      <c r="C136">
        <f t="shared" si="8"/>
        <v>0.24311676335788346</v>
      </c>
      <c r="D136">
        <v>-4.0166110000000002</v>
      </c>
      <c r="E136">
        <f t="shared" si="9"/>
        <v>5694.2168648836614</v>
      </c>
      <c r="G136">
        <f t="shared" si="10"/>
        <v>3402.9667684397937</v>
      </c>
      <c r="H136">
        <f t="shared" si="11"/>
        <v>730.53358567627799</v>
      </c>
    </row>
    <row r="137" spans="1:12">
      <c r="A137">
        <v>2060</v>
      </c>
      <c r="B137">
        <v>2.6228539999999998</v>
      </c>
      <c r="C137">
        <f t="shared" si="8"/>
        <v>0.24436485005599248</v>
      </c>
      <c r="D137">
        <v>-3.9782860000000002</v>
      </c>
      <c r="E137">
        <f t="shared" si="9"/>
        <v>5906.4708311153436</v>
      </c>
      <c r="G137">
        <f t="shared" si="10"/>
        <v>3512.6785521203183</v>
      </c>
      <c r="H137">
        <f t="shared" si="11"/>
        <v>757.76448585176877</v>
      </c>
    </row>
    <row r="138" spans="1:12">
      <c r="A138">
        <v>2070</v>
      </c>
      <c r="B138">
        <v>2.3673959999999998</v>
      </c>
      <c r="C138">
        <f t="shared" si="8"/>
        <v>0.24561934404738922</v>
      </c>
      <c r="D138">
        <v>-3.3839899999999998</v>
      </c>
      <c r="E138">
        <f t="shared" si="9"/>
        <v>5408.9417621780958</v>
      </c>
      <c r="G138">
        <f t="shared" si="10"/>
        <v>3201.2495157868098</v>
      </c>
      <c r="H138">
        <f t="shared" si="11"/>
        <v>693.93451531615688</v>
      </c>
    </row>
    <row r="139" spans="1:12">
      <c r="A139">
        <v>2080</v>
      </c>
      <c r="B139">
        <v>2.6229809999999998</v>
      </c>
      <c r="C139">
        <f t="shared" si="8"/>
        <v>0.24688027822514702</v>
      </c>
      <c r="D139">
        <v>-4.329377</v>
      </c>
      <c r="E139">
        <f t="shared" si="9"/>
        <v>5969.3114587083055</v>
      </c>
      <c r="G139">
        <f t="shared" si="10"/>
        <v>3515.9158357881229</v>
      </c>
      <c r="H139">
        <f t="shared" si="11"/>
        <v>765.82655831773752</v>
      </c>
    </row>
    <row r="140" spans="1:12">
      <c r="A140">
        <v>2090</v>
      </c>
      <c r="B140">
        <v>2.37202</v>
      </c>
      <c r="C140">
        <f t="shared" si="8"/>
        <v>0.24814768565120213</v>
      </c>
      <c r="D140">
        <v>-3.8701780000000001</v>
      </c>
      <c r="E140">
        <f t="shared" si="9"/>
        <v>5476.1504630110121</v>
      </c>
      <c r="G140">
        <f t="shared" si="10"/>
        <v>3210.0119710659596</v>
      </c>
      <c r="H140">
        <f t="shared" si="11"/>
        <v>702.55698516111568</v>
      </c>
    </row>
    <row r="141" spans="1:12">
      <c r="A141">
        <v>2100</v>
      </c>
      <c r="B141">
        <v>2.6268699999999998</v>
      </c>
      <c r="C141">
        <f t="shared" si="8"/>
        <v>0.24942159955722057</v>
      </c>
      <c r="D141">
        <v>-3.2938360000000002</v>
      </c>
      <c r="E141">
        <f t="shared" si="9"/>
        <v>6040.2123590701631</v>
      </c>
      <c r="G141">
        <f t="shared" si="10"/>
        <v>3523.7937317589785</v>
      </c>
      <c r="H141">
        <f t="shared" si="11"/>
        <v>774.92271503218365</v>
      </c>
      <c r="J141" t="s">
        <v>14</v>
      </c>
      <c r="K141" t="s">
        <v>15</v>
      </c>
    </row>
    <row r="142" spans="1:12">
      <c r="A142">
        <v>2110</v>
      </c>
      <c r="B142">
        <v>2.6207600000000002</v>
      </c>
      <c r="C142">
        <f t="shared" si="8"/>
        <v>0.25070205334546958</v>
      </c>
      <c r="D142">
        <v>-3.8061180000000001</v>
      </c>
      <c r="E142">
        <f t="shared" si="9"/>
        <v>6058.7849325589405</v>
      </c>
      <c r="G142">
        <f t="shared" si="10"/>
        <v>3517.8769725990837</v>
      </c>
      <c r="H142">
        <f t="shared" si="11"/>
        <v>777.3054638856155</v>
      </c>
      <c r="K142">
        <f>6.0368</f>
        <v>6.0368000000000004</v>
      </c>
    </row>
    <row r="143" spans="1:12">
      <c r="A143">
        <v>2120</v>
      </c>
      <c r="B143">
        <v>2.5331139999999999</v>
      </c>
      <c r="C143">
        <f t="shared" si="8"/>
        <v>0.25198908058969338</v>
      </c>
      <c r="D143">
        <v>-3.7656589999999999</v>
      </c>
      <c r="E143">
        <f t="shared" si="9"/>
        <v>5904.4185308501501</v>
      </c>
      <c r="G143">
        <f t="shared" si="10"/>
        <v>3412.0771270880118</v>
      </c>
      <c r="H143">
        <f t="shared" si="11"/>
        <v>757.50118813986342</v>
      </c>
      <c r="K143">
        <f>25349.3/6.0368</f>
        <v>4199.1286774450036</v>
      </c>
      <c r="L143" t="s">
        <v>21</v>
      </c>
    </row>
    <row r="144" spans="1:12">
      <c r="A144">
        <v>2130</v>
      </c>
      <c r="B144">
        <v>2.6140439999999998</v>
      </c>
      <c r="C144">
        <f t="shared" si="8"/>
        <v>0.25328271503599337</v>
      </c>
      <c r="D144">
        <v>-3.9897079999999998</v>
      </c>
      <c r="E144">
        <f t="shared" si="9"/>
        <v>6107.4059030266662</v>
      </c>
      <c r="G144">
        <f t="shared" si="10"/>
        <v>3512.8106993408792</v>
      </c>
      <c r="H144">
        <f t="shared" si="11"/>
        <v>783.54324034156593</v>
      </c>
      <c r="K144" t="s">
        <v>16</v>
      </c>
    </row>
    <row r="145" spans="1:11">
      <c r="A145">
        <v>2140</v>
      </c>
      <c r="B145">
        <v>2.61</v>
      </c>
      <c r="C145">
        <f t="shared" si="8"/>
        <v>0.25458299060371309</v>
      </c>
      <c r="D145">
        <v>-3.6838850000000001</v>
      </c>
      <c r="E145">
        <f t="shared" si="9"/>
        <v>6130.2075998919454</v>
      </c>
      <c r="G145">
        <f t="shared" si="10"/>
        <v>3509.4493158992173</v>
      </c>
      <c r="H145">
        <f t="shared" si="11"/>
        <v>786.46856014686227</v>
      </c>
      <c r="K145" t="s">
        <v>17</v>
      </c>
    </row>
    <row r="146" spans="1:11">
      <c r="A146">
        <v>2150</v>
      </c>
      <c r="B146">
        <v>2.5950139999999999</v>
      </c>
      <c r="C146">
        <f t="shared" si="8"/>
        <v>0.25588994138632765</v>
      </c>
      <c r="D146">
        <v>-3.1358510000000002</v>
      </c>
      <c r="E146">
        <f t="shared" si="9"/>
        <v>6129.4434739806047</v>
      </c>
      <c r="F146" t="s">
        <v>0</v>
      </c>
      <c r="G146">
        <f t="shared" si="10"/>
        <v>3492.6908801773088</v>
      </c>
      <c r="H146">
        <f t="shared" si="11"/>
        <v>786.37052741379898</v>
      </c>
      <c r="K146" t="s">
        <v>18</v>
      </c>
    </row>
    <row r="147" spans="1:11">
      <c r="A147">
        <v>2160</v>
      </c>
      <c r="B147">
        <v>2.58</v>
      </c>
      <c r="C147">
        <f t="shared" si="8"/>
        <v>0.25720360165233758</v>
      </c>
      <c r="D147">
        <v>-3.6210059999999999</v>
      </c>
      <c r="E147">
        <f t="shared" si="9"/>
        <v>6128.3597795690484</v>
      </c>
      <c r="F147" t="s">
        <v>5</v>
      </c>
      <c r="G147">
        <f t="shared" si="10"/>
        <v>3475.906361081597</v>
      </c>
      <c r="H147">
        <f t="shared" si="11"/>
        <v>786.23149597487827</v>
      </c>
      <c r="K147" t="s">
        <v>19</v>
      </c>
    </row>
    <row r="148" spans="1:11">
      <c r="A148">
        <v>2170</v>
      </c>
      <c r="B148">
        <v>2.5783100000000001</v>
      </c>
      <c r="C148">
        <f t="shared" si="8"/>
        <v>0.25852400584616708</v>
      </c>
      <c r="D148">
        <v>-3.5806239999999998</v>
      </c>
      <c r="E148">
        <f t="shared" si="9"/>
        <v>6155.9297926861827</v>
      </c>
      <c r="G148">
        <f t="shared" si="10"/>
        <v>3475.4535629768197</v>
      </c>
      <c r="H148">
        <f t="shared" si="11"/>
        <v>789.76856191695902</v>
      </c>
      <c r="K148" t="s">
        <v>20</v>
      </c>
    </row>
    <row r="149" spans="1:11">
      <c r="A149">
        <v>2180</v>
      </c>
      <c r="B149">
        <v>2.6052909999999998</v>
      </c>
      <c r="C149">
        <f t="shared" si="8"/>
        <v>0.25985118858906781</v>
      </c>
      <c r="D149">
        <v>-3.5485169999999999</v>
      </c>
      <c r="E149">
        <f t="shared" si="9"/>
        <v>6246.0099711241674</v>
      </c>
      <c r="G149">
        <f t="shared" si="10"/>
        <v>3510.1343988566991</v>
      </c>
      <c r="H149">
        <f t="shared" si="11"/>
        <v>801.32530401410156</v>
      </c>
      <c r="I149" t="s">
        <v>9</v>
      </c>
    </row>
    <row r="150" spans="1:11">
      <c r="A150">
        <v>2190</v>
      </c>
      <c r="B150">
        <v>2.58</v>
      </c>
      <c r="C150">
        <f t="shared" si="8"/>
        <v>0.26118518468002599</v>
      </c>
      <c r="D150">
        <v>-3.513153</v>
      </c>
      <c r="E150">
        <f t="shared" si="9"/>
        <v>6222.1955544492575</v>
      </c>
      <c r="G150">
        <f t="shared" si="10"/>
        <v>3480.784266130448</v>
      </c>
      <c r="H150">
        <f t="shared" si="11"/>
        <v>798.27005838206389</v>
      </c>
      <c r="I150" t="s">
        <v>10</v>
      </c>
    </row>
    <row r="151" spans="1:11">
      <c r="A151">
        <v>2200</v>
      </c>
      <c r="B151">
        <v>2.5640160000000001</v>
      </c>
      <c r="C151">
        <f t="shared" si="8"/>
        <v>0.26252602909667544</v>
      </c>
      <c r="D151">
        <v>-3.7093509999999998</v>
      </c>
      <c r="E151">
        <f t="shared" si="9"/>
        <v>6218.3924640126861</v>
      </c>
      <c r="G151">
        <f t="shared" si="10"/>
        <v>3462.8446873110665</v>
      </c>
      <c r="H151">
        <f t="shared" si="11"/>
        <v>797.78214487978539</v>
      </c>
    </row>
    <row r="152" spans="1:11">
      <c r="A152">
        <v>2210</v>
      </c>
      <c r="B152">
        <v>2.418256</v>
      </c>
      <c r="C152">
        <f t="shared" si="8"/>
        <v>0.26387375699621407</v>
      </c>
      <c r="D152">
        <v>-3.4191280000000002</v>
      </c>
      <c r="E152">
        <f t="shared" si="9"/>
        <v>5927.5067629616324</v>
      </c>
      <c r="G152">
        <f t="shared" si="10"/>
        <v>3285.9227579437461</v>
      </c>
      <c r="H152">
        <f t="shared" si="11"/>
        <v>760.46326868430936</v>
      </c>
    </row>
    <row r="153" spans="1:11">
      <c r="A153">
        <v>2220</v>
      </c>
      <c r="B153">
        <v>2.468826</v>
      </c>
      <c r="C153">
        <f t="shared" si="8"/>
        <v>0.26522840371632611</v>
      </c>
      <c r="D153">
        <v>-3.3789600000000002</v>
      </c>
      <c r="E153">
        <f t="shared" si="9"/>
        <v>6069.6007762502441</v>
      </c>
      <c r="G153">
        <f t="shared" si="10"/>
        <v>3349.5365252906654</v>
      </c>
      <c r="H153">
        <f t="shared" si="11"/>
        <v>778.69307121800387</v>
      </c>
    </row>
    <row r="154" spans="1:11">
      <c r="A154">
        <v>2230</v>
      </c>
      <c r="B154">
        <v>2.2010960000000002</v>
      </c>
      <c r="C154">
        <f t="shared" si="8"/>
        <v>0.26659000477610884</v>
      </c>
      <c r="D154">
        <v>-3.5802149999999999</v>
      </c>
      <c r="E154">
        <f t="shared" si="9"/>
        <v>5502.9397906507229</v>
      </c>
      <c r="G154">
        <f t="shared" si="10"/>
        <v>3023.2040718395947</v>
      </c>
      <c r="H154">
        <f t="shared" si="11"/>
        <v>705.99389387795543</v>
      </c>
    </row>
    <row r="155" spans="1:11">
      <c r="A155">
        <v>2240</v>
      </c>
      <c r="B155">
        <v>2.4663499999999998</v>
      </c>
      <c r="C155">
        <f t="shared" si="8"/>
        <v>0.26795859587700338</v>
      </c>
      <c r="D155">
        <v>-3.2992180000000002</v>
      </c>
      <c r="E155">
        <f t="shared" si="9"/>
        <v>6124.8512547644877</v>
      </c>
      <c r="G155">
        <f t="shared" si="10"/>
        <v>3349.8479404276404</v>
      </c>
      <c r="H155">
        <f t="shared" si="11"/>
        <v>785.78137346168114</v>
      </c>
    </row>
    <row r="156" spans="1:11">
      <c r="A156">
        <v>2250</v>
      </c>
      <c r="B156">
        <v>2.3971849999999999</v>
      </c>
      <c r="C156">
        <f t="shared" si="8"/>
        <v>0.26933421290373116</v>
      </c>
      <c r="D156">
        <v>-3.486008</v>
      </c>
      <c r="E156">
        <f t="shared" si="9"/>
        <v>5999.6682290333947</v>
      </c>
      <c r="G156">
        <f t="shared" si="10"/>
        <v>3266.7980150175053</v>
      </c>
      <c r="H156">
        <f t="shared" si="11"/>
        <v>769.72114835555351</v>
      </c>
    </row>
    <row r="157" spans="1:11">
      <c r="A157">
        <v>2260</v>
      </c>
      <c r="B157">
        <v>2.0687449999999998</v>
      </c>
      <c r="C157">
        <f t="shared" si="8"/>
        <v>0.27071689192523479</v>
      </c>
      <c r="D157">
        <v>-3.211392</v>
      </c>
      <c r="E157">
        <f t="shared" si="9"/>
        <v>5287.1838757510304</v>
      </c>
      <c r="G157">
        <f t="shared" si="10"/>
        <v>2866.1145315461754</v>
      </c>
      <c r="H157">
        <f t="shared" si="11"/>
        <v>678.31371486781529</v>
      </c>
    </row>
    <row r="158" spans="1:11">
      <c r="A158">
        <v>2270</v>
      </c>
      <c r="B158">
        <v>2.28939</v>
      </c>
      <c r="C158">
        <f t="shared" si="8"/>
        <v>0.27210666919562376</v>
      </c>
      <c r="D158">
        <v>-3.3948239999999998</v>
      </c>
      <c r="E158">
        <f t="shared" si="9"/>
        <v>5814.5974390740657</v>
      </c>
      <c r="G158">
        <f t="shared" si="10"/>
        <v>3138.1331114767854</v>
      </c>
      <c r="H158">
        <f t="shared" si="11"/>
        <v>745.97768529451105</v>
      </c>
    </row>
    <row r="159" spans="1:11">
      <c r="A159">
        <v>2280</v>
      </c>
      <c r="B159">
        <v>2.1119789999999998</v>
      </c>
      <c r="C159">
        <f t="shared" si="8"/>
        <v>0.27350358115512474</v>
      </c>
      <c r="D159">
        <v>-3.4565570000000001</v>
      </c>
      <c r="E159">
        <f t="shared" si="9"/>
        <v>5438.9002850336838</v>
      </c>
      <c r="G159">
        <f t="shared" si="10"/>
        <v>2922.4952602123781</v>
      </c>
      <c r="H159">
        <f t="shared" si="11"/>
        <v>697.77801261219895</v>
      </c>
    </row>
    <row r="160" spans="1:11">
      <c r="A160">
        <v>2290</v>
      </c>
      <c r="B160">
        <v>2.1655440000000001</v>
      </c>
      <c r="C160">
        <f t="shared" si="8"/>
        <v>0.27490766443103776</v>
      </c>
      <c r="D160">
        <v>-3.0832250000000001</v>
      </c>
      <c r="E160">
        <f t="shared" si="9"/>
        <v>5588.6343115470763</v>
      </c>
      <c r="G160">
        <f t="shared" si="10"/>
        <v>2989.8388185351919</v>
      </c>
      <c r="H160">
        <f t="shared" si="11"/>
        <v>716.98798263655112</v>
      </c>
    </row>
    <row r="161" spans="1:8">
      <c r="A161">
        <v>2300</v>
      </c>
      <c r="B161">
        <v>1.9986349999999999</v>
      </c>
      <c r="C161">
        <f t="shared" si="8"/>
        <v>0.2763189558386957</v>
      </c>
      <c r="D161">
        <v>-3.2507470000000001</v>
      </c>
      <c r="E161">
        <f t="shared" si="9"/>
        <v>5232.3940984290002</v>
      </c>
      <c r="G161">
        <f t="shared" si="10"/>
        <v>2787.0847624972212</v>
      </c>
      <c r="H161">
        <f t="shared" si="11"/>
        <v>671.2845178008215</v>
      </c>
    </row>
    <row r="162" spans="1:8">
      <c r="A162">
        <v>2310</v>
      </c>
      <c r="B162">
        <v>1.940512</v>
      </c>
      <c r="C162">
        <f t="shared" si="8"/>
        <v>0.2777374923824304</v>
      </c>
      <c r="D162">
        <v>-2.9950100000000002</v>
      </c>
      <c r="E162">
        <f t="shared" si="9"/>
        <v>5124.1563274034143</v>
      </c>
      <c r="G162">
        <f t="shared" si="10"/>
        <v>2717.6151604162974</v>
      </c>
      <c r="H162">
        <f t="shared" si="11"/>
        <v>657.39826639010255</v>
      </c>
    </row>
    <row r="163" spans="1:8">
      <c r="A163">
        <v>2320</v>
      </c>
      <c r="B163">
        <v>1.812792</v>
      </c>
      <c r="C163">
        <f t="shared" si="8"/>
        <v>0.27916331125654226</v>
      </c>
      <c r="D163">
        <v>-3.162652</v>
      </c>
      <c r="E163">
        <f t="shared" si="9"/>
        <v>4853.3363221151785</v>
      </c>
      <c r="G163">
        <f t="shared" si="10"/>
        <v>2562.8900122854379</v>
      </c>
      <c r="H163">
        <f t="shared" si="11"/>
        <v>622.65369760555461</v>
      </c>
    </row>
    <row r="164" spans="1:8">
      <c r="A164">
        <v>2330</v>
      </c>
      <c r="B164">
        <v>1.588816</v>
      </c>
      <c r="C164">
        <f t="shared" si="8"/>
        <v>0.28059644984627602</v>
      </c>
      <c r="D164">
        <v>-2.503123</v>
      </c>
      <c r="E164">
        <f t="shared" si="9"/>
        <v>4355.7310081418236</v>
      </c>
      <c r="G164">
        <f t="shared" si="10"/>
        <v>2290.2489698383079</v>
      </c>
      <c r="H164">
        <f t="shared" si="11"/>
        <v>558.81394529293311</v>
      </c>
    </row>
    <row r="165" spans="1:8">
      <c r="A165">
        <v>2340</v>
      </c>
      <c r="B165">
        <v>1.4387369999999999</v>
      </c>
      <c r="C165">
        <f t="shared" si="8"/>
        <v>0.28203694572880067</v>
      </c>
      <c r="D165">
        <v>-3.1744520000000001</v>
      </c>
      <c r="E165">
        <f t="shared" si="9"/>
        <v>4026.611033005393</v>
      </c>
      <c r="G165">
        <f t="shared" si="10"/>
        <v>2108.1494117866064</v>
      </c>
      <c r="H165">
        <f t="shared" si="11"/>
        <v>516.58984296959875</v>
      </c>
    </row>
    <row r="166" spans="1:8">
      <c r="A166">
        <v>2350</v>
      </c>
      <c r="B166">
        <v>1.1416949999999999</v>
      </c>
      <c r="C166">
        <f t="shared" si="8"/>
        <v>0.28348483667419488</v>
      </c>
      <c r="D166">
        <v>-3.0183460000000002</v>
      </c>
      <c r="E166">
        <f t="shared" si="9"/>
        <v>3349.1726161843576</v>
      </c>
      <c r="G166">
        <f t="shared" si="10"/>
        <v>1746.0120440760982</v>
      </c>
      <c r="H166">
        <f t="shared" si="11"/>
        <v>429.67859117532015</v>
      </c>
    </row>
    <row r="167" spans="1:8">
      <c r="A167">
        <v>2360</v>
      </c>
      <c r="B167">
        <v>0.65070499999999998</v>
      </c>
      <c r="C167">
        <f t="shared" si="8"/>
        <v>0.28494016064643712</v>
      </c>
      <c r="D167">
        <v>-2.9728110000000001</v>
      </c>
      <c r="E167">
        <f t="shared" si="9"/>
        <v>2208.1225791255915</v>
      </c>
      <c r="G167">
        <f t="shared" si="10"/>
        <v>1146.2747910344294</v>
      </c>
      <c r="H167">
        <f t="shared" si="11"/>
        <v>283.28877238403652</v>
      </c>
    </row>
    <row r="168" spans="1:8">
      <c r="A168">
        <v>2370</v>
      </c>
      <c r="B168">
        <v>-1.545614</v>
      </c>
      <c r="C168">
        <f t="shared" si="8"/>
        <v>0.28640295580440139</v>
      </c>
      <c r="D168">
        <v>-2.9278149999999998</v>
      </c>
      <c r="E168">
        <f t="shared" si="9"/>
        <v>-2984.3301747435685</v>
      </c>
      <c r="G168">
        <f t="shared" si="10"/>
        <v>-1542.6808551612764</v>
      </c>
      <c r="H168">
        <f t="shared" si="11"/>
        <v>-382.87151247125456</v>
      </c>
    </row>
    <row r="169" spans="1:8">
      <c r="A169">
        <v>2380</v>
      </c>
      <c r="B169">
        <v>-1.0948</v>
      </c>
      <c r="C169">
        <f t="shared" si="8"/>
        <v>0.28787326050285766</v>
      </c>
      <c r="D169">
        <v>-2.8806970000000001</v>
      </c>
      <c r="E169">
        <f t="shared" si="9"/>
        <v>-1920.4856400031988</v>
      </c>
      <c r="G169">
        <f t="shared" si="10"/>
        <v>-988.57966524203016</v>
      </c>
      <c r="H169">
        <f t="shared" si="11"/>
        <v>-246.38669269580109</v>
      </c>
    </row>
    <row r="170" spans="1:8">
      <c r="A170">
        <v>2390</v>
      </c>
      <c r="B170">
        <v>-1.127829</v>
      </c>
      <c r="C170">
        <f t="shared" si="8"/>
        <v>0.28935111329347746</v>
      </c>
      <c r="D170">
        <v>-2.835521</v>
      </c>
      <c r="E170">
        <f t="shared" si="9"/>
        <v>-2003.9621492285889</v>
      </c>
      <c r="G170">
        <f t="shared" si="10"/>
        <v>-1027.2335120158878</v>
      </c>
      <c r="H170">
        <f t="shared" si="11"/>
        <v>-257.0962239713383</v>
      </c>
    </row>
    <row r="171" spans="1:8">
      <c r="A171">
        <v>2400</v>
      </c>
      <c r="B171">
        <v>-1.1570240000000001</v>
      </c>
      <c r="C171">
        <f t="shared" si="8"/>
        <v>0.29083655292584459</v>
      </c>
      <c r="D171">
        <v>-2.874409</v>
      </c>
      <c r="E171">
        <f t="shared" si="9"/>
        <v>-2078.8498729779731</v>
      </c>
      <c r="G171">
        <f t="shared" si="10"/>
        <v>-1061.180965448041</v>
      </c>
      <c r="H171">
        <f t="shared" si="11"/>
        <v>-266.70386601447115</v>
      </c>
    </row>
    <row r="172" spans="1:8">
      <c r="A172">
        <v>2410</v>
      </c>
      <c r="B172">
        <v>-1.182763</v>
      </c>
      <c r="C172">
        <f t="shared" si="8"/>
        <v>0.29232961834847149</v>
      </c>
      <c r="D172">
        <v>-2.7344539999999999</v>
      </c>
      <c r="E172">
        <f t="shared" si="9"/>
        <v>-2145.9444497801837</v>
      </c>
      <c r="G172">
        <f t="shared" si="10"/>
        <v>-1090.8850720475032</v>
      </c>
      <c r="H172">
        <f t="shared" si="11"/>
        <v>-275.31169443650174</v>
      </c>
    </row>
    <row r="173" spans="1:8">
      <c r="A173">
        <v>2420</v>
      </c>
      <c r="C173">
        <f t="shared" si="8"/>
        <v>0.29383034870982028</v>
      </c>
      <c r="D173">
        <v>-2.7670840000000001</v>
      </c>
      <c r="E173">
        <f t="shared" si="9"/>
        <v>711.06944387776502</v>
      </c>
      <c r="G173">
        <f t="shared" si="10"/>
        <v>359.97655493052577</v>
      </c>
      <c r="H173">
        <f t="shared" si="11"/>
        <v>91.225909168367053</v>
      </c>
    </row>
    <row r="174" spans="1:8">
      <c r="A174">
        <v>2430</v>
      </c>
      <c r="B174">
        <v>-1.2242729999999999</v>
      </c>
      <c r="C174">
        <f t="shared" si="8"/>
        <v>0.29533878335932906</v>
      </c>
      <c r="D174">
        <v>-2.6893669999999998</v>
      </c>
      <c r="E174">
        <f t="shared" si="9"/>
        <v>-2257.3101464368301</v>
      </c>
      <c r="G174">
        <f t="shared" si="10"/>
        <v>-1138.0530994558201</v>
      </c>
      <c r="H174">
        <f t="shared" si="11"/>
        <v>-289.59923978828539</v>
      </c>
    </row>
    <row r="175" spans="1:8">
      <c r="A175">
        <v>2440</v>
      </c>
      <c r="B175">
        <v>-2.4863659999999999</v>
      </c>
      <c r="C175">
        <f t="shared" si="8"/>
        <v>0.29685496184844407</v>
      </c>
      <c r="D175">
        <v>-1.329299</v>
      </c>
      <c r="E175">
        <f t="shared" si="9"/>
        <v>-5342.4069330897955</v>
      </c>
      <c r="G175">
        <f t="shared" si="10"/>
        <v>-2682.4071916224561</v>
      </c>
      <c r="H175">
        <f t="shared" si="11"/>
        <v>-685.39849914051956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PowerCoastScaniaR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NVT</cp:lastModifiedBy>
  <dcterms:created xsi:type="dcterms:W3CDTF">2014-05-19T12:44:27Z</dcterms:created>
  <dcterms:modified xsi:type="dcterms:W3CDTF">2014-05-19T17:45:39Z</dcterms:modified>
</cp:coreProperties>
</file>