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" i="1" l="1"/>
  <c r="M2" i="1" l="1"/>
  <c r="BH2" i="1" l="1"/>
  <c r="F4" i="2" l="1"/>
  <c r="F3" i="2"/>
  <c r="F2" i="2"/>
  <c r="CZ2" i="1" l="1"/>
  <c r="F5" i="2" l="1"/>
  <c r="BA2" i="1"/>
  <c r="AZ2" i="1"/>
  <c r="AN2" i="1" l="1"/>
  <c r="DA2" i="1" l="1"/>
  <c r="CY2" i="1"/>
  <c r="CV2" i="1" s="1"/>
  <c r="AM2" i="1"/>
  <c r="BF2" i="1"/>
  <c r="BG2" i="1" s="1"/>
  <c r="DB2" i="1" l="1"/>
  <c r="DE2" i="1"/>
</calcChain>
</file>

<file path=xl/sharedStrings.xml><?xml version="1.0" encoding="utf-8"?>
<sst xmlns="http://schemas.openxmlformats.org/spreadsheetml/2006/main" count="475" uniqueCount="132">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</sst>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"/>
  <sheetViews>
    <sheetView tabSelected="1" workbookViewId="0">
      <pane xSplit="1" ySplit="1" topLeftCell="CZ2" activePane="bottomRight" state="frozen"/>
      <selection pane="topRight" activeCell="B1" sqref="B1"/>
      <selection pane="bottomLeft" activeCell="A2" sqref="A2"/>
      <selection pane="bottomRight" activeCell="DE1" sqref="DE1:DG2"/>
    </sheetView>
  </sheetViews>
  <sheetFormatPr defaultRowHeight="14.4" x14ac:dyDescent="0.3"/>
  <cols>
    <col min="15" max="24" width="8.88671875" customWidth="1"/>
    <col min="106" max="111" width="8.88671875" customWidth="1"/>
  </cols>
  <sheetData>
    <row r="1" spans="1:111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130</v>
      </c>
      <c r="N1" s="2" t="s">
        <v>19</v>
      </c>
      <c r="O1" s="2" t="s">
        <v>88</v>
      </c>
      <c r="P1" s="2" t="s">
        <v>87</v>
      </c>
      <c r="Q1" s="2" t="s">
        <v>50</v>
      </c>
      <c r="R1" s="2" t="s">
        <v>51</v>
      </c>
      <c r="S1" s="2" t="s">
        <v>52</v>
      </c>
      <c r="T1" s="10" t="s">
        <v>53</v>
      </c>
      <c r="U1" s="2" t="s">
        <v>54</v>
      </c>
      <c r="V1" s="10" t="s">
        <v>83</v>
      </c>
      <c r="W1" s="2" t="s">
        <v>69</v>
      </c>
      <c r="X1" s="2" t="s">
        <v>70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81</v>
      </c>
      <c r="AD1" s="2" t="s">
        <v>82</v>
      </c>
      <c r="AE1" s="2" t="s">
        <v>78</v>
      </c>
      <c r="AF1" s="2" t="s">
        <v>77</v>
      </c>
      <c r="AG1" s="2" t="s">
        <v>66</v>
      </c>
      <c r="AH1" s="2" t="s">
        <v>67</v>
      </c>
      <c r="AI1" s="2" t="s">
        <v>80</v>
      </c>
      <c r="AJ1" s="2" t="s">
        <v>79</v>
      </c>
      <c r="AK1" s="2" t="s">
        <v>68</v>
      </c>
      <c r="AL1" s="2" t="s">
        <v>84</v>
      </c>
      <c r="AM1" s="2" t="s">
        <v>93</v>
      </c>
      <c r="AN1" s="2" t="s">
        <v>91</v>
      </c>
      <c r="AO1" s="2" t="s">
        <v>20</v>
      </c>
      <c r="AP1" s="2" t="s">
        <v>92</v>
      </c>
      <c r="AQ1" s="2" t="s">
        <v>23</v>
      </c>
      <c r="AR1" s="2" t="s">
        <v>25</v>
      </c>
      <c r="AS1" s="2" t="s">
        <v>115</v>
      </c>
      <c r="AT1" s="2" t="s">
        <v>105</v>
      </c>
      <c r="AU1" s="2" t="s">
        <v>104</v>
      </c>
      <c r="AV1" s="2" t="s">
        <v>21</v>
      </c>
      <c r="AW1" s="2" t="s">
        <v>22</v>
      </c>
      <c r="AX1" s="2" t="s">
        <v>24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74</v>
      </c>
      <c r="BE1" s="2" t="s">
        <v>73</v>
      </c>
      <c r="BF1" s="2" t="s">
        <v>94</v>
      </c>
      <c r="BG1" s="2" t="s">
        <v>95</v>
      </c>
      <c r="BH1" s="2" t="s">
        <v>15</v>
      </c>
      <c r="BI1" s="2" t="s">
        <v>14</v>
      </c>
      <c r="BJ1" s="2" t="s">
        <v>127</v>
      </c>
      <c r="BK1" s="2" t="s">
        <v>128</v>
      </c>
      <c r="BL1" s="2" t="s">
        <v>26</v>
      </c>
      <c r="BM1" s="2" t="s">
        <v>27</v>
      </c>
      <c r="BN1" s="2" t="s">
        <v>28</v>
      </c>
      <c r="BO1" s="2" t="s">
        <v>85</v>
      </c>
      <c r="BP1" s="2" t="s">
        <v>76</v>
      </c>
      <c r="BQ1" s="2" t="s">
        <v>75</v>
      </c>
      <c r="BR1" s="2" t="s">
        <v>90</v>
      </c>
      <c r="BS1" s="2" t="s">
        <v>89</v>
      </c>
      <c r="BT1" s="2" t="s">
        <v>55</v>
      </c>
      <c r="BU1" s="2" t="s">
        <v>56</v>
      </c>
      <c r="BV1" s="2" t="s">
        <v>60</v>
      </c>
      <c r="BW1" s="2" t="s">
        <v>61</v>
      </c>
      <c r="BX1" s="10" t="s">
        <v>58</v>
      </c>
      <c r="BY1" s="10" t="s">
        <v>59</v>
      </c>
      <c r="BZ1" s="2" t="s">
        <v>57</v>
      </c>
      <c r="CA1" s="2" t="s">
        <v>86</v>
      </c>
      <c r="CB1" s="2" t="s">
        <v>72</v>
      </c>
      <c r="CC1" s="2" t="s">
        <v>71</v>
      </c>
      <c r="CD1" s="2" t="s">
        <v>36</v>
      </c>
      <c r="CE1" s="2" t="s">
        <v>37</v>
      </c>
      <c r="CF1" s="2" t="s">
        <v>46</v>
      </c>
      <c r="CG1" s="2" t="s">
        <v>47</v>
      </c>
      <c r="CH1" s="2" t="s">
        <v>48</v>
      </c>
      <c r="CI1" s="2" t="s">
        <v>49</v>
      </c>
      <c r="CJ1" s="2" t="s">
        <v>45</v>
      </c>
      <c r="CK1" s="2" t="s">
        <v>38</v>
      </c>
      <c r="CL1" s="2" t="s">
        <v>44</v>
      </c>
      <c r="CM1" s="2" t="s">
        <v>39</v>
      </c>
      <c r="CN1" s="2" t="s">
        <v>29</v>
      </c>
      <c r="CO1" s="2" t="s">
        <v>30</v>
      </c>
      <c r="CP1" s="2" t="s">
        <v>31</v>
      </c>
      <c r="CQ1" s="2" t="s">
        <v>32</v>
      </c>
      <c r="CR1" s="2" t="s">
        <v>33</v>
      </c>
      <c r="CS1" s="2" t="s">
        <v>34</v>
      </c>
      <c r="CT1" s="2" t="s">
        <v>43</v>
      </c>
      <c r="CU1" s="2" t="s">
        <v>40</v>
      </c>
      <c r="CV1" s="2" t="s">
        <v>35</v>
      </c>
      <c r="CW1" s="2" t="s">
        <v>42</v>
      </c>
      <c r="CX1" s="2" t="s">
        <v>41</v>
      </c>
      <c r="CY1" s="2" t="s">
        <v>98</v>
      </c>
      <c r="CZ1" s="2" t="s">
        <v>97</v>
      </c>
      <c r="DA1" s="2" t="s">
        <v>96</v>
      </c>
      <c r="DB1" s="2" t="s">
        <v>16</v>
      </c>
      <c r="DC1" s="2" t="s">
        <v>125</v>
      </c>
      <c r="DD1" s="2" t="s">
        <v>126</v>
      </c>
      <c r="DE1" s="2" t="s">
        <v>131</v>
      </c>
      <c r="DF1" s="2" t="s">
        <v>5</v>
      </c>
      <c r="DG1" s="2" t="s">
        <v>4</v>
      </c>
    </row>
    <row r="2" spans="1:111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f>2*10+3*170</f>
        <v>530</v>
      </c>
      <c r="N2">
        <v>15</v>
      </c>
      <c r="O2" s="4">
        <v>95</v>
      </c>
      <c r="P2" s="4">
        <v>70</v>
      </c>
      <c r="Q2" s="4">
        <v>28</v>
      </c>
      <c r="R2" s="4">
        <v>43</v>
      </c>
      <c r="S2" s="4">
        <v>6</v>
      </c>
      <c r="T2" s="3">
        <v>1.9</v>
      </c>
      <c r="U2" s="4">
        <v>45</v>
      </c>
      <c r="V2" s="5">
        <v>1.15E-2</v>
      </c>
      <c r="W2" s="1">
        <v>225</v>
      </c>
      <c r="X2" s="1">
        <v>0.77</v>
      </c>
      <c r="Y2" s="3">
        <v>51</v>
      </c>
      <c r="Z2" s="3">
        <v>54</v>
      </c>
      <c r="AA2" s="4">
        <v>30</v>
      </c>
      <c r="AB2" s="1">
        <v>1</v>
      </c>
      <c r="AC2" s="1">
        <v>80</v>
      </c>
      <c r="AD2" s="1">
        <v>0.75</v>
      </c>
      <c r="AE2" s="1">
        <v>2.17</v>
      </c>
      <c r="AF2" s="1">
        <v>0.25</v>
      </c>
      <c r="AG2" s="4">
        <v>65</v>
      </c>
      <c r="AH2" s="4">
        <v>105</v>
      </c>
      <c r="AI2" s="1">
        <v>149.5</v>
      </c>
      <c r="AJ2" s="1">
        <v>0.5</v>
      </c>
      <c r="AK2" s="4">
        <v>50</v>
      </c>
      <c r="AL2" s="5">
        <v>1.2500000000000001E-2</v>
      </c>
      <c r="AM2" s="4">
        <f>0.99*28990</f>
        <v>28700.1</v>
      </c>
      <c r="AN2" s="4">
        <f>23700 + 1900 + 0.5 * 2 * 2600</f>
        <v>28200</v>
      </c>
      <c r="AO2" s="4">
        <v>20000</v>
      </c>
      <c r="AP2" s="4">
        <v>200</v>
      </c>
      <c r="AQ2" s="4">
        <v>50</v>
      </c>
      <c r="AR2" s="4">
        <v>60</v>
      </c>
      <c r="AS2" s="5">
        <v>0.76980000000000004</v>
      </c>
      <c r="AT2">
        <v>0.97260000000000002</v>
      </c>
      <c r="AU2">
        <v>0.59550000000000003</v>
      </c>
      <c r="AV2" s="4">
        <v>33</v>
      </c>
      <c r="AW2" s="4">
        <v>45</v>
      </c>
      <c r="AX2" s="4">
        <v>66</v>
      </c>
      <c r="AY2" s="1">
        <v>0.46</v>
      </c>
      <c r="AZ2" s="1">
        <f>1.25*0.46</f>
        <v>0.57500000000000007</v>
      </c>
      <c r="BA2" s="1">
        <f>1.75 * 0.46</f>
        <v>0.80500000000000005</v>
      </c>
      <c r="BB2" s="5">
        <v>0.624</v>
      </c>
      <c r="BC2" s="5">
        <v>0.48599999999999999</v>
      </c>
      <c r="BD2" s="1">
        <v>200</v>
      </c>
      <c r="BE2" s="1">
        <v>0.79</v>
      </c>
      <c r="BF2" s="1">
        <f>(180+30+25)/60</f>
        <v>3.9166666666666665</v>
      </c>
      <c r="BG2" s="1">
        <f>3/BF2*125</f>
        <v>95.744680851063833</v>
      </c>
      <c r="BH2" s="1">
        <f>65+32+3*2*(2*10+3*170)/15+25+45</f>
        <v>379</v>
      </c>
      <c r="BI2" s="1">
        <v>0.9</v>
      </c>
      <c r="BJ2" s="1">
        <v>1.5</v>
      </c>
      <c r="BK2" s="1">
        <v>0.35</v>
      </c>
      <c r="BL2" s="4">
        <v>14</v>
      </c>
      <c r="BM2">
        <v>4.7</v>
      </c>
      <c r="BN2">
        <v>30</v>
      </c>
      <c r="BO2" s="5">
        <v>1.15E-2</v>
      </c>
      <c r="BP2" s="1">
        <v>263</v>
      </c>
      <c r="BQ2" s="1">
        <v>0.77</v>
      </c>
      <c r="BR2" s="4">
        <v>105</v>
      </c>
      <c r="BS2" s="4">
        <v>80</v>
      </c>
      <c r="BT2" s="4">
        <v>28</v>
      </c>
      <c r="BU2" s="4">
        <v>43</v>
      </c>
      <c r="BV2" s="3">
        <v>3</v>
      </c>
      <c r="BW2" s="3">
        <v>3</v>
      </c>
      <c r="BX2" s="3">
        <v>2.2000000000000002</v>
      </c>
      <c r="BY2" s="3">
        <v>5</v>
      </c>
      <c r="BZ2" s="4">
        <v>30</v>
      </c>
      <c r="CA2" s="1">
        <v>0.01</v>
      </c>
      <c r="CB2" s="1">
        <v>264</v>
      </c>
      <c r="CC2" s="1">
        <v>0.77</v>
      </c>
      <c r="CD2">
        <v>45</v>
      </c>
      <c r="CE2">
        <v>0.72</v>
      </c>
      <c r="CF2">
        <v>4000</v>
      </c>
      <c r="CG2">
        <v>2000</v>
      </c>
      <c r="CH2" s="1">
        <v>360</v>
      </c>
      <c r="CI2" s="1">
        <v>0.8</v>
      </c>
      <c r="CJ2">
        <v>2900</v>
      </c>
      <c r="CK2">
        <v>1550</v>
      </c>
      <c r="CL2" s="1">
        <v>248</v>
      </c>
      <c r="CM2">
        <v>0.75</v>
      </c>
      <c r="CN2">
        <v>21</v>
      </c>
      <c r="CO2">
        <v>30</v>
      </c>
      <c r="CP2">
        <v>1.5</v>
      </c>
      <c r="CQ2">
        <v>2.5</v>
      </c>
      <c r="CR2">
        <v>4.5</v>
      </c>
      <c r="CS2" s="3">
        <v>6</v>
      </c>
      <c r="CT2" s="1">
        <v>204</v>
      </c>
      <c r="CU2" s="1">
        <v>0.89</v>
      </c>
      <c r="CV2" s="4">
        <f>2*CY2</f>
        <v>52024.5</v>
      </c>
      <c r="CW2" s="1">
        <v>172</v>
      </c>
      <c r="CX2" s="1">
        <v>0.9</v>
      </c>
      <c r="CY2" s="4">
        <f>0.99*26275</f>
        <v>26012.25</v>
      </c>
      <c r="CZ2" s="1">
        <f>(180+17.5+17.5)/60</f>
        <v>3.5833333333333335</v>
      </c>
      <c r="DA2" s="1">
        <f>3/CZ2*100</f>
        <v>83.720930232558132</v>
      </c>
      <c r="DB2" s="1">
        <f>65+32+5*2*(2*10+3*170)/15+25+45</f>
        <v>520.33333333333326</v>
      </c>
      <c r="DC2" s="1">
        <v>1.5</v>
      </c>
      <c r="DD2" s="1">
        <f>0.35 + 0.12</f>
        <v>0.47</v>
      </c>
      <c r="DE2" s="1">
        <f>145+200+383</f>
        <v>728</v>
      </c>
      <c r="DF2" s="1">
        <v>0.5</v>
      </c>
      <c r="DG2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2021-11-16T17:03:44Z</dcterms:modified>
</cp:coreProperties>
</file>