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queryTables/queryTable1.xml" ContentType="application/vnd.openxmlformats-officedocument.spreadsheetml.queryTab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6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7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8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9.xml" ContentType="application/vnd.openxmlformats-officedocument.drawing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drawings/drawing10.xml" ContentType="application/vnd.openxmlformats-officedocument.drawing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13.xml" ContentType="application/vnd.ms-excel.person+xml"/>
  <Override PartName="/xl/persons/person8.xml" ContentType="application/vnd.ms-excel.person+xml"/>
  <Override PartName="/xl/persons/person7.xml" ContentType="application/vnd.ms-excel.person+xml"/>
  <Override PartName="/xl/persons/person6.xml" ContentType="application/vnd.ms-excel.person+xml"/>
  <Override PartName="/xl/persons/person1.xml" ContentType="application/vnd.ms-excel.person+xml"/>
  <Override PartName="/xl/persons/person3.xml" ContentType="application/vnd.ms-excel.person+xml"/>
  <Override PartName="/xl/persons/person5.xml" ContentType="application/vnd.ms-excel.person+xml"/>
  <Override PartName="/xl/persons/person0.xml" ContentType="application/vnd.ms-excel.person+xml"/>
  <Override PartName="/xl/persons/person2.xml" ContentType="application/vnd.ms-excel.person+xml"/>
  <Override PartName="/xl/persons/person9.xml" ContentType="application/vnd.ms-excel.person+xml"/>
  <Override PartName="/xl/persons/person12.xml" ContentType="application/vnd.ms-excel.person+xml"/>
  <Override PartName="/xl/persons/person11.xml" ContentType="application/vnd.ms-excel.person+xml"/>
  <Override PartName="/xl/persons/person10.xml" ContentType="application/vnd.ms-excel.person+xml"/>
  <Override PartName="/xl/persons/person4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f33f2fc2e08b6a84/Desktop/University of Westminster/Statistical modelling/"/>
    </mc:Choice>
  </mc:AlternateContent>
  <xr:revisionPtr revIDLastSave="15" documentId="13_ncr:1_{6778F1E3-66E6-4CF1-89BF-F31C5DAE4E3D}" xr6:coauthVersionLast="47" xr6:coauthVersionMax="47" xr10:uidLastSave="{7DECE4C0-6F91-46FA-B056-5FEA21A708FD}"/>
  <bookViews>
    <workbookView xWindow="-120" yWindow="-120" windowWidth="29040" windowHeight="16440" tabRatio="665" xr2:uid="{00000000-000D-0000-FFFF-FFFF00000000}"/>
  </bookViews>
  <sheets>
    <sheet name="error free doc" sheetId="2" r:id="rId1"/>
    <sheet name="Salaries 2011" sheetId="1" r:id="rId2"/>
    <sheet name="C Alternative Tec. for STD" sheetId="18" r:id="rId3"/>
    <sheet name="Catcher" sheetId="3" r:id="rId4"/>
    <sheet name="DH Alternative Tec. for STD" sheetId="19" r:id="rId5"/>
    <sheet name="Designated Hitter" sheetId="4" r:id="rId6"/>
    <sheet name="First Baseman" sheetId="5" r:id="rId7"/>
    <sheet name="Infielder" sheetId="8" r:id="rId8"/>
    <sheet name="Outfielder" sheetId="9" r:id="rId9"/>
    <sheet name="Pitcher" sheetId="10" r:id="rId10"/>
    <sheet name="Second Baseman" sheetId="11" r:id="rId11"/>
    <sheet name="Shortstop" sheetId="12" r:id="rId12"/>
    <sheet name="Third Baseman" sheetId="13" r:id="rId13"/>
  </sheets>
  <definedNames>
    <definedName name="_xlnm._FilterDatabase" localSheetId="3" hidden="1">Catcher!$A$1:$C$66</definedName>
    <definedName name="_xlnm._FilterDatabase" localSheetId="0" hidden="1">'error free doc'!$A$1:$D$1</definedName>
    <definedName name="_xlnm._FilterDatabase" localSheetId="6" hidden="1">'First Baseman'!$A$1:$C$38</definedName>
    <definedName name="_xlnm._FilterDatabase" localSheetId="1" hidden="1">'Salaries 2011'!$A$1:$D$844</definedName>
    <definedName name="salaries" localSheetId="1">'Salaries 2011'!$A$1:$C$31</definedName>
  </definedNames>
  <calcPr calcId="191029"/>
</workbook>
</file>

<file path=xl/calcChain.xml><?xml version="1.0" encoding="utf-8"?>
<calcChain xmlns="http://schemas.openxmlformats.org/spreadsheetml/2006/main">
  <c r="F2" i="18" l="1"/>
  <c r="L2" i="2"/>
  <c r="L3" i="2"/>
  <c r="L4" i="2"/>
  <c r="L5" i="2"/>
  <c r="L6" i="2"/>
  <c r="E2" i="18"/>
  <c r="C69" i="18"/>
  <c r="B69" i="18"/>
  <c r="B36" i="18"/>
  <c r="C2" i="18"/>
  <c r="B2" i="18"/>
  <c r="D2" i="18"/>
  <c r="A69" i="18"/>
  <c r="F2" i="19"/>
  <c r="E2" i="19"/>
  <c r="C11" i="19"/>
  <c r="C3" i="19"/>
  <c r="C4" i="19"/>
  <c r="C5" i="19"/>
  <c r="C6" i="19"/>
  <c r="C7" i="19"/>
  <c r="C8" i="19"/>
  <c r="C2" i="19"/>
  <c r="B11" i="19"/>
  <c r="B3" i="19"/>
  <c r="B4" i="19"/>
  <c r="B5" i="19"/>
  <c r="B6" i="19"/>
  <c r="B7" i="19"/>
  <c r="B8" i="19"/>
  <c r="B2" i="19"/>
  <c r="D2" i="19"/>
  <c r="A11" i="19"/>
  <c r="B19" i="18"/>
  <c r="C19" i="18" s="1"/>
  <c r="B14" i="18"/>
  <c r="C14" i="18" s="1"/>
  <c r="B15" i="18"/>
  <c r="C15" i="18" s="1"/>
  <c r="B31" i="18"/>
  <c r="C31" i="18" s="1"/>
  <c r="B32" i="18"/>
  <c r="C32" i="18" s="1"/>
  <c r="B48" i="18"/>
  <c r="C48" i="18" s="1"/>
  <c r="B49" i="18"/>
  <c r="C49" i="18" s="1"/>
  <c r="B65" i="18"/>
  <c r="C65" i="18" s="1"/>
  <c r="B66" i="18"/>
  <c r="C66" i="18" s="1"/>
  <c r="B64" i="18" l="1"/>
  <c r="C64" i="18" s="1"/>
  <c r="B47" i="18"/>
  <c r="C47" i="18" s="1"/>
  <c r="B30" i="18"/>
  <c r="C30" i="18" s="1"/>
  <c r="B13" i="18"/>
  <c r="C13" i="18" s="1"/>
  <c r="B63" i="18"/>
  <c r="C63" i="18" s="1"/>
  <c r="B46" i="18"/>
  <c r="C46" i="18" s="1"/>
  <c r="B29" i="18"/>
  <c r="C29" i="18" s="1"/>
  <c r="B12" i="18"/>
  <c r="C12" i="18" s="1"/>
  <c r="B62" i="18"/>
  <c r="C62" i="18" s="1"/>
  <c r="B45" i="18"/>
  <c r="C45" i="18" s="1"/>
  <c r="B28" i="18"/>
  <c r="C28" i="18" s="1"/>
  <c r="B11" i="18"/>
  <c r="C11" i="18" s="1"/>
  <c r="B61" i="18"/>
  <c r="C61" i="18" s="1"/>
  <c r="B44" i="18"/>
  <c r="C44" i="18" s="1"/>
  <c r="B27" i="18"/>
  <c r="C27" i="18" s="1"/>
  <c r="B10" i="18"/>
  <c r="C10" i="18" s="1"/>
  <c r="B60" i="18"/>
  <c r="C60" i="18" s="1"/>
  <c r="B43" i="18"/>
  <c r="C43" i="18" s="1"/>
  <c r="B26" i="18"/>
  <c r="C26" i="18" s="1"/>
  <c r="B59" i="18"/>
  <c r="C59" i="18" s="1"/>
  <c r="B25" i="18"/>
  <c r="C25" i="18" s="1"/>
  <c r="B58" i="18"/>
  <c r="C58" i="18" s="1"/>
  <c r="B24" i="18"/>
  <c r="C24" i="18" s="1"/>
  <c r="B40" i="18"/>
  <c r="C40" i="18" s="1"/>
  <c r="B9" i="18"/>
  <c r="C9" i="18" s="1"/>
  <c r="B39" i="18"/>
  <c r="C39" i="18" s="1"/>
  <c r="B22" i="18"/>
  <c r="C22" i="18" s="1"/>
  <c r="B8" i="18"/>
  <c r="C8" i="18" s="1"/>
  <c r="B38" i="18"/>
  <c r="C38" i="18" s="1"/>
  <c r="B21" i="18"/>
  <c r="C21" i="18" s="1"/>
  <c r="B7" i="18"/>
  <c r="C7" i="18" s="1"/>
  <c r="B54" i="18"/>
  <c r="C54" i="18" s="1"/>
  <c r="B37" i="18"/>
  <c r="C37" i="18" s="1"/>
  <c r="B20" i="18"/>
  <c r="C20" i="18" s="1"/>
  <c r="B42" i="18"/>
  <c r="C42" i="18" s="1"/>
  <c r="B41" i="18"/>
  <c r="C41" i="18" s="1"/>
  <c r="B57" i="18"/>
  <c r="C57" i="18" s="1"/>
  <c r="B23" i="18"/>
  <c r="C23" i="18" s="1"/>
  <c r="B56" i="18"/>
  <c r="C56" i="18" s="1"/>
  <c r="B55" i="18"/>
  <c r="C55" i="18" s="1"/>
  <c r="B6" i="18"/>
  <c r="C6" i="18" s="1"/>
  <c r="B53" i="18"/>
  <c r="C53" i="18" s="1"/>
  <c r="C36" i="18"/>
  <c r="B18" i="18"/>
  <c r="C18" i="18" s="1"/>
  <c r="B5" i="18"/>
  <c r="C5" i="18" s="1"/>
  <c r="B52" i="18"/>
  <c r="C52" i="18" s="1"/>
  <c r="B34" i="18"/>
  <c r="C34" i="18" s="1"/>
  <c r="B17" i="18"/>
  <c r="C17" i="18" s="1"/>
  <c r="B4" i="18"/>
  <c r="C4" i="18" s="1"/>
  <c r="B50" i="18"/>
  <c r="C50" i="18" s="1"/>
  <c r="B33" i="18"/>
  <c r="C33" i="18" s="1"/>
  <c r="B16" i="18"/>
  <c r="C16" i="18" s="1"/>
  <c r="B3" i="18"/>
  <c r="C3" i="18" s="1"/>
  <c r="B51" i="18"/>
  <c r="C51" i="18" s="1"/>
  <c r="B35" i="18"/>
  <c r="C35" i="18" s="1"/>
  <c r="K2" i="9" l="1"/>
  <c r="G11" i="13"/>
  <c r="G6" i="8"/>
  <c r="G21" i="9"/>
  <c r="G21" i="10"/>
  <c r="G11" i="11"/>
  <c r="G11" i="12"/>
  <c r="E2" i="10"/>
  <c r="D2" i="10"/>
  <c r="H2" i="13" a="1"/>
  <c r="H2" i="13" s="1"/>
  <c r="G2" i="13"/>
  <c r="E2" i="13"/>
  <c r="F2" i="13"/>
  <c r="D2" i="13"/>
  <c r="H2" i="12" a="1"/>
  <c r="H2" i="12" s="1"/>
  <c r="H4" i="12"/>
  <c r="H5" i="12"/>
  <c r="H6" i="12"/>
  <c r="H11" i="12"/>
  <c r="E2" i="12"/>
  <c r="D2" i="12"/>
  <c r="H2" i="11" a="1"/>
  <c r="H2" i="11" s="1"/>
  <c r="E2" i="11"/>
  <c r="H2" i="10" a="1"/>
  <c r="H2" i="10" s="1"/>
  <c r="D2" i="9"/>
  <c r="H2" i="8" a="1"/>
  <c r="H2" i="8" s="1"/>
  <c r="D2" i="8"/>
  <c r="E2" i="8" s="1"/>
  <c r="F2" i="8" s="1"/>
  <c r="G2" i="8" s="1"/>
  <c r="E2" i="4"/>
  <c r="D2" i="3"/>
  <c r="E2" i="3" s="1"/>
  <c r="F2" i="3" s="1"/>
  <c r="G6" i="4"/>
  <c r="H2" i="4" a="1"/>
  <c r="H2" i="4" s="1"/>
  <c r="H2" i="5" a="1"/>
  <c r="H2" i="5" s="1"/>
  <c r="G21" i="5"/>
  <c r="D2" i="11"/>
  <c r="E2" i="9"/>
  <c r="E2" i="5"/>
  <c r="D2" i="5"/>
  <c r="D2" i="4"/>
  <c r="G2" i="9"/>
  <c r="F2" i="5"/>
  <c r="F2" i="4"/>
  <c r="F3" i="4" s="1"/>
  <c r="F30" i="3"/>
  <c r="E11" i="3"/>
  <c r="E10" i="3"/>
  <c r="J2" i="10"/>
  <c r="F2" i="10"/>
  <c r="F3" i="10" s="1"/>
  <c r="F4" i="10" s="1"/>
  <c r="F5" i="10" s="1"/>
  <c r="L7" i="2"/>
  <c r="L8" i="2"/>
  <c r="L9" i="2"/>
  <c r="L10" i="2"/>
  <c r="C44" i="13"/>
  <c r="C49" i="12"/>
  <c r="C59" i="11"/>
  <c r="C379" i="10"/>
  <c r="C145" i="9"/>
  <c r="C8" i="8"/>
  <c r="C40" i="5"/>
  <c r="C68" i="3"/>
  <c r="C11" i="4"/>
  <c r="H2" i="2"/>
  <c r="K2" i="13"/>
  <c r="K2" i="12"/>
  <c r="K2" i="11" a="1"/>
  <c r="K2" i="11" s="1"/>
  <c r="G11" i="8"/>
  <c r="G27" i="5"/>
  <c r="G12" i="4" a="1"/>
  <c r="G12" i="4" s="1"/>
  <c r="F2" i="9"/>
  <c r="F2" i="11"/>
  <c r="G2" i="11" s="1"/>
  <c r="F2" i="12"/>
  <c r="G2" i="12" s="1"/>
  <c r="P38" i="3"/>
  <c r="T1" i="4"/>
  <c r="P42" i="3"/>
  <c r="P41" i="3"/>
  <c r="P40" i="3"/>
  <c r="P39" i="3"/>
  <c r="P37" i="3"/>
  <c r="F3" i="3" l="1"/>
  <c r="G2" i="3"/>
  <c r="H10" i="13"/>
  <c r="H9" i="13"/>
  <c r="H7" i="13"/>
  <c r="H11" i="13"/>
  <c r="H8" i="13"/>
  <c r="H6" i="13"/>
  <c r="H4" i="13"/>
  <c r="H3" i="13"/>
  <c r="H5" i="13"/>
  <c r="H10" i="12"/>
  <c r="H9" i="12"/>
  <c r="H8" i="12"/>
  <c r="H7" i="12"/>
  <c r="H3" i="12"/>
  <c r="H11" i="11"/>
  <c r="H9" i="11"/>
  <c r="H6" i="11"/>
  <c r="H10" i="11"/>
  <c r="H7" i="11"/>
  <c r="H5" i="11"/>
  <c r="H4" i="11"/>
  <c r="H8" i="11"/>
  <c r="H3" i="11"/>
  <c r="H9" i="10"/>
  <c r="H17" i="10"/>
  <c r="H15" i="10"/>
  <c r="H13" i="10"/>
  <c r="H8" i="10"/>
  <c r="H11" i="10"/>
  <c r="H7" i="10"/>
  <c r="H14" i="10"/>
  <c r="H12" i="10"/>
  <c r="H6" i="10"/>
  <c r="H16" i="10"/>
  <c r="H21" i="10"/>
  <c r="H4" i="10"/>
  <c r="H19" i="10"/>
  <c r="H3" i="10"/>
  <c r="H10" i="10"/>
  <c r="H5" i="10"/>
  <c r="H20" i="10"/>
  <c r="H18" i="10"/>
  <c r="H5" i="8"/>
  <c r="H6" i="8"/>
  <c r="H4" i="8"/>
  <c r="H3" i="8"/>
  <c r="F4" i="3"/>
  <c r="G4" i="3" s="1"/>
  <c r="G3" i="3"/>
  <c r="H6" i="4"/>
  <c r="H5" i="4"/>
  <c r="H4" i="4"/>
  <c r="H3" i="4"/>
  <c r="H16" i="5"/>
  <c r="H13" i="5"/>
  <c r="H17" i="5"/>
  <c r="H15" i="5"/>
  <c r="H12" i="5"/>
  <c r="H11" i="5"/>
  <c r="H9" i="5"/>
  <c r="H7" i="5"/>
  <c r="H6" i="5"/>
  <c r="H10" i="5"/>
  <c r="H8" i="5"/>
  <c r="H5" i="5"/>
  <c r="H20" i="5"/>
  <c r="H4" i="5"/>
  <c r="H14" i="5"/>
  <c r="H19" i="5"/>
  <c r="H3" i="5"/>
  <c r="H21" i="5"/>
  <c r="H18" i="5"/>
  <c r="G2" i="4"/>
  <c r="F4" i="4"/>
  <c r="G3" i="4"/>
  <c r="G4" i="4"/>
  <c r="G2" i="10"/>
  <c r="G3" i="10"/>
  <c r="F3" i="9"/>
  <c r="G2" i="5"/>
  <c r="F3" i="5"/>
  <c r="F4" i="5" s="1"/>
  <c r="F5" i="5" s="1"/>
  <c r="F6" i="5" s="1"/>
  <c r="F7" i="5" s="1"/>
  <c r="F8" i="5" s="1"/>
  <c r="F9" i="5" s="1"/>
  <c r="F10" i="5" s="1"/>
  <c r="F11" i="5" s="1"/>
  <c r="F12" i="5" s="1"/>
  <c r="F13" i="5" s="1"/>
  <c r="F14" i="5" s="1"/>
  <c r="F15" i="5" s="1"/>
  <c r="F16" i="5" s="1"/>
  <c r="F17" i="5" s="1"/>
  <c r="F18" i="5" s="1"/>
  <c r="F19" i="5" s="1"/>
  <c r="F20" i="5" s="1"/>
  <c r="F21" i="5" s="1"/>
  <c r="F3" i="8"/>
  <c r="F4" i="8" s="1"/>
  <c r="F3" i="11"/>
  <c r="F3" i="12"/>
  <c r="F3" i="13"/>
  <c r="F4" i="13" l="1"/>
  <c r="G3" i="13"/>
  <c r="G4" i="13"/>
  <c r="F4" i="12"/>
  <c r="F5" i="12" s="1"/>
  <c r="F6" i="12" s="1"/>
  <c r="F7" i="12" s="1"/>
  <c r="F8" i="12" s="1"/>
  <c r="F9" i="12" s="1"/>
  <c r="F10" i="12" s="1"/>
  <c r="F11" i="12" s="1"/>
  <c r="F5" i="3"/>
  <c r="G5" i="3"/>
  <c r="G4" i="12"/>
  <c r="G3" i="12"/>
  <c r="G3" i="11"/>
  <c r="G3" i="9"/>
  <c r="G4" i="8"/>
  <c r="G3" i="8"/>
  <c r="F5" i="4"/>
  <c r="G5" i="10"/>
  <c r="G4" i="10"/>
  <c r="F4" i="9"/>
  <c r="G4" i="5"/>
  <c r="G3" i="5"/>
  <c r="F5" i="8"/>
  <c r="F6" i="10"/>
  <c r="F4" i="11"/>
  <c r="F5" i="13" l="1"/>
  <c r="F6" i="3"/>
  <c r="G6" i="3" s="1"/>
  <c r="G5" i="12"/>
  <c r="G4" i="11"/>
  <c r="G4" i="9"/>
  <c r="F6" i="8"/>
  <c r="G5" i="8"/>
  <c r="F6" i="4"/>
  <c r="G5" i="4"/>
  <c r="G6" i="10"/>
  <c r="F5" i="9"/>
  <c r="F7" i="10"/>
  <c r="F5" i="11"/>
  <c r="F6" i="13" l="1"/>
  <c r="G5" i="13"/>
  <c r="F7" i="3"/>
  <c r="G7" i="3"/>
  <c r="G5" i="11"/>
  <c r="G5" i="9"/>
  <c r="G7" i="10"/>
  <c r="F6" i="9"/>
  <c r="G5" i="5"/>
  <c r="G6" i="5"/>
  <c r="F8" i="10"/>
  <c r="F6" i="11"/>
  <c r="F7" i="13" l="1"/>
  <c r="G6" i="13"/>
  <c r="F8" i="3"/>
  <c r="G8" i="3"/>
  <c r="G6" i="12"/>
  <c r="G6" i="11"/>
  <c r="G6" i="9"/>
  <c r="G8" i="10"/>
  <c r="F7" i="9"/>
  <c r="F9" i="10"/>
  <c r="F10" i="10" s="1"/>
  <c r="F7" i="11"/>
  <c r="F8" i="13" l="1"/>
  <c r="G7" i="13"/>
  <c r="F9" i="3"/>
  <c r="G9" i="3"/>
  <c r="G7" i="12"/>
  <c r="G7" i="11"/>
  <c r="G7" i="9"/>
  <c r="G9" i="10"/>
  <c r="F8" i="9"/>
  <c r="G7" i="5"/>
  <c r="F8" i="11"/>
  <c r="F9" i="13" l="1"/>
  <c r="G8" i="13"/>
  <c r="F10" i="3"/>
  <c r="G8" i="12"/>
  <c r="G8" i="11"/>
  <c r="G8" i="9"/>
  <c r="G10" i="10"/>
  <c r="F9" i="9"/>
  <c r="G8" i="5"/>
  <c r="F11" i="10"/>
  <c r="F9" i="11"/>
  <c r="F10" i="13" l="1"/>
  <c r="G9" i="13"/>
  <c r="F11" i="3"/>
  <c r="G11" i="3"/>
  <c r="G10" i="3"/>
  <c r="G9" i="12"/>
  <c r="G9" i="11"/>
  <c r="G9" i="9"/>
  <c r="G11" i="10"/>
  <c r="F10" i="9"/>
  <c r="G9" i="5"/>
  <c r="F12" i="10"/>
  <c r="F10" i="11"/>
  <c r="F11" i="13" l="1"/>
  <c r="G10" i="13"/>
  <c r="F12" i="3"/>
  <c r="G12" i="3"/>
  <c r="G10" i="12"/>
  <c r="G10" i="11"/>
  <c r="G10" i="9"/>
  <c r="G12" i="10"/>
  <c r="F11" i="9"/>
  <c r="G10" i="5"/>
  <c r="F13" i="10"/>
  <c r="F11" i="11"/>
  <c r="F13" i="3" l="1"/>
  <c r="G13" i="3"/>
  <c r="G11" i="9"/>
  <c r="G13" i="10"/>
  <c r="F12" i="9"/>
  <c r="G11" i="5"/>
  <c r="F14" i="10"/>
  <c r="F14" i="3" l="1"/>
  <c r="G14" i="3"/>
  <c r="G12" i="9"/>
  <c r="G14" i="10"/>
  <c r="F13" i="9"/>
  <c r="G12" i="5"/>
  <c r="F15" i="10"/>
  <c r="F15" i="3" l="1"/>
  <c r="G15" i="3" s="1"/>
  <c r="G13" i="9"/>
  <c r="G15" i="10"/>
  <c r="F14" i="9"/>
  <c r="G13" i="5"/>
  <c r="F16" i="10"/>
  <c r="F16" i="3" l="1"/>
  <c r="G16" i="3"/>
  <c r="G14" i="9"/>
  <c r="G16" i="10"/>
  <c r="F15" i="9"/>
  <c r="G14" i="5"/>
  <c r="F17" i="10"/>
  <c r="F17" i="3" l="1"/>
  <c r="G17" i="3"/>
  <c r="G15" i="9"/>
  <c r="G17" i="10"/>
  <c r="F16" i="9"/>
  <c r="G15" i="5"/>
  <c r="F18" i="10"/>
  <c r="F18" i="3" l="1"/>
  <c r="G18" i="3"/>
  <c r="G16" i="9"/>
  <c r="G18" i="10"/>
  <c r="F17" i="9"/>
  <c r="G16" i="5"/>
  <c r="F19" i="10"/>
  <c r="F19" i="3" l="1"/>
  <c r="G19" i="3"/>
  <c r="G17" i="9"/>
  <c r="G19" i="10"/>
  <c r="F18" i="9"/>
  <c r="G17" i="5"/>
  <c r="F20" i="10"/>
  <c r="F20" i="3" l="1"/>
  <c r="G20" i="3"/>
  <c r="G18" i="9"/>
  <c r="G20" i="10"/>
  <c r="F19" i="9"/>
  <c r="G18" i="5"/>
  <c r="F21" i="10"/>
  <c r="F21" i="3" l="1"/>
  <c r="H2" i="3" s="1" a="1"/>
  <c r="G19" i="9"/>
  <c r="F20" i="9"/>
  <c r="G19" i="5"/>
  <c r="H4" i="3" l="1"/>
  <c r="H17" i="3"/>
  <c r="H21" i="3"/>
  <c r="H3" i="3"/>
  <c r="H12" i="3"/>
  <c r="H20" i="3"/>
  <c r="H14" i="3"/>
  <c r="H15" i="3"/>
  <c r="H19" i="3"/>
  <c r="H13" i="3"/>
  <c r="H16" i="3"/>
  <c r="H10" i="3"/>
  <c r="H9" i="3"/>
  <c r="H18" i="3"/>
  <c r="H2" i="3"/>
  <c r="H11" i="3"/>
  <c r="H6" i="3"/>
  <c r="H8" i="3"/>
  <c r="H5" i="3"/>
  <c r="H7" i="3"/>
  <c r="G21" i="3"/>
  <c r="G20" i="9"/>
  <c r="F21" i="9"/>
  <c r="H2" i="9" s="1" a="1"/>
  <c r="G20" i="5"/>
  <c r="H2" i="9" l="1"/>
  <c r="H9" i="9"/>
  <c r="H3" i="9"/>
  <c r="H20" i="9"/>
  <c r="H8" i="9"/>
  <c r="H18" i="9"/>
  <c r="H7" i="9"/>
  <c r="H17" i="9"/>
  <c r="H19" i="9"/>
  <c r="H15" i="9"/>
  <c r="H13" i="9"/>
  <c r="H5" i="9"/>
  <c r="H6" i="9"/>
  <c r="H11" i="9"/>
  <c r="H16" i="9"/>
  <c r="H14" i="9"/>
  <c r="H21" i="9"/>
  <c r="H12" i="9"/>
  <c r="H4" i="9"/>
  <c r="H10" i="9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Connection" type="4" refreshedVersion="4" deleted="1" background="1" saveData="1">
    <webPr sourceData="1" parsePre="1" consecutive="1" xl2000="1" htmlTables="1"/>
  </connection>
</connections>
</file>

<file path=xl/sharedStrings.xml><?xml version="1.0" encoding="utf-8"?>
<sst xmlns="http://schemas.openxmlformats.org/spreadsheetml/2006/main" count="6529" uniqueCount="907">
  <si>
    <t>Alex Rodriguez</t>
  </si>
  <si>
    <t>Third Baseman</t>
  </si>
  <si>
    <t>CC Sabathia</t>
  </si>
  <si>
    <t>Pitcher</t>
  </si>
  <si>
    <t>Mark Teixeira</t>
  </si>
  <si>
    <t>First Baseman</t>
  </si>
  <si>
    <t>A.J. Burnett</t>
  </si>
  <si>
    <t>Mariano Rivera</t>
  </si>
  <si>
    <t>Derek Jeter</t>
  </si>
  <si>
    <t>Shortstop</t>
  </si>
  <si>
    <t>Jorge Posada</t>
  </si>
  <si>
    <t>Catcher</t>
  </si>
  <si>
    <t>Robinson Cano</t>
  </si>
  <si>
    <t>Second Baseman</t>
  </si>
  <si>
    <t>Rafael Soriano</t>
  </si>
  <si>
    <t>Nick Swisher</t>
  </si>
  <si>
    <t>Outfielder</t>
  </si>
  <si>
    <t>Curtis Granderson</t>
  </si>
  <si>
    <t>Damaso Marte</t>
  </si>
  <si>
    <t>Russell Martin</t>
  </si>
  <si>
    <t>Pedro Feliciano</t>
  </si>
  <si>
    <t>Phil Hughes</t>
  </si>
  <si>
    <t>Eric Chavez</t>
  </si>
  <si>
    <t>Freddy Garcia</t>
  </si>
  <si>
    <t>Andruw Jones</t>
  </si>
  <si>
    <t>Joba Chamberlain</t>
  </si>
  <si>
    <t>Boone Logan</t>
  </si>
  <si>
    <t>Bartolo Colon</t>
  </si>
  <si>
    <t>Luis Ayala</t>
  </si>
  <si>
    <t>Brett Gardner</t>
  </si>
  <si>
    <t>David Robertson</t>
  </si>
  <si>
    <t>Francisco Cervelli</t>
  </si>
  <si>
    <t>Gustavo Molina</t>
  </si>
  <si>
    <t>Ivan Nova</t>
  </si>
  <si>
    <t>Colin Curtis</t>
  </si>
  <si>
    <t>Eduardo Nunez</t>
  </si>
  <si>
    <t>Reegie Corona</t>
  </si>
  <si>
    <t>Josh Beckett</t>
  </si>
  <si>
    <t>John Lackey</t>
  </si>
  <si>
    <t>Carl Crawford</t>
  </si>
  <si>
    <t>J.D. Drew</t>
  </si>
  <si>
    <t>David Ortiz</t>
  </si>
  <si>
    <t>Designated Hitter</t>
  </si>
  <si>
    <t>Kevin Youkilis</t>
  </si>
  <si>
    <t>Jonathan Papelbon</t>
  </si>
  <si>
    <t>Daisuke Matsuzaka</t>
  </si>
  <si>
    <t>Mike Cameron</t>
  </si>
  <si>
    <t>Adrian Gonzalez</t>
  </si>
  <si>
    <t>Bobby Jenks</t>
  </si>
  <si>
    <t>Jonathan Lester</t>
  </si>
  <si>
    <t>Dustin Pedroia</t>
  </si>
  <si>
    <t>Marco Scutaro</t>
  </si>
  <si>
    <t>Dan Wheeler</t>
  </si>
  <si>
    <t>Jacoby Ellsbury</t>
  </si>
  <si>
    <t>Jason Varitek</t>
  </si>
  <si>
    <t>Tim Wakefield</t>
  </si>
  <si>
    <t>Junichi Tazawa</t>
  </si>
  <si>
    <t>Dennys Reyes</t>
  </si>
  <si>
    <t>Matt Albers</t>
  </si>
  <si>
    <t>Jarrod Saltalamacchia</t>
  </si>
  <si>
    <t>Clay Buchholz</t>
  </si>
  <si>
    <t>Daniel Bard</t>
  </si>
  <si>
    <t>Darnell McDonald</t>
  </si>
  <si>
    <t>Jed Lowrie</t>
  </si>
  <si>
    <t>Felix Doubront</t>
  </si>
  <si>
    <t>Barry Zito</t>
  </si>
  <si>
    <t>Tim Lincecum</t>
  </si>
  <si>
    <t>Aaron Rowand</t>
  </si>
  <si>
    <t>Aubrey Huff</t>
  </si>
  <si>
    <t>Matt Cain</t>
  </si>
  <si>
    <t>Miguel Tejada</t>
  </si>
  <si>
    <t>Brian Wilson</t>
  </si>
  <si>
    <t>Cody Ross</t>
  </si>
  <si>
    <t>Mark De Rosa</t>
  </si>
  <si>
    <t>Freddy Sanchez</t>
  </si>
  <si>
    <t>Jonathan Sanchez</t>
  </si>
  <si>
    <t>Jeremy Affeldt</t>
  </si>
  <si>
    <t>Javier Lopez</t>
  </si>
  <si>
    <t>Andres Torres</t>
  </si>
  <si>
    <t>Ramon S. Ramirez</t>
  </si>
  <si>
    <t>Santiago Casilla</t>
  </si>
  <si>
    <t>Mike Fontenot</t>
  </si>
  <si>
    <t>Pat Burrell</t>
  </si>
  <si>
    <t>Guillermo Mota</t>
  </si>
  <si>
    <t>Buster Posey</t>
  </si>
  <si>
    <t>Pablo Sandoval</t>
  </si>
  <si>
    <t>Madison Bumgarner</t>
  </si>
  <si>
    <t>Sergio Romo</t>
  </si>
  <si>
    <t>Nate Schierholtz</t>
  </si>
  <si>
    <t>Eli Whiteside</t>
  </si>
  <si>
    <t>Dan Runzler</t>
  </si>
  <si>
    <t>Brandon Belt</t>
  </si>
  <si>
    <t>Rafael Furcal</t>
  </si>
  <si>
    <t>Hiroki Kuroda</t>
  </si>
  <si>
    <t>Andre Ethier</t>
  </si>
  <si>
    <t>Ted Lilly</t>
  </si>
  <si>
    <t>Matt Kemp</t>
  </si>
  <si>
    <t>Jonathan Broxton</t>
  </si>
  <si>
    <t>Chad Billingsley</t>
  </si>
  <si>
    <t>Casey Blake</t>
  </si>
  <si>
    <t>Juan Uribe</t>
  </si>
  <si>
    <t>James Loney</t>
  </si>
  <si>
    <t>Jon Garland</t>
  </si>
  <si>
    <t>Rod Barajas</t>
  </si>
  <si>
    <t>Hong-Chih Kuo</t>
  </si>
  <si>
    <t>Matt Guerrier</t>
  </si>
  <si>
    <t>Jamey Carroll</t>
  </si>
  <si>
    <t>Infielder</t>
  </si>
  <si>
    <t>Vicente Padilla</t>
  </si>
  <si>
    <t>Lance Cormier</t>
  </si>
  <si>
    <t>Dioner Navarro</t>
  </si>
  <si>
    <t>Marcus Thames</t>
  </si>
  <si>
    <t>Tony Gwynn Jr.</t>
  </si>
  <si>
    <t>Jay Gibbons</t>
  </si>
  <si>
    <t>Clayton Kershaw</t>
  </si>
  <si>
    <t>Mike MacDougal</t>
  </si>
  <si>
    <t>Aaron Miles</t>
  </si>
  <si>
    <t>Blake Hawksworth</t>
  </si>
  <si>
    <t>Hector Gimenez</t>
  </si>
  <si>
    <t>A.J. Ellis</t>
  </si>
  <si>
    <t>Xavier Paul</t>
  </si>
  <si>
    <t>Kenley Jansen</t>
  </si>
  <si>
    <t>Ivan DeJesus</t>
  </si>
  <si>
    <t>Paul Maholm</t>
  </si>
  <si>
    <t>Chris Snyder</t>
  </si>
  <si>
    <t>Ryan Doumit</t>
  </si>
  <si>
    <t>Lyle Overbay</t>
  </si>
  <si>
    <t>Kevin Correia</t>
  </si>
  <si>
    <t>Matt Diaz</t>
  </si>
  <si>
    <t>Pedro Alvarez</t>
  </si>
  <si>
    <t>Ross Ohlendorf</t>
  </si>
  <si>
    <t>Ronny Cedeno</t>
  </si>
  <si>
    <t>Joel Hanrahan</t>
  </si>
  <si>
    <t>Jeffrey Karstens</t>
  </si>
  <si>
    <t>Evan Meek</t>
  </si>
  <si>
    <t>Garrett Jones</t>
  </si>
  <si>
    <t>Andrew McCutchen</t>
  </si>
  <si>
    <t>Scott Olsen</t>
  </si>
  <si>
    <t>James McDonald</t>
  </si>
  <si>
    <t>John Bowker</t>
  </si>
  <si>
    <t>Charlie Morton</t>
  </si>
  <si>
    <t>Neil Walker</t>
  </si>
  <si>
    <t>Chris Resop</t>
  </si>
  <si>
    <t>Garrett Olson</t>
  </si>
  <si>
    <t>Jose Tabata</t>
  </si>
  <si>
    <t>Steve Pearce</t>
  </si>
  <si>
    <t>Jason Jaramillo</t>
  </si>
  <si>
    <t>Kevin Hart</t>
  </si>
  <si>
    <t>Jose Ascanio</t>
  </si>
  <si>
    <t>Brad Lincoln</t>
  </si>
  <si>
    <t>Mike Crotta</t>
  </si>
  <si>
    <t>Josh Rodriguez</t>
  </si>
  <si>
    <t>Roy Halladay</t>
  </si>
  <si>
    <t>Ryan Howard</t>
  </si>
  <si>
    <t>Roy Oswalt</t>
  </si>
  <si>
    <t>Chase Utley</t>
  </si>
  <si>
    <t>Raul Ibanez</t>
  </si>
  <si>
    <t>Brad Lidge</t>
  </si>
  <si>
    <t>Cliff Lee</t>
  </si>
  <si>
    <t>Joe Blanton</t>
  </si>
  <si>
    <t>Cole Hamels</t>
  </si>
  <si>
    <t>Jimmy Rollins</t>
  </si>
  <si>
    <t>Shane Victorino</t>
  </si>
  <si>
    <t>Placido Polanco</t>
  </si>
  <si>
    <t>Ryan Madson</t>
  </si>
  <si>
    <t>Danys Baez</t>
  </si>
  <si>
    <t>Carlos Ruiz</t>
  </si>
  <si>
    <t>Jose Contreras</t>
  </si>
  <si>
    <t>Kyle Kendrick</t>
  </si>
  <si>
    <t>Brian Schneider</t>
  </si>
  <si>
    <t>Ross Gload</t>
  </si>
  <si>
    <t>J.C. Romero</t>
  </si>
  <si>
    <t>Ben Francisco</t>
  </si>
  <si>
    <t>Pete Orr</t>
  </si>
  <si>
    <t>Wilson Valdez</t>
  </si>
  <si>
    <t>David Herndon</t>
  </si>
  <si>
    <t>Antonio Bastardo</t>
  </si>
  <si>
    <t>Brian Bocock</t>
  </si>
  <si>
    <t>Domonic Brown</t>
  </si>
  <si>
    <t>Michael Martinez</t>
  </si>
  <si>
    <t>John Mayberry</t>
  </si>
  <si>
    <t>Brian Schlitter</t>
  </si>
  <si>
    <t>Kelly Johnson</t>
  </si>
  <si>
    <t>Joe Saunders</t>
  </si>
  <si>
    <t>Chris B. Young</t>
  </si>
  <si>
    <t>Stephen Drew</t>
  </si>
  <si>
    <t>Justin Upton</t>
  </si>
  <si>
    <t>J.J. Putz</t>
  </si>
  <si>
    <t>Zach Duke</t>
  </si>
  <si>
    <t>Miguel Montero</t>
  </si>
  <si>
    <t>Melvin Mora</t>
  </si>
  <si>
    <t>Armando Galarraga</t>
  </si>
  <si>
    <t>Aaron Heilman</t>
  </si>
  <si>
    <t>Xavier Nady</t>
  </si>
  <si>
    <t>Geoff Blum</t>
  </si>
  <si>
    <t>Henry Blanco</t>
  </si>
  <si>
    <t>Russell Branyan</t>
  </si>
  <si>
    <t>Willie Bloomquist</t>
  </si>
  <si>
    <t>Juan C. Gutierrez</t>
  </si>
  <si>
    <t>Gerardo Parra</t>
  </si>
  <si>
    <t>David J. Hernandez</t>
  </si>
  <si>
    <t>Ryan Roberts</t>
  </si>
  <si>
    <t>Ian Kennedy</t>
  </si>
  <si>
    <t>Juan Miranda</t>
  </si>
  <si>
    <t>Dan Hudson</t>
  </si>
  <si>
    <t>Barry Enright</t>
  </si>
  <si>
    <t>Samuel Demel</t>
  </si>
  <si>
    <t>Kam Mickolio</t>
  </si>
  <si>
    <t>Joe Paterson</t>
  </si>
  <si>
    <t>Derek Lowe</t>
  </si>
  <si>
    <t>Chipper Jones</t>
  </si>
  <si>
    <t>Dan Uggla</t>
  </si>
  <si>
    <t>Tim Hudson</t>
  </si>
  <si>
    <t>Nate McLouth</t>
  </si>
  <si>
    <t>Brian McCann</t>
  </si>
  <si>
    <t>Scott Linebrink</t>
  </si>
  <si>
    <t>Jair Jurrjens</t>
  </si>
  <si>
    <t>Martin Prado</t>
  </si>
  <si>
    <t>Alex Gonzalez</t>
  </si>
  <si>
    <t>Peter Moylan</t>
  </si>
  <si>
    <t>David Ross</t>
  </si>
  <si>
    <t>Eric Hinske</t>
  </si>
  <si>
    <t>George Sherrill</t>
  </si>
  <si>
    <t>Eric O'Flaherty</t>
  </si>
  <si>
    <t>Jason Heyward</t>
  </si>
  <si>
    <t>Tommy Hanson</t>
  </si>
  <si>
    <t>Kris Medlen</t>
  </si>
  <si>
    <t>Jonny Venters</t>
  </si>
  <si>
    <t>Brooks Conrad</t>
  </si>
  <si>
    <t>Craig Kimbrel</t>
  </si>
  <si>
    <t>Cristhian Martinez</t>
  </si>
  <si>
    <t>Brandon Beachy</t>
  </si>
  <si>
    <t>Freddie Freeman</t>
  </si>
  <si>
    <t>Brandon Hicks</t>
  </si>
  <si>
    <t>Matt E. Young</t>
  </si>
  <si>
    <t>Nick Markakis</t>
  </si>
  <si>
    <t>Brian Roberts</t>
  </si>
  <si>
    <t>Vladimir Guerrero</t>
  </si>
  <si>
    <t>Derrek Lee</t>
  </si>
  <si>
    <t>Luke Scott</t>
  </si>
  <si>
    <t>Mike Gonzalez</t>
  </si>
  <si>
    <t>J.J. Hardy</t>
  </si>
  <si>
    <t>Jeremy Guthrie</t>
  </si>
  <si>
    <t>Mark Reynolds</t>
  </si>
  <si>
    <t>Kevin Gregg</t>
  </si>
  <si>
    <t>Adam Jones</t>
  </si>
  <si>
    <t>Koji Uehara</t>
  </si>
  <si>
    <t>Cesar Izturis</t>
  </si>
  <si>
    <t>Brian Matusz</t>
  </si>
  <si>
    <t>Jeremy Accardo</t>
  </si>
  <si>
    <t>Felix Pie</t>
  </si>
  <si>
    <t>Jim Johnson</t>
  </si>
  <si>
    <t>Justin Duchscherer</t>
  </si>
  <si>
    <t>Josh Rupe</t>
  </si>
  <si>
    <t>Matt Wieters</t>
  </si>
  <si>
    <t>Brad Bergesen</t>
  </si>
  <si>
    <t>Jason Berken</t>
  </si>
  <si>
    <t>Jake Fox</t>
  </si>
  <si>
    <t>Robert Andino</t>
  </si>
  <si>
    <t>Jake Arrieta</t>
  </si>
  <si>
    <t>Chris Tillman</t>
  </si>
  <si>
    <t>Alfonso Soriano</t>
  </si>
  <si>
    <t>Carlos Zambrano</t>
  </si>
  <si>
    <t>Aramis Ramirez</t>
  </si>
  <si>
    <t>Kosuke Fukudome</t>
  </si>
  <si>
    <t>Ryan Dempster</t>
  </si>
  <si>
    <t>Carlos Pena</t>
  </si>
  <si>
    <t>Matt Garza</t>
  </si>
  <si>
    <t>Marlon Byrd</t>
  </si>
  <si>
    <t>John Grabow</t>
  </si>
  <si>
    <t>Jeff Samardzija</t>
  </si>
  <si>
    <t>Geovany Soto</t>
  </si>
  <si>
    <t>Carlos Marmol</t>
  </si>
  <si>
    <t>Sean Marshall</t>
  </si>
  <si>
    <t>Kerry Wood</t>
  </si>
  <si>
    <t>Jeff Baker</t>
  </si>
  <si>
    <t>Reed Johnson</t>
  </si>
  <si>
    <t>Koyie Hill</t>
  </si>
  <si>
    <t>Randy Wells</t>
  </si>
  <si>
    <t>Blake DeWitt</t>
  </si>
  <si>
    <t>Starlin Castro</t>
  </si>
  <si>
    <t>Tyler Colvin</t>
  </si>
  <si>
    <t>Andrew Cashner</t>
  </si>
  <si>
    <t>James Russell</t>
  </si>
  <si>
    <t>Darwin Barney</t>
  </si>
  <si>
    <t>Marcos Mateo</t>
  </si>
  <si>
    <t>Jake Peavy</t>
  </si>
  <si>
    <t>Mark Buehrle</t>
  </si>
  <si>
    <t>Alex Rios</t>
  </si>
  <si>
    <t>Adam Dunn</t>
  </si>
  <si>
    <t>Paul Konerko</t>
  </si>
  <si>
    <t>Edwin Jackson</t>
  </si>
  <si>
    <t>Juan Pierre</t>
  </si>
  <si>
    <t>John Danks</t>
  </si>
  <si>
    <t>Carlos Quentin</t>
  </si>
  <si>
    <t>Gavin Floyd</t>
  </si>
  <si>
    <t>Mark Teahen</t>
  </si>
  <si>
    <t>Jesse Crain</t>
  </si>
  <si>
    <t>Matt Thornton</t>
  </si>
  <si>
    <t>Alexei Ramirez</t>
  </si>
  <si>
    <t>Dayan Viciedo</t>
  </si>
  <si>
    <t>A.J. Pierzynski</t>
  </si>
  <si>
    <t>Omar Vizquel</t>
  </si>
  <si>
    <t>Ramon Pena</t>
  </si>
  <si>
    <t>Will Ohman</t>
  </si>
  <si>
    <t>Ramon Castro</t>
  </si>
  <si>
    <t>Philip Humber</t>
  </si>
  <si>
    <t>Lastings Milledge</t>
  </si>
  <si>
    <t>Gordon Beckham</t>
  </si>
  <si>
    <t>Sergio Santos</t>
  </si>
  <si>
    <t>Brent Lillibridge</t>
  </si>
  <si>
    <t>Chris Sale</t>
  </si>
  <si>
    <t>Brent Morel</t>
  </si>
  <si>
    <t>Francisco Cordero</t>
  </si>
  <si>
    <t>Brandon Phillips</t>
  </si>
  <si>
    <t>Scott Rolen</t>
  </si>
  <si>
    <t>Bronson Arroyo</t>
  </si>
  <si>
    <t>Joey Votto</t>
  </si>
  <si>
    <t>Aroldis Chapman</t>
  </si>
  <si>
    <t>Johnny Cueto</t>
  </si>
  <si>
    <t>Ramon Hernandez</t>
  </si>
  <si>
    <t>Jay Bruce</t>
  </si>
  <si>
    <t>Edgar Renteria</t>
  </si>
  <si>
    <t>Jonny Gomes</t>
  </si>
  <si>
    <t>Nick Masset</t>
  </si>
  <si>
    <t>Edinson Volquez</t>
  </si>
  <si>
    <t>Miguel Cairo</t>
  </si>
  <si>
    <t>Fred Lewis</t>
  </si>
  <si>
    <t>Jared (Levi) Burton</t>
  </si>
  <si>
    <t>Bill Bray</t>
  </si>
  <si>
    <t>Ryan Hanigan</t>
  </si>
  <si>
    <t>Jose Arredondo</t>
  </si>
  <si>
    <t>Drew Stubbs</t>
  </si>
  <si>
    <t>Homer Bailey</t>
  </si>
  <si>
    <t>Paul Janish</t>
  </si>
  <si>
    <t>Mike Leake</t>
  </si>
  <si>
    <t>Travis Wood</t>
  </si>
  <si>
    <t>Chris Heisey</t>
  </si>
  <si>
    <t>Logan Ondrusek</t>
  </si>
  <si>
    <t>Jordan Smith</t>
  </si>
  <si>
    <t>Matt Maloney</t>
  </si>
  <si>
    <t>Juan Francisco</t>
  </si>
  <si>
    <t>Sam Lecure</t>
  </si>
  <si>
    <t>Travis Hafner</t>
  </si>
  <si>
    <t>Grady Sizemore</t>
  </si>
  <si>
    <t>Fausto Carmona</t>
  </si>
  <si>
    <t>Shin-Soo Choo</t>
  </si>
  <si>
    <t>Chris Perez</t>
  </si>
  <si>
    <t>Asdrubal Cabrera</t>
  </si>
  <si>
    <t>Rafael Perez</t>
  </si>
  <si>
    <t>Austin Kearns</t>
  </si>
  <si>
    <t>Orlando Cabrera</t>
  </si>
  <si>
    <t>Joe Smith</t>
  </si>
  <si>
    <t>Chad Durbin</t>
  </si>
  <si>
    <t>Adam Everett</t>
  </si>
  <si>
    <t>Travis Buck</t>
  </si>
  <si>
    <t>Shelley Duncan</t>
  </si>
  <si>
    <t>Jack Hannahan</t>
  </si>
  <si>
    <t>Justin Masterson</t>
  </si>
  <si>
    <t>Tony Sipp</t>
  </si>
  <si>
    <t>Trevor Crowe</t>
  </si>
  <si>
    <t>Mitch Talbot</t>
  </si>
  <si>
    <t>Matt LaPorta</t>
  </si>
  <si>
    <t>Lou Marson</t>
  </si>
  <si>
    <t>Jason Donald</t>
  </si>
  <si>
    <t>Michael Brantley</t>
  </si>
  <si>
    <t>Frank Herrmann</t>
  </si>
  <si>
    <t>Josh Tomlin</t>
  </si>
  <si>
    <t>Carlos Santana</t>
  </si>
  <si>
    <t>Carlos Carrasco</t>
  </si>
  <si>
    <t>Justin Germano</t>
  </si>
  <si>
    <t>Vinnie Pestano</t>
  </si>
  <si>
    <t>Jared Goedert</t>
  </si>
  <si>
    <t>Todd Helton</t>
  </si>
  <si>
    <t>Jorge De La Rosa</t>
  </si>
  <si>
    <t>Aaron Cook</t>
  </si>
  <si>
    <t>Huston Street</t>
  </si>
  <si>
    <t>Troy Tulowitzki</t>
  </si>
  <si>
    <t>Rafael Betancourt</t>
  </si>
  <si>
    <t>Jose C. Lopez</t>
  </si>
  <si>
    <t>Ty Wigginton</t>
  </si>
  <si>
    <t>Jason Hammel</t>
  </si>
  <si>
    <t>Ubaldo Jimenez</t>
  </si>
  <si>
    <t>Matt Lindstrom</t>
  </si>
  <si>
    <t>Chris Iannetta</t>
  </si>
  <si>
    <t>Matt Belisle</t>
  </si>
  <si>
    <t>Ian Stewart</t>
  </si>
  <si>
    <t>Ryan Spilborghs</t>
  </si>
  <si>
    <t>Carlos Gonzalez</t>
  </si>
  <si>
    <t>Jason Giambi</t>
  </si>
  <si>
    <t>Felipe Paulino</t>
  </si>
  <si>
    <t>Seth Smith</t>
  </si>
  <si>
    <t>Dexter Fowler</t>
  </si>
  <si>
    <t>Franklin Morales</t>
  </si>
  <si>
    <t>Jose Morales</t>
  </si>
  <si>
    <t>Jhoulys Chacin</t>
  </si>
  <si>
    <t>Jonathan Herrera</t>
  </si>
  <si>
    <t>Esmil Rogers</t>
  </si>
  <si>
    <t>Matt Reynolds</t>
  </si>
  <si>
    <t>Miguel Cabrera</t>
  </si>
  <si>
    <t>Carlos Guillen</t>
  </si>
  <si>
    <t>Justin Verlander</t>
  </si>
  <si>
    <t>Victor Martinez</t>
  </si>
  <si>
    <t>Magglio Ordonez</t>
  </si>
  <si>
    <t>Jose Valverde</t>
  </si>
  <si>
    <t>Joaquin Benoit</t>
  </si>
  <si>
    <t>Brandon Inge</t>
  </si>
  <si>
    <t>Jhonny Peralta</t>
  </si>
  <si>
    <t>Brad Penny</t>
  </si>
  <si>
    <t>Rick Porcello</t>
  </si>
  <si>
    <t>Joel Zumaya</t>
  </si>
  <si>
    <t>Ramon Santiago</t>
  </si>
  <si>
    <t>Ryan Raburn</t>
  </si>
  <si>
    <t>Brad Thomas</t>
  </si>
  <si>
    <t>Max Scherzer</t>
  </si>
  <si>
    <t>Phil Coke</t>
  </si>
  <si>
    <t>Austin Jackson</t>
  </si>
  <si>
    <t>Enrique Gonzalez</t>
  </si>
  <si>
    <t>Brennan Boesch</t>
  </si>
  <si>
    <t>Ryan Perry</t>
  </si>
  <si>
    <t>Alex Avila</t>
  </si>
  <si>
    <t>Don Kelly</t>
  </si>
  <si>
    <t>Will Rhymes</t>
  </si>
  <si>
    <t>Daniel Schlereth</t>
  </si>
  <si>
    <t>Casper Wells</t>
  </si>
  <si>
    <t>Brayan Villarreal</t>
  </si>
  <si>
    <t>Hanley Ramirez</t>
  </si>
  <si>
    <t>Josh Johnson</t>
  </si>
  <si>
    <t>Javier Vazquez</t>
  </si>
  <si>
    <t>Ricky Nolasco</t>
  </si>
  <si>
    <t>John Buck</t>
  </si>
  <si>
    <t>Anibal Sanchez</t>
  </si>
  <si>
    <t>Leo Nunez</t>
  </si>
  <si>
    <t>Omar Infante</t>
  </si>
  <si>
    <t>Clay Hensley</t>
  </si>
  <si>
    <t>Randy Choate</t>
  </si>
  <si>
    <t>Wes Helms</t>
  </si>
  <si>
    <t>Edward Mujica</t>
  </si>
  <si>
    <t>Greg Dobbs</t>
  </si>
  <si>
    <t>Chris Coghlan</t>
  </si>
  <si>
    <t>Chris Volstad</t>
  </si>
  <si>
    <t>Gaby Sanchez</t>
  </si>
  <si>
    <t>Emilio Bonifacio</t>
  </si>
  <si>
    <t>Donnie Murphy</t>
  </si>
  <si>
    <t>Brian Sanches</t>
  </si>
  <si>
    <t>John Baker</t>
  </si>
  <si>
    <t>Mike Stanton</t>
  </si>
  <si>
    <t>Scott Cousins</t>
  </si>
  <si>
    <t>Michael Dunn</t>
  </si>
  <si>
    <t>Brett Hayes</t>
  </si>
  <si>
    <t>Logan Morrison</t>
  </si>
  <si>
    <t>Ryan Webb</t>
  </si>
  <si>
    <t>Carlos Lee</t>
  </si>
  <si>
    <t>Brett Myers</t>
  </si>
  <si>
    <t>Wandy Rodriguez</t>
  </si>
  <si>
    <t>Hunter Pence</t>
  </si>
  <si>
    <t>Brandon Lyon</t>
  </si>
  <si>
    <t>Michael Bourn</t>
  </si>
  <si>
    <t>Clint Barmes</t>
  </si>
  <si>
    <t>Bill Hall</t>
  </si>
  <si>
    <t>Jeff Keppinger</t>
  </si>
  <si>
    <t>Humberto Quintero</t>
  </si>
  <si>
    <t>Nelson Figueroa</t>
  </si>
  <si>
    <t>Jason Michaels</t>
  </si>
  <si>
    <t>Ryan Rowland-Smith</t>
  </si>
  <si>
    <t>J.A. Happ</t>
  </si>
  <si>
    <t>Jeff Fulchino</t>
  </si>
  <si>
    <t>Wilton Lopez</t>
  </si>
  <si>
    <t>Alberto Arias</t>
  </si>
  <si>
    <t>Bud Norris</t>
  </si>
  <si>
    <t>Angel Sanchez</t>
  </si>
  <si>
    <t>Chris D. Johnson</t>
  </si>
  <si>
    <t>J.R. Towles</t>
  </si>
  <si>
    <t>Jason Bourgeois</t>
  </si>
  <si>
    <t>Jason Castro</t>
  </si>
  <si>
    <t>Matt Downs</t>
  </si>
  <si>
    <t>Mark Melancon</t>
  </si>
  <si>
    <t>Fernando Abad</t>
  </si>
  <si>
    <t>Brett Wallace</t>
  </si>
  <si>
    <t>Enerio Del Rosario</t>
  </si>
  <si>
    <t>Aneury Rodriguez</t>
  </si>
  <si>
    <t>Joakim Soria</t>
  </si>
  <si>
    <t>Jason Kendall</t>
  </si>
  <si>
    <t>Billy Butler</t>
  </si>
  <si>
    <t>Kyle Davies</t>
  </si>
  <si>
    <t>Jeff Francoeur</t>
  </si>
  <si>
    <t>Bruce Chen</t>
  </si>
  <si>
    <t>Jeff Francis</t>
  </si>
  <si>
    <t>Luke Hochevar</t>
  </si>
  <si>
    <t>Robinson Tejeda</t>
  </si>
  <si>
    <t>Aaron Crow</t>
  </si>
  <si>
    <t>Alex Gordon</t>
  </si>
  <si>
    <t>Melky Cabrera</t>
  </si>
  <si>
    <t>Wilson Betemit</t>
  </si>
  <si>
    <t>Matt Treanor</t>
  </si>
  <si>
    <t>Brayan Pena</t>
  </si>
  <si>
    <t>Mike Aviles</t>
  </si>
  <si>
    <t>Mitch Maier</t>
  </si>
  <si>
    <t>Chris Getz</t>
  </si>
  <si>
    <t>Alcides Escobar</t>
  </si>
  <si>
    <t>Kanekoa Texeira</t>
  </si>
  <si>
    <t>Sean O`Sullivan</t>
  </si>
  <si>
    <t>Kila Ka`aihue</t>
  </si>
  <si>
    <t>Jeremy Jeffress</t>
  </si>
  <si>
    <t>Nate Adcock</t>
  </si>
  <si>
    <t>Henry Barrera</t>
  </si>
  <si>
    <t>Tim Collins</t>
  </si>
  <si>
    <t>Jarrod Dyson</t>
  </si>
  <si>
    <t>Vernon Wells</t>
  </si>
  <si>
    <t>Torii Hunter</t>
  </si>
  <si>
    <t>Dan Haren</t>
  </si>
  <si>
    <t>Scott Kazmir</t>
  </si>
  <si>
    <t>Bobby Abreu</t>
  </si>
  <si>
    <t>Joel Pineiro</t>
  </si>
  <si>
    <t>Ervin Santana</t>
  </si>
  <si>
    <t>Jered Weaver</t>
  </si>
  <si>
    <t>Fernando Rodney</t>
  </si>
  <si>
    <t>Scott Downs</t>
  </si>
  <si>
    <t>Hisanori Takahashi</t>
  </si>
  <si>
    <t>Howie Kendrick</t>
  </si>
  <si>
    <t>Maicer Izturis</t>
  </si>
  <si>
    <t>Erick Aybar</t>
  </si>
  <si>
    <t>Kendrys Morales</t>
  </si>
  <si>
    <t>Alberto Callaspo</t>
  </si>
  <si>
    <t>Jeff Mathis</t>
  </si>
  <si>
    <t>Reggie Willits</t>
  </si>
  <si>
    <t>Kevin Jepsen</t>
  </si>
  <si>
    <t>Jason Bulger</t>
  </si>
  <si>
    <t>Brandon Wood</t>
  </si>
  <si>
    <t>Rich Thompson</t>
  </si>
  <si>
    <t>Bobby Wilson</t>
  </si>
  <si>
    <t>Peter Bourjos</t>
  </si>
  <si>
    <t>Bobby Cassevah</t>
  </si>
  <si>
    <t>Hank Conger</t>
  </si>
  <si>
    <t>Michael Kohn</t>
  </si>
  <si>
    <t>Chris Pettit</t>
  </si>
  <si>
    <t>Freddy Sandoval</t>
  </si>
  <si>
    <t>Mark Trumbo</t>
  </si>
  <si>
    <t>Jordan Walden</t>
  </si>
  <si>
    <t>Prince Fielder</t>
  </si>
  <si>
    <t>Zack Greinke</t>
  </si>
  <si>
    <t>Randy Wolf</t>
  </si>
  <si>
    <t>Corey Hart</t>
  </si>
  <si>
    <t>Rickie Weeks</t>
  </si>
  <si>
    <t>Yuniesky Betancourt-Perez</t>
  </si>
  <si>
    <t>Ryan Braun</t>
  </si>
  <si>
    <t>LaTroy Hawkins</t>
  </si>
  <si>
    <t>Shaun Marcum</t>
  </si>
  <si>
    <t>Yovani Gallardo</t>
  </si>
  <si>
    <t>Takashi Saito</t>
  </si>
  <si>
    <t>Carlos Gomez</t>
  </si>
  <si>
    <t>Craig Counsell</t>
  </si>
  <si>
    <t>Kameron Loe</t>
  </si>
  <si>
    <t>Manny Parra</t>
  </si>
  <si>
    <t>Sergio Mitre</t>
  </si>
  <si>
    <t>Sean Green</t>
  </si>
  <si>
    <t>Mark Kotsay</t>
  </si>
  <si>
    <t>Wil Nieves</t>
  </si>
  <si>
    <t>Jeremy Reed</t>
  </si>
  <si>
    <t>Casey McGehee</t>
  </si>
  <si>
    <t>Nyjer Morgan</t>
  </si>
  <si>
    <t>John Axford</t>
  </si>
  <si>
    <t>Chris Narveson</t>
  </si>
  <si>
    <t>George Kottaras</t>
  </si>
  <si>
    <t>Mitch Stetter</t>
  </si>
  <si>
    <t>Zach Braddock</t>
  </si>
  <si>
    <t>Jonathan Lucroy</t>
  </si>
  <si>
    <t>Erick Almonte</t>
  </si>
  <si>
    <t>Brandon Kintzler</t>
  </si>
  <si>
    <t>Joe Mauer</t>
  </si>
  <si>
    <t>Justin Morneau</t>
  </si>
  <si>
    <t>Joe Nathan</t>
  </si>
  <si>
    <t>Michael Cuddyer</t>
  </si>
  <si>
    <t>Carl Pavano</t>
  </si>
  <si>
    <t>Matt Capps</t>
  </si>
  <si>
    <t>Delmon Young</t>
  </si>
  <si>
    <t>Jason Kubel</t>
  </si>
  <si>
    <t>Scott Baker</t>
  </si>
  <si>
    <t>Francisco Liriano</t>
  </si>
  <si>
    <t>Nick Blackburn</t>
  </si>
  <si>
    <t>Tsuyoshi Nishioka</t>
  </si>
  <si>
    <t>Jim Thome</t>
  </si>
  <si>
    <t>Kevin Slowey</t>
  </si>
  <si>
    <t>Denard Span</t>
  </si>
  <si>
    <t>Alexi Casilla</t>
  </si>
  <si>
    <t>Glen Perkins</t>
  </si>
  <si>
    <t>Jason Repko</t>
  </si>
  <si>
    <t>Brian Duensing</t>
  </si>
  <si>
    <t>Jose Mijares</t>
  </si>
  <si>
    <t>Danny Valencia</t>
  </si>
  <si>
    <t>Drew Butera</t>
  </si>
  <si>
    <t>Dusty Hughes</t>
  </si>
  <si>
    <t>Matt Tolbert</t>
  </si>
  <si>
    <t>Jeff Manship</t>
  </si>
  <si>
    <t>Johan Santana</t>
  </si>
  <si>
    <t>Carlos Beltran</t>
  </si>
  <si>
    <t>Jason Bay</t>
  </si>
  <si>
    <t>David Wright</t>
  </si>
  <si>
    <t>Francisco Rodriguez</t>
  </si>
  <si>
    <t>Jose Reyes</t>
  </si>
  <si>
    <t>Mike Pelfrey</t>
  </si>
  <si>
    <t>Angel Pagan</t>
  </si>
  <si>
    <t>R.A. Dickey</t>
  </si>
  <si>
    <t>Chris Capuano</t>
  </si>
  <si>
    <t>D.J. Carrasco</t>
  </si>
  <si>
    <t>Scott Hairston</t>
  </si>
  <si>
    <t>Chris R. Young</t>
  </si>
  <si>
    <t>Tim Byrdak</t>
  </si>
  <si>
    <t>Willie Harris</t>
  </si>
  <si>
    <t>Blaine Boyer</t>
  </si>
  <si>
    <t>Taylor Buchholz</t>
  </si>
  <si>
    <t>Jon Niese</t>
  </si>
  <si>
    <t>Robert Parnell</t>
  </si>
  <si>
    <t>Ike Davis</t>
  </si>
  <si>
    <t>Daniel Murphy</t>
  </si>
  <si>
    <t>Chin-Lung Hu</t>
  </si>
  <si>
    <t>Josh Thole</t>
  </si>
  <si>
    <t>Pedro Beato</t>
  </si>
  <si>
    <t>Lucas Duda</t>
  </si>
  <si>
    <t>Brad Emaus</t>
  </si>
  <si>
    <t>Mike Nickeas</t>
  </si>
  <si>
    <t>David DeJesus</t>
  </si>
  <si>
    <t>Mark Ellis</t>
  </si>
  <si>
    <t>Josh Willingham</t>
  </si>
  <si>
    <t>Coco Crisp</t>
  </si>
  <si>
    <t>Brian Fuentes</t>
  </si>
  <si>
    <t>Kevin Kouzmanoff</t>
  </si>
  <si>
    <t>Hideki Matsui</t>
  </si>
  <si>
    <t>Grant Balfour</t>
  </si>
  <si>
    <t>Kurt Suzuki</t>
  </si>
  <si>
    <t>Dallas Braden</t>
  </si>
  <si>
    <t>Conor Jackson</t>
  </si>
  <si>
    <t>Michael Wuertz</t>
  </si>
  <si>
    <t>Rich Harden</t>
  </si>
  <si>
    <t>Craig Breslow</t>
  </si>
  <si>
    <t>Ryan Sweeney</t>
  </si>
  <si>
    <t>Brett Anderson</t>
  </si>
  <si>
    <t>Brad Ziegler</t>
  </si>
  <si>
    <t>Brandon McCarthy</t>
  </si>
  <si>
    <t>Andy LaRoche</t>
  </si>
  <si>
    <t>Andrew Bailey</t>
  </si>
  <si>
    <t>Trevor Cahill</t>
  </si>
  <si>
    <t>Daric Barton</t>
  </si>
  <si>
    <t>Adam Rosales</t>
  </si>
  <si>
    <t>Jerry Blevins</t>
  </si>
  <si>
    <t>Giovany Gonzalez</t>
  </si>
  <si>
    <t>Cliff Pennington</t>
  </si>
  <si>
    <t>Landon Powell</t>
  </si>
  <si>
    <t>Bob Cramer</t>
  </si>
  <si>
    <t>Heath Bell</t>
  </si>
  <si>
    <t>Ryan Ludwick</t>
  </si>
  <si>
    <t>Jason Bartlett</t>
  </si>
  <si>
    <t>Orlando Hudson</t>
  </si>
  <si>
    <t>Aaron Harang</t>
  </si>
  <si>
    <t>Mike Adams</t>
  </si>
  <si>
    <t>Chase Headley</t>
  </si>
  <si>
    <t>Brad Hawpe</t>
  </si>
  <si>
    <t>Chad Qualls</t>
  </si>
  <si>
    <t>Tim Stauffer</t>
  </si>
  <si>
    <t>Dustin Moseley</t>
  </si>
  <si>
    <t>Jorge Cantu</t>
  </si>
  <si>
    <t>Chris Denorfia</t>
  </si>
  <si>
    <t>Pat Neshek</t>
  </si>
  <si>
    <t>Alberto Gonzalez</t>
  </si>
  <si>
    <t>Clayton Richard</t>
  </si>
  <si>
    <t>Mat Latos</t>
  </si>
  <si>
    <t>Luke Gregerson</t>
  </si>
  <si>
    <t>Will Venable</t>
  </si>
  <si>
    <t>Nick Hundley</t>
  </si>
  <si>
    <t>Joe Thatcher</t>
  </si>
  <si>
    <t>Cameron Maybin</t>
  </si>
  <si>
    <t>Kyle Blanks</t>
  </si>
  <si>
    <t>Eric Patterson</t>
  </si>
  <si>
    <t>Rob J. Johnson</t>
  </si>
  <si>
    <t>Ernesto Frieri</t>
  </si>
  <si>
    <t>Cory Luebke</t>
  </si>
  <si>
    <t>Jarrett Hoffpauir</t>
  </si>
  <si>
    <t>Samuel Deduno</t>
  </si>
  <si>
    <t>Mike Baxter</t>
  </si>
  <si>
    <t>Cedric Hunter</t>
  </si>
  <si>
    <t>Ichiro Suzuki</t>
  </si>
  <si>
    <t>Milton Bradley</t>
  </si>
  <si>
    <t>Felix Hernandez</t>
  </si>
  <si>
    <t>Chone Figgins</t>
  </si>
  <si>
    <t>Jack Wilson</t>
  </si>
  <si>
    <t>David Aardsma</t>
  </si>
  <si>
    <t>Franklin Gutierrez</t>
  </si>
  <si>
    <t>Jack Cust</t>
  </si>
  <si>
    <t>Miguel Olivo</t>
  </si>
  <si>
    <t>Jason Vargas</t>
  </si>
  <si>
    <t>Brandon League</t>
  </si>
  <si>
    <t>Erik Bedard</t>
  </si>
  <si>
    <t>Chris Ray</t>
  </si>
  <si>
    <t>Brendan Ryan</t>
  </si>
  <si>
    <t>Jamey Wright</t>
  </si>
  <si>
    <t>Adam Kennedy</t>
  </si>
  <si>
    <t>Luis O. Rodriguez</t>
  </si>
  <si>
    <t>Ryan Langerhans</t>
  </si>
  <si>
    <t>Doug Fister</t>
  </si>
  <si>
    <t>Aaron Laffey</t>
  </si>
  <si>
    <t>David Pauley</t>
  </si>
  <si>
    <t>Shawn Kelley</t>
  </si>
  <si>
    <t>Michael Saunders</t>
  </si>
  <si>
    <t>Justin Smoak</t>
  </si>
  <si>
    <t>Adam Moore</t>
  </si>
  <si>
    <t>Matt Mangini</t>
  </si>
  <si>
    <t>Josh Lueke</t>
  </si>
  <si>
    <t>Michael Pineda</t>
  </si>
  <si>
    <t>Mauricio Robles</t>
  </si>
  <si>
    <t>Tom Wilhelmsen</t>
  </si>
  <si>
    <t>Oakland Athletics</t>
  </si>
  <si>
    <t>St. Louis Cardinals</t>
  </si>
  <si>
    <t>Matt Holliday</t>
  </si>
  <si>
    <t>Albert Pujols</t>
  </si>
  <si>
    <t>Chris Carpenter</t>
  </si>
  <si>
    <t>Kyle Lohse</t>
  </si>
  <si>
    <t>Lance Berkman</t>
  </si>
  <si>
    <t>Jake Westbrook</t>
  </si>
  <si>
    <t>Adam Wainwright</t>
  </si>
  <si>
    <t>Yadier Molina</t>
  </si>
  <si>
    <t>Ryan Theriot</t>
  </si>
  <si>
    <t>Ryan Franklin</t>
  </si>
  <si>
    <t>Skip Schumaker</t>
  </si>
  <si>
    <t>Trever Miller</t>
  </si>
  <si>
    <t>Kyle McClellan</t>
  </si>
  <si>
    <t>Gerald Laird</t>
  </si>
  <si>
    <t>Miguel Batista</t>
  </si>
  <si>
    <t>Nick Punto</t>
  </si>
  <si>
    <t>Brian Tallet</t>
  </si>
  <si>
    <t>Colby Rasmus</t>
  </si>
  <si>
    <t>Jaime Garcia</t>
  </si>
  <si>
    <t>Jason Motte</t>
  </si>
  <si>
    <t>Mitchell Boggs</t>
  </si>
  <si>
    <t>David Freese</t>
  </si>
  <si>
    <t>Jon Jay</t>
  </si>
  <si>
    <t>Tyler Greene</t>
  </si>
  <si>
    <t>Bryan Augenstein</t>
  </si>
  <si>
    <t>Allen Craig</t>
  </si>
  <si>
    <t>Daniel Descalso</t>
  </si>
  <si>
    <t>Tampa Bay Rays</t>
  </si>
  <si>
    <t>Johnny Damon</t>
  </si>
  <si>
    <t>B.J. Upton</t>
  </si>
  <si>
    <t>Ben Zobrist</t>
  </si>
  <si>
    <t>James Shields</t>
  </si>
  <si>
    <t>Kelly Shoppach</t>
  </si>
  <si>
    <t>Kyle Farnsworth</t>
  </si>
  <si>
    <t>David Price</t>
  </si>
  <si>
    <t>Manny Ramirez</t>
  </si>
  <si>
    <t>Evan Longoria</t>
  </si>
  <si>
    <t>J.P. Howell</t>
  </si>
  <si>
    <t>Dan Johnson</t>
  </si>
  <si>
    <t>Joel Peralta</t>
  </si>
  <si>
    <t>Andy Sonnanstine</t>
  </si>
  <si>
    <t>Jeff Niemann</t>
  </si>
  <si>
    <t>Juan Cruz</t>
  </si>
  <si>
    <t>Wade Davis</t>
  </si>
  <si>
    <t>Sean J. Rodriguez</t>
  </si>
  <si>
    <t>John Jaso</t>
  </si>
  <si>
    <t>Matt Joyce</t>
  </si>
  <si>
    <t>Reid Brignac</t>
  </si>
  <si>
    <t>Adam Russell</t>
  </si>
  <si>
    <t>Jeremy Hellickson</t>
  </si>
  <si>
    <t>Sam Fuld</t>
  </si>
  <si>
    <t>Cesar Ramos</t>
  </si>
  <si>
    <t>Jake McGee</t>
  </si>
  <si>
    <t>Elliot Johnson</t>
  </si>
  <si>
    <t>Texas Rangers</t>
  </si>
  <si>
    <t>Michael Young</t>
  </si>
  <si>
    <t>Adrian Beltre</t>
  </si>
  <si>
    <t>Josh Hamilton</t>
  </si>
  <si>
    <t>C.J. Wilson</t>
  </si>
  <si>
    <t>Ian Kinsler</t>
  </si>
  <si>
    <t>Mike Napoli</t>
  </si>
  <si>
    <t>Scott Feldman</t>
  </si>
  <si>
    <t>Arthur Rhodes</t>
  </si>
  <si>
    <t>Nelson Cruz</t>
  </si>
  <si>
    <t>Darren Oliver</t>
  </si>
  <si>
    <t>Yorvit Torrealba</t>
  </si>
  <si>
    <t>Brandon Webb</t>
  </si>
  <si>
    <t>David Murphy</t>
  </si>
  <si>
    <t>Colby Lewis</t>
  </si>
  <si>
    <t>Darren O'Day</t>
  </si>
  <si>
    <t>Mark Lowe</t>
  </si>
  <si>
    <t>Dave Bush</t>
  </si>
  <si>
    <t>Andres Blanco</t>
  </si>
  <si>
    <t>Julio Borbon</t>
  </si>
  <si>
    <t>Neftali Feliz</t>
  </si>
  <si>
    <t>Elvis Andrus</t>
  </si>
  <si>
    <t>Tommy Hunter</t>
  </si>
  <si>
    <t>Derek Holland</t>
  </si>
  <si>
    <t>Alexi Ogando</t>
  </si>
  <si>
    <t>Matt Harrison</t>
  </si>
  <si>
    <t>Mitch Moreland</t>
  </si>
  <si>
    <t>Pedro Strop</t>
  </si>
  <si>
    <t>Omar Beltre</t>
  </si>
  <si>
    <t>Mason Tobin</t>
  </si>
  <si>
    <t>Toronto Blue Jays</t>
  </si>
  <si>
    <t>Jose A. Bautista</t>
  </si>
  <si>
    <t>Juan Rivera</t>
  </si>
  <si>
    <t>Adam Lind</t>
  </si>
  <si>
    <t>Aaron Hill</t>
  </si>
  <si>
    <t>Frank Francisco</t>
  </si>
  <si>
    <t>Jason Frasor</t>
  </si>
  <si>
    <t>Jon Rauch</t>
  </si>
  <si>
    <t>Octavio Dotel</t>
  </si>
  <si>
    <t>Yunel Escobar</t>
  </si>
  <si>
    <t>Rajai Davis</t>
  </si>
  <si>
    <t>Edwin Encarnacion</t>
  </si>
  <si>
    <t>Brandon Morrow</t>
  </si>
  <si>
    <t>Shawn Camp</t>
  </si>
  <si>
    <t>John McDonald</t>
  </si>
  <si>
    <t>Carlos Villanueva</t>
  </si>
  <si>
    <t>Jose Molina</t>
  </si>
  <si>
    <t>Casey Janssen</t>
  </si>
  <si>
    <t>Ricky Romero</t>
  </si>
  <si>
    <t>Corey Patterson</t>
  </si>
  <si>
    <t>Jesse Litsch</t>
  </si>
  <si>
    <t>Jesse Carlson</t>
  </si>
  <si>
    <t>Dustin McGowan</t>
  </si>
  <si>
    <t>Brett Cecil</t>
  </si>
  <si>
    <t>Jo-Jo Reyes</t>
  </si>
  <si>
    <t>Jayson Nix</t>
  </si>
  <si>
    <t>David Purcey</t>
  </si>
  <si>
    <t>Travis Snider</t>
  </si>
  <si>
    <t>Marc Rzepczynski</t>
  </si>
  <si>
    <t>Mike McCoy</t>
  </si>
  <si>
    <t>J.P. Arencibia</t>
  </si>
  <si>
    <t>Kyle Drabek</t>
  </si>
  <si>
    <t>Washington Nationals</t>
  </si>
  <si>
    <t>Jayson Werth</t>
  </si>
  <si>
    <t>Ryan Zimmerman</t>
  </si>
  <si>
    <t>Jason Marquis</t>
  </si>
  <si>
    <t>Adam LaRoche</t>
  </si>
  <si>
    <t>Stephen Strasburg</t>
  </si>
  <si>
    <t>Ivan Rodriguez</t>
  </si>
  <si>
    <t>John Lannan</t>
  </si>
  <si>
    <t>Tom Gorzelanny</t>
  </si>
  <si>
    <t>Jerry Hairston Jr.</t>
  </si>
  <si>
    <t>Rick Ankiel</t>
  </si>
  <si>
    <t>Sean Burnett</t>
  </si>
  <si>
    <t>Todd Coffey</t>
  </si>
  <si>
    <t>Livan Hernandez</t>
  </si>
  <si>
    <t>Chien-Ming Wang</t>
  </si>
  <si>
    <t>Mike Morse</t>
  </si>
  <si>
    <t>Alex Cora</t>
  </si>
  <si>
    <t>Chad Gaudin</t>
  </si>
  <si>
    <t>Matt Stairs</t>
  </si>
  <si>
    <t>Laynce Nix</t>
  </si>
  <si>
    <t>Doug Slaten</t>
  </si>
  <si>
    <t>Tyler Clippard</t>
  </si>
  <si>
    <t>Ian Desmond</t>
  </si>
  <si>
    <t>Drew Storen</t>
  </si>
  <si>
    <t>Danny Espinosa</t>
  </si>
  <si>
    <t>Wilson Ramos</t>
  </si>
  <si>
    <t>Henry Alberto Rodriguez</t>
  </si>
  <si>
    <t>Jordan Zimmermann</t>
  </si>
  <si>
    <t>Brian Broderick</t>
  </si>
  <si>
    <t>Elvin Ramirez</t>
  </si>
  <si>
    <t>Position</t>
  </si>
  <si>
    <t>Salary</t>
  </si>
  <si>
    <t>Player</t>
  </si>
  <si>
    <t>Team</t>
  </si>
  <si>
    <t>New York Yankees</t>
  </si>
  <si>
    <t>Boston Red Sox</t>
  </si>
  <si>
    <t>San Francisco Giants</t>
  </si>
  <si>
    <t>Los Angeles Dodgers</t>
  </si>
  <si>
    <t>Pittsburgh Pirates</t>
  </si>
  <si>
    <t>Philadelphia Phillies</t>
  </si>
  <si>
    <t>Arizona Diamondbacks</t>
  </si>
  <si>
    <t>Baltimore Orioles</t>
  </si>
  <si>
    <t>Chicago Cubs</t>
  </si>
  <si>
    <t>Chicago White Sox</t>
  </si>
  <si>
    <t>Cincinnati Reds</t>
  </si>
  <si>
    <t>Cleveland Indians</t>
  </si>
  <si>
    <t>Atlanta Braves</t>
  </si>
  <si>
    <t>Colorado Rockies</t>
  </si>
  <si>
    <t>Detroit Tigers</t>
  </si>
  <si>
    <t>Miami Marlins</t>
  </si>
  <si>
    <t>Houston Astros</t>
  </si>
  <si>
    <t>Kansas City Royals</t>
  </si>
  <si>
    <t>Los Angeles Angels</t>
  </si>
  <si>
    <t>Milwaukee Brewers</t>
  </si>
  <si>
    <t>Minnesota Twins</t>
  </si>
  <si>
    <t>New York Mets</t>
  </si>
  <si>
    <t>San Diego Padres</t>
  </si>
  <si>
    <t>Seattle Mariners</t>
  </si>
  <si>
    <t>Bin</t>
  </si>
  <si>
    <t>Frequency</t>
  </si>
  <si>
    <t>Range</t>
  </si>
  <si>
    <t>Bins</t>
  </si>
  <si>
    <t>Standard Deviation (Sample)</t>
  </si>
  <si>
    <t>Stand</t>
  </si>
  <si>
    <t>Whole Standard Deviation (Sample)</t>
  </si>
  <si>
    <t>count:</t>
  </si>
  <si>
    <t>Count:</t>
  </si>
  <si>
    <t>Percentageof Total</t>
  </si>
  <si>
    <t>Absolute Values</t>
  </si>
  <si>
    <t>Difference</t>
  </si>
  <si>
    <t>Sections</t>
  </si>
  <si>
    <t>BinsReq.</t>
  </si>
  <si>
    <t>Mean</t>
  </si>
  <si>
    <t>Variance</t>
  </si>
  <si>
    <t>Standard Deviation</t>
  </si>
  <si>
    <t>Sum</t>
  </si>
  <si>
    <t>Deviation from the mean</t>
  </si>
  <si>
    <t>Square Deviation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</si>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</sst>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.00_ ;[Red]\-0.00\ 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8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0" fontId="2" fillId="0" borderId="0" xfId="0" applyFont="1"/>
    <xf numFmtId="2" fontId="1" fillId="0" borderId="0" xfId="0" applyNumberFormat="1" applyFont="1"/>
    <xf numFmtId="2" fontId="0" fillId="0" borderId="0" xfId="0" applyNumberFormat="1"/>
    <xf numFmtId="0" fontId="3" fillId="0" borderId="0" xfId="0" applyFont="1" applyAlignment="1">
      <alignment horizontal="center"/>
    </xf>
    <xf numFmtId="43" fontId="0" fillId="0" borderId="0" xfId="1" applyFont="1"/>
    <xf numFmtId="0" fontId="0" fillId="0" borderId="0" xfId="1" applyNumberFormat="1" applyFont="1"/>
    <xf numFmtId="11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2" fontId="0" fillId="0" borderId="0" xfId="0" applyNumberFormat="1" applyAlignment="1">
      <alignment horizontal="left"/>
    </xf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5" xfId="0" applyBorder="1"/>
    <xf numFmtId="0" fontId="0" fillId="0" borderId="2" xfId="0" applyBorder="1"/>
    <xf numFmtId="0" fontId="0" fillId="0" borderId="7" xfId="0" applyBorder="1"/>
  </cellXfs>
  <cellStyles count="2">
    <cellStyle name="Comma" xfId="1" builtinId="3"/>
    <cellStyle name="Normal" xfId="0" builtinId="0" customBuiltin="1"/>
  </cellStyles>
  <dxfs count="38">
    <dxf>
      <fill>
        <patternFill>
          <bgColor rgb="FF92D050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 patternType="none">
          <fgColor indexed="64"/>
          <bgColor indexed="65"/>
        </patternFill>
      </fill>
    </dxf>
    <dxf>
      <fill>
        <patternFill>
          <bgColor rgb="FF92D050"/>
        </patternFill>
      </fill>
    </dxf>
    <dxf>
      <fill>
        <patternFill>
          <bgColor theme="9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microsoft.com/office/2017/10/relationships/person" Target="persons/person.xml"/><Relationship Id="rId26" Type="http://schemas.microsoft.com/office/2017/10/relationships/person" Target="persons/person8.xml"/><Relationship Id="rId3" Type="http://schemas.openxmlformats.org/officeDocument/2006/relationships/worksheet" Target="worksheets/sheet3.xml"/><Relationship Id="rId34" Type="http://schemas.microsoft.com/office/2017/10/relationships/person" Target="persons/person7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5" Type="http://schemas.microsoft.com/office/2017/10/relationships/person" Target="persons/person6.xml"/><Relationship Id="rId33" Type="http://schemas.microsoft.com/office/2017/10/relationships/person" Target="persons/person1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microsoft.com/office/2017/10/relationships/person" Target="persons/person13.xml"/><Relationship Id="rId29" Type="http://schemas.microsoft.com/office/2017/10/relationships/person" Target="persons/person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microsoft.com/office/2017/10/relationships/person" Target="persons/person5.xml"/><Relationship Id="rId32" Type="http://schemas.microsoft.com/office/2017/10/relationships/person" Target="persons/person0.xml"/><Relationship Id="rId5" Type="http://schemas.openxmlformats.org/officeDocument/2006/relationships/worksheet" Target="worksheets/sheet5.xml"/><Relationship Id="rId15" Type="http://schemas.openxmlformats.org/officeDocument/2006/relationships/connections" Target="connections.xml"/><Relationship Id="rId28" Type="http://schemas.microsoft.com/office/2017/10/relationships/person" Target="persons/person2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31" Type="http://schemas.microsoft.com/office/2017/10/relationships/person" Target="persons/person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Relationship Id="rId35" Type="http://schemas.microsoft.com/office/2017/10/relationships/person" Target="persons/person12.xml"/><Relationship Id="rId22" Type="http://schemas.microsoft.com/office/2017/10/relationships/person" Target="persons/person11.xml"/><Relationship Id="rId27" Type="http://schemas.microsoft.com/office/2017/10/relationships/person" Target="persons/person10.xml"/><Relationship Id="rId30" Type="http://schemas.microsoft.com/office/2017/10/relationships/person" Target="persons/person4.xml"/><Relationship Id="rId8" Type="http://schemas.openxmlformats.org/officeDocument/2006/relationships/worksheet" Target="worksheets/sheet8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>
                <a:solidFill>
                  <a:schemeClr val="tx1"/>
                </a:solidFill>
              </a:rPr>
              <a:t>Percentage</a:t>
            </a:r>
            <a:r>
              <a:rPr lang="en-GB" baseline="0">
                <a:solidFill>
                  <a:schemeClr val="tx1"/>
                </a:solidFill>
              </a:rPr>
              <a:t> of Total Pie Chart</a:t>
            </a:r>
            <a:endParaRPr lang="en-GB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6.7515937658146966E-2"/>
          <c:y val="0.18774499573095532"/>
          <c:w val="0.89885454583739433"/>
          <c:h val="0.7269811688386113"/>
        </c:manualLayout>
      </c:layout>
      <c:pie3DChart>
        <c:varyColors val="1"/>
        <c:ser>
          <c:idx val="0"/>
          <c:order val="0"/>
          <c:spPr>
            <a:effectLst>
              <a:outerShdw dir="1080000" sx="1000" sy="1000" algn="ctr" rotWithShape="0">
                <a:srgbClr val="000000"/>
              </a:outerShdw>
            </a:effectLst>
          </c:spPr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>
                <a:outerShdw dir="1080000" sx="1000" sy="1000" algn="ctr" rotWithShape="0">
                  <a:srgbClr val="000000"/>
                </a:outerShdw>
              </a:effectLst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B14E-4A03-92C2-B8F15638FA1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>
                <a:outerShdw dir="1080000" sx="1000" sy="1000" algn="ctr" rotWithShape="0">
                  <a:srgbClr val="000000"/>
                </a:outerShdw>
              </a:effectLst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2-B14E-4A03-92C2-B8F15638FA16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>
                <a:outerShdw dir="1080000" sx="1000" sy="1000" algn="ctr" rotWithShape="0">
                  <a:srgbClr val="000000"/>
                </a:outerShdw>
              </a:effectLst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B14E-4A03-92C2-B8F15638FA16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>
                <a:outerShdw dir="1080000" sx="1000" sy="1000" algn="ctr" rotWithShape="0">
                  <a:srgbClr val="000000"/>
                </a:outerShdw>
              </a:effectLst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4-B14E-4A03-92C2-B8F15638FA16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>
                <a:outerShdw dir="1080000" sx="1000" sy="1000" algn="ctr" rotWithShape="0">
                  <a:srgbClr val="000000"/>
                </a:outerShdw>
              </a:effectLst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5CF0-4B23-86DF-D6A8CFAD3A97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>
                <a:outerShdw dir="1080000" sx="1000" sy="1000" algn="ctr" rotWithShape="0">
                  <a:srgbClr val="000000"/>
                </a:outerShdw>
              </a:effectLst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B-5CF0-4B23-86DF-D6A8CFAD3A97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>
                <a:outerShdw dir="1080000" sx="1000" sy="1000" algn="ctr" rotWithShape="0">
                  <a:srgbClr val="000000"/>
                </a:outerShdw>
              </a:effectLst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D-5CF0-4B23-86DF-D6A8CFAD3A97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>
                <a:outerShdw dir="1080000" sx="1000" sy="1000" algn="ctr" rotWithShape="0">
                  <a:srgbClr val="000000"/>
                </a:outerShdw>
              </a:effectLst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F-5CF0-4B23-86DF-D6A8CFAD3A97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>
                <a:outerShdw dir="1080000" sx="1000" sy="1000" algn="ctr" rotWithShape="0">
                  <a:srgbClr val="000000"/>
                </a:outerShdw>
              </a:effectLst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1-5CF0-4B23-86DF-D6A8CFAD3A97}"/>
              </c:ext>
            </c:extLst>
          </c:dPt>
          <c:dLbls>
            <c:dLbl>
              <c:idx val="0"/>
              <c:layout>
                <c:manualLayout>
                  <c:x val="-7.1800349943052275E-2"/>
                  <c:y val="-9.8911130084643039E-3"/>
                </c:manualLayout>
              </c:layout>
              <c:tx>
                <c:rich>
                  <a:bodyPr/>
                  <a:lstStyle/>
                  <a:p>
                    <a:fld id="{8A60644E-0B5E-45A5-8534-7BF4D4BA0F0B}" type="VALUE">
                      <a:rPr lang="en-US">
                        <a:solidFill>
                          <a:sysClr val="windowText" lastClr="000000"/>
                        </a:solidFill>
                      </a:rPr>
                      <a:pPr/>
                      <a:t>[VALUE]</a:t>
                    </a:fld>
                    <a:endParaRPr lang="en-GB"/>
                  </a:p>
                </c:rich>
              </c:tx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B14E-4A03-92C2-B8F15638FA16}"/>
                </c:ext>
              </c:extLst>
            </c:dLbl>
            <c:dLbl>
              <c:idx val="1"/>
              <c:layout>
                <c:manualLayout>
                  <c:x val="-3.606713668124565E-2"/>
                  <c:y val="-6.7501712888298607E-2"/>
                </c:manualLayout>
              </c:layout>
              <c:tx>
                <c:rich>
                  <a:bodyPr/>
                  <a:lstStyle/>
                  <a:p>
                    <a:fld id="{0160A889-2D95-4998-A446-15306482546A}" type="VALUE">
                      <a:rPr lang="en-US">
                        <a:solidFill>
                          <a:sysClr val="windowText" lastClr="000000"/>
                        </a:solidFill>
                      </a:rPr>
                      <a:pPr/>
                      <a:t>[VALUE]</a:t>
                    </a:fld>
                    <a:endParaRPr lang="en-GB"/>
                  </a:p>
                </c:rich>
              </c:tx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2-B14E-4A03-92C2-B8F15638FA16}"/>
                </c:ext>
              </c:extLst>
            </c:dLbl>
            <c:dLbl>
              <c:idx val="2"/>
              <c:layout>
                <c:manualLayout>
                  <c:x val="1.271279346446378E-2"/>
                  <c:y val="-2.8613983493027226E-2"/>
                </c:manualLayout>
              </c:layout>
              <c:tx>
                <c:rich>
                  <a:bodyPr/>
                  <a:lstStyle/>
                  <a:p>
                    <a:fld id="{F0BC86DD-1E8E-4F2E-9F5E-0D505153B948}" type="VALUE">
                      <a:rPr lang="en-US">
                        <a:solidFill>
                          <a:sysClr val="windowText" lastClr="000000"/>
                        </a:solidFill>
                      </a:rPr>
                      <a:pPr/>
                      <a:t>[VALUE]</a:t>
                    </a:fld>
                    <a:endParaRPr lang="en-GB"/>
                  </a:p>
                </c:rich>
              </c:tx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B14E-4A03-92C2-B8F15638FA16}"/>
                </c:ext>
              </c:extLst>
            </c:dLbl>
            <c:dLbl>
              <c:idx val="3"/>
              <c:layout>
                <c:manualLayout>
                  <c:x val="2.7964975275247318E-2"/>
                  <c:y val="6.3051154750234538E-3"/>
                </c:manualLayout>
              </c:layout>
              <c:tx>
                <c:rich>
                  <a:bodyPr/>
                  <a:lstStyle/>
                  <a:p>
                    <a:fld id="{69B7FB60-6117-4994-ADF3-43C1F14B9DA7}" type="VALUE">
                      <a:rPr lang="en-US">
                        <a:solidFill>
                          <a:sysClr val="windowText" lastClr="000000"/>
                        </a:solidFill>
                      </a:rPr>
                      <a:pPr/>
                      <a:t>[VALUE]</a:t>
                    </a:fld>
                    <a:endParaRPr lang="en-GB"/>
                  </a:p>
                </c:rich>
              </c:tx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4-B14E-4A03-92C2-B8F15638FA1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'error free doc'!$K$2:$K$10</c:f>
              <c:strCache>
                <c:ptCount val="9"/>
                <c:pt idx="0">
                  <c:v>Catcher</c:v>
                </c:pt>
                <c:pt idx="1">
                  <c:v>Designated Hitter</c:v>
                </c:pt>
                <c:pt idx="2">
                  <c:v>First Baseman</c:v>
                </c:pt>
                <c:pt idx="3">
                  <c:v>Infielder</c:v>
                </c:pt>
                <c:pt idx="4">
                  <c:v>Outfielder</c:v>
                </c:pt>
                <c:pt idx="5">
                  <c:v>Pitcher</c:v>
                </c:pt>
                <c:pt idx="6">
                  <c:v>Second Baseman</c:v>
                </c:pt>
                <c:pt idx="7">
                  <c:v>Shortstop</c:v>
                </c:pt>
                <c:pt idx="8">
                  <c:v>Third Baseman</c:v>
                </c:pt>
              </c:strCache>
            </c:strRef>
          </c:cat>
          <c:val>
            <c:numRef>
              <c:f>'error free doc'!$L$2:$L$10</c:f>
              <c:numCache>
                <c:formatCode>General</c:formatCode>
                <c:ptCount val="9"/>
                <c:pt idx="0">
                  <c:v>8.3870967741935498</c:v>
                </c:pt>
                <c:pt idx="1">
                  <c:v>0.9859154929577465</c:v>
                </c:pt>
                <c:pt idx="2">
                  <c:v>5.2631578947368416</c:v>
                </c:pt>
                <c:pt idx="3">
                  <c:v>0.75075075075075071</c:v>
                </c:pt>
                <c:pt idx="4">
                  <c:v>21.482602118003026</c:v>
                </c:pt>
                <c:pt idx="5">
                  <c:v>72.447013487475914</c:v>
                </c:pt>
                <c:pt idx="6">
                  <c:v>39.16083916083916</c:v>
                </c:pt>
                <c:pt idx="7">
                  <c:v>52.873563218390807</c:v>
                </c:pt>
                <c:pt idx="8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14E-4A03-92C2-B8F15638FA16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'error free doc'!$M$1</c:f>
              <c:strCache>
                <c:ptCount val="1"/>
                <c:pt idx="0">
                  <c:v>Absolute Values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6E5F-44FA-BD78-F7B589FFA27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07D7-44EB-ADB5-F48014771422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6E5F-44FA-BD78-F7B589FFA271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2-07D7-44EB-ADB5-F48014771422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6E5F-44FA-BD78-F7B589FFA271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B-6E5F-44FA-BD78-F7B589FFA271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D-6E5F-44FA-BD78-F7B589FFA271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F-6E5F-44FA-BD78-F7B589FFA271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1-6E5F-44FA-BD78-F7B589FFA271}"/>
              </c:ext>
            </c:extLst>
          </c:dPt>
          <c:dLbls>
            <c:dLbl>
              <c:idx val="1"/>
              <c:layout>
                <c:manualLayout>
                  <c:x val="-5.0111883462582304E-4"/>
                  <c:y val="-1.8297816856637061E-2"/>
                </c:manualLayout>
              </c:layout>
              <c:tx>
                <c:rich>
                  <a:bodyPr/>
                  <a:lstStyle/>
                  <a:p>
                    <a:fld id="{2BED0628-7609-44D2-9C1E-90523CD81292}" type="VALUE">
                      <a:rPr lang="en-US">
                        <a:solidFill>
                          <a:sysClr val="windowText" lastClr="000000"/>
                        </a:solidFill>
                      </a:rPr>
                      <a:pPr/>
                      <a:t>[VALUE]</a:t>
                    </a:fld>
                    <a:endParaRPr lang="en-GB"/>
                  </a:p>
                </c:rich>
              </c:tx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07D7-44EB-ADB5-F48014771422}"/>
                </c:ext>
              </c:extLst>
            </c:dLbl>
            <c:dLbl>
              <c:idx val="3"/>
              <c:layout>
                <c:manualLayout>
                  <c:x val="-3.5998193987566299E-3"/>
                  <c:y val="-2.6172207420162481E-2"/>
                </c:manualLayout>
              </c:layout>
              <c:tx>
                <c:rich>
                  <a:bodyPr/>
                  <a:lstStyle/>
                  <a:p>
                    <a:fld id="{462D8726-6C6F-407B-BC34-0CB10BBF095B}" type="VALUE">
                      <a:rPr lang="en-US">
                        <a:solidFill>
                          <a:sysClr val="windowText" lastClr="000000"/>
                        </a:solidFill>
                      </a:rPr>
                      <a:pPr/>
                      <a:t>[VALUE]</a:t>
                    </a:fld>
                    <a:endParaRPr lang="en-GB"/>
                  </a:p>
                </c:rich>
              </c:tx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2-07D7-44EB-ADB5-F4801477142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'error free doc'!$K$2:$K$10</c:f>
              <c:strCache>
                <c:ptCount val="9"/>
                <c:pt idx="0">
                  <c:v>Catcher</c:v>
                </c:pt>
                <c:pt idx="1">
                  <c:v>Designated Hitter</c:v>
                </c:pt>
                <c:pt idx="2">
                  <c:v>First Baseman</c:v>
                </c:pt>
                <c:pt idx="3">
                  <c:v>Infielder</c:v>
                </c:pt>
                <c:pt idx="4">
                  <c:v>Outfielder</c:v>
                </c:pt>
                <c:pt idx="5">
                  <c:v>Pitcher</c:v>
                </c:pt>
                <c:pt idx="6">
                  <c:v>Second Baseman</c:v>
                </c:pt>
                <c:pt idx="7">
                  <c:v>Shortstop</c:v>
                </c:pt>
                <c:pt idx="8">
                  <c:v>Third Baseman</c:v>
                </c:pt>
              </c:strCache>
            </c:strRef>
          </c:cat>
          <c:val>
            <c:numRef>
              <c:f>'error free doc'!$M$2:$M$10</c:f>
              <c:numCache>
                <c:formatCode>General</c:formatCode>
                <c:ptCount val="9"/>
                <c:pt idx="0">
                  <c:v>65</c:v>
                </c:pt>
                <c:pt idx="1">
                  <c:v>7</c:v>
                </c:pt>
                <c:pt idx="2">
                  <c:v>37</c:v>
                </c:pt>
                <c:pt idx="3">
                  <c:v>5</c:v>
                </c:pt>
                <c:pt idx="4">
                  <c:v>142</c:v>
                </c:pt>
                <c:pt idx="5">
                  <c:v>376</c:v>
                </c:pt>
                <c:pt idx="6">
                  <c:v>56</c:v>
                </c:pt>
                <c:pt idx="7">
                  <c:v>46</c:v>
                </c:pt>
                <c:pt idx="8">
                  <c:v>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D7-44EB-ADB5-F48014771422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Catcher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Catcher!$H$1</c:f>
              <c:strCache>
                <c:ptCount val="1"/>
                <c:pt idx="0">
                  <c:v>Frequency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Catcher!$G$2:$G$21</c:f>
              <c:strCache>
                <c:ptCount val="20"/>
                <c:pt idx="0">
                  <c:v>414000-1543299</c:v>
                </c:pt>
                <c:pt idx="1">
                  <c:v>1543300-2672599</c:v>
                </c:pt>
                <c:pt idx="2">
                  <c:v>2672600-3801899</c:v>
                </c:pt>
                <c:pt idx="3">
                  <c:v>3801900-4931199</c:v>
                </c:pt>
                <c:pt idx="4">
                  <c:v>4931200-6060499</c:v>
                </c:pt>
                <c:pt idx="5">
                  <c:v>6060500-7189799</c:v>
                </c:pt>
                <c:pt idx="6">
                  <c:v>7189800-8319099</c:v>
                </c:pt>
                <c:pt idx="7">
                  <c:v>8319100-9448399</c:v>
                </c:pt>
                <c:pt idx="8">
                  <c:v>9448400-10577699</c:v>
                </c:pt>
                <c:pt idx="9">
                  <c:v>10577700-11706999</c:v>
                </c:pt>
                <c:pt idx="10">
                  <c:v>11707000-12836299</c:v>
                </c:pt>
                <c:pt idx="11">
                  <c:v>12836300-13965599</c:v>
                </c:pt>
                <c:pt idx="12">
                  <c:v>13965600-15094899</c:v>
                </c:pt>
                <c:pt idx="13">
                  <c:v>15094900-16224199</c:v>
                </c:pt>
                <c:pt idx="14">
                  <c:v>16224200-17353499</c:v>
                </c:pt>
                <c:pt idx="15">
                  <c:v>17353500-18482799</c:v>
                </c:pt>
                <c:pt idx="16">
                  <c:v>18482800-19612099</c:v>
                </c:pt>
                <c:pt idx="17">
                  <c:v>19612100-20741399</c:v>
                </c:pt>
                <c:pt idx="18">
                  <c:v>20741400-21870699</c:v>
                </c:pt>
                <c:pt idx="19">
                  <c:v>21870700-23000000</c:v>
                </c:pt>
              </c:strCache>
            </c:strRef>
          </c:cat>
          <c:val>
            <c:numRef>
              <c:f>Catcher!$H$2:$H$21</c:f>
              <c:numCache>
                <c:formatCode>General</c:formatCode>
                <c:ptCount val="20"/>
                <c:pt idx="0">
                  <c:v>39</c:v>
                </c:pt>
                <c:pt idx="1">
                  <c:v>7</c:v>
                </c:pt>
                <c:pt idx="2">
                  <c:v>10</c:v>
                </c:pt>
                <c:pt idx="3">
                  <c:v>1</c:v>
                </c:pt>
                <c:pt idx="4">
                  <c:v>3</c:v>
                </c:pt>
                <c:pt idx="5">
                  <c:v>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D4C-4D92-ACAC-B811D6FE4A6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0"/>
        <c:overlap val="-27"/>
        <c:axId val="1560502079"/>
        <c:axId val="1559957615"/>
      </c:barChart>
      <c:catAx>
        <c:axId val="156050207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Salary</a:t>
                </a:r>
                <a:r>
                  <a:rPr lang="en-GB" baseline="0"/>
                  <a:t> Range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9957615"/>
        <c:crosses val="autoZero"/>
        <c:auto val="1"/>
        <c:lblAlgn val="ctr"/>
        <c:lblOffset val="100"/>
        <c:noMultiLvlLbl val="0"/>
      </c:catAx>
      <c:valAx>
        <c:axId val="15599576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Frequency</a:t>
                </a:r>
              </a:p>
            </c:rich>
          </c:tx>
          <c:layout>
            <c:manualLayout>
              <c:xMode val="edge"/>
              <c:yMode val="edge"/>
              <c:x val="1.3810420590081607E-2"/>
              <c:y val="0.3637793212980008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05020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Catcher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Catcher!$H$1</c:f>
              <c:strCache>
                <c:ptCount val="1"/>
                <c:pt idx="0">
                  <c:v>Frequency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strRef>
              <c:f>Catcher!$G$2:$G$21</c:f>
              <c:strCache>
                <c:ptCount val="20"/>
                <c:pt idx="0">
                  <c:v>414000-1543299</c:v>
                </c:pt>
                <c:pt idx="1">
                  <c:v>1543300-2672599</c:v>
                </c:pt>
                <c:pt idx="2">
                  <c:v>2672600-3801899</c:v>
                </c:pt>
                <c:pt idx="3">
                  <c:v>3801900-4931199</c:v>
                </c:pt>
                <c:pt idx="4">
                  <c:v>4931200-6060499</c:v>
                </c:pt>
                <c:pt idx="5">
                  <c:v>6060500-7189799</c:v>
                </c:pt>
                <c:pt idx="6">
                  <c:v>7189800-8319099</c:v>
                </c:pt>
                <c:pt idx="7">
                  <c:v>8319100-9448399</c:v>
                </c:pt>
                <c:pt idx="8">
                  <c:v>9448400-10577699</c:v>
                </c:pt>
                <c:pt idx="9">
                  <c:v>10577700-11706999</c:v>
                </c:pt>
                <c:pt idx="10">
                  <c:v>11707000-12836299</c:v>
                </c:pt>
                <c:pt idx="11">
                  <c:v>12836300-13965599</c:v>
                </c:pt>
                <c:pt idx="12">
                  <c:v>13965600-15094899</c:v>
                </c:pt>
                <c:pt idx="13">
                  <c:v>15094900-16224199</c:v>
                </c:pt>
                <c:pt idx="14">
                  <c:v>16224200-17353499</c:v>
                </c:pt>
                <c:pt idx="15">
                  <c:v>17353500-18482799</c:v>
                </c:pt>
                <c:pt idx="16">
                  <c:v>18482800-19612099</c:v>
                </c:pt>
                <c:pt idx="17">
                  <c:v>19612100-20741399</c:v>
                </c:pt>
                <c:pt idx="18">
                  <c:v>20741400-21870699</c:v>
                </c:pt>
                <c:pt idx="19">
                  <c:v>21870700-23000000</c:v>
                </c:pt>
              </c:strCache>
            </c:strRef>
          </c:xVal>
          <c:yVal>
            <c:numRef>
              <c:f>Catcher!$H$2:$H$21</c:f>
              <c:numCache>
                <c:formatCode>General</c:formatCode>
                <c:ptCount val="20"/>
                <c:pt idx="0">
                  <c:v>39</c:v>
                </c:pt>
                <c:pt idx="1">
                  <c:v>7</c:v>
                </c:pt>
                <c:pt idx="2">
                  <c:v>10</c:v>
                </c:pt>
                <c:pt idx="3">
                  <c:v>1</c:v>
                </c:pt>
                <c:pt idx="4">
                  <c:v>3</c:v>
                </c:pt>
                <c:pt idx="5">
                  <c:v>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54A-4763-9D99-8FED02F705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55671615"/>
        <c:axId val="1559959535"/>
      </c:scatterChart>
      <c:valAx>
        <c:axId val="15556716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9959535"/>
        <c:crosses val="autoZero"/>
        <c:crossBetween val="midCat"/>
      </c:valAx>
      <c:valAx>
        <c:axId val="15599595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56716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Designated</a:t>
            </a:r>
            <a:r>
              <a:rPr lang="en-GB" baseline="0"/>
              <a:t> Hitter Graph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'Designated Hitter'!$H$1</c:f>
              <c:strCache>
                <c:ptCount val="1"/>
                <c:pt idx="0">
                  <c:v>Frequency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'Designated Hitter'!$G$2:$G$7</c:f>
              <c:strCache>
                <c:ptCount val="5"/>
                <c:pt idx="0">
                  <c:v>2020000-4215999</c:v>
                </c:pt>
                <c:pt idx="1">
                  <c:v>4216000-6411999</c:v>
                </c:pt>
                <c:pt idx="2">
                  <c:v>6412000-8607999</c:v>
                </c:pt>
                <c:pt idx="3">
                  <c:v>8608000-10803999</c:v>
                </c:pt>
                <c:pt idx="4">
                  <c:v>10804000-13000000</c:v>
                </c:pt>
              </c:strCache>
            </c:strRef>
          </c:cat>
          <c:val>
            <c:numRef>
              <c:f>'Designated Hitter'!$H$2:$H$7</c:f>
              <c:numCache>
                <c:formatCode>General</c:formatCode>
                <c:ptCount val="6"/>
                <c:pt idx="0" formatCode="0.00_ ;[Red]\-0.00\ 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  <c:pt idx="4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BEF-4D79-83A7-1B1370B5B3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1895445024"/>
        <c:axId val="1893119488"/>
      </c:barChart>
      <c:catAx>
        <c:axId val="1895445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Salary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3119488"/>
        <c:crosses val="autoZero"/>
        <c:auto val="1"/>
        <c:lblAlgn val="ctr"/>
        <c:lblOffset val="100"/>
        <c:noMultiLvlLbl val="0"/>
      </c:catAx>
      <c:valAx>
        <c:axId val="1893119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_ ;[Red]\-0.00\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54450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Designated</a:t>
            </a:r>
            <a:r>
              <a:rPr lang="en-US" baseline="0"/>
              <a:t> Hitter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'Designated Hitter'!$H$1</c:f>
              <c:strCache>
                <c:ptCount val="1"/>
                <c:pt idx="0">
                  <c:v>Frequency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strRef>
              <c:f>'Designated Hitter'!$G$2:$G$6</c:f>
              <c:strCache>
                <c:ptCount val="5"/>
                <c:pt idx="0">
                  <c:v>2020000-4215999</c:v>
                </c:pt>
                <c:pt idx="1">
                  <c:v>4216000-6411999</c:v>
                </c:pt>
                <c:pt idx="2">
                  <c:v>6412000-8607999</c:v>
                </c:pt>
                <c:pt idx="3">
                  <c:v>8608000-10803999</c:v>
                </c:pt>
                <c:pt idx="4">
                  <c:v>10804000-13000000</c:v>
                </c:pt>
              </c:strCache>
            </c:strRef>
          </c:xVal>
          <c:yVal>
            <c:numRef>
              <c:f>'Designated Hitter'!$H$2:$H$6</c:f>
              <c:numCache>
                <c:formatCode>General</c:formatCode>
                <c:ptCount val="5"/>
                <c:pt idx="0" formatCode="0.00_ ;[Red]\-0.00\ 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  <c:pt idx="4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468-4B50-895D-28A9BA56E6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6288431"/>
        <c:axId val="1333312815"/>
      </c:scatterChart>
      <c:valAx>
        <c:axId val="13562884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3312815"/>
        <c:crosses val="autoZero"/>
        <c:crossBetween val="midCat"/>
      </c:valAx>
      <c:valAx>
        <c:axId val="13333128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 ;[Red]\-0.00\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62884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First</a:t>
            </a:r>
            <a:r>
              <a:rPr lang="en-GB" baseline="0"/>
              <a:t> Baseman Graph 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'First Baseman'!$H$1</c:f>
              <c:strCache>
                <c:ptCount val="1"/>
                <c:pt idx="0">
                  <c:v>Frequency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'First Baseman'!$G$2:$G$22</c:f>
              <c:strCache>
                <c:ptCount val="20"/>
                <c:pt idx="0">
                  <c:v>414000-1407049</c:v>
                </c:pt>
                <c:pt idx="1">
                  <c:v>1407050-2400099</c:v>
                </c:pt>
                <c:pt idx="2">
                  <c:v>2400100-3393149</c:v>
                </c:pt>
                <c:pt idx="3">
                  <c:v>3393150-4386199</c:v>
                </c:pt>
                <c:pt idx="4">
                  <c:v>4386200-5379249</c:v>
                </c:pt>
                <c:pt idx="5">
                  <c:v>5379250-6372299</c:v>
                </c:pt>
                <c:pt idx="6">
                  <c:v>6372300-7365349</c:v>
                </c:pt>
                <c:pt idx="7">
                  <c:v>7365350-8358399</c:v>
                </c:pt>
                <c:pt idx="8">
                  <c:v>8358400-9351449</c:v>
                </c:pt>
                <c:pt idx="9">
                  <c:v>9351450-10344499</c:v>
                </c:pt>
                <c:pt idx="10">
                  <c:v>10344500-11337549</c:v>
                </c:pt>
                <c:pt idx="11">
                  <c:v>11337550-12330599</c:v>
                </c:pt>
                <c:pt idx="12">
                  <c:v>12330600-13323649</c:v>
                </c:pt>
                <c:pt idx="13">
                  <c:v>13323650-14316699</c:v>
                </c:pt>
                <c:pt idx="14">
                  <c:v>14316700-15309749</c:v>
                </c:pt>
                <c:pt idx="15">
                  <c:v>15309750-16302799</c:v>
                </c:pt>
                <c:pt idx="16">
                  <c:v>16302800-17295849</c:v>
                </c:pt>
                <c:pt idx="17">
                  <c:v>17295850-18288899</c:v>
                </c:pt>
                <c:pt idx="18">
                  <c:v>18288900-19281949</c:v>
                </c:pt>
                <c:pt idx="19">
                  <c:v>19281950-20275000</c:v>
                </c:pt>
              </c:strCache>
            </c:strRef>
          </c:cat>
          <c:val>
            <c:numRef>
              <c:f>'First Baseman'!$H$2:$H$22</c:f>
              <c:numCache>
                <c:formatCode>General</c:formatCode>
                <c:ptCount val="21"/>
                <c:pt idx="0">
                  <c:v>16</c:v>
                </c:pt>
                <c:pt idx="1">
                  <c:v>3</c:v>
                </c:pt>
                <c:pt idx="2">
                  <c:v>2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2</c:v>
                </c:pt>
                <c:pt idx="7">
                  <c:v>1</c:v>
                </c:pt>
                <c:pt idx="8">
                  <c:v>0</c:v>
                </c:pt>
                <c:pt idx="9">
                  <c:v>2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2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84F-4911-8330-15B39CD4CC6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0"/>
        <c:overlap val="-27"/>
        <c:axId val="1934693424"/>
        <c:axId val="2110701424"/>
      </c:barChart>
      <c:catAx>
        <c:axId val="19346934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Salary Range</a:t>
                </a:r>
                <a:r>
                  <a:rPr lang="en-GB" baseline="0"/>
                  <a:t> 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0701424"/>
        <c:crosses val="autoZero"/>
        <c:auto val="1"/>
        <c:lblAlgn val="ctr"/>
        <c:lblOffset val="100"/>
        <c:noMultiLvlLbl val="0"/>
      </c:catAx>
      <c:valAx>
        <c:axId val="2110701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46934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First</a:t>
            </a:r>
            <a:r>
              <a:rPr lang="en-US" baseline="0"/>
              <a:t> Baseman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'First Baseman'!$H$1</c:f>
              <c:strCache>
                <c:ptCount val="1"/>
                <c:pt idx="0">
                  <c:v>Frequency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strRef>
              <c:f>'First Baseman'!$G$2:$G$21</c:f>
              <c:strCache>
                <c:ptCount val="20"/>
                <c:pt idx="0">
                  <c:v>414000-1407049</c:v>
                </c:pt>
                <c:pt idx="1">
                  <c:v>1407050-2400099</c:v>
                </c:pt>
                <c:pt idx="2">
                  <c:v>2400100-3393149</c:v>
                </c:pt>
                <c:pt idx="3">
                  <c:v>3393150-4386199</c:v>
                </c:pt>
                <c:pt idx="4">
                  <c:v>4386200-5379249</c:v>
                </c:pt>
                <c:pt idx="5">
                  <c:v>5379250-6372299</c:v>
                </c:pt>
                <c:pt idx="6">
                  <c:v>6372300-7365349</c:v>
                </c:pt>
                <c:pt idx="7">
                  <c:v>7365350-8358399</c:v>
                </c:pt>
                <c:pt idx="8">
                  <c:v>8358400-9351449</c:v>
                </c:pt>
                <c:pt idx="9">
                  <c:v>9351450-10344499</c:v>
                </c:pt>
                <c:pt idx="10">
                  <c:v>10344500-11337549</c:v>
                </c:pt>
                <c:pt idx="11">
                  <c:v>11337550-12330599</c:v>
                </c:pt>
                <c:pt idx="12">
                  <c:v>12330600-13323649</c:v>
                </c:pt>
                <c:pt idx="13">
                  <c:v>13323650-14316699</c:v>
                </c:pt>
                <c:pt idx="14">
                  <c:v>14316700-15309749</c:v>
                </c:pt>
                <c:pt idx="15">
                  <c:v>15309750-16302799</c:v>
                </c:pt>
                <c:pt idx="16">
                  <c:v>16302800-17295849</c:v>
                </c:pt>
                <c:pt idx="17">
                  <c:v>17295850-18288899</c:v>
                </c:pt>
                <c:pt idx="18">
                  <c:v>18288900-19281949</c:v>
                </c:pt>
                <c:pt idx="19">
                  <c:v>19281950-20275000</c:v>
                </c:pt>
              </c:strCache>
            </c:strRef>
          </c:xVal>
          <c:yVal>
            <c:numRef>
              <c:f>'First Baseman'!$H$2:$H$21</c:f>
              <c:numCache>
                <c:formatCode>General</c:formatCode>
                <c:ptCount val="20"/>
                <c:pt idx="0">
                  <c:v>16</c:v>
                </c:pt>
                <c:pt idx="1">
                  <c:v>3</c:v>
                </c:pt>
                <c:pt idx="2">
                  <c:v>2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2</c:v>
                </c:pt>
                <c:pt idx="7">
                  <c:v>1</c:v>
                </c:pt>
                <c:pt idx="8">
                  <c:v>0</c:v>
                </c:pt>
                <c:pt idx="9">
                  <c:v>2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2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8FC-4CDB-8284-B8F9777ED6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6256591"/>
        <c:axId val="1343238783"/>
      </c:scatterChart>
      <c:valAx>
        <c:axId val="17462565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3238783"/>
        <c:crosses val="autoZero"/>
        <c:crossBetween val="midCat"/>
      </c:valAx>
      <c:valAx>
        <c:axId val="13432387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62565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Infielder</a:t>
            </a:r>
            <a:r>
              <a:rPr lang="en-US" baseline="0"/>
              <a:t>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Infielder!$C$1</c:f>
              <c:strCache>
                <c:ptCount val="1"/>
                <c:pt idx="0">
                  <c:v>Salary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Infielder!$G$2:$G$7</c15:sqref>
                  </c15:fullRef>
                </c:ext>
              </c:extLst>
              <c:f>Infielder!$G$2:$G$6</c:f>
              <c:strCache>
                <c:ptCount val="5"/>
                <c:pt idx="0">
                  <c:v>414000-3566193.8</c:v>
                </c:pt>
                <c:pt idx="1">
                  <c:v>3566194.8-6718388.6</c:v>
                </c:pt>
                <c:pt idx="2">
                  <c:v>6718389.6-9870583.4</c:v>
                </c:pt>
                <c:pt idx="3">
                  <c:v>9870584.4-13022778.2</c:v>
                </c:pt>
                <c:pt idx="4">
                  <c:v>13022779.2-16174974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Infielder!$H$2:$H$7</c15:sqref>
                  </c15:fullRef>
                </c:ext>
              </c:extLst>
              <c:f>Infielder!$H$2:$H$6</c:f>
              <c:numCache>
                <c:formatCode>General</c:formatCode>
                <c:ptCount val="5"/>
                <c:pt idx="0">
                  <c:v>4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4D6-4A45-9565-EB095493550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0"/>
        <c:overlap val="-27"/>
        <c:axId val="1820082671"/>
        <c:axId val="1675556591"/>
      </c:barChart>
      <c:catAx>
        <c:axId val="182008267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Salary Range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5556591"/>
        <c:crosses val="autoZero"/>
        <c:auto val="1"/>
        <c:lblAlgn val="ctr"/>
        <c:lblOffset val="100"/>
        <c:noMultiLvlLbl val="0"/>
      </c:catAx>
      <c:valAx>
        <c:axId val="16755565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00826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Infielder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Infielder!$H$1</c:f>
              <c:strCache>
                <c:ptCount val="1"/>
                <c:pt idx="0">
                  <c:v>Frequency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strRef>
              <c:f>Infielder!$G$2:$G$6</c:f>
              <c:strCache>
                <c:ptCount val="5"/>
                <c:pt idx="0">
                  <c:v>414000-3566193.8</c:v>
                </c:pt>
                <c:pt idx="1">
                  <c:v>3566194.8-6718388.6</c:v>
                </c:pt>
                <c:pt idx="2">
                  <c:v>6718389.6-9870583.4</c:v>
                </c:pt>
                <c:pt idx="3">
                  <c:v>9870584.4-13022778.2</c:v>
                </c:pt>
                <c:pt idx="4">
                  <c:v>13022779.2-16174974</c:v>
                </c:pt>
              </c:strCache>
            </c:strRef>
          </c:xVal>
          <c:yVal>
            <c:numRef>
              <c:f>Infielder!$H$2:$H$6</c:f>
              <c:numCache>
                <c:formatCode>General</c:formatCode>
                <c:ptCount val="5"/>
                <c:pt idx="0">
                  <c:v>4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7C6-4621-B596-F047E7794A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6303919"/>
        <c:axId val="1343246943"/>
      </c:scatterChart>
      <c:valAx>
        <c:axId val="17463039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3246943"/>
        <c:crosses val="autoZero"/>
        <c:crossBetween val="midCat"/>
      </c:valAx>
      <c:valAx>
        <c:axId val="13432469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63039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Outfielder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Outfielder!$H$1</c:f>
              <c:strCache>
                <c:ptCount val="1"/>
                <c:pt idx="0">
                  <c:v>Frequency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Outfielder!$G$2:$G$21</c:f>
              <c:strCache>
                <c:ptCount val="20"/>
                <c:pt idx="0">
                  <c:v>414000-1702674</c:v>
                </c:pt>
                <c:pt idx="1">
                  <c:v>1702675-2991349</c:v>
                </c:pt>
                <c:pt idx="2">
                  <c:v>2991350-4280024</c:v>
                </c:pt>
                <c:pt idx="3">
                  <c:v>4280025-5568699</c:v>
                </c:pt>
                <c:pt idx="4">
                  <c:v>5568700-6857374</c:v>
                </c:pt>
                <c:pt idx="5">
                  <c:v>6857375-8146049</c:v>
                </c:pt>
                <c:pt idx="6">
                  <c:v>8146050-9434724</c:v>
                </c:pt>
                <c:pt idx="7">
                  <c:v>9434725-10723399</c:v>
                </c:pt>
                <c:pt idx="8">
                  <c:v>10723400-12012074</c:v>
                </c:pt>
                <c:pt idx="9">
                  <c:v>12012075-13300749</c:v>
                </c:pt>
                <c:pt idx="10">
                  <c:v>13300750-14589424</c:v>
                </c:pt>
                <c:pt idx="11">
                  <c:v>14589425-15878099</c:v>
                </c:pt>
                <c:pt idx="12">
                  <c:v>15878100-17166774</c:v>
                </c:pt>
                <c:pt idx="13">
                  <c:v>17166775-18455449</c:v>
                </c:pt>
                <c:pt idx="14">
                  <c:v>18455450-19744124</c:v>
                </c:pt>
                <c:pt idx="15">
                  <c:v>19744125-21032799</c:v>
                </c:pt>
                <c:pt idx="16">
                  <c:v>21032800-22321474</c:v>
                </c:pt>
                <c:pt idx="17">
                  <c:v>22321475-23610149</c:v>
                </c:pt>
                <c:pt idx="18">
                  <c:v>23610150-24898824</c:v>
                </c:pt>
                <c:pt idx="19">
                  <c:v>24898825-26187500</c:v>
                </c:pt>
              </c:strCache>
            </c:strRef>
          </c:cat>
          <c:val>
            <c:numRef>
              <c:f>Outfielder!$H$2:$H$21</c:f>
              <c:numCache>
                <c:formatCode>General</c:formatCode>
                <c:ptCount val="20"/>
                <c:pt idx="0">
                  <c:v>82</c:v>
                </c:pt>
                <c:pt idx="1">
                  <c:v>8</c:v>
                </c:pt>
                <c:pt idx="2">
                  <c:v>5</c:v>
                </c:pt>
                <c:pt idx="3">
                  <c:v>9</c:v>
                </c:pt>
                <c:pt idx="4">
                  <c:v>7</c:v>
                </c:pt>
                <c:pt idx="5">
                  <c:v>8</c:v>
                </c:pt>
                <c:pt idx="6">
                  <c:v>5</c:v>
                </c:pt>
                <c:pt idx="7">
                  <c:v>4</c:v>
                </c:pt>
                <c:pt idx="8">
                  <c:v>0</c:v>
                </c:pt>
                <c:pt idx="9">
                  <c:v>4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4">
                  <c:v>4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B96-44C2-9089-3D94AFFE3E3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0"/>
        <c:overlap val="-27"/>
        <c:axId val="1354465487"/>
        <c:axId val="1559954735"/>
      </c:barChart>
      <c:catAx>
        <c:axId val="13544654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Salary</a:t>
                </a:r>
                <a:r>
                  <a:rPr lang="en-GB" baseline="0"/>
                  <a:t> Range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9954735"/>
        <c:crosses val="autoZero"/>
        <c:auto val="1"/>
        <c:lblAlgn val="ctr"/>
        <c:lblOffset val="100"/>
        <c:noMultiLvlLbl val="0"/>
      </c:catAx>
      <c:valAx>
        <c:axId val="15599547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44654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Outfielder</a:t>
            </a:r>
          </a:p>
        </c:rich>
      </c:tx>
      <c:layout>
        <c:manualLayout>
          <c:xMode val="edge"/>
          <c:yMode val="edge"/>
          <c:x val="0.41475000000000001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Outfielder!$H$1</c:f>
              <c:strCache>
                <c:ptCount val="1"/>
                <c:pt idx="0">
                  <c:v>Frequency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strRef>
              <c:f>Outfielder!$G$2:$G$21</c:f>
              <c:strCache>
                <c:ptCount val="20"/>
                <c:pt idx="0">
                  <c:v>414000-1702674</c:v>
                </c:pt>
                <c:pt idx="1">
                  <c:v>1702675-2991349</c:v>
                </c:pt>
                <c:pt idx="2">
                  <c:v>2991350-4280024</c:v>
                </c:pt>
                <c:pt idx="3">
                  <c:v>4280025-5568699</c:v>
                </c:pt>
                <c:pt idx="4">
                  <c:v>5568700-6857374</c:v>
                </c:pt>
                <c:pt idx="5">
                  <c:v>6857375-8146049</c:v>
                </c:pt>
                <c:pt idx="6">
                  <c:v>8146050-9434724</c:v>
                </c:pt>
                <c:pt idx="7">
                  <c:v>9434725-10723399</c:v>
                </c:pt>
                <c:pt idx="8">
                  <c:v>10723400-12012074</c:v>
                </c:pt>
                <c:pt idx="9">
                  <c:v>12012075-13300749</c:v>
                </c:pt>
                <c:pt idx="10">
                  <c:v>13300750-14589424</c:v>
                </c:pt>
                <c:pt idx="11">
                  <c:v>14589425-15878099</c:v>
                </c:pt>
                <c:pt idx="12">
                  <c:v>15878100-17166774</c:v>
                </c:pt>
                <c:pt idx="13">
                  <c:v>17166775-18455449</c:v>
                </c:pt>
                <c:pt idx="14">
                  <c:v>18455450-19744124</c:v>
                </c:pt>
                <c:pt idx="15">
                  <c:v>19744125-21032799</c:v>
                </c:pt>
                <c:pt idx="16">
                  <c:v>21032800-22321474</c:v>
                </c:pt>
                <c:pt idx="17">
                  <c:v>22321475-23610149</c:v>
                </c:pt>
                <c:pt idx="18">
                  <c:v>23610150-24898824</c:v>
                </c:pt>
                <c:pt idx="19">
                  <c:v>24898825-26187500</c:v>
                </c:pt>
              </c:strCache>
            </c:strRef>
          </c:xVal>
          <c:yVal>
            <c:numRef>
              <c:f>Outfielder!$H$2:$H$21</c:f>
              <c:numCache>
                <c:formatCode>General</c:formatCode>
                <c:ptCount val="20"/>
                <c:pt idx="0">
                  <c:v>82</c:v>
                </c:pt>
                <c:pt idx="1">
                  <c:v>8</c:v>
                </c:pt>
                <c:pt idx="2">
                  <c:v>5</c:v>
                </c:pt>
                <c:pt idx="3">
                  <c:v>9</c:v>
                </c:pt>
                <c:pt idx="4">
                  <c:v>7</c:v>
                </c:pt>
                <c:pt idx="5">
                  <c:v>8</c:v>
                </c:pt>
                <c:pt idx="6">
                  <c:v>5</c:v>
                </c:pt>
                <c:pt idx="7">
                  <c:v>4</c:v>
                </c:pt>
                <c:pt idx="8">
                  <c:v>0</c:v>
                </c:pt>
                <c:pt idx="9">
                  <c:v>4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4">
                  <c:v>4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241-4F87-B506-8050FBF5A7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6375375"/>
        <c:axId val="1333309935"/>
      </c:scatterChart>
      <c:valAx>
        <c:axId val="17463753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3309935"/>
        <c:crosses val="autoZero"/>
        <c:crossBetween val="midCat"/>
      </c:valAx>
      <c:valAx>
        <c:axId val="13333099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63753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Pitcher</a:t>
            </a:r>
          </a:p>
        </c:rich>
      </c:tx>
      <c:layout>
        <c:manualLayout>
          <c:xMode val="edge"/>
          <c:yMode val="edge"/>
          <c:x val="0.45415923833433602"/>
          <c:y val="1.33779264214046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Pitcher!$H$1</c:f>
              <c:strCache>
                <c:ptCount val="1"/>
                <c:pt idx="0">
                  <c:v>Frequency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Pitcher!$G$2:$G$21</c:f>
              <c:strCache>
                <c:ptCount val="20"/>
                <c:pt idx="0">
                  <c:v>414000-1607584.7</c:v>
                </c:pt>
                <c:pt idx="1">
                  <c:v>1607585.7-2801170.4</c:v>
                </c:pt>
                <c:pt idx="2">
                  <c:v>2801171.4-3994756.1</c:v>
                </c:pt>
                <c:pt idx="3">
                  <c:v>3994757.1-5188341.8</c:v>
                </c:pt>
                <c:pt idx="4">
                  <c:v>5188342.8-6381927.5</c:v>
                </c:pt>
                <c:pt idx="5">
                  <c:v>6381928.5-7575513.2</c:v>
                </c:pt>
                <c:pt idx="6">
                  <c:v>7575514.2-8769098.9</c:v>
                </c:pt>
                <c:pt idx="7">
                  <c:v>8769099.9-9962684.6</c:v>
                </c:pt>
                <c:pt idx="8">
                  <c:v>9962685.6-11156270.3</c:v>
                </c:pt>
                <c:pt idx="9">
                  <c:v>11156271.3-12349856</c:v>
                </c:pt>
                <c:pt idx="10">
                  <c:v>12349857-13543441.7</c:v>
                </c:pt>
                <c:pt idx="11">
                  <c:v>13543442.7-14737027.4</c:v>
                </c:pt>
                <c:pt idx="12">
                  <c:v>14737028.4-15930613.1</c:v>
                </c:pt>
                <c:pt idx="13">
                  <c:v>15930614.1-17124198.8</c:v>
                </c:pt>
                <c:pt idx="14">
                  <c:v>17124199.8-18317784.5</c:v>
                </c:pt>
                <c:pt idx="15">
                  <c:v>18317785.5-19511370.2</c:v>
                </c:pt>
                <c:pt idx="16">
                  <c:v>19511371.2-20704955.9</c:v>
                </c:pt>
                <c:pt idx="17">
                  <c:v>20704956.9-21898541.6</c:v>
                </c:pt>
                <c:pt idx="18">
                  <c:v>21898542.6-23092127.3</c:v>
                </c:pt>
                <c:pt idx="19">
                  <c:v>23092128.3-24285714</c:v>
                </c:pt>
              </c:strCache>
            </c:strRef>
          </c:cat>
          <c:val>
            <c:numRef>
              <c:f>Pitcher!$H$2:$H$21</c:f>
              <c:numCache>
                <c:formatCode>General</c:formatCode>
                <c:ptCount val="20"/>
                <c:pt idx="0">
                  <c:v>225</c:v>
                </c:pt>
                <c:pt idx="1">
                  <c:v>37</c:v>
                </c:pt>
                <c:pt idx="2">
                  <c:v>26</c:v>
                </c:pt>
                <c:pt idx="3">
                  <c:v>18</c:v>
                </c:pt>
                <c:pt idx="4">
                  <c:v>15</c:v>
                </c:pt>
                <c:pt idx="5">
                  <c:v>13</c:v>
                </c:pt>
                <c:pt idx="6">
                  <c:v>8</c:v>
                </c:pt>
                <c:pt idx="7">
                  <c:v>4</c:v>
                </c:pt>
                <c:pt idx="8">
                  <c:v>4</c:v>
                </c:pt>
                <c:pt idx="9">
                  <c:v>9</c:v>
                </c:pt>
                <c:pt idx="10">
                  <c:v>3</c:v>
                </c:pt>
                <c:pt idx="11">
                  <c:v>3</c:v>
                </c:pt>
                <c:pt idx="12">
                  <c:v>2</c:v>
                </c:pt>
                <c:pt idx="13">
                  <c:v>4</c:v>
                </c:pt>
                <c:pt idx="14">
                  <c:v>0</c:v>
                </c:pt>
                <c:pt idx="15">
                  <c:v>2</c:v>
                </c:pt>
                <c:pt idx="16">
                  <c:v>1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FD9-48D1-9575-E45F9B0D993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0"/>
        <c:overlap val="-27"/>
        <c:axId val="1356287039"/>
        <c:axId val="1559954255"/>
      </c:barChart>
      <c:catAx>
        <c:axId val="135628703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Salary</a:t>
                </a:r>
                <a:r>
                  <a:rPr lang="en-GB" baseline="0"/>
                  <a:t> Range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9954255"/>
        <c:crosses val="autoZero"/>
        <c:auto val="1"/>
        <c:lblAlgn val="ctr"/>
        <c:lblOffset val="100"/>
        <c:noMultiLvlLbl val="0"/>
      </c:catAx>
      <c:valAx>
        <c:axId val="15599542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62870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Pitcher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Pitcher!$H$1</c:f>
              <c:strCache>
                <c:ptCount val="1"/>
                <c:pt idx="0">
                  <c:v>Frequency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strRef>
              <c:f>Pitcher!$G$2:$G$21</c:f>
              <c:strCache>
                <c:ptCount val="20"/>
                <c:pt idx="0">
                  <c:v>414000-1607584.7</c:v>
                </c:pt>
                <c:pt idx="1">
                  <c:v>1607585.7-2801170.4</c:v>
                </c:pt>
                <c:pt idx="2">
                  <c:v>2801171.4-3994756.1</c:v>
                </c:pt>
                <c:pt idx="3">
                  <c:v>3994757.1-5188341.8</c:v>
                </c:pt>
                <c:pt idx="4">
                  <c:v>5188342.8-6381927.5</c:v>
                </c:pt>
                <c:pt idx="5">
                  <c:v>6381928.5-7575513.2</c:v>
                </c:pt>
                <c:pt idx="6">
                  <c:v>7575514.2-8769098.9</c:v>
                </c:pt>
                <c:pt idx="7">
                  <c:v>8769099.9-9962684.6</c:v>
                </c:pt>
                <c:pt idx="8">
                  <c:v>9962685.6-11156270.3</c:v>
                </c:pt>
                <c:pt idx="9">
                  <c:v>11156271.3-12349856</c:v>
                </c:pt>
                <c:pt idx="10">
                  <c:v>12349857-13543441.7</c:v>
                </c:pt>
                <c:pt idx="11">
                  <c:v>13543442.7-14737027.4</c:v>
                </c:pt>
                <c:pt idx="12">
                  <c:v>14737028.4-15930613.1</c:v>
                </c:pt>
                <c:pt idx="13">
                  <c:v>15930614.1-17124198.8</c:v>
                </c:pt>
                <c:pt idx="14">
                  <c:v>17124199.8-18317784.5</c:v>
                </c:pt>
                <c:pt idx="15">
                  <c:v>18317785.5-19511370.2</c:v>
                </c:pt>
                <c:pt idx="16">
                  <c:v>19511371.2-20704955.9</c:v>
                </c:pt>
                <c:pt idx="17">
                  <c:v>20704956.9-21898541.6</c:v>
                </c:pt>
                <c:pt idx="18">
                  <c:v>21898542.6-23092127.3</c:v>
                </c:pt>
                <c:pt idx="19">
                  <c:v>23092128.3-24285714</c:v>
                </c:pt>
              </c:strCache>
            </c:strRef>
          </c:xVal>
          <c:yVal>
            <c:numRef>
              <c:f>Pitcher!$H$2:$H$21</c:f>
              <c:numCache>
                <c:formatCode>General</c:formatCode>
                <c:ptCount val="20"/>
                <c:pt idx="0">
                  <c:v>225</c:v>
                </c:pt>
                <c:pt idx="1">
                  <c:v>37</c:v>
                </c:pt>
                <c:pt idx="2">
                  <c:v>26</c:v>
                </c:pt>
                <c:pt idx="3">
                  <c:v>18</c:v>
                </c:pt>
                <c:pt idx="4">
                  <c:v>15</c:v>
                </c:pt>
                <c:pt idx="5">
                  <c:v>13</c:v>
                </c:pt>
                <c:pt idx="6">
                  <c:v>8</c:v>
                </c:pt>
                <c:pt idx="7">
                  <c:v>4</c:v>
                </c:pt>
                <c:pt idx="8">
                  <c:v>4</c:v>
                </c:pt>
                <c:pt idx="9">
                  <c:v>9</c:v>
                </c:pt>
                <c:pt idx="10">
                  <c:v>3</c:v>
                </c:pt>
                <c:pt idx="11">
                  <c:v>3</c:v>
                </c:pt>
                <c:pt idx="12">
                  <c:v>2</c:v>
                </c:pt>
                <c:pt idx="13">
                  <c:v>4</c:v>
                </c:pt>
                <c:pt idx="14">
                  <c:v>0</c:v>
                </c:pt>
                <c:pt idx="15">
                  <c:v>2</c:v>
                </c:pt>
                <c:pt idx="16">
                  <c:v>1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AEC-43FC-B783-737C267123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6342895"/>
        <c:axId val="1343244543"/>
      </c:scatterChart>
      <c:valAx>
        <c:axId val="17463428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3244543"/>
        <c:crosses val="autoZero"/>
        <c:crossBetween val="midCat"/>
      </c:valAx>
      <c:valAx>
        <c:axId val="13432445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63428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Second</a:t>
            </a:r>
            <a:r>
              <a:rPr lang="en-US" baseline="0"/>
              <a:t> Baseman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'Second Baseman'!$H$1</c:f>
              <c:strCache>
                <c:ptCount val="1"/>
                <c:pt idx="0">
                  <c:v>Frequency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'Second Baseman'!$G$2:$G$11</c:f>
              <c:strCache>
                <c:ptCount val="10"/>
                <c:pt idx="0">
                  <c:v>414000-1901170.4</c:v>
                </c:pt>
                <c:pt idx="1">
                  <c:v>1901171.4-3388341.8</c:v>
                </c:pt>
                <c:pt idx="2">
                  <c:v>3388342.8-4875513.2</c:v>
                </c:pt>
                <c:pt idx="3">
                  <c:v>4875514.2-6362684.6</c:v>
                </c:pt>
                <c:pt idx="4">
                  <c:v>6362685.6-7849856</c:v>
                </c:pt>
                <c:pt idx="5">
                  <c:v>7849857-9337027.4</c:v>
                </c:pt>
                <c:pt idx="6">
                  <c:v>9337028.4-10824198.8</c:v>
                </c:pt>
                <c:pt idx="7">
                  <c:v>10824199.8-12311370.2</c:v>
                </c:pt>
                <c:pt idx="8">
                  <c:v>12311371.2-13798541.6</c:v>
                </c:pt>
                <c:pt idx="9">
                  <c:v>13798542.6-15285714</c:v>
                </c:pt>
              </c:strCache>
            </c:strRef>
          </c:cat>
          <c:val>
            <c:numRef>
              <c:f>'Second Baseman'!$H$2:$H$11</c:f>
              <c:numCache>
                <c:formatCode>General</c:formatCode>
                <c:ptCount val="10"/>
                <c:pt idx="0">
                  <c:v>35</c:v>
                </c:pt>
                <c:pt idx="1">
                  <c:v>6</c:v>
                </c:pt>
                <c:pt idx="2">
                  <c:v>3</c:v>
                </c:pt>
                <c:pt idx="3">
                  <c:v>7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1</c:v>
                </c:pt>
                <c:pt idx="8">
                  <c:v>0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4B4-48E8-BA72-1963E6EC102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0"/>
        <c:overlap val="-27"/>
        <c:axId val="1555677647"/>
        <c:axId val="1559957135"/>
      </c:barChart>
      <c:catAx>
        <c:axId val="155567764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Salary</a:t>
                </a:r>
                <a:r>
                  <a:rPr lang="en-GB" baseline="0"/>
                  <a:t> Range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9957135"/>
        <c:crosses val="autoZero"/>
        <c:auto val="1"/>
        <c:lblAlgn val="ctr"/>
        <c:lblOffset val="100"/>
        <c:noMultiLvlLbl val="0"/>
      </c:catAx>
      <c:valAx>
        <c:axId val="1559957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56776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Second</a:t>
            </a:r>
            <a:r>
              <a:rPr lang="en-US" baseline="0"/>
              <a:t> Baseman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'Second Baseman'!$H$1</c:f>
              <c:strCache>
                <c:ptCount val="1"/>
                <c:pt idx="0">
                  <c:v>Frequency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strRef>
              <c:f>'Second Baseman'!$G$2:$G$11</c:f>
              <c:strCache>
                <c:ptCount val="10"/>
                <c:pt idx="0">
                  <c:v>414000-1901170.4</c:v>
                </c:pt>
                <c:pt idx="1">
                  <c:v>1901171.4-3388341.8</c:v>
                </c:pt>
                <c:pt idx="2">
                  <c:v>3388342.8-4875513.2</c:v>
                </c:pt>
                <c:pt idx="3">
                  <c:v>4875514.2-6362684.6</c:v>
                </c:pt>
                <c:pt idx="4">
                  <c:v>6362685.6-7849856</c:v>
                </c:pt>
                <c:pt idx="5">
                  <c:v>7849857-9337027.4</c:v>
                </c:pt>
                <c:pt idx="6">
                  <c:v>9337028.4-10824198.8</c:v>
                </c:pt>
                <c:pt idx="7">
                  <c:v>10824199.8-12311370.2</c:v>
                </c:pt>
                <c:pt idx="8">
                  <c:v>12311371.2-13798541.6</c:v>
                </c:pt>
                <c:pt idx="9">
                  <c:v>13798542.6-15285714</c:v>
                </c:pt>
              </c:strCache>
            </c:strRef>
          </c:xVal>
          <c:yVal>
            <c:numRef>
              <c:f>'Second Baseman'!$H$2:$H$11</c:f>
              <c:numCache>
                <c:formatCode>General</c:formatCode>
                <c:ptCount val="10"/>
                <c:pt idx="0">
                  <c:v>35</c:v>
                </c:pt>
                <c:pt idx="1">
                  <c:v>6</c:v>
                </c:pt>
                <c:pt idx="2">
                  <c:v>3</c:v>
                </c:pt>
                <c:pt idx="3">
                  <c:v>7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1</c:v>
                </c:pt>
                <c:pt idx="8">
                  <c:v>0</c:v>
                </c:pt>
                <c:pt idx="9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95C-4A19-A70C-82EA0C3239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6361919"/>
        <c:axId val="1343244063"/>
      </c:scatterChart>
      <c:valAx>
        <c:axId val="17463619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3244063"/>
        <c:crosses val="autoZero"/>
        <c:crossBetween val="midCat"/>
      </c:valAx>
      <c:valAx>
        <c:axId val="13432440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63619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Shortstop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Shortstop!$H$1</c:f>
              <c:strCache>
                <c:ptCount val="1"/>
                <c:pt idx="0">
                  <c:v>Frequency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Shortstop!$G$2:$G$11</c:f>
              <c:strCache>
                <c:ptCount val="10"/>
                <c:pt idx="0">
                  <c:v>414000-1845535.4</c:v>
                </c:pt>
                <c:pt idx="1">
                  <c:v>1845536.4-3277071.8</c:v>
                </c:pt>
                <c:pt idx="2">
                  <c:v>3277072.8-4708608.2</c:v>
                </c:pt>
                <c:pt idx="3">
                  <c:v>4708609.2-6140144.6</c:v>
                </c:pt>
                <c:pt idx="4">
                  <c:v>6140145.6-7571681</c:v>
                </c:pt>
                <c:pt idx="5">
                  <c:v>7571682-9003217.4</c:v>
                </c:pt>
                <c:pt idx="6">
                  <c:v>9003218.4-10434753.8</c:v>
                </c:pt>
                <c:pt idx="7">
                  <c:v>10434754.8-11866290.2</c:v>
                </c:pt>
                <c:pt idx="8">
                  <c:v>11866291.2-13297826.6</c:v>
                </c:pt>
                <c:pt idx="9">
                  <c:v>13297827.6-14729364</c:v>
                </c:pt>
              </c:strCache>
            </c:strRef>
          </c:cat>
          <c:val>
            <c:numRef>
              <c:f>Shortstop!$H$2:$H$11</c:f>
              <c:numCache>
                <c:formatCode>General</c:formatCode>
                <c:ptCount val="10"/>
                <c:pt idx="0">
                  <c:v>26</c:v>
                </c:pt>
                <c:pt idx="1">
                  <c:v>6</c:v>
                </c:pt>
                <c:pt idx="2">
                  <c:v>5</c:v>
                </c:pt>
                <c:pt idx="3">
                  <c:v>4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2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C5B-4F9A-A664-FB4D402266B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0"/>
        <c:overlap val="-27"/>
        <c:axId val="897286863"/>
        <c:axId val="1343250783"/>
      </c:barChart>
      <c:catAx>
        <c:axId val="8972868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Salary</a:t>
                </a:r>
                <a:r>
                  <a:rPr lang="en-GB" baseline="0"/>
                  <a:t> Range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3250783"/>
        <c:crosses val="autoZero"/>
        <c:auto val="1"/>
        <c:lblAlgn val="ctr"/>
        <c:lblOffset val="100"/>
        <c:noMultiLvlLbl val="0"/>
      </c:catAx>
      <c:valAx>
        <c:axId val="13432507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72868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Shortstop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Shortstop!$H$1</c:f>
              <c:strCache>
                <c:ptCount val="1"/>
                <c:pt idx="0">
                  <c:v>Frequency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strRef>
              <c:f>Shortstop!$G$2:$G$11</c:f>
              <c:strCache>
                <c:ptCount val="10"/>
                <c:pt idx="0">
                  <c:v>414000-1845535.4</c:v>
                </c:pt>
                <c:pt idx="1">
                  <c:v>1845536.4-3277071.8</c:v>
                </c:pt>
                <c:pt idx="2">
                  <c:v>3277072.8-4708608.2</c:v>
                </c:pt>
                <c:pt idx="3">
                  <c:v>4708609.2-6140144.6</c:v>
                </c:pt>
                <c:pt idx="4">
                  <c:v>6140145.6-7571681</c:v>
                </c:pt>
                <c:pt idx="5">
                  <c:v>7571682-9003217.4</c:v>
                </c:pt>
                <c:pt idx="6">
                  <c:v>9003218.4-10434753.8</c:v>
                </c:pt>
                <c:pt idx="7">
                  <c:v>10434754.8-11866290.2</c:v>
                </c:pt>
                <c:pt idx="8">
                  <c:v>11866291.2-13297826.6</c:v>
                </c:pt>
                <c:pt idx="9">
                  <c:v>13297827.6-14729364</c:v>
                </c:pt>
              </c:strCache>
            </c:strRef>
          </c:xVal>
          <c:yVal>
            <c:numRef>
              <c:f>Shortstop!$H$2:$H$11</c:f>
              <c:numCache>
                <c:formatCode>General</c:formatCode>
                <c:ptCount val="10"/>
                <c:pt idx="0">
                  <c:v>26</c:v>
                </c:pt>
                <c:pt idx="1">
                  <c:v>6</c:v>
                </c:pt>
                <c:pt idx="2">
                  <c:v>5</c:v>
                </c:pt>
                <c:pt idx="3">
                  <c:v>4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2</c:v>
                </c:pt>
                <c:pt idx="8">
                  <c:v>1</c:v>
                </c:pt>
                <c:pt idx="9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B9B-4C8E-B53B-660805F44B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6299279"/>
        <c:axId val="1343242623"/>
      </c:scatterChart>
      <c:valAx>
        <c:axId val="17462992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3242623"/>
        <c:crosses val="autoZero"/>
        <c:crossBetween val="midCat"/>
      </c:valAx>
      <c:valAx>
        <c:axId val="13432426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62992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Third</a:t>
            </a:r>
            <a:r>
              <a:rPr lang="en-US" baseline="0"/>
              <a:t> Baseman</a:t>
            </a:r>
            <a:endParaRPr lang="en-US"/>
          </a:p>
        </c:rich>
      </c:tx>
      <c:layout>
        <c:manualLayout>
          <c:xMode val="edge"/>
          <c:yMode val="edge"/>
          <c:x val="0.45594022032571985"/>
          <c:y val="1.38408304498269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'Third Baseman'!$H$1</c:f>
              <c:strCache>
                <c:ptCount val="1"/>
                <c:pt idx="0">
                  <c:v>Frequency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'Third Baseman'!$G$2:$G$11</c:f>
              <c:strCache>
                <c:ptCount val="10"/>
                <c:pt idx="0">
                  <c:v>414000-3572599</c:v>
                </c:pt>
                <c:pt idx="1">
                  <c:v>3572600-6731199</c:v>
                </c:pt>
                <c:pt idx="2">
                  <c:v>6731200-9889799</c:v>
                </c:pt>
                <c:pt idx="3">
                  <c:v>9889800-13048399</c:v>
                </c:pt>
                <c:pt idx="4">
                  <c:v>13048400-16206999</c:v>
                </c:pt>
                <c:pt idx="5">
                  <c:v>16207000-19365599</c:v>
                </c:pt>
                <c:pt idx="6">
                  <c:v>19365600-22524199</c:v>
                </c:pt>
                <c:pt idx="7">
                  <c:v>22524200-25682799</c:v>
                </c:pt>
                <c:pt idx="8">
                  <c:v>25682800-28841399</c:v>
                </c:pt>
                <c:pt idx="9">
                  <c:v>28841400-32000000</c:v>
                </c:pt>
              </c:strCache>
            </c:strRef>
          </c:cat>
          <c:val>
            <c:numRef>
              <c:f>'Third Baseman'!$H$2:$H$11</c:f>
              <c:numCache>
                <c:formatCode>General</c:formatCode>
                <c:ptCount val="10"/>
                <c:pt idx="0">
                  <c:v>25</c:v>
                </c:pt>
                <c:pt idx="1">
                  <c:v>9</c:v>
                </c:pt>
                <c:pt idx="2">
                  <c:v>2</c:v>
                </c:pt>
                <c:pt idx="3">
                  <c:v>1</c:v>
                </c:pt>
                <c:pt idx="4">
                  <c:v>3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50-4EA4-A17B-C41F563706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1555705487"/>
        <c:axId val="1559969615"/>
      </c:barChart>
      <c:catAx>
        <c:axId val="15557054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Salary</a:t>
                </a:r>
                <a:r>
                  <a:rPr lang="en-GB" baseline="0"/>
                  <a:t> Range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9969615"/>
        <c:crosses val="autoZero"/>
        <c:auto val="1"/>
        <c:lblAlgn val="ctr"/>
        <c:lblOffset val="100"/>
        <c:noMultiLvlLbl val="0"/>
      </c:catAx>
      <c:valAx>
        <c:axId val="15599696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57054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Third</a:t>
            </a:r>
            <a:r>
              <a:rPr lang="en-US" baseline="0"/>
              <a:t> Baseman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'Third Baseman'!$H$1</c:f>
              <c:strCache>
                <c:ptCount val="1"/>
                <c:pt idx="0">
                  <c:v>Frequency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strRef>
              <c:f>'Third Baseman'!$G$2:$G$11</c:f>
              <c:strCache>
                <c:ptCount val="10"/>
                <c:pt idx="0">
                  <c:v>414000-3572599</c:v>
                </c:pt>
                <c:pt idx="1">
                  <c:v>3572600-6731199</c:v>
                </c:pt>
                <c:pt idx="2">
                  <c:v>6731200-9889799</c:v>
                </c:pt>
                <c:pt idx="3">
                  <c:v>9889800-13048399</c:v>
                </c:pt>
                <c:pt idx="4">
                  <c:v>13048400-16206999</c:v>
                </c:pt>
                <c:pt idx="5">
                  <c:v>16207000-19365599</c:v>
                </c:pt>
                <c:pt idx="6">
                  <c:v>19365600-22524199</c:v>
                </c:pt>
                <c:pt idx="7">
                  <c:v>22524200-25682799</c:v>
                </c:pt>
                <c:pt idx="8">
                  <c:v>25682800-28841399</c:v>
                </c:pt>
                <c:pt idx="9">
                  <c:v>28841400-32000000</c:v>
                </c:pt>
              </c:strCache>
            </c:strRef>
          </c:xVal>
          <c:yVal>
            <c:numRef>
              <c:f>'Third Baseman'!$H$2:$H$11</c:f>
              <c:numCache>
                <c:formatCode>General</c:formatCode>
                <c:ptCount val="10"/>
                <c:pt idx="0">
                  <c:v>25</c:v>
                </c:pt>
                <c:pt idx="1">
                  <c:v>9</c:v>
                </c:pt>
                <c:pt idx="2">
                  <c:v>2</c:v>
                </c:pt>
                <c:pt idx="3">
                  <c:v>1</c:v>
                </c:pt>
                <c:pt idx="4">
                  <c:v>3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FAE-4DB9-B576-089C9D9F4A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7307551"/>
        <c:axId val="1343251743"/>
      </c:scatterChart>
      <c:valAx>
        <c:axId val="13673075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3251743"/>
        <c:crosses val="autoZero"/>
        <c:crossBetween val="midCat"/>
      </c:valAx>
      <c:valAx>
        <c:axId val="1343251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73075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6.xml"/><Relationship Id="rId1" Type="http://schemas.openxmlformats.org/officeDocument/2006/relationships/chart" Target="../charts/chart15.xml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8.xml"/><Relationship Id="rId1" Type="http://schemas.openxmlformats.org/officeDocument/2006/relationships/chart" Target="../charts/chart17.xml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0.xml"/><Relationship Id="rId1" Type="http://schemas.openxmlformats.org/officeDocument/2006/relationships/chart" Target="../charts/chart1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390524</xdr:colOff>
      <xdr:row>10</xdr:row>
      <xdr:rowOff>85725</xdr:rowOff>
    </xdr:from>
    <xdr:to>
      <xdr:col>18</xdr:col>
      <xdr:colOff>66675</xdr:colOff>
      <xdr:row>35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6CF679B-9945-A5F8-6CD3-CB490CE124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419101</xdr:colOff>
      <xdr:row>36</xdr:row>
      <xdr:rowOff>190499</xdr:rowOff>
    </xdr:from>
    <xdr:to>
      <xdr:col>18</xdr:col>
      <xdr:colOff>47626</xdr:colOff>
      <xdr:row>64</xdr:row>
      <xdr:rowOff>180974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CEC1CA2-13C0-284A-FDD2-1585F1DDFC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685800</xdr:colOff>
      <xdr:row>1</xdr:row>
      <xdr:rowOff>76200</xdr:rowOff>
    </xdr:from>
    <xdr:to>
      <xdr:col>23</xdr:col>
      <xdr:colOff>533400</xdr:colOff>
      <xdr:row>26</xdr:row>
      <xdr:rowOff>161925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CCDBCA5-4306-2E42-1AA8-81444D5C8CA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647700</xdr:colOff>
      <xdr:row>27</xdr:row>
      <xdr:rowOff>66675</xdr:rowOff>
    </xdr:from>
    <xdr:to>
      <xdr:col>13</xdr:col>
      <xdr:colOff>628650</xdr:colOff>
      <xdr:row>41</xdr:row>
      <xdr:rowOff>142875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E7B1E6F-A1D7-3747-DF37-EC42F48E06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476250</xdr:colOff>
      <xdr:row>4</xdr:row>
      <xdr:rowOff>123825</xdr:rowOff>
    </xdr:from>
    <xdr:to>
      <xdr:col>22</xdr:col>
      <xdr:colOff>285750</xdr:colOff>
      <xdr:row>30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C88CB30-803F-0CF6-09D4-60AAE0BB2AE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1033462</xdr:colOff>
      <xdr:row>15</xdr:row>
      <xdr:rowOff>180975</xdr:rowOff>
    </xdr:from>
    <xdr:to>
      <xdr:col>7</xdr:col>
      <xdr:colOff>90487</xdr:colOff>
      <xdr:row>30</xdr:row>
      <xdr:rowOff>66675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FEA3E21-48AF-7711-AC64-43F637A41B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57150</xdr:colOff>
      <xdr:row>2</xdr:row>
      <xdr:rowOff>76200</xdr:rowOff>
    </xdr:from>
    <xdr:to>
      <xdr:col>24</xdr:col>
      <xdr:colOff>257175</xdr:colOff>
      <xdr:row>36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54E504B-B959-277A-B448-28D57E451D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433387</xdr:colOff>
      <xdr:row>27</xdr:row>
      <xdr:rowOff>161925</xdr:rowOff>
    </xdr:from>
    <xdr:to>
      <xdr:col>8</xdr:col>
      <xdr:colOff>319087</xdr:colOff>
      <xdr:row>42</xdr:row>
      <xdr:rowOff>47625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065C0A2-60C0-3189-0906-7B24128F4C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247650</xdr:colOff>
      <xdr:row>3</xdr:row>
      <xdr:rowOff>104775</xdr:rowOff>
    </xdr:from>
    <xdr:to>
      <xdr:col>23</xdr:col>
      <xdr:colOff>333376</xdr:colOff>
      <xdr:row>30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E04206A-672A-F234-3037-E86BD40E9E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119062</xdr:colOff>
      <xdr:row>12</xdr:row>
      <xdr:rowOff>123825</xdr:rowOff>
    </xdr:from>
    <xdr:to>
      <xdr:col>9</xdr:col>
      <xdr:colOff>271462</xdr:colOff>
      <xdr:row>27</xdr:row>
      <xdr:rowOff>9525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CAC00A7-06BE-105E-C5F0-533CBAAF7B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171450</xdr:colOff>
      <xdr:row>4</xdr:row>
      <xdr:rowOff>28575</xdr:rowOff>
    </xdr:from>
    <xdr:to>
      <xdr:col>21</xdr:col>
      <xdr:colOff>514350</xdr:colOff>
      <xdr:row>29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D906E45-711A-25DE-42BF-D2F94A0A1BE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195262</xdr:colOff>
      <xdr:row>24</xdr:row>
      <xdr:rowOff>66675</xdr:rowOff>
    </xdr:from>
    <xdr:to>
      <xdr:col>8</xdr:col>
      <xdr:colOff>671512</xdr:colOff>
      <xdr:row>38</xdr:row>
      <xdr:rowOff>142875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0569240-C140-0FD5-608E-634CFBBFC6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28574</xdr:colOff>
      <xdr:row>3</xdr:row>
      <xdr:rowOff>152400</xdr:rowOff>
    </xdr:from>
    <xdr:to>
      <xdr:col>22</xdr:col>
      <xdr:colOff>533400</xdr:colOff>
      <xdr:row>33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0EB67D5-DB5F-CED6-F52C-0B0C95BF41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481012</xdr:colOff>
      <xdr:row>22</xdr:row>
      <xdr:rowOff>180975</xdr:rowOff>
    </xdr:from>
    <xdr:to>
      <xdr:col>8</xdr:col>
      <xdr:colOff>614362</xdr:colOff>
      <xdr:row>37</xdr:row>
      <xdr:rowOff>66675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4AAC1AC-8A52-71AD-5CBE-44F814E2E6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447674</xdr:colOff>
      <xdr:row>2</xdr:row>
      <xdr:rowOff>57150</xdr:rowOff>
    </xdr:from>
    <xdr:to>
      <xdr:col>21</xdr:col>
      <xdr:colOff>371475</xdr:colOff>
      <xdr:row>28</xdr:row>
      <xdr:rowOff>85725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AE69A15-85FE-25EF-E89B-417F9ABC21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490537</xdr:colOff>
      <xdr:row>16</xdr:row>
      <xdr:rowOff>142875</xdr:rowOff>
    </xdr:from>
    <xdr:to>
      <xdr:col>8</xdr:col>
      <xdr:colOff>490537</xdr:colOff>
      <xdr:row>31</xdr:row>
      <xdr:rowOff>28575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B42DE6D-4E63-F324-2769-07E95725EE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361950</xdr:colOff>
      <xdr:row>3</xdr:row>
      <xdr:rowOff>123825</xdr:rowOff>
    </xdr:from>
    <xdr:to>
      <xdr:col>20</xdr:col>
      <xdr:colOff>304800</xdr:colOff>
      <xdr:row>30</xdr:row>
      <xdr:rowOff>19050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4A839B7-E6C5-145F-EC54-42FE1B42C2C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404812</xdr:colOff>
      <xdr:row>18</xdr:row>
      <xdr:rowOff>38100</xdr:rowOff>
    </xdr:from>
    <xdr:to>
      <xdr:col>8</xdr:col>
      <xdr:colOff>76200</xdr:colOff>
      <xdr:row>30</xdr:row>
      <xdr:rowOff>85725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FC56702-9A20-5B84-1DE8-A73050CA77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171450</xdr:colOff>
      <xdr:row>3</xdr:row>
      <xdr:rowOff>0</xdr:rowOff>
    </xdr:from>
    <xdr:to>
      <xdr:col>21</xdr:col>
      <xdr:colOff>200026</xdr:colOff>
      <xdr:row>31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865B68D-28E4-1C2F-D096-00ED4ED73CE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504825</xdr:colOff>
      <xdr:row>20</xdr:row>
      <xdr:rowOff>85725</xdr:rowOff>
    </xdr:from>
    <xdr:to>
      <xdr:col>7</xdr:col>
      <xdr:colOff>628650</xdr:colOff>
      <xdr:row>34</xdr:row>
      <xdr:rowOff>161925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AA3D58B-094A-4373-FC97-41A1301D716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persons/person9.xml><?xml version="1.0" encoding="utf-8"?>
<personList xmlns="http://schemas.microsoft.com/office/spreadsheetml/2018/threadedcomments" xmlns:x="http://schemas.openxmlformats.org/spreadsheetml/2006/main"/>
</file>

<file path=xl/persons/person10.xml><?xml version="1.0" encoding="utf-8"?>
<personList xmlns="http://schemas.microsoft.com/office/spreadsheetml/2018/threadedcomments" xmlns:x="http://schemas.openxmlformats.org/spreadsheetml/2006/main"/>
</file>

<file path=xl/persons/person11.xml><?xml version="1.0" encoding="utf-8"?>
<personList xmlns="http://schemas.microsoft.com/office/spreadsheetml/2018/threadedcomments" xmlns:x="http://schemas.openxmlformats.org/spreadsheetml/2006/main"/>
</file>

<file path=xl/persons/person12.xml><?xml version="1.0" encoding="utf-8"?>
<personList xmlns="http://schemas.microsoft.com/office/spreadsheetml/2018/threadedcomments" xmlns:x="http://schemas.openxmlformats.org/spreadsheetml/2006/main"/>
</file>

<file path=xl/persons/person13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alaries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21AEC-A96C-4FAF-B953-FF84FB6C3A20}">
  <dimension ref="A1:M776"/>
  <sheetViews>
    <sheetView tabSelected="1" workbookViewId="0">
      <selection activeCell="I9" sqref="I9"/>
    </sheetView>
  </sheetViews>
  <sheetFormatPr defaultRowHeight="15" x14ac:dyDescent="0.25"/>
  <cols>
    <col min="1" max="1" width="25.140625" bestFit="1" customWidth="1"/>
    <col min="2" max="2" width="21.42578125" bestFit="1" customWidth="1"/>
    <col min="3" max="3" width="16.7109375" bestFit="1" customWidth="1"/>
    <col min="4" max="4" width="12" bestFit="1" customWidth="1"/>
    <col min="8" max="8" width="33.28515625" bestFit="1" customWidth="1"/>
    <col min="11" max="11" width="16.7109375" bestFit="1" customWidth="1"/>
    <col min="12" max="12" width="18" bestFit="1" customWidth="1"/>
    <col min="13" max="13" width="15.5703125" bestFit="1" customWidth="1"/>
  </cols>
  <sheetData>
    <row r="1" spans="1:13" ht="15" customHeight="1" x14ac:dyDescent="0.25">
      <c r="A1" s="1" t="s">
        <v>860</v>
      </c>
      <c r="B1" s="1" t="s">
        <v>861</v>
      </c>
      <c r="C1" s="1" t="s">
        <v>858</v>
      </c>
      <c r="D1" s="2" t="s">
        <v>859</v>
      </c>
      <c r="H1" t="s">
        <v>892</v>
      </c>
      <c r="K1" s="19"/>
      <c r="L1" s="20" t="s">
        <v>895</v>
      </c>
      <c r="M1" s="17" t="s">
        <v>896</v>
      </c>
    </row>
    <row r="2" spans="1:13" x14ac:dyDescent="0.25">
      <c r="A2" t="s">
        <v>449</v>
      </c>
      <c r="B2" t="s">
        <v>877</v>
      </c>
      <c r="C2" t="s">
        <v>11</v>
      </c>
      <c r="D2" s="3">
        <v>414000</v>
      </c>
      <c r="H2">
        <f>_xlfn.STDEV.S(D2:D776)</f>
        <v>4522792.2136869114</v>
      </c>
      <c r="K2" s="21" t="s">
        <v>11</v>
      </c>
      <c r="L2" s="21">
        <f>(M2/SUM(M2:M10))*100</f>
        <v>8.3870967741935498</v>
      </c>
      <c r="M2" s="22">
        <v>65</v>
      </c>
    </row>
    <row r="3" spans="1:13" x14ac:dyDescent="0.25">
      <c r="A3" t="s">
        <v>533</v>
      </c>
      <c r="B3" t="s">
        <v>880</v>
      </c>
      <c r="C3" t="s">
        <v>11</v>
      </c>
      <c r="D3" s="3">
        <v>414000</v>
      </c>
      <c r="K3" s="21" t="s">
        <v>42</v>
      </c>
      <c r="L3" s="21">
        <f t="shared" ref="L3:L10" si="0">(M3/SUM(M3:M11))*100</f>
        <v>0.9859154929577465</v>
      </c>
      <c r="M3" s="22">
        <v>7</v>
      </c>
    </row>
    <row r="4" spans="1:13" x14ac:dyDescent="0.25">
      <c r="A4" t="s">
        <v>620</v>
      </c>
      <c r="B4" t="s">
        <v>883</v>
      </c>
      <c r="C4" t="s">
        <v>11</v>
      </c>
      <c r="D4" s="3">
        <v>414000</v>
      </c>
      <c r="K4" s="19" t="s">
        <v>5</v>
      </c>
      <c r="L4" s="19">
        <f t="shared" si="0"/>
        <v>5.2631578947368416</v>
      </c>
      <c r="M4" s="17">
        <v>37</v>
      </c>
    </row>
    <row r="5" spans="1:13" x14ac:dyDescent="0.25">
      <c r="A5" t="s">
        <v>853</v>
      </c>
      <c r="B5" t="s">
        <v>828</v>
      </c>
      <c r="C5" t="s">
        <v>11</v>
      </c>
      <c r="D5" s="3">
        <v>415000</v>
      </c>
      <c r="K5" s="21" t="s">
        <v>107</v>
      </c>
      <c r="L5" s="21">
        <f t="shared" si="0"/>
        <v>0.75075075075075071</v>
      </c>
      <c r="M5" s="22">
        <v>5</v>
      </c>
    </row>
    <row r="6" spans="1:13" x14ac:dyDescent="0.25">
      <c r="A6" t="s">
        <v>530</v>
      </c>
      <c r="B6" t="s">
        <v>880</v>
      </c>
      <c r="C6" t="s">
        <v>11</v>
      </c>
      <c r="D6" s="3">
        <v>416000</v>
      </c>
      <c r="K6" s="21" t="s">
        <v>16</v>
      </c>
      <c r="L6" s="21">
        <f t="shared" si="0"/>
        <v>21.482602118003026</v>
      </c>
      <c r="M6" s="22">
        <v>142</v>
      </c>
    </row>
    <row r="7" spans="1:13" x14ac:dyDescent="0.25">
      <c r="A7" t="s">
        <v>368</v>
      </c>
      <c r="B7" t="s">
        <v>873</v>
      </c>
      <c r="C7" t="s">
        <v>11</v>
      </c>
      <c r="D7" s="3">
        <v>416600</v>
      </c>
      <c r="K7" s="21" t="s">
        <v>3</v>
      </c>
      <c r="L7" s="21">
        <f t="shared" si="0"/>
        <v>72.447013487475914</v>
      </c>
      <c r="M7" s="22">
        <v>376</v>
      </c>
    </row>
    <row r="8" spans="1:13" x14ac:dyDescent="0.25">
      <c r="A8" t="s">
        <v>445</v>
      </c>
      <c r="B8" t="s">
        <v>877</v>
      </c>
      <c r="C8" t="s">
        <v>11</v>
      </c>
      <c r="D8" s="3">
        <v>417000</v>
      </c>
      <c r="K8" s="21" t="s">
        <v>13</v>
      </c>
      <c r="L8" s="21">
        <f t="shared" si="0"/>
        <v>39.16083916083916</v>
      </c>
      <c r="M8" s="22">
        <v>56</v>
      </c>
    </row>
    <row r="9" spans="1:13" x14ac:dyDescent="0.25">
      <c r="A9" t="s">
        <v>704</v>
      </c>
      <c r="B9" t="s">
        <v>885</v>
      </c>
      <c r="C9" t="s">
        <v>11</v>
      </c>
      <c r="D9" s="3">
        <v>417500</v>
      </c>
      <c r="K9" s="21" t="s">
        <v>9</v>
      </c>
      <c r="L9" s="21">
        <f t="shared" si="0"/>
        <v>52.873563218390807</v>
      </c>
      <c r="M9" s="22">
        <v>46</v>
      </c>
    </row>
    <row r="10" spans="1:13" x14ac:dyDescent="0.25">
      <c r="A10" t="s">
        <v>394</v>
      </c>
      <c r="B10" t="s">
        <v>875</v>
      </c>
      <c r="C10" t="s">
        <v>11</v>
      </c>
      <c r="D10" s="3">
        <v>420000</v>
      </c>
      <c r="K10" s="20" t="s">
        <v>1</v>
      </c>
      <c r="L10" s="20">
        <f t="shared" si="0"/>
        <v>100</v>
      </c>
      <c r="M10" s="18">
        <v>41</v>
      </c>
    </row>
    <row r="11" spans="1:13" x14ac:dyDescent="0.25">
      <c r="A11" t="s">
        <v>616</v>
      </c>
      <c r="B11" t="s">
        <v>883</v>
      </c>
      <c r="C11" t="s">
        <v>11</v>
      </c>
      <c r="D11" s="3">
        <v>420000</v>
      </c>
    </row>
    <row r="12" spans="1:13" x14ac:dyDescent="0.25">
      <c r="A12" t="s">
        <v>647</v>
      </c>
      <c r="B12" t="s">
        <v>710</v>
      </c>
      <c r="C12" t="s">
        <v>11</v>
      </c>
      <c r="D12" s="3">
        <v>420000</v>
      </c>
    </row>
    <row r="13" spans="1:13" x14ac:dyDescent="0.25">
      <c r="A13" t="s">
        <v>119</v>
      </c>
      <c r="B13" t="s">
        <v>865</v>
      </c>
      <c r="C13" t="s">
        <v>11</v>
      </c>
      <c r="D13" s="3">
        <v>421000</v>
      </c>
    </row>
    <row r="14" spans="1:13" x14ac:dyDescent="0.25">
      <c r="A14" t="s">
        <v>474</v>
      </c>
      <c r="B14" t="s">
        <v>878</v>
      </c>
      <c r="C14" t="s">
        <v>11</v>
      </c>
      <c r="D14" s="3">
        <v>421500</v>
      </c>
    </row>
    <row r="15" spans="1:13" x14ac:dyDescent="0.25">
      <c r="A15" t="s">
        <v>673</v>
      </c>
      <c r="B15" t="s">
        <v>884</v>
      </c>
      <c r="C15" t="s">
        <v>11</v>
      </c>
      <c r="D15" s="3">
        <v>421700</v>
      </c>
    </row>
    <row r="16" spans="1:13" x14ac:dyDescent="0.25">
      <c r="A16" t="s">
        <v>146</v>
      </c>
      <c r="B16" t="s">
        <v>866</v>
      </c>
      <c r="C16" t="s">
        <v>11</v>
      </c>
      <c r="D16" s="3">
        <v>422500</v>
      </c>
    </row>
    <row r="17" spans="1:4" x14ac:dyDescent="0.25">
      <c r="A17" t="s">
        <v>566</v>
      </c>
      <c r="B17" t="s">
        <v>881</v>
      </c>
      <c r="C17" t="s">
        <v>11</v>
      </c>
      <c r="D17" s="3">
        <v>424000</v>
      </c>
    </row>
    <row r="18" spans="1:4" x14ac:dyDescent="0.25">
      <c r="A18" t="s">
        <v>363</v>
      </c>
      <c r="B18" t="s">
        <v>873</v>
      </c>
      <c r="C18" t="s">
        <v>11</v>
      </c>
      <c r="D18" s="3">
        <v>424300</v>
      </c>
    </row>
    <row r="19" spans="1:4" x14ac:dyDescent="0.25">
      <c r="A19" t="s">
        <v>420</v>
      </c>
      <c r="B19" t="s">
        <v>876</v>
      </c>
      <c r="C19" t="s">
        <v>11</v>
      </c>
      <c r="D19" s="3">
        <v>425000</v>
      </c>
    </row>
    <row r="20" spans="1:4" x14ac:dyDescent="0.25">
      <c r="A20" t="s">
        <v>89</v>
      </c>
      <c r="B20" t="s">
        <v>864</v>
      </c>
      <c r="C20" t="s">
        <v>11</v>
      </c>
      <c r="D20" s="3">
        <v>425000</v>
      </c>
    </row>
    <row r="21" spans="1:4" x14ac:dyDescent="0.25">
      <c r="A21" t="s">
        <v>118</v>
      </c>
      <c r="B21" t="s">
        <v>865</v>
      </c>
      <c r="C21" t="s">
        <v>11</v>
      </c>
      <c r="D21" s="3">
        <v>425000</v>
      </c>
    </row>
    <row r="22" spans="1:4" x14ac:dyDescent="0.25">
      <c r="A22" t="s">
        <v>757</v>
      </c>
      <c r="B22" t="s">
        <v>739</v>
      </c>
      <c r="C22" t="s">
        <v>11</v>
      </c>
      <c r="D22" s="3">
        <v>427200</v>
      </c>
    </row>
    <row r="23" spans="1:4" x14ac:dyDescent="0.25">
      <c r="A23" t="s">
        <v>590</v>
      </c>
      <c r="B23" t="s">
        <v>882</v>
      </c>
      <c r="C23" t="s">
        <v>11</v>
      </c>
      <c r="D23" s="3">
        <v>429000</v>
      </c>
    </row>
    <row r="24" spans="1:4" x14ac:dyDescent="0.25">
      <c r="A24" t="s">
        <v>668</v>
      </c>
      <c r="B24" t="s">
        <v>884</v>
      </c>
      <c r="C24" t="s">
        <v>11</v>
      </c>
      <c r="D24" s="3">
        <v>439900</v>
      </c>
    </row>
    <row r="25" spans="1:4" x14ac:dyDescent="0.25">
      <c r="A25" t="s">
        <v>563</v>
      </c>
      <c r="B25" t="s">
        <v>881</v>
      </c>
      <c r="C25" t="s">
        <v>11</v>
      </c>
      <c r="D25" s="3">
        <v>440000</v>
      </c>
    </row>
    <row r="26" spans="1:4" x14ac:dyDescent="0.25">
      <c r="A26" t="s">
        <v>254</v>
      </c>
      <c r="B26" t="s">
        <v>869</v>
      </c>
      <c r="C26" t="s">
        <v>11</v>
      </c>
      <c r="D26" s="3">
        <v>452250</v>
      </c>
    </row>
    <row r="27" spans="1:4" x14ac:dyDescent="0.25">
      <c r="A27" t="s">
        <v>32</v>
      </c>
      <c r="B27" t="s">
        <v>862</v>
      </c>
      <c r="C27" t="s">
        <v>11</v>
      </c>
      <c r="D27" s="3">
        <v>455000</v>
      </c>
    </row>
    <row r="28" spans="1:4" x14ac:dyDescent="0.25">
      <c r="A28" t="s">
        <v>31</v>
      </c>
      <c r="B28" t="s">
        <v>862</v>
      </c>
      <c r="C28" t="s">
        <v>11</v>
      </c>
      <c r="D28" s="3">
        <v>455700</v>
      </c>
    </row>
    <row r="29" spans="1:4" x14ac:dyDescent="0.25">
      <c r="A29" t="s">
        <v>330</v>
      </c>
      <c r="B29" t="s">
        <v>872</v>
      </c>
      <c r="C29" t="s">
        <v>11</v>
      </c>
      <c r="D29" s="3">
        <v>550000</v>
      </c>
    </row>
    <row r="30" spans="1:4" x14ac:dyDescent="0.25">
      <c r="A30" t="s">
        <v>84</v>
      </c>
      <c r="B30" t="s">
        <v>864</v>
      </c>
      <c r="C30" t="s">
        <v>11</v>
      </c>
      <c r="D30" s="3">
        <v>575000</v>
      </c>
    </row>
    <row r="31" spans="1:4" x14ac:dyDescent="0.25">
      <c r="A31" t="s">
        <v>495</v>
      </c>
      <c r="B31" t="s">
        <v>879</v>
      </c>
      <c r="C31" t="s">
        <v>11</v>
      </c>
      <c r="D31" s="3">
        <v>660000</v>
      </c>
    </row>
    <row r="32" spans="1:4" x14ac:dyDescent="0.25">
      <c r="A32" t="s">
        <v>59</v>
      </c>
      <c r="B32" t="s">
        <v>863</v>
      </c>
      <c r="C32" t="s">
        <v>11</v>
      </c>
      <c r="D32" s="3">
        <v>750000</v>
      </c>
    </row>
    <row r="33" spans="1:4" x14ac:dyDescent="0.25">
      <c r="A33" t="s">
        <v>557</v>
      </c>
      <c r="B33" t="s">
        <v>881</v>
      </c>
      <c r="C33" t="s">
        <v>11</v>
      </c>
      <c r="D33" s="3">
        <v>775000</v>
      </c>
    </row>
    <row r="34" spans="1:4" x14ac:dyDescent="0.25">
      <c r="A34" t="s">
        <v>277</v>
      </c>
      <c r="B34" t="s">
        <v>870</v>
      </c>
      <c r="C34" t="s">
        <v>11</v>
      </c>
      <c r="D34" s="3">
        <v>850000</v>
      </c>
    </row>
    <row r="35" spans="1:4" x14ac:dyDescent="0.25">
      <c r="A35" t="s">
        <v>494</v>
      </c>
      <c r="B35" t="s">
        <v>879</v>
      </c>
      <c r="C35" t="s">
        <v>11</v>
      </c>
      <c r="D35" s="3">
        <v>850000</v>
      </c>
    </row>
    <row r="36" spans="1:4" x14ac:dyDescent="0.25">
      <c r="A36" t="s">
        <v>110</v>
      </c>
      <c r="B36" t="s">
        <v>865</v>
      </c>
      <c r="C36" t="s">
        <v>11</v>
      </c>
      <c r="D36" s="3">
        <v>1000000</v>
      </c>
    </row>
    <row r="37" spans="1:4" x14ac:dyDescent="0.25">
      <c r="A37" t="s">
        <v>725</v>
      </c>
      <c r="B37" t="s">
        <v>711</v>
      </c>
      <c r="C37" t="s">
        <v>11</v>
      </c>
      <c r="D37" s="3">
        <v>1000000</v>
      </c>
    </row>
    <row r="38" spans="1:4" x14ac:dyDescent="0.25">
      <c r="A38" t="s">
        <v>195</v>
      </c>
      <c r="B38" t="s">
        <v>868</v>
      </c>
      <c r="C38" t="s">
        <v>11</v>
      </c>
      <c r="D38" s="3">
        <v>1000000</v>
      </c>
    </row>
    <row r="39" spans="1:4" x14ac:dyDescent="0.25">
      <c r="A39" t="s">
        <v>812</v>
      </c>
      <c r="B39" t="s">
        <v>796</v>
      </c>
      <c r="C39" t="s">
        <v>11</v>
      </c>
      <c r="D39" s="3">
        <v>1200000</v>
      </c>
    </row>
    <row r="40" spans="1:4" x14ac:dyDescent="0.25">
      <c r="A40" t="s">
        <v>305</v>
      </c>
      <c r="B40" t="s">
        <v>871</v>
      </c>
      <c r="C40" t="s">
        <v>11</v>
      </c>
      <c r="D40" s="3">
        <v>1200000</v>
      </c>
    </row>
    <row r="41" spans="1:4" x14ac:dyDescent="0.25">
      <c r="A41" t="s">
        <v>169</v>
      </c>
      <c r="B41" t="s">
        <v>867</v>
      </c>
      <c r="C41" t="s">
        <v>11</v>
      </c>
      <c r="D41" s="3">
        <v>1625000</v>
      </c>
    </row>
    <row r="42" spans="1:4" x14ac:dyDescent="0.25">
      <c r="A42" t="s">
        <v>220</v>
      </c>
      <c r="B42" t="s">
        <v>874</v>
      </c>
      <c r="C42" t="s">
        <v>11</v>
      </c>
      <c r="D42" s="3">
        <v>1625000</v>
      </c>
    </row>
    <row r="43" spans="1:4" x14ac:dyDescent="0.25">
      <c r="A43" t="s">
        <v>524</v>
      </c>
      <c r="B43" t="s">
        <v>880</v>
      </c>
      <c r="C43" t="s">
        <v>11</v>
      </c>
      <c r="D43" s="3">
        <v>1700000</v>
      </c>
    </row>
    <row r="44" spans="1:4" x14ac:dyDescent="0.25">
      <c r="A44" t="s">
        <v>301</v>
      </c>
      <c r="B44" t="s">
        <v>871</v>
      </c>
      <c r="C44" t="s">
        <v>11</v>
      </c>
      <c r="D44" s="3">
        <v>2000000</v>
      </c>
    </row>
    <row r="45" spans="1:4" x14ac:dyDescent="0.25">
      <c r="A45" t="s">
        <v>54</v>
      </c>
      <c r="B45" t="s">
        <v>863</v>
      </c>
      <c r="C45" t="s">
        <v>11</v>
      </c>
      <c r="D45" s="3">
        <v>2000000</v>
      </c>
    </row>
    <row r="46" spans="1:4" x14ac:dyDescent="0.25">
      <c r="A46" t="s">
        <v>688</v>
      </c>
      <c r="B46" t="s">
        <v>885</v>
      </c>
      <c r="C46" t="s">
        <v>11</v>
      </c>
      <c r="D46" s="3">
        <v>2500000</v>
      </c>
    </row>
    <row r="47" spans="1:4" x14ac:dyDescent="0.25">
      <c r="A47" t="s">
        <v>384</v>
      </c>
      <c r="B47" t="s">
        <v>875</v>
      </c>
      <c r="C47" t="s">
        <v>11</v>
      </c>
      <c r="D47" s="3">
        <v>2550000</v>
      </c>
    </row>
    <row r="48" spans="1:4" x14ac:dyDescent="0.25">
      <c r="A48" t="s">
        <v>166</v>
      </c>
      <c r="B48" t="s">
        <v>867</v>
      </c>
      <c r="C48" t="s">
        <v>11</v>
      </c>
      <c r="D48" s="3">
        <v>2750000</v>
      </c>
    </row>
    <row r="49" spans="1:4" x14ac:dyDescent="0.25">
      <c r="A49" t="s">
        <v>320</v>
      </c>
      <c r="B49" t="s">
        <v>872</v>
      </c>
      <c r="C49" t="s">
        <v>11</v>
      </c>
      <c r="D49" s="3">
        <v>2947318</v>
      </c>
    </row>
    <row r="50" spans="1:4" x14ac:dyDescent="0.25">
      <c r="A50" t="s">
        <v>271</v>
      </c>
      <c r="B50" t="s">
        <v>870</v>
      </c>
      <c r="C50" t="s">
        <v>11</v>
      </c>
      <c r="D50" s="3">
        <v>3000000</v>
      </c>
    </row>
    <row r="51" spans="1:4" x14ac:dyDescent="0.25">
      <c r="A51" t="s">
        <v>834</v>
      </c>
      <c r="B51" t="s">
        <v>828</v>
      </c>
      <c r="C51" t="s">
        <v>11</v>
      </c>
      <c r="D51" s="3">
        <v>3000000</v>
      </c>
    </row>
    <row r="52" spans="1:4" x14ac:dyDescent="0.25">
      <c r="A52" t="s">
        <v>744</v>
      </c>
      <c r="B52" t="s">
        <v>739</v>
      </c>
      <c r="C52" t="s">
        <v>11</v>
      </c>
      <c r="D52" s="3">
        <v>3000000</v>
      </c>
    </row>
    <row r="53" spans="1:4" x14ac:dyDescent="0.25">
      <c r="A53" t="s">
        <v>777</v>
      </c>
      <c r="B53" t="s">
        <v>766</v>
      </c>
      <c r="C53" t="s">
        <v>11</v>
      </c>
      <c r="D53" s="3">
        <v>3000000</v>
      </c>
    </row>
    <row r="54" spans="1:4" x14ac:dyDescent="0.25">
      <c r="A54" t="s">
        <v>189</v>
      </c>
      <c r="B54" t="s">
        <v>868</v>
      </c>
      <c r="C54" t="s">
        <v>11</v>
      </c>
      <c r="D54" s="3">
        <v>3200000</v>
      </c>
    </row>
    <row r="55" spans="1:4" x14ac:dyDescent="0.25">
      <c r="A55" t="s">
        <v>103</v>
      </c>
      <c r="B55" t="s">
        <v>865</v>
      </c>
      <c r="C55" t="s">
        <v>11</v>
      </c>
      <c r="D55" s="3">
        <v>3250000</v>
      </c>
    </row>
    <row r="56" spans="1:4" x14ac:dyDescent="0.25">
      <c r="A56" t="s">
        <v>629</v>
      </c>
      <c r="B56" t="s">
        <v>710</v>
      </c>
      <c r="C56" t="s">
        <v>11</v>
      </c>
      <c r="D56" s="3">
        <v>3437500</v>
      </c>
    </row>
    <row r="57" spans="1:4" x14ac:dyDescent="0.25">
      <c r="A57" t="s">
        <v>482</v>
      </c>
      <c r="B57" t="s">
        <v>879</v>
      </c>
      <c r="C57" t="s">
        <v>11</v>
      </c>
      <c r="D57" s="3">
        <v>3750000</v>
      </c>
    </row>
    <row r="58" spans="1:4" x14ac:dyDescent="0.25">
      <c r="A58" t="s">
        <v>19</v>
      </c>
      <c r="B58" t="s">
        <v>862</v>
      </c>
      <c r="C58" t="s">
        <v>11</v>
      </c>
      <c r="D58" s="3">
        <v>4000000</v>
      </c>
    </row>
    <row r="59" spans="1:4" x14ac:dyDescent="0.25">
      <c r="A59" t="s">
        <v>430</v>
      </c>
      <c r="B59" t="s">
        <v>877</v>
      </c>
      <c r="C59" t="s">
        <v>11</v>
      </c>
      <c r="D59" s="3">
        <v>5000000</v>
      </c>
    </row>
    <row r="60" spans="1:4" x14ac:dyDescent="0.25">
      <c r="A60" t="s">
        <v>125</v>
      </c>
      <c r="B60" t="s">
        <v>866</v>
      </c>
      <c r="C60" t="s">
        <v>11</v>
      </c>
      <c r="D60" s="3">
        <v>5200000</v>
      </c>
    </row>
    <row r="61" spans="1:4" x14ac:dyDescent="0.25">
      <c r="A61" t="s">
        <v>772</v>
      </c>
      <c r="B61" t="s">
        <v>766</v>
      </c>
      <c r="C61" t="s">
        <v>11</v>
      </c>
      <c r="D61" s="3">
        <v>5800000</v>
      </c>
    </row>
    <row r="62" spans="1:4" x14ac:dyDescent="0.25">
      <c r="A62" t="s">
        <v>124</v>
      </c>
      <c r="B62" t="s">
        <v>866</v>
      </c>
      <c r="C62" t="s">
        <v>11</v>
      </c>
      <c r="D62" s="3">
        <v>6250000</v>
      </c>
    </row>
    <row r="63" spans="1:4" x14ac:dyDescent="0.25">
      <c r="A63" t="s">
        <v>214</v>
      </c>
      <c r="B63" t="s">
        <v>874</v>
      </c>
      <c r="C63" t="s">
        <v>11</v>
      </c>
      <c r="D63" s="3">
        <v>6700000</v>
      </c>
    </row>
    <row r="64" spans="1:4" x14ac:dyDescent="0.25">
      <c r="A64" t="s">
        <v>402</v>
      </c>
      <c r="B64" t="s">
        <v>876</v>
      </c>
      <c r="C64" t="s">
        <v>11</v>
      </c>
      <c r="D64" s="3">
        <v>12000000</v>
      </c>
    </row>
    <row r="65" spans="1:4" x14ac:dyDescent="0.25">
      <c r="A65" t="s">
        <v>10</v>
      </c>
      <c r="B65" t="s">
        <v>862</v>
      </c>
      <c r="C65" t="s">
        <v>11</v>
      </c>
      <c r="D65" s="3">
        <v>13100000</v>
      </c>
    </row>
    <row r="66" spans="1:4" x14ac:dyDescent="0.25">
      <c r="A66" t="s">
        <v>569</v>
      </c>
      <c r="B66" t="s">
        <v>882</v>
      </c>
      <c r="C66" t="s">
        <v>11</v>
      </c>
      <c r="D66" s="3">
        <v>23000000</v>
      </c>
    </row>
    <row r="67" spans="1:4" x14ac:dyDescent="0.25">
      <c r="A67" t="s">
        <v>747</v>
      </c>
      <c r="B67" t="s">
        <v>739</v>
      </c>
      <c r="C67" t="s">
        <v>42</v>
      </c>
      <c r="D67" s="3">
        <v>2020000</v>
      </c>
    </row>
    <row r="68" spans="1:4" x14ac:dyDescent="0.25">
      <c r="A68" t="s">
        <v>581</v>
      </c>
      <c r="B68" t="s">
        <v>882</v>
      </c>
      <c r="C68" t="s">
        <v>42</v>
      </c>
      <c r="D68" s="3">
        <v>3000000</v>
      </c>
    </row>
    <row r="69" spans="1:4" x14ac:dyDescent="0.25">
      <c r="A69" t="s">
        <v>627</v>
      </c>
      <c r="B69" t="s">
        <v>710</v>
      </c>
      <c r="C69" t="s">
        <v>42</v>
      </c>
      <c r="D69" s="3">
        <v>4250000</v>
      </c>
    </row>
    <row r="70" spans="1:4" x14ac:dyDescent="0.25">
      <c r="A70" t="s">
        <v>237</v>
      </c>
      <c r="B70" t="s">
        <v>869</v>
      </c>
      <c r="C70" t="s">
        <v>42</v>
      </c>
      <c r="D70" s="3">
        <v>7611455</v>
      </c>
    </row>
    <row r="71" spans="1:4" x14ac:dyDescent="0.25">
      <c r="A71" t="s">
        <v>289</v>
      </c>
      <c r="B71" t="s">
        <v>871</v>
      </c>
      <c r="C71" t="s">
        <v>42</v>
      </c>
      <c r="D71" s="3">
        <v>12000000</v>
      </c>
    </row>
    <row r="72" spans="1:4" x14ac:dyDescent="0.25">
      <c r="A72" t="s">
        <v>41</v>
      </c>
      <c r="B72" t="s">
        <v>863</v>
      </c>
      <c r="C72" t="s">
        <v>42</v>
      </c>
      <c r="D72" s="3">
        <v>12500000</v>
      </c>
    </row>
    <row r="73" spans="1:4" x14ac:dyDescent="0.25">
      <c r="A73" t="s">
        <v>343</v>
      </c>
      <c r="B73" t="s">
        <v>873</v>
      </c>
      <c r="C73" t="s">
        <v>42</v>
      </c>
      <c r="D73" s="3">
        <v>13000000</v>
      </c>
    </row>
    <row r="74" spans="1:4" x14ac:dyDescent="0.25">
      <c r="A74" t="s">
        <v>91</v>
      </c>
      <c r="B74" t="s">
        <v>864</v>
      </c>
      <c r="C74" t="s">
        <v>5</v>
      </c>
      <c r="D74" s="3">
        <v>414000</v>
      </c>
    </row>
    <row r="75" spans="1:4" x14ac:dyDescent="0.25">
      <c r="A75" t="s">
        <v>232</v>
      </c>
      <c r="B75" t="s">
        <v>874</v>
      </c>
      <c r="C75" t="s">
        <v>5</v>
      </c>
      <c r="D75" s="3">
        <v>414000</v>
      </c>
    </row>
    <row r="76" spans="1:4" x14ac:dyDescent="0.25">
      <c r="A76" t="s">
        <v>537</v>
      </c>
      <c r="B76" t="s">
        <v>880</v>
      </c>
      <c r="C76" t="s">
        <v>5</v>
      </c>
      <c r="D76" s="3">
        <v>414000</v>
      </c>
    </row>
    <row r="77" spans="1:4" x14ac:dyDescent="0.25">
      <c r="A77" t="s">
        <v>703</v>
      </c>
      <c r="B77" t="s">
        <v>885</v>
      </c>
      <c r="C77" t="s">
        <v>5</v>
      </c>
      <c r="D77" s="3">
        <v>419000</v>
      </c>
    </row>
    <row r="78" spans="1:4" x14ac:dyDescent="0.25">
      <c r="A78" t="s">
        <v>502</v>
      </c>
      <c r="B78" t="s">
        <v>879</v>
      </c>
      <c r="C78" t="s">
        <v>5</v>
      </c>
      <c r="D78" s="3">
        <v>419000</v>
      </c>
    </row>
    <row r="79" spans="1:4" x14ac:dyDescent="0.25">
      <c r="A79" t="s">
        <v>203</v>
      </c>
      <c r="B79" t="s">
        <v>868</v>
      </c>
      <c r="C79" t="s">
        <v>5</v>
      </c>
      <c r="D79" s="3">
        <v>420000</v>
      </c>
    </row>
    <row r="80" spans="1:4" x14ac:dyDescent="0.25">
      <c r="A80" t="s">
        <v>642</v>
      </c>
      <c r="B80" t="s">
        <v>710</v>
      </c>
      <c r="C80" t="s">
        <v>5</v>
      </c>
      <c r="D80" s="3">
        <v>425000</v>
      </c>
    </row>
    <row r="81" spans="1:4" x14ac:dyDescent="0.25">
      <c r="A81" t="s">
        <v>792</v>
      </c>
      <c r="B81" t="s">
        <v>766</v>
      </c>
      <c r="C81" t="s">
        <v>5</v>
      </c>
      <c r="D81" s="3">
        <v>426000</v>
      </c>
    </row>
    <row r="82" spans="1:4" x14ac:dyDescent="0.25">
      <c r="A82" t="s">
        <v>145</v>
      </c>
      <c r="B82" t="s">
        <v>866</v>
      </c>
      <c r="C82" t="s">
        <v>5</v>
      </c>
      <c r="D82" s="3">
        <v>427500</v>
      </c>
    </row>
    <row r="83" spans="1:4" x14ac:dyDescent="0.25">
      <c r="A83" t="s">
        <v>441</v>
      </c>
      <c r="B83" t="s">
        <v>877</v>
      </c>
      <c r="C83" t="s">
        <v>5</v>
      </c>
      <c r="D83" s="3">
        <v>431000</v>
      </c>
    </row>
    <row r="84" spans="1:4" x14ac:dyDescent="0.25">
      <c r="A84" t="s">
        <v>613</v>
      </c>
      <c r="B84" t="s">
        <v>883</v>
      </c>
      <c r="C84" t="s">
        <v>5</v>
      </c>
      <c r="D84" s="3">
        <v>432000</v>
      </c>
    </row>
    <row r="85" spans="1:4" x14ac:dyDescent="0.25">
      <c r="A85" t="s">
        <v>438</v>
      </c>
      <c r="B85" t="s">
        <v>877</v>
      </c>
      <c r="C85" t="s">
        <v>5</v>
      </c>
      <c r="D85" s="3">
        <v>600000</v>
      </c>
    </row>
    <row r="86" spans="1:4" x14ac:dyDescent="0.25">
      <c r="A86" t="s">
        <v>660</v>
      </c>
      <c r="B86" t="s">
        <v>884</v>
      </c>
      <c r="C86" t="s">
        <v>5</v>
      </c>
      <c r="D86" s="3">
        <v>850000</v>
      </c>
    </row>
    <row r="87" spans="1:4" x14ac:dyDescent="0.25">
      <c r="A87" t="s">
        <v>750</v>
      </c>
      <c r="B87" t="s">
        <v>739</v>
      </c>
      <c r="C87" t="s">
        <v>5</v>
      </c>
      <c r="D87" s="3">
        <v>1000000</v>
      </c>
    </row>
    <row r="88" spans="1:4" x14ac:dyDescent="0.25">
      <c r="A88" t="s">
        <v>389</v>
      </c>
      <c r="B88" t="s">
        <v>875</v>
      </c>
      <c r="C88" t="s">
        <v>5</v>
      </c>
      <c r="D88" s="3">
        <v>1000000</v>
      </c>
    </row>
    <row r="89" spans="1:4" x14ac:dyDescent="0.25">
      <c r="A89" t="s">
        <v>196</v>
      </c>
      <c r="B89" t="s">
        <v>868</v>
      </c>
      <c r="C89" t="s">
        <v>5</v>
      </c>
      <c r="D89" s="3">
        <v>1000000</v>
      </c>
    </row>
    <row r="90" spans="1:4" x14ac:dyDescent="0.25">
      <c r="A90" t="s">
        <v>170</v>
      </c>
      <c r="B90" t="s">
        <v>867</v>
      </c>
      <c r="C90" t="s">
        <v>5</v>
      </c>
      <c r="D90" s="3">
        <v>1600000</v>
      </c>
    </row>
    <row r="91" spans="1:4" x14ac:dyDescent="0.25">
      <c r="A91" t="s">
        <v>523</v>
      </c>
      <c r="B91" t="s">
        <v>880</v>
      </c>
      <c r="C91" t="s">
        <v>5</v>
      </c>
      <c r="D91" s="3">
        <v>2000000</v>
      </c>
    </row>
    <row r="92" spans="1:4" x14ac:dyDescent="0.25">
      <c r="A92" t="s">
        <v>656</v>
      </c>
      <c r="B92" t="s">
        <v>884</v>
      </c>
      <c r="C92" t="s">
        <v>5</v>
      </c>
      <c r="D92" s="3">
        <v>2000000</v>
      </c>
    </row>
    <row r="93" spans="1:4" x14ac:dyDescent="0.25">
      <c r="A93" t="s">
        <v>522</v>
      </c>
      <c r="B93" t="s">
        <v>880</v>
      </c>
      <c r="C93" t="s">
        <v>5</v>
      </c>
      <c r="D93" s="3">
        <v>2975000</v>
      </c>
    </row>
    <row r="94" spans="1:4" x14ac:dyDescent="0.25">
      <c r="A94" t="s">
        <v>631</v>
      </c>
      <c r="B94" t="s">
        <v>710</v>
      </c>
      <c r="C94" t="s">
        <v>5</v>
      </c>
      <c r="D94" s="3">
        <v>3200000</v>
      </c>
    </row>
    <row r="95" spans="1:4" x14ac:dyDescent="0.25">
      <c r="A95" t="s">
        <v>483</v>
      </c>
      <c r="B95" t="s">
        <v>879</v>
      </c>
      <c r="C95" t="s">
        <v>5</v>
      </c>
      <c r="D95" s="3">
        <v>3500000</v>
      </c>
    </row>
    <row r="96" spans="1:4" x14ac:dyDescent="0.25">
      <c r="A96" t="s">
        <v>126</v>
      </c>
      <c r="B96" t="s">
        <v>866</v>
      </c>
      <c r="C96" t="s">
        <v>5</v>
      </c>
      <c r="D96" s="3">
        <v>5000000</v>
      </c>
    </row>
    <row r="97" spans="1:4" x14ac:dyDescent="0.25">
      <c r="A97" t="s">
        <v>799</v>
      </c>
      <c r="B97" t="s">
        <v>796</v>
      </c>
      <c r="C97" t="s">
        <v>5</v>
      </c>
      <c r="D97" s="3">
        <v>5150000</v>
      </c>
    </row>
    <row r="98" spans="1:4" x14ac:dyDescent="0.25">
      <c r="A98" t="s">
        <v>47</v>
      </c>
      <c r="B98" t="s">
        <v>863</v>
      </c>
      <c r="C98" t="s">
        <v>5</v>
      </c>
      <c r="D98" s="3">
        <v>6300000</v>
      </c>
    </row>
    <row r="99" spans="1:4" x14ac:dyDescent="0.25">
      <c r="A99" t="s">
        <v>832</v>
      </c>
      <c r="B99" t="s">
        <v>828</v>
      </c>
      <c r="C99" t="s">
        <v>5</v>
      </c>
      <c r="D99" s="3">
        <v>7000000</v>
      </c>
    </row>
    <row r="100" spans="1:4" x14ac:dyDescent="0.25">
      <c r="A100" t="s">
        <v>238</v>
      </c>
      <c r="B100" t="s">
        <v>869</v>
      </c>
      <c r="C100" t="s">
        <v>5</v>
      </c>
      <c r="D100" s="3">
        <v>7250000</v>
      </c>
    </row>
    <row r="101" spans="1:4" x14ac:dyDescent="0.25">
      <c r="A101" t="s">
        <v>317</v>
      </c>
      <c r="B101" t="s">
        <v>872</v>
      </c>
      <c r="C101" t="s">
        <v>5</v>
      </c>
      <c r="D101" s="3">
        <v>7410655</v>
      </c>
    </row>
    <row r="102" spans="1:4" x14ac:dyDescent="0.25">
      <c r="A102" t="s">
        <v>266</v>
      </c>
      <c r="B102" t="s">
        <v>870</v>
      </c>
      <c r="C102" t="s">
        <v>5</v>
      </c>
      <c r="D102" s="3">
        <v>9959996</v>
      </c>
    </row>
    <row r="103" spans="1:4" x14ac:dyDescent="0.25">
      <c r="A103" t="s">
        <v>68</v>
      </c>
      <c r="B103" t="s">
        <v>864</v>
      </c>
      <c r="C103" t="s">
        <v>5</v>
      </c>
      <c r="D103" s="3">
        <v>10000000</v>
      </c>
    </row>
    <row r="104" spans="1:4" x14ac:dyDescent="0.25">
      <c r="A104" t="s">
        <v>290</v>
      </c>
      <c r="B104" t="s">
        <v>871</v>
      </c>
      <c r="C104" t="s">
        <v>5</v>
      </c>
      <c r="D104" s="3">
        <v>12000000</v>
      </c>
    </row>
    <row r="105" spans="1:4" x14ac:dyDescent="0.25">
      <c r="A105" t="s">
        <v>713</v>
      </c>
      <c r="B105" t="s">
        <v>711</v>
      </c>
      <c r="C105" t="s">
        <v>5</v>
      </c>
      <c r="D105" s="3">
        <v>14508395</v>
      </c>
    </row>
    <row r="106" spans="1:4" x14ac:dyDescent="0.25">
      <c r="A106" t="s">
        <v>570</v>
      </c>
      <c r="B106" t="s">
        <v>882</v>
      </c>
      <c r="C106" t="s">
        <v>5</v>
      </c>
      <c r="D106" s="3">
        <v>15000000</v>
      </c>
    </row>
    <row r="107" spans="1:4" x14ac:dyDescent="0.25">
      <c r="A107" t="s">
        <v>539</v>
      </c>
      <c r="B107" t="s">
        <v>881</v>
      </c>
      <c r="C107" t="s">
        <v>5</v>
      </c>
      <c r="D107" s="3">
        <v>15500000</v>
      </c>
    </row>
    <row r="108" spans="1:4" x14ac:dyDescent="0.25">
      <c r="A108" t="s">
        <v>399</v>
      </c>
      <c r="B108" t="s">
        <v>876</v>
      </c>
      <c r="C108" t="s">
        <v>5</v>
      </c>
      <c r="D108" s="3">
        <v>20000000</v>
      </c>
    </row>
    <row r="109" spans="1:4" x14ac:dyDescent="0.25">
      <c r="A109" t="s">
        <v>153</v>
      </c>
      <c r="B109" t="s">
        <v>867</v>
      </c>
      <c r="C109" t="s">
        <v>5</v>
      </c>
      <c r="D109" s="3">
        <v>20000000</v>
      </c>
    </row>
    <row r="110" spans="1:4" x14ac:dyDescent="0.25">
      <c r="A110" t="s">
        <v>373</v>
      </c>
      <c r="B110" t="s">
        <v>875</v>
      </c>
      <c r="C110" t="s">
        <v>5</v>
      </c>
      <c r="D110" s="3">
        <v>20275000</v>
      </c>
    </row>
    <row r="111" spans="1:4" x14ac:dyDescent="0.25">
      <c r="A111" t="s">
        <v>567</v>
      </c>
      <c r="B111" t="s">
        <v>881</v>
      </c>
      <c r="C111" t="s">
        <v>107</v>
      </c>
      <c r="D111" s="3">
        <v>414000</v>
      </c>
    </row>
    <row r="112" spans="1:4" x14ac:dyDescent="0.25">
      <c r="A112" t="s">
        <v>258</v>
      </c>
      <c r="B112" t="s">
        <v>869</v>
      </c>
      <c r="C112" t="s">
        <v>107</v>
      </c>
      <c r="D112" s="3">
        <v>421500</v>
      </c>
    </row>
    <row r="113" spans="1:4" x14ac:dyDescent="0.25">
      <c r="A113" t="s">
        <v>756</v>
      </c>
      <c r="B113" t="s">
        <v>739</v>
      </c>
      <c r="C113" t="s">
        <v>107</v>
      </c>
      <c r="D113" s="3">
        <v>428600</v>
      </c>
    </row>
    <row r="114" spans="1:4" x14ac:dyDescent="0.25">
      <c r="A114" t="s">
        <v>837</v>
      </c>
      <c r="B114" t="s">
        <v>828</v>
      </c>
      <c r="C114" t="s">
        <v>107</v>
      </c>
      <c r="D114" s="3">
        <v>2000000</v>
      </c>
    </row>
    <row r="115" spans="1:4" x14ac:dyDescent="0.25">
      <c r="A115" t="s">
        <v>767</v>
      </c>
      <c r="B115" t="s">
        <v>766</v>
      </c>
      <c r="C115" t="s">
        <v>107</v>
      </c>
      <c r="D115" s="3">
        <v>16174974</v>
      </c>
    </row>
    <row r="116" spans="1:4" x14ac:dyDescent="0.25">
      <c r="A116" t="s">
        <v>737</v>
      </c>
      <c r="B116" t="s">
        <v>711</v>
      </c>
      <c r="C116" t="s">
        <v>16</v>
      </c>
      <c r="D116" s="3">
        <v>414000</v>
      </c>
    </row>
    <row r="117" spans="1:4" x14ac:dyDescent="0.25">
      <c r="A117" t="s">
        <v>679</v>
      </c>
      <c r="B117" t="s">
        <v>884</v>
      </c>
      <c r="C117" t="s">
        <v>16</v>
      </c>
      <c r="D117" s="3">
        <v>414000</v>
      </c>
    </row>
    <row r="118" spans="1:4" x14ac:dyDescent="0.25">
      <c r="A118" t="s">
        <v>535</v>
      </c>
      <c r="B118" t="s">
        <v>880</v>
      </c>
      <c r="C118" t="s">
        <v>16</v>
      </c>
      <c r="D118" s="3">
        <v>414000</v>
      </c>
    </row>
    <row r="119" spans="1:4" x14ac:dyDescent="0.25">
      <c r="A119" t="s">
        <v>178</v>
      </c>
      <c r="B119" t="s">
        <v>867</v>
      </c>
      <c r="C119" t="s">
        <v>16</v>
      </c>
      <c r="D119" s="3">
        <v>414000</v>
      </c>
    </row>
    <row r="120" spans="1:4" x14ac:dyDescent="0.25">
      <c r="A120" t="s">
        <v>507</v>
      </c>
      <c r="B120" t="s">
        <v>879</v>
      </c>
      <c r="C120" t="s">
        <v>16</v>
      </c>
      <c r="D120" s="3">
        <v>414000</v>
      </c>
    </row>
    <row r="121" spans="1:4" x14ac:dyDescent="0.25">
      <c r="A121" t="s">
        <v>180</v>
      </c>
      <c r="B121" t="s">
        <v>867</v>
      </c>
      <c r="C121" t="s">
        <v>16</v>
      </c>
      <c r="D121" s="3">
        <v>414000</v>
      </c>
    </row>
    <row r="122" spans="1:4" x14ac:dyDescent="0.25">
      <c r="A122" t="s">
        <v>618</v>
      </c>
      <c r="B122" t="s">
        <v>883</v>
      </c>
      <c r="C122" t="s">
        <v>16</v>
      </c>
      <c r="D122" s="3">
        <v>414000</v>
      </c>
    </row>
    <row r="123" spans="1:4" x14ac:dyDescent="0.25">
      <c r="A123" t="s">
        <v>678</v>
      </c>
      <c r="B123" t="s">
        <v>884</v>
      </c>
      <c r="C123" t="s">
        <v>16</v>
      </c>
      <c r="D123" s="3">
        <v>414000</v>
      </c>
    </row>
    <row r="124" spans="1:4" x14ac:dyDescent="0.25">
      <c r="A124" t="s">
        <v>531</v>
      </c>
      <c r="B124" t="s">
        <v>880</v>
      </c>
      <c r="C124" t="s">
        <v>16</v>
      </c>
      <c r="D124" s="3">
        <v>414000</v>
      </c>
    </row>
    <row r="125" spans="1:4" x14ac:dyDescent="0.25">
      <c r="A125" t="s">
        <v>447</v>
      </c>
      <c r="B125" t="s">
        <v>877</v>
      </c>
      <c r="C125" t="s">
        <v>16</v>
      </c>
      <c r="D125" s="3">
        <v>414000</v>
      </c>
    </row>
    <row r="126" spans="1:4" x14ac:dyDescent="0.25">
      <c r="A126" t="s">
        <v>734</v>
      </c>
      <c r="B126" t="s">
        <v>711</v>
      </c>
      <c r="C126" t="s">
        <v>16</v>
      </c>
      <c r="D126" s="3">
        <v>416000</v>
      </c>
    </row>
    <row r="127" spans="1:4" x14ac:dyDescent="0.25">
      <c r="A127" t="s">
        <v>446</v>
      </c>
      <c r="B127" t="s">
        <v>877</v>
      </c>
      <c r="C127" t="s">
        <v>16</v>
      </c>
      <c r="D127" s="3">
        <v>416000</v>
      </c>
    </row>
    <row r="128" spans="1:4" x14ac:dyDescent="0.25">
      <c r="A128" t="s">
        <v>793</v>
      </c>
      <c r="B128" t="s">
        <v>766</v>
      </c>
      <c r="C128" t="s">
        <v>16</v>
      </c>
      <c r="D128" s="3">
        <v>416000</v>
      </c>
    </row>
    <row r="129" spans="1:4" x14ac:dyDescent="0.25">
      <c r="A129" t="s">
        <v>424</v>
      </c>
      <c r="B129" t="s">
        <v>876</v>
      </c>
      <c r="C129" t="s">
        <v>16</v>
      </c>
      <c r="D129" s="3">
        <v>418000</v>
      </c>
    </row>
    <row r="130" spans="1:4" x14ac:dyDescent="0.25">
      <c r="A130" t="s">
        <v>762</v>
      </c>
      <c r="B130" t="s">
        <v>739</v>
      </c>
      <c r="C130" t="s">
        <v>16</v>
      </c>
      <c r="D130" s="3">
        <v>418300</v>
      </c>
    </row>
    <row r="131" spans="1:4" x14ac:dyDescent="0.25">
      <c r="A131" t="s">
        <v>337</v>
      </c>
      <c r="B131" t="s">
        <v>872</v>
      </c>
      <c r="C131" t="s">
        <v>16</v>
      </c>
      <c r="D131" s="3">
        <v>419000</v>
      </c>
    </row>
    <row r="132" spans="1:4" x14ac:dyDescent="0.25">
      <c r="A132" t="s">
        <v>702</v>
      </c>
      <c r="B132" t="s">
        <v>885</v>
      </c>
      <c r="C132" t="s">
        <v>16</v>
      </c>
      <c r="D132" s="3">
        <v>420000</v>
      </c>
    </row>
    <row r="133" spans="1:4" x14ac:dyDescent="0.25">
      <c r="A133" t="s">
        <v>34</v>
      </c>
      <c r="B133" t="s">
        <v>862</v>
      </c>
      <c r="C133" t="s">
        <v>16</v>
      </c>
      <c r="D133" s="3">
        <v>420400</v>
      </c>
    </row>
    <row r="134" spans="1:4" x14ac:dyDescent="0.25">
      <c r="A134" t="s">
        <v>365</v>
      </c>
      <c r="B134" t="s">
        <v>873</v>
      </c>
      <c r="C134" t="s">
        <v>16</v>
      </c>
      <c r="D134" s="3">
        <v>421800</v>
      </c>
    </row>
    <row r="135" spans="1:4" x14ac:dyDescent="0.25">
      <c r="A135" t="s">
        <v>421</v>
      </c>
      <c r="B135" t="s">
        <v>876</v>
      </c>
      <c r="C135" t="s">
        <v>16</v>
      </c>
      <c r="D135" s="3">
        <v>423000</v>
      </c>
    </row>
    <row r="136" spans="1:4" x14ac:dyDescent="0.25">
      <c r="A136" t="s">
        <v>473</v>
      </c>
      <c r="B136" t="s">
        <v>878</v>
      </c>
      <c r="C136" t="s">
        <v>16</v>
      </c>
      <c r="D136" s="3">
        <v>423000</v>
      </c>
    </row>
    <row r="137" spans="1:4" x14ac:dyDescent="0.25">
      <c r="A137" t="s">
        <v>392</v>
      </c>
      <c r="B137" t="s">
        <v>875</v>
      </c>
      <c r="C137" t="s">
        <v>16</v>
      </c>
      <c r="D137" s="3">
        <v>424000</v>
      </c>
    </row>
    <row r="138" spans="1:4" x14ac:dyDescent="0.25">
      <c r="A138" t="s">
        <v>671</v>
      </c>
      <c r="B138" t="s">
        <v>884</v>
      </c>
      <c r="C138" t="s">
        <v>16</v>
      </c>
      <c r="D138" s="3">
        <v>424700</v>
      </c>
    </row>
    <row r="139" spans="1:4" x14ac:dyDescent="0.25">
      <c r="A139" t="s">
        <v>199</v>
      </c>
      <c r="B139" t="s">
        <v>868</v>
      </c>
      <c r="C139" t="s">
        <v>16</v>
      </c>
      <c r="D139" s="3">
        <v>426000</v>
      </c>
    </row>
    <row r="140" spans="1:4" x14ac:dyDescent="0.25">
      <c r="A140" t="s">
        <v>144</v>
      </c>
      <c r="B140" t="s">
        <v>866</v>
      </c>
      <c r="C140" t="s">
        <v>16</v>
      </c>
      <c r="D140" s="3">
        <v>428000</v>
      </c>
    </row>
    <row r="141" spans="1:4" x14ac:dyDescent="0.25">
      <c r="A141" t="s">
        <v>391</v>
      </c>
      <c r="B141" t="s">
        <v>875</v>
      </c>
      <c r="C141" t="s">
        <v>16</v>
      </c>
      <c r="D141" s="3">
        <v>429000</v>
      </c>
    </row>
    <row r="142" spans="1:4" x14ac:dyDescent="0.25">
      <c r="A142" t="s">
        <v>670</v>
      </c>
      <c r="B142" t="s">
        <v>884</v>
      </c>
      <c r="C142" t="s">
        <v>16</v>
      </c>
      <c r="D142" s="3">
        <v>429100</v>
      </c>
    </row>
    <row r="143" spans="1:4" x14ac:dyDescent="0.25">
      <c r="A143" t="s">
        <v>418</v>
      </c>
      <c r="B143" t="s">
        <v>876</v>
      </c>
      <c r="C143" t="s">
        <v>16</v>
      </c>
      <c r="D143" s="3">
        <v>430000</v>
      </c>
    </row>
    <row r="144" spans="1:4" x14ac:dyDescent="0.25">
      <c r="A144" t="s">
        <v>88</v>
      </c>
      <c r="B144" t="s">
        <v>864</v>
      </c>
      <c r="C144" t="s">
        <v>16</v>
      </c>
      <c r="D144" s="3">
        <v>432500</v>
      </c>
    </row>
    <row r="145" spans="1:4" x14ac:dyDescent="0.25">
      <c r="A145" t="s">
        <v>360</v>
      </c>
      <c r="B145" t="s">
        <v>873</v>
      </c>
      <c r="C145" t="s">
        <v>16</v>
      </c>
      <c r="D145" s="3">
        <v>435700</v>
      </c>
    </row>
    <row r="146" spans="1:4" x14ac:dyDescent="0.25">
      <c r="A146" t="s">
        <v>823</v>
      </c>
      <c r="B146" t="s">
        <v>796</v>
      </c>
      <c r="C146" t="s">
        <v>16</v>
      </c>
      <c r="D146" s="3">
        <v>435800</v>
      </c>
    </row>
    <row r="147" spans="1:4" x14ac:dyDescent="0.25">
      <c r="A147" t="s">
        <v>416</v>
      </c>
      <c r="B147" t="s">
        <v>876</v>
      </c>
      <c r="C147" t="s">
        <v>16</v>
      </c>
      <c r="D147" s="3">
        <v>440000</v>
      </c>
    </row>
    <row r="148" spans="1:4" x14ac:dyDescent="0.25">
      <c r="A148" t="s">
        <v>281</v>
      </c>
      <c r="B148" t="s">
        <v>870</v>
      </c>
      <c r="C148" t="s">
        <v>16</v>
      </c>
      <c r="D148" s="3">
        <v>440000</v>
      </c>
    </row>
    <row r="149" spans="1:4" x14ac:dyDescent="0.25">
      <c r="A149" t="s">
        <v>139</v>
      </c>
      <c r="B149" t="s">
        <v>866</v>
      </c>
      <c r="C149" t="s">
        <v>16</v>
      </c>
      <c r="D149" s="3">
        <v>441500</v>
      </c>
    </row>
    <row r="150" spans="1:4" x14ac:dyDescent="0.25">
      <c r="A150" t="s">
        <v>729</v>
      </c>
      <c r="B150" t="s">
        <v>711</v>
      </c>
      <c r="C150" t="s">
        <v>16</v>
      </c>
      <c r="D150" s="3">
        <v>443000</v>
      </c>
    </row>
    <row r="151" spans="1:4" x14ac:dyDescent="0.25">
      <c r="A151" t="s">
        <v>667</v>
      </c>
      <c r="B151" t="s">
        <v>884</v>
      </c>
      <c r="C151" t="s">
        <v>16</v>
      </c>
      <c r="D151" s="3">
        <v>444400</v>
      </c>
    </row>
    <row r="152" spans="1:4" x14ac:dyDescent="0.25">
      <c r="A152" t="s">
        <v>332</v>
      </c>
      <c r="B152" t="s">
        <v>872</v>
      </c>
      <c r="C152" t="s">
        <v>16</v>
      </c>
      <c r="D152" s="3">
        <v>450000</v>
      </c>
    </row>
    <row r="153" spans="1:4" x14ac:dyDescent="0.25">
      <c r="A153" t="s">
        <v>136</v>
      </c>
      <c r="B153" t="s">
        <v>866</v>
      </c>
      <c r="C153" t="s">
        <v>16</v>
      </c>
      <c r="D153" s="3">
        <v>452500</v>
      </c>
    </row>
    <row r="154" spans="1:4" x14ac:dyDescent="0.25">
      <c r="A154" t="s">
        <v>135</v>
      </c>
      <c r="B154" t="s">
        <v>866</v>
      </c>
      <c r="C154" t="s">
        <v>16</v>
      </c>
      <c r="D154" s="3">
        <v>455500</v>
      </c>
    </row>
    <row r="155" spans="1:4" x14ac:dyDescent="0.25">
      <c r="A155" t="s">
        <v>497</v>
      </c>
      <c r="B155" t="s">
        <v>879</v>
      </c>
      <c r="C155" t="s">
        <v>16</v>
      </c>
      <c r="D155" s="3">
        <v>459000</v>
      </c>
    </row>
    <row r="156" spans="1:4" x14ac:dyDescent="0.25">
      <c r="A156" t="s">
        <v>62</v>
      </c>
      <c r="B156" t="s">
        <v>863</v>
      </c>
      <c r="C156" t="s">
        <v>16</v>
      </c>
      <c r="D156" s="3">
        <v>470000</v>
      </c>
    </row>
    <row r="157" spans="1:4" x14ac:dyDescent="0.25">
      <c r="A157" t="s">
        <v>560</v>
      </c>
      <c r="B157" t="s">
        <v>881</v>
      </c>
      <c r="C157" t="s">
        <v>16</v>
      </c>
      <c r="D157" s="3">
        <v>471500</v>
      </c>
    </row>
    <row r="158" spans="1:4" x14ac:dyDescent="0.25">
      <c r="A158" t="s">
        <v>439</v>
      </c>
      <c r="B158" t="s">
        <v>877</v>
      </c>
      <c r="C158" t="s">
        <v>16</v>
      </c>
      <c r="D158" s="3">
        <v>490000</v>
      </c>
    </row>
    <row r="159" spans="1:4" x14ac:dyDescent="0.25">
      <c r="A159" t="s">
        <v>785</v>
      </c>
      <c r="B159" t="s">
        <v>766</v>
      </c>
      <c r="C159" t="s">
        <v>16</v>
      </c>
      <c r="D159" s="3">
        <v>490000</v>
      </c>
    </row>
    <row r="160" spans="1:4" x14ac:dyDescent="0.25">
      <c r="A160" t="s">
        <v>224</v>
      </c>
      <c r="B160" t="s">
        <v>874</v>
      </c>
      <c r="C160" t="s">
        <v>16</v>
      </c>
      <c r="D160" s="3">
        <v>496500</v>
      </c>
    </row>
    <row r="161" spans="1:4" x14ac:dyDescent="0.25">
      <c r="A161" t="s">
        <v>307</v>
      </c>
      <c r="B161" t="s">
        <v>871</v>
      </c>
      <c r="C161" t="s">
        <v>16</v>
      </c>
      <c r="D161" s="3">
        <v>500000</v>
      </c>
    </row>
    <row r="162" spans="1:4" x14ac:dyDescent="0.25">
      <c r="A162" t="s">
        <v>356</v>
      </c>
      <c r="B162" t="s">
        <v>873</v>
      </c>
      <c r="C162" t="s">
        <v>16</v>
      </c>
      <c r="D162" s="3">
        <v>500000</v>
      </c>
    </row>
    <row r="163" spans="1:4" x14ac:dyDescent="0.25">
      <c r="A163" t="s">
        <v>697</v>
      </c>
      <c r="B163" t="s">
        <v>885</v>
      </c>
      <c r="C163" t="s">
        <v>16</v>
      </c>
      <c r="D163" s="3">
        <v>525000</v>
      </c>
    </row>
    <row r="164" spans="1:4" x14ac:dyDescent="0.25">
      <c r="A164" t="s">
        <v>29</v>
      </c>
      <c r="B164" t="s">
        <v>862</v>
      </c>
      <c r="C164" t="s">
        <v>16</v>
      </c>
      <c r="D164" s="3">
        <v>529500</v>
      </c>
    </row>
    <row r="165" spans="1:4" x14ac:dyDescent="0.25">
      <c r="A165" t="s">
        <v>558</v>
      </c>
      <c r="B165" t="s">
        <v>881</v>
      </c>
      <c r="C165" t="s">
        <v>16</v>
      </c>
      <c r="D165" s="3">
        <v>550000</v>
      </c>
    </row>
    <row r="166" spans="1:4" x14ac:dyDescent="0.25">
      <c r="A166" t="s">
        <v>586</v>
      </c>
      <c r="B166" t="s">
        <v>882</v>
      </c>
      <c r="C166" t="s">
        <v>16</v>
      </c>
      <c r="D166" s="3">
        <v>600000</v>
      </c>
    </row>
    <row r="167" spans="1:4" x14ac:dyDescent="0.25">
      <c r="A167" t="s">
        <v>355</v>
      </c>
      <c r="B167" t="s">
        <v>873</v>
      </c>
      <c r="C167" t="s">
        <v>16</v>
      </c>
      <c r="D167" s="3">
        <v>625000</v>
      </c>
    </row>
    <row r="168" spans="1:4" x14ac:dyDescent="0.25">
      <c r="A168" t="s">
        <v>113</v>
      </c>
      <c r="B168" t="s">
        <v>865</v>
      </c>
      <c r="C168" t="s">
        <v>16</v>
      </c>
      <c r="D168" s="3">
        <v>650000</v>
      </c>
    </row>
    <row r="169" spans="1:4" x14ac:dyDescent="0.25">
      <c r="A169" t="s">
        <v>112</v>
      </c>
      <c r="B169" t="s">
        <v>865</v>
      </c>
      <c r="C169" t="s">
        <v>16</v>
      </c>
      <c r="D169" s="3">
        <v>675000</v>
      </c>
    </row>
    <row r="170" spans="1:4" x14ac:dyDescent="0.25">
      <c r="A170" t="s">
        <v>847</v>
      </c>
      <c r="B170" t="s">
        <v>828</v>
      </c>
      <c r="C170" t="s">
        <v>16</v>
      </c>
      <c r="D170" s="3">
        <v>700000</v>
      </c>
    </row>
    <row r="171" spans="1:4" x14ac:dyDescent="0.25">
      <c r="A171" t="s">
        <v>525</v>
      </c>
      <c r="B171" t="s">
        <v>880</v>
      </c>
      <c r="C171" t="s">
        <v>16</v>
      </c>
      <c r="D171" s="3">
        <v>775000</v>
      </c>
    </row>
    <row r="172" spans="1:4" x14ac:dyDescent="0.25">
      <c r="A172" t="s">
        <v>661</v>
      </c>
      <c r="B172" t="s">
        <v>884</v>
      </c>
      <c r="C172" t="s">
        <v>16</v>
      </c>
      <c r="D172" s="3">
        <v>800000</v>
      </c>
    </row>
    <row r="173" spans="1:4" x14ac:dyDescent="0.25">
      <c r="A173" t="s">
        <v>556</v>
      </c>
      <c r="B173" t="s">
        <v>881</v>
      </c>
      <c r="C173" t="s">
        <v>16</v>
      </c>
      <c r="D173" s="3">
        <v>800000</v>
      </c>
    </row>
    <row r="174" spans="1:4" x14ac:dyDescent="0.25">
      <c r="A174" t="s">
        <v>608</v>
      </c>
      <c r="B174" t="s">
        <v>883</v>
      </c>
      <c r="C174" t="s">
        <v>16</v>
      </c>
      <c r="D174" s="3">
        <v>800000</v>
      </c>
    </row>
    <row r="175" spans="1:4" x14ac:dyDescent="0.25">
      <c r="A175" t="s">
        <v>846</v>
      </c>
      <c r="B175" t="s">
        <v>828</v>
      </c>
      <c r="C175" t="s">
        <v>16</v>
      </c>
      <c r="D175" s="3">
        <v>850000</v>
      </c>
    </row>
    <row r="176" spans="1:4" x14ac:dyDescent="0.25">
      <c r="A176" t="s">
        <v>815</v>
      </c>
      <c r="B176" t="s">
        <v>796</v>
      </c>
      <c r="C176" t="s">
        <v>16</v>
      </c>
      <c r="D176" s="3">
        <v>900000</v>
      </c>
    </row>
    <row r="177" spans="1:4" x14ac:dyDescent="0.25">
      <c r="A177" t="s">
        <v>327</v>
      </c>
      <c r="B177" t="s">
        <v>872</v>
      </c>
      <c r="C177" t="s">
        <v>16</v>
      </c>
      <c r="D177" s="3">
        <v>900000</v>
      </c>
    </row>
    <row r="178" spans="1:4" x14ac:dyDescent="0.25">
      <c r="A178" t="s">
        <v>463</v>
      </c>
      <c r="B178" t="s">
        <v>878</v>
      </c>
      <c r="C178" t="s">
        <v>16</v>
      </c>
      <c r="D178" s="3">
        <v>900000</v>
      </c>
    </row>
    <row r="179" spans="1:4" x14ac:dyDescent="0.25">
      <c r="A179" t="s">
        <v>276</v>
      </c>
      <c r="B179" t="s">
        <v>870</v>
      </c>
      <c r="C179" t="s">
        <v>16</v>
      </c>
      <c r="D179" s="3">
        <v>900000</v>
      </c>
    </row>
    <row r="180" spans="1:4" x14ac:dyDescent="0.25">
      <c r="A180" t="s">
        <v>197</v>
      </c>
      <c r="B180" t="s">
        <v>868</v>
      </c>
      <c r="C180" t="s">
        <v>16</v>
      </c>
      <c r="D180" s="3">
        <v>900000</v>
      </c>
    </row>
    <row r="181" spans="1:4" x14ac:dyDescent="0.25">
      <c r="A181" t="s">
        <v>250</v>
      </c>
      <c r="B181" t="s">
        <v>869</v>
      </c>
      <c r="C181" t="s">
        <v>16</v>
      </c>
      <c r="D181" s="3">
        <v>985000</v>
      </c>
    </row>
    <row r="182" spans="1:4" x14ac:dyDescent="0.25">
      <c r="A182" t="s">
        <v>583</v>
      </c>
      <c r="B182" t="s">
        <v>882</v>
      </c>
      <c r="C182" t="s">
        <v>16</v>
      </c>
      <c r="D182" s="3">
        <v>1000000</v>
      </c>
    </row>
    <row r="183" spans="1:4" x14ac:dyDescent="0.25">
      <c r="A183" t="s">
        <v>111</v>
      </c>
      <c r="B183" t="s">
        <v>865</v>
      </c>
      <c r="C183" t="s">
        <v>16</v>
      </c>
      <c r="D183" s="3">
        <v>1000000</v>
      </c>
    </row>
    <row r="184" spans="1:4" x14ac:dyDescent="0.25">
      <c r="A184" t="s">
        <v>82</v>
      </c>
      <c r="B184" t="s">
        <v>864</v>
      </c>
      <c r="C184" t="s">
        <v>16</v>
      </c>
      <c r="D184" s="3">
        <v>1000000</v>
      </c>
    </row>
    <row r="185" spans="1:4" x14ac:dyDescent="0.25">
      <c r="A185" t="s">
        <v>843</v>
      </c>
      <c r="B185" t="s">
        <v>828</v>
      </c>
      <c r="C185" t="s">
        <v>16</v>
      </c>
      <c r="D185" s="3">
        <v>1050000</v>
      </c>
    </row>
    <row r="186" spans="1:4" x14ac:dyDescent="0.25">
      <c r="A186" t="s">
        <v>605</v>
      </c>
      <c r="B186" t="s">
        <v>883</v>
      </c>
      <c r="C186" t="s">
        <v>16</v>
      </c>
      <c r="D186" s="3">
        <v>1100000</v>
      </c>
    </row>
    <row r="187" spans="1:4" x14ac:dyDescent="0.25">
      <c r="A187" t="s">
        <v>172</v>
      </c>
      <c r="B187" t="s">
        <v>867</v>
      </c>
      <c r="C187" t="s">
        <v>16</v>
      </c>
      <c r="D187" s="3">
        <v>1175000</v>
      </c>
    </row>
    <row r="188" spans="1:4" x14ac:dyDescent="0.25">
      <c r="A188" t="s">
        <v>492</v>
      </c>
      <c r="B188" t="s">
        <v>879</v>
      </c>
      <c r="C188" t="s">
        <v>16</v>
      </c>
      <c r="D188" s="3">
        <v>1250000</v>
      </c>
    </row>
    <row r="189" spans="1:4" x14ac:dyDescent="0.25">
      <c r="A189" t="s">
        <v>350</v>
      </c>
      <c r="B189" t="s">
        <v>873</v>
      </c>
      <c r="C189" t="s">
        <v>16</v>
      </c>
      <c r="D189" s="3">
        <v>1300000</v>
      </c>
    </row>
    <row r="190" spans="1:4" x14ac:dyDescent="0.25">
      <c r="A190" t="s">
        <v>412</v>
      </c>
      <c r="B190" t="s">
        <v>876</v>
      </c>
      <c r="C190" t="s">
        <v>16</v>
      </c>
      <c r="D190" s="3">
        <v>1300000</v>
      </c>
    </row>
    <row r="191" spans="1:4" x14ac:dyDescent="0.25">
      <c r="A191" t="s">
        <v>221</v>
      </c>
      <c r="B191" t="s">
        <v>874</v>
      </c>
      <c r="C191" t="s">
        <v>16</v>
      </c>
      <c r="D191" s="3">
        <v>1350000</v>
      </c>
    </row>
    <row r="192" spans="1:4" x14ac:dyDescent="0.25">
      <c r="A192" t="s">
        <v>491</v>
      </c>
      <c r="B192" t="s">
        <v>879</v>
      </c>
      <c r="C192" t="s">
        <v>16</v>
      </c>
      <c r="D192" s="3">
        <v>1400000</v>
      </c>
    </row>
    <row r="193" spans="1:4" x14ac:dyDescent="0.25">
      <c r="A193" t="s">
        <v>635</v>
      </c>
      <c r="B193" t="s">
        <v>710</v>
      </c>
      <c r="C193" t="s">
        <v>16</v>
      </c>
      <c r="D193" s="3">
        <v>1400000</v>
      </c>
    </row>
    <row r="194" spans="1:4" x14ac:dyDescent="0.25">
      <c r="A194" t="s">
        <v>388</v>
      </c>
      <c r="B194" t="s">
        <v>875</v>
      </c>
      <c r="C194" t="s">
        <v>16</v>
      </c>
      <c r="D194" s="3">
        <v>1428571</v>
      </c>
    </row>
    <row r="195" spans="1:4" x14ac:dyDescent="0.25">
      <c r="A195" t="s">
        <v>24</v>
      </c>
      <c r="B195" t="s">
        <v>862</v>
      </c>
      <c r="C195" t="s">
        <v>16</v>
      </c>
      <c r="D195" s="3">
        <v>1500000</v>
      </c>
    </row>
    <row r="196" spans="1:4" x14ac:dyDescent="0.25">
      <c r="A196" t="s">
        <v>550</v>
      </c>
      <c r="B196" t="s">
        <v>881</v>
      </c>
      <c r="C196" t="s">
        <v>16</v>
      </c>
      <c r="D196" s="3">
        <v>1500000</v>
      </c>
    </row>
    <row r="197" spans="1:4" x14ac:dyDescent="0.25">
      <c r="A197" t="s">
        <v>838</v>
      </c>
      <c r="B197" t="s">
        <v>828</v>
      </c>
      <c r="C197" t="s">
        <v>16</v>
      </c>
      <c r="D197" s="3">
        <v>1500000</v>
      </c>
    </row>
    <row r="198" spans="1:4" x14ac:dyDescent="0.25">
      <c r="A198" t="s">
        <v>323</v>
      </c>
      <c r="B198" t="s">
        <v>872</v>
      </c>
      <c r="C198" t="s">
        <v>16</v>
      </c>
      <c r="D198" s="3">
        <v>1750000</v>
      </c>
    </row>
    <row r="199" spans="1:4" x14ac:dyDescent="0.25">
      <c r="A199" t="s">
        <v>193</v>
      </c>
      <c r="B199" t="s">
        <v>868</v>
      </c>
      <c r="C199" t="s">
        <v>16</v>
      </c>
      <c r="D199" s="3">
        <v>1750000</v>
      </c>
    </row>
    <row r="200" spans="1:4" x14ac:dyDescent="0.25">
      <c r="A200" t="s">
        <v>387</v>
      </c>
      <c r="B200" t="s">
        <v>875</v>
      </c>
      <c r="C200" t="s">
        <v>16</v>
      </c>
      <c r="D200" s="3">
        <v>1950000</v>
      </c>
    </row>
    <row r="201" spans="1:4" x14ac:dyDescent="0.25">
      <c r="A201" t="s">
        <v>128</v>
      </c>
      <c r="B201" t="s">
        <v>866</v>
      </c>
      <c r="C201" t="s">
        <v>16</v>
      </c>
      <c r="D201" s="3">
        <v>2125000</v>
      </c>
    </row>
    <row r="202" spans="1:4" x14ac:dyDescent="0.25">
      <c r="A202" t="s">
        <v>78</v>
      </c>
      <c r="B202" t="s">
        <v>864</v>
      </c>
      <c r="C202" t="s">
        <v>16</v>
      </c>
      <c r="D202" s="3">
        <v>2200000</v>
      </c>
    </row>
    <row r="203" spans="1:4" x14ac:dyDescent="0.25">
      <c r="A203" t="s">
        <v>779</v>
      </c>
      <c r="B203" t="s">
        <v>766</v>
      </c>
      <c r="C203" t="s">
        <v>16</v>
      </c>
      <c r="D203" s="3">
        <v>2400000</v>
      </c>
    </row>
    <row r="204" spans="1:4" x14ac:dyDescent="0.25">
      <c r="A204" t="s">
        <v>806</v>
      </c>
      <c r="B204" t="s">
        <v>796</v>
      </c>
      <c r="C204" t="s">
        <v>16</v>
      </c>
      <c r="D204" s="3">
        <v>2500000</v>
      </c>
    </row>
    <row r="205" spans="1:4" x14ac:dyDescent="0.25">
      <c r="A205" t="s">
        <v>321</v>
      </c>
      <c r="B205" t="s">
        <v>872</v>
      </c>
      <c r="C205" t="s">
        <v>16</v>
      </c>
      <c r="D205" s="3">
        <v>2791666</v>
      </c>
    </row>
    <row r="206" spans="1:4" x14ac:dyDescent="0.25">
      <c r="A206" t="s">
        <v>459</v>
      </c>
      <c r="B206" t="s">
        <v>878</v>
      </c>
      <c r="C206" t="s">
        <v>16</v>
      </c>
      <c r="D206" s="3">
        <v>3000000</v>
      </c>
    </row>
    <row r="207" spans="1:4" x14ac:dyDescent="0.25">
      <c r="A207" t="s">
        <v>245</v>
      </c>
      <c r="B207" t="s">
        <v>869</v>
      </c>
      <c r="C207" t="s">
        <v>16</v>
      </c>
      <c r="D207" s="3">
        <v>3250000</v>
      </c>
    </row>
    <row r="208" spans="1:4" x14ac:dyDescent="0.25">
      <c r="A208" t="s">
        <v>601</v>
      </c>
      <c r="B208" t="s">
        <v>883</v>
      </c>
      <c r="C208" t="s">
        <v>16</v>
      </c>
      <c r="D208" s="3">
        <v>3500000</v>
      </c>
    </row>
    <row r="209" spans="1:4" x14ac:dyDescent="0.25">
      <c r="A209" t="s">
        <v>775</v>
      </c>
      <c r="B209" t="s">
        <v>766</v>
      </c>
      <c r="C209" t="s">
        <v>16</v>
      </c>
      <c r="D209" s="3">
        <v>3650000</v>
      </c>
    </row>
    <row r="210" spans="1:4" x14ac:dyDescent="0.25">
      <c r="A210" t="s">
        <v>346</v>
      </c>
      <c r="B210" t="s">
        <v>873</v>
      </c>
      <c r="C210" t="s">
        <v>16</v>
      </c>
      <c r="D210" s="3">
        <v>3975000</v>
      </c>
    </row>
    <row r="211" spans="1:4" x14ac:dyDescent="0.25">
      <c r="A211" t="s">
        <v>545</v>
      </c>
      <c r="B211" t="s">
        <v>881</v>
      </c>
      <c r="C211" t="s">
        <v>16</v>
      </c>
      <c r="D211" s="3">
        <v>4287500</v>
      </c>
    </row>
    <row r="212" spans="1:4" x14ac:dyDescent="0.25">
      <c r="A212" t="s">
        <v>457</v>
      </c>
      <c r="B212" t="s">
        <v>878</v>
      </c>
      <c r="C212" t="s">
        <v>16</v>
      </c>
      <c r="D212" s="3">
        <v>4400000</v>
      </c>
    </row>
    <row r="213" spans="1:4" x14ac:dyDescent="0.25">
      <c r="A213" t="s">
        <v>186</v>
      </c>
      <c r="B213" t="s">
        <v>868</v>
      </c>
      <c r="C213" t="s">
        <v>16</v>
      </c>
      <c r="D213" s="3">
        <v>4458333</v>
      </c>
    </row>
    <row r="214" spans="1:4" x14ac:dyDescent="0.25">
      <c r="A214" t="s">
        <v>741</v>
      </c>
      <c r="B214" t="s">
        <v>739</v>
      </c>
      <c r="C214" t="s">
        <v>16</v>
      </c>
      <c r="D214" s="3">
        <v>4825000</v>
      </c>
    </row>
    <row r="215" spans="1:4" x14ac:dyDescent="0.25">
      <c r="A215" t="s">
        <v>184</v>
      </c>
      <c r="B215" t="s">
        <v>868</v>
      </c>
      <c r="C215" t="s">
        <v>16</v>
      </c>
      <c r="D215" s="3">
        <v>5200000</v>
      </c>
    </row>
    <row r="216" spans="1:4" x14ac:dyDescent="0.25">
      <c r="A216" t="s">
        <v>740</v>
      </c>
      <c r="B216" t="s">
        <v>739</v>
      </c>
      <c r="C216" t="s">
        <v>16</v>
      </c>
      <c r="D216" s="3">
        <v>5250000</v>
      </c>
    </row>
    <row r="217" spans="1:4" x14ac:dyDescent="0.25">
      <c r="A217" t="s">
        <v>798</v>
      </c>
      <c r="B217" t="s">
        <v>796</v>
      </c>
      <c r="C217" t="s">
        <v>16</v>
      </c>
      <c r="D217" s="3">
        <v>5250000</v>
      </c>
    </row>
    <row r="218" spans="1:4" x14ac:dyDescent="0.25">
      <c r="A218" t="s">
        <v>575</v>
      </c>
      <c r="B218" t="s">
        <v>882</v>
      </c>
      <c r="C218" t="s">
        <v>16</v>
      </c>
      <c r="D218" s="3">
        <v>5375000</v>
      </c>
    </row>
    <row r="219" spans="1:4" x14ac:dyDescent="0.25">
      <c r="A219" t="s">
        <v>268</v>
      </c>
      <c r="B219" t="s">
        <v>870</v>
      </c>
      <c r="C219" t="s">
        <v>16</v>
      </c>
      <c r="D219" s="3">
        <v>5500000</v>
      </c>
    </row>
    <row r="220" spans="1:4" x14ac:dyDescent="0.25">
      <c r="A220" t="s">
        <v>624</v>
      </c>
      <c r="B220" t="s">
        <v>710</v>
      </c>
      <c r="C220" t="s">
        <v>16</v>
      </c>
      <c r="D220" s="3">
        <v>5750000</v>
      </c>
    </row>
    <row r="221" spans="1:4" x14ac:dyDescent="0.25">
      <c r="A221" t="s">
        <v>621</v>
      </c>
      <c r="B221" t="s">
        <v>710</v>
      </c>
      <c r="C221" t="s">
        <v>16</v>
      </c>
      <c r="D221" s="3">
        <v>6000000</v>
      </c>
    </row>
    <row r="222" spans="1:4" x14ac:dyDescent="0.25">
      <c r="A222" t="s">
        <v>623</v>
      </c>
      <c r="B222" t="s">
        <v>710</v>
      </c>
      <c r="C222" t="s">
        <v>16</v>
      </c>
      <c r="D222" s="3">
        <v>6000000</v>
      </c>
    </row>
    <row r="223" spans="1:4" x14ac:dyDescent="0.25">
      <c r="A223" t="s">
        <v>72</v>
      </c>
      <c r="B223" t="s">
        <v>864</v>
      </c>
      <c r="C223" t="s">
        <v>16</v>
      </c>
      <c r="D223" s="3">
        <v>6300000</v>
      </c>
    </row>
    <row r="224" spans="1:4" x14ac:dyDescent="0.25">
      <c r="A224" t="s">
        <v>239</v>
      </c>
      <c r="B224" t="s">
        <v>869</v>
      </c>
      <c r="C224" t="s">
        <v>16</v>
      </c>
      <c r="D224" s="3">
        <v>6400000</v>
      </c>
    </row>
    <row r="225" spans="1:4" x14ac:dyDescent="0.25">
      <c r="A225" t="s">
        <v>650</v>
      </c>
      <c r="B225" t="s">
        <v>884</v>
      </c>
      <c r="C225" t="s">
        <v>16</v>
      </c>
      <c r="D225" s="3">
        <v>6775000</v>
      </c>
    </row>
    <row r="226" spans="1:4" x14ac:dyDescent="0.25">
      <c r="A226" t="s">
        <v>542</v>
      </c>
      <c r="B226" t="s">
        <v>881</v>
      </c>
      <c r="C226" t="s">
        <v>16</v>
      </c>
      <c r="D226" s="3">
        <v>6833333</v>
      </c>
    </row>
    <row r="227" spans="1:4" x14ac:dyDescent="0.25">
      <c r="A227" t="s">
        <v>455</v>
      </c>
      <c r="B227" t="s">
        <v>878</v>
      </c>
      <c r="C227" t="s">
        <v>16</v>
      </c>
      <c r="D227" s="3">
        <v>6900000</v>
      </c>
    </row>
    <row r="228" spans="1:4" x14ac:dyDescent="0.25">
      <c r="A228" t="s">
        <v>213</v>
      </c>
      <c r="B228" t="s">
        <v>874</v>
      </c>
      <c r="C228" t="s">
        <v>16</v>
      </c>
      <c r="D228" s="3">
        <v>7000000</v>
      </c>
    </row>
    <row r="229" spans="1:4" x14ac:dyDescent="0.25">
      <c r="A229" t="s">
        <v>96</v>
      </c>
      <c r="B229" t="s">
        <v>865</v>
      </c>
      <c r="C229" t="s">
        <v>16</v>
      </c>
      <c r="D229" s="3">
        <v>7100000</v>
      </c>
    </row>
    <row r="230" spans="1:4" x14ac:dyDescent="0.25">
      <c r="A230" t="s">
        <v>162</v>
      </c>
      <c r="B230" t="s">
        <v>867</v>
      </c>
      <c r="C230" t="s">
        <v>16</v>
      </c>
      <c r="D230" s="3">
        <v>7500000</v>
      </c>
    </row>
    <row r="231" spans="1:4" x14ac:dyDescent="0.25">
      <c r="A231" t="s">
        <v>344</v>
      </c>
      <c r="B231" t="s">
        <v>873</v>
      </c>
      <c r="C231" t="s">
        <v>16</v>
      </c>
      <c r="D231" s="3">
        <v>7666666</v>
      </c>
    </row>
    <row r="232" spans="1:4" x14ac:dyDescent="0.25">
      <c r="A232" t="s">
        <v>46</v>
      </c>
      <c r="B232" t="s">
        <v>863</v>
      </c>
      <c r="C232" t="s">
        <v>16</v>
      </c>
      <c r="D232" s="3">
        <v>7750000</v>
      </c>
    </row>
    <row r="233" spans="1:4" x14ac:dyDescent="0.25">
      <c r="A233" t="s">
        <v>797</v>
      </c>
      <c r="B233" t="s">
        <v>796</v>
      </c>
      <c r="C233" t="s">
        <v>16</v>
      </c>
      <c r="D233" s="3">
        <v>8000000</v>
      </c>
    </row>
    <row r="234" spans="1:4" x14ac:dyDescent="0.25">
      <c r="A234" t="s">
        <v>716</v>
      </c>
      <c r="B234" t="s">
        <v>711</v>
      </c>
      <c r="C234" t="s">
        <v>16</v>
      </c>
      <c r="D234" s="3">
        <v>8000000</v>
      </c>
    </row>
    <row r="235" spans="1:4" x14ac:dyDescent="0.25">
      <c r="A235" t="s">
        <v>17</v>
      </c>
      <c r="B235" t="s">
        <v>862</v>
      </c>
      <c r="C235" t="s">
        <v>16</v>
      </c>
      <c r="D235" s="3">
        <v>8250000</v>
      </c>
    </row>
    <row r="236" spans="1:4" x14ac:dyDescent="0.25">
      <c r="A236" t="s">
        <v>292</v>
      </c>
      <c r="B236" t="s">
        <v>871</v>
      </c>
      <c r="C236" t="s">
        <v>16</v>
      </c>
      <c r="D236" s="3">
        <v>8500000</v>
      </c>
    </row>
    <row r="237" spans="1:4" x14ac:dyDescent="0.25">
      <c r="A237" t="s">
        <v>769</v>
      </c>
      <c r="B237" t="s">
        <v>766</v>
      </c>
      <c r="C237" t="s">
        <v>16</v>
      </c>
      <c r="D237" s="3">
        <v>8750000</v>
      </c>
    </row>
    <row r="238" spans="1:4" x14ac:dyDescent="0.25">
      <c r="A238" t="s">
        <v>512</v>
      </c>
      <c r="B238" t="s">
        <v>880</v>
      </c>
      <c r="C238" t="s">
        <v>16</v>
      </c>
      <c r="D238" s="3">
        <v>9000000</v>
      </c>
    </row>
    <row r="239" spans="1:4" x14ac:dyDescent="0.25">
      <c r="A239" t="s">
        <v>15</v>
      </c>
      <c r="B239" t="s">
        <v>862</v>
      </c>
      <c r="C239" t="s">
        <v>16</v>
      </c>
      <c r="D239" s="3">
        <v>9100000</v>
      </c>
    </row>
    <row r="240" spans="1:4" x14ac:dyDescent="0.25">
      <c r="A240" t="s">
        <v>94</v>
      </c>
      <c r="B240" t="s">
        <v>865</v>
      </c>
      <c r="C240" t="s">
        <v>16</v>
      </c>
      <c r="D240" s="3">
        <v>9500000</v>
      </c>
    </row>
    <row r="241" spans="1:4" x14ac:dyDescent="0.25">
      <c r="A241" t="s">
        <v>403</v>
      </c>
      <c r="B241" t="s">
        <v>876</v>
      </c>
      <c r="C241" t="s">
        <v>16</v>
      </c>
      <c r="D241" s="3">
        <v>10000000</v>
      </c>
    </row>
    <row r="242" spans="1:4" x14ac:dyDescent="0.25">
      <c r="A242" t="s">
        <v>829</v>
      </c>
      <c r="B242" t="s">
        <v>828</v>
      </c>
      <c r="C242" t="s">
        <v>16</v>
      </c>
      <c r="D242" s="3">
        <v>10571428</v>
      </c>
    </row>
    <row r="243" spans="1:4" x14ac:dyDescent="0.25">
      <c r="A243" t="s">
        <v>235</v>
      </c>
      <c r="B243" t="s">
        <v>869</v>
      </c>
      <c r="C243" t="s">
        <v>16</v>
      </c>
      <c r="D243" s="3">
        <v>10600000</v>
      </c>
    </row>
    <row r="244" spans="1:4" x14ac:dyDescent="0.25">
      <c r="A244" t="s">
        <v>156</v>
      </c>
      <c r="B244" t="s">
        <v>867</v>
      </c>
      <c r="C244" t="s">
        <v>16</v>
      </c>
      <c r="D244" s="3">
        <v>12166666</v>
      </c>
    </row>
    <row r="245" spans="1:4" x14ac:dyDescent="0.25">
      <c r="A245" t="s">
        <v>288</v>
      </c>
      <c r="B245" t="s">
        <v>871</v>
      </c>
      <c r="C245" t="s">
        <v>16</v>
      </c>
      <c r="D245" s="3">
        <v>12500000</v>
      </c>
    </row>
    <row r="246" spans="1:4" x14ac:dyDescent="0.25">
      <c r="A246" t="s">
        <v>400</v>
      </c>
      <c r="B246" t="s">
        <v>876</v>
      </c>
      <c r="C246" t="s">
        <v>16</v>
      </c>
      <c r="D246" s="3">
        <v>12922231</v>
      </c>
    </row>
    <row r="247" spans="1:4" x14ac:dyDescent="0.25">
      <c r="A247" t="s">
        <v>681</v>
      </c>
      <c r="B247" t="s">
        <v>885</v>
      </c>
      <c r="C247" t="s">
        <v>16</v>
      </c>
      <c r="D247" s="3">
        <v>13000000</v>
      </c>
    </row>
    <row r="248" spans="1:4" x14ac:dyDescent="0.25">
      <c r="A248" t="s">
        <v>67</v>
      </c>
      <c r="B248" t="s">
        <v>864</v>
      </c>
      <c r="C248" t="s">
        <v>16</v>
      </c>
      <c r="D248" s="3">
        <v>13600000</v>
      </c>
    </row>
    <row r="249" spans="1:4" x14ac:dyDescent="0.25">
      <c r="A249" t="s">
        <v>39</v>
      </c>
      <c r="B249" t="s">
        <v>863</v>
      </c>
      <c r="C249" t="s">
        <v>16</v>
      </c>
      <c r="D249" s="3">
        <v>14857142</v>
      </c>
    </row>
    <row r="250" spans="1:4" x14ac:dyDescent="0.25">
      <c r="A250" t="s">
        <v>712</v>
      </c>
      <c r="B250" t="s">
        <v>711</v>
      </c>
      <c r="C250" t="s">
        <v>16</v>
      </c>
      <c r="D250" s="3">
        <v>16317774</v>
      </c>
    </row>
    <row r="251" spans="1:4" x14ac:dyDescent="0.25">
      <c r="A251" t="s">
        <v>680</v>
      </c>
      <c r="B251" t="s">
        <v>885</v>
      </c>
      <c r="C251" t="s">
        <v>16</v>
      </c>
      <c r="D251" s="3">
        <v>18000000</v>
      </c>
    </row>
    <row r="252" spans="1:4" x14ac:dyDescent="0.25">
      <c r="A252" t="s">
        <v>596</v>
      </c>
      <c r="B252" t="s">
        <v>883</v>
      </c>
      <c r="C252" t="s">
        <v>16</v>
      </c>
      <c r="D252" s="3">
        <v>18125000</v>
      </c>
    </row>
    <row r="253" spans="1:4" x14ac:dyDescent="0.25">
      <c r="A253" t="s">
        <v>509</v>
      </c>
      <c r="B253" t="s">
        <v>880</v>
      </c>
      <c r="C253" t="s">
        <v>16</v>
      </c>
      <c r="D253" s="3">
        <v>18500000</v>
      </c>
    </row>
    <row r="254" spans="1:4" x14ac:dyDescent="0.25">
      <c r="A254" t="s">
        <v>261</v>
      </c>
      <c r="B254" t="s">
        <v>870</v>
      </c>
      <c r="C254" t="s">
        <v>16</v>
      </c>
      <c r="D254" s="3">
        <v>19000000</v>
      </c>
    </row>
    <row r="255" spans="1:4" x14ac:dyDescent="0.25">
      <c r="A255" t="s">
        <v>452</v>
      </c>
      <c r="B255" t="s">
        <v>878</v>
      </c>
      <c r="C255" t="s">
        <v>16</v>
      </c>
      <c r="D255" s="3">
        <v>19000000</v>
      </c>
    </row>
    <row r="256" spans="1:4" x14ac:dyDescent="0.25">
      <c r="A256" t="s">
        <v>595</v>
      </c>
      <c r="B256" t="s">
        <v>883</v>
      </c>
      <c r="C256" t="s">
        <v>16</v>
      </c>
      <c r="D256" s="3">
        <v>19325436</v>
      </c>
    </row>
    <row r="257" spans="1:4" x14ac:dyDescent="0.25">
      <c r="A257" t="s">
        <v>508</v>
      </c>
      <c r="B257" t="s">
        <v>880</v>
      </c>
      <c r="C257" t="s">
        <v>16</v>
      </c>
      <c r="D257" s="3">
        <v>26187500</v>
      </c>
    </row>
    <row r="258" spans="1:4" x14ac:dyDescent="0.25">
      <c r="A258" t="s">
        <v>480</v>
      </c>
      <c r="B258" t="s">
        <v>878</v>
      </c>
      <c r="C258" t="s">
        <v>3</v>
      </c>
      <c r="D258" s="3">
        <v>414000</v>
      </c>
    </row>
    <row r="259" spans="1:4" x14ac:dyDescent="0.25">
      <c r="A259" t="s">
        <v>648</v>
      </c>
      <c r="B259" t="s">
        <v>710</v>
      </c>
      <c r="C259" t="s">
        <v>3</v>
      </c>
      <c r="D259" s="3">
        <v>414000</v>
      </c>
    </row>
    <row r="260" spans="1:4" x14ac:dyDescent="0.25">
      <c r="A260" t="s">
        <v>532</v>
      </c>
      <c r="B260" t="s">
        <v>880</v>
      </c>
      <c r="C260" t="s">
        <v>3</v>
      </c>
      <c r="D260" s="3">
        <v>414000</v>
      </c>
    </row>
    <row r="261" spans="1:4" x14ac:dyDescent="0.25">
      <c r="A261" t="s">
        <v>568</v>
      </c>
      <c r="B261" t="s">
        <v>881</v>
      </c>
      <c r="C261" t="s">
        <v>3</v>
      </c>
      <c r="D261" s="3">
        <v>414000</v>
      </c>
    </row>
    <row r="262" spans="1:4" x14ac:dyDescent="0.25">
      <c r="A262" t="s">
        <v>425</v>
      </c>
      <c r="B262" t="s">
        <v>876</v>
      </c>
      <c r="C262" t="s">
        <v>3</v>
      </c>
      <c r="D262" s="3">
        <v>414000</v>
      </c>
    </row>
    <row r="263" spans="1:4" x14ac:dyDescent="0.25">
      <c r="A263" t="s">
        <v>856</v>
      </c>
      <c r="B263" t="s">
        <v>828</v>
      </c>
      <c r="C263" t="s">
        <v>3</v>
      </c>
      <c r="D263" s="3">
        <v>414000</v>
      </c>
    </row>
    <row r="264" spans="1:4" x14ac:dyDescent="0.25">
      <c r="A264" t="s">
        <v>181</v>
      </c>
      <c r="B264" t="s">
        <v>867</v>
      </c>
      <c r="C264" t="s">
        <v>3</v>
      </c>
      <c r="D264" s="3">
        <v>414000</v>
      </c>
    </row>
    <row r="265" spans="1:4" x14ac:dyDescent="0.25">
      <c r="A265" t="s">
        <v>736</v>
      </c>
      <c r="B265" t="s">
        <v>711</v>
      </c>
      <c r="C265" t="s">
        <v>3</v>
      </c>
      <c r="D265" s="3">
        <v>414000</v>
      </c>
    </row>
    <row r="266" spans="1:4" x14ac:dyDescent="0.25">
      <c r="A266" t="s">
        <v>857</v>
      </c>
      <c r="B266" t="s">
        <v>828</v>
      </c>
      <c r="C266" t="s">
        <v>3</v>
      </c>
      <c r="D266" s="3">
        <v>414000</v>
      </c>
    </row>
    <row r="267" spans="1:4" x14ac:dyDescent="0.25">
      <c r="A267" t="s">
        <v>505</v>
      </c>
      <c r="B267" t="s">
        <v>879</v>
      </c>
      <c r="C267" t="s">
        <v>3</v>
      </c>
      <c r="D267" s="3">
        <v>414000</v>
      </c>
    </row>
    <row r="268" spans="1:4" x14ac:dyDescent="0.25">
      <c r="A268" t="s">
        <v>208</v>
      </c>
      <c r="B268" t="s">
        <v>868</v>
      </c>
      <c r="C268" t="s">
        <v>3</v>
      </c>
      <c r="D268" s="3">
        <v>414000</v>
      </c>
    </row>
    <row r="269" spans="1:4" x14ac:dyDescent="0.25">
      <c r="A269" t="s">
        <v>538</v>
      </c>
      <c r="B269" t="s">
        <v>880</v>
      </c>
      <c r="C269" t="s">
        <v>3</v>
      </c>
      <c r="D269" s="3">
        <v>414000</v>
      </c>
    </row>
    <row r="270" spans="1:4" x14ac:dyDescent="0.25">
      <c r="A270" t="s">
        <v>706</v>
      </c>
      <c r="B270" t="s">
        <v>885</v>
      </c>
      <c r="C270" t="s">
        <v>3</v>
      </c>
      <c r="D270" s="3">
        <v>414000</v>
      </c>
    </row>
    <row r="271" spans="1:4" x14ac:dyDescent="0.25">
      <c r="A271" t="s">
        <v>795</v>
      </c>
      <c r="B271" t="s">
        <v>766</v>
      </c>
      <c r="C271" t="s">
        <v>3</v>
      </c>
      <c r="D271" s="3">
        <v>414000</v>
      </c>
    </row>
    <row r="272" spans="1:4" x14ac:dyDescent="0.25">
      <c r="A272" t="s">
        <v>708</v>
      </c>
      <c r="B272" t="s">
        <v>885</v>
      </c>
      <c r="C272" t="s">
        <v>3</v>
      </c>
      <c r="D272" s="3">
        <v>414000</v>
      </c>
    </row>
    <row r="273" spans="1:4" x14ac:dyDescent="0.25">
      <c r="A273" t="s">
        <v>448</v>
      </c>
      <c r="B273" t="s">
        <v>877</v>
      </c>
      <c r="C273" t="s">
        <v>3</v>
      </c>
      <c r="D273" s="3">
        <v>414000</v>
      </c>
    </row>
    <row r="274" spans="1:4" x14ac:dyDescent="0.25">
      <c r="A274" t="s">
        <v>534</v>
      </c>
      <c r="B274" t="s">
        <v>880</v>
      </c>
      <c r="C274" t="s">
        <v>3</v>
      </c>
      <c r="D274" s="3">
        <v>414000</v>
      </c>
    </row>
    <row r="275" spans="1:4" x14ac:dyDescent="0.25">
      <c r="A275" t="s">
        <v>707</v>
      </c>
      <c r="B275" t="s">
        <v>885</v>
      </c>
      <c r="C275" t="s">
        <v>3</v>
      </c>
      <c r="D275" s="3">
        <v>414000</v>
      </c>
    </row>
    <row r="276" spans="1:4" x14ac:dyDescent="0.25">
      <c r="A276" t="s">
        <v>150</v>
      </c>
      <c r="B276" t="s">
        <v>866</v>
      </c>
      <c r="C276" t="s">
        <v>3</v>
      </c>
      <c r="D276" s="3">
        <v>414000</v>
      </c>
    </row>
    <row r="277" spans="1:4" x14ac:dyDescent="0.25">
      <c r="A277" t="s">
        <v>504</v>
      </c>
      <c r="B277" t="s">
        <v>879</v>
      </c>
      <c r="C277" t="s">
        <v>3</v>
      </c>
      <c r="D277" s="3">
        <v>414000</v>
      </c>
    </row>
    <row r="278" spans="1:4" x14ac:dyDescent="0.25">
      <c r="A278" t="s">
        <v>617</v>
      </c>
      <c r="B278" t="s">
        <v>883</v>
      </c>
      <c r="C278" t="s">
        <v>3</v>
      </c>
      <c r="D278" s="3">
        <v>414000</v>
      </c>
    </row>
    <row r="279" spans="1:4" x14ac:dyDescent="0.25">
      <c r="A279" t="s">
        <v>451</v>
      </c>
      <c r="B279" t="s">
        <v>877</v>
      </c>
      <c r="C279" t="s">
        <v>3</v>
      </c>
      <c r="D279" s="3">
        <v>414000</v>
      </c>
    </row>
    <row r="280" spans="1:4" x14ac:dyDescent="0.25">
      <c r="A280" t="s">
        <v>342</v>
      </c>
      <c r="B280" t="s">
        <v>872</v>
      </c>
      <c r="C280" t="s">
        <v>3</v>
      </c>
      <c r="D280" s="3">
        <v>414000</v>
      </c>
    </row>
    <row r="281" spans="1:4" x14ac:dyDescent="0.25">
      <c r="A281" t="s">
        <v>506</v>
      </c>
      <c r="B281" t="s">
        <v>879</v>
      </c>
      <c r="C281" t="s">
        <v>3</v>
      </c>
      <c r="D281" s="3">
        <v>414000</v>
      </c>
    </row>
    <row r="282" spans="1:4" x14ac:dyDescent="0.25">
      <c r="A282" t="s">
        <v>709</v>
      </c>
      <c r="B282" t="s">
        <v>885</v>
      </c>
      <c r="C282" t="s">
        <v>3</v>
      </c>
      <c r="D282" s="3">
        <v>414000</v>
      </c>
    </row>
    <row r="283" spans="1:4" x14ac:dyDescent="0.25">
      <c r="A283" t="s">
        <v>371</v>
      </c>
      <c r="B283" t="s">
        <v>873</v>
      </c>
      <c r="C283" t="s">
        <v>3</v>
      </c>
      <c r="D283" s="3">
        <v>414000</v>
      </c>
    </row>
    <row r="284" spans="1:4" x14ac:dyDescent="0.25">
      <c r="A284" t="s">
        <v>677</v>
      </c>
      <c r="B284" t="s">
        <v>884</v>
      </c>
      <c r="C284" t="s">
        <v>3</v>
      </c>
      <c r="D284" s="3">
        <v>414240</v>
      </c>
    </row>
    <row r="285" spans="1:4" x14ac:dyDescent="0.25">
      <c r="A285" t="s">
        <v>149</v>
      </c>
      <c r="B285" t="s">
        <v>866</v>
      </c>
      <c r="C285" t="s">
        <v>3</v>
      </c>
      <c r="D285" s="3">
        <v>414500</v>
      </c>
    </row>
    <row r="286" spans="1:4" x14ac:dyDescent="0.25">
      <c r="A286" t="s">
        <v>503</v>
      </c>
      <c r="B286" t="s">
        <v>879</v>
      </c>
      <c r="C286" t="s">
        <v>3</v>
      </c>
      <c r="D286" s="3">
        <v>414500</v>
      </c>
    </row>
    <row r="287" spans="1:4" x14ac:dyDescent="0.25">
      <c r="A287" t="s">
        <v>854</v>
      </c>
      <c r="B287" t="s">
        <v>828</v>
      </c>
      <c r="C287" t="s">
        <v>3</v>
      </c>
      <c r="D287" s="3">
        <v>415000</v>
      </c>
    </row>
    <row r="288" spans="1:4" x14ac:dyDescent="0.25">
      <c r="A288" t="s">
        <v>855</v>
      </c>
      <c r="B288" t="s">
        <v>828</v>
      </c>
      <c r="C288" t="s">
        <v>3</v>
      </c>
      <c r="D288" s="3">
        <v>415000</v>
      </c>
    </row>
    <row r="289" spans="1:4" x14ac:dyDescent="0.25">
      <c r="A289" t="s">
        <v>340</v>
      </c>
      <c r="B289" t="s">
        <v>872</v>
      </c>
      <c r="C289" t="s">
        <v>3</v>
      </c>
      <c r="D289" s="3">
        <v>415000</v>
      </c>
    </row>
    <row r="290" spans="1:4" x14ac:dyDescent="0.25">
      <c r="A290" t="s">
        <v>398</v>
      </c>
      <c r="B290" t="s">
        <v>875</v>
      </c>
      <c r="C290" t="s">
        <v>3</v>
      </c>
      <c r="D290" s="3">
        <v>415000</v>
      </c>
    </row>
    <row r="291" spans="1:4" x14ac:dyDescent="0.25">
      <c r="A291" t="s">
        <v>794</v>
      </c>
      <c r="B291" t="s">
        <v>766</v>
      </c>
      <c r="C291" t="s">
        <v>3</v>
      </c>
      <c r="D291" s="3">
        <v>415000</v>
      </c>
    </row>
    <row r="292" spans="1:4" x14ac:dyDescent="0.25">
      <c r="A292" t="s">
        <v>675</v>
      </c>
      <c r="B292" t="s">
        <v>884</v>
      </c>
      <c r="C292" t="s">
        <v>3</v>
      </c>
      <c r="D292" s="3">
        <v>415600</v>
      </c>
    </row>
    <row r="293" spans="1:4" x14ac:dyDescent="0.25">
      <c r="A293" t="s">
        <v>370</v>
      </c>
      <c r="B293" t="s">
        <v>873</v>
      </c>
      <c r="C293" t="s">
        <v>3</v>
      </c>
      <c r="D293" s="3">
        <v>415600</v>
      </c>
    </row>
    <row r="294" spans="1:4" x14ac:dyDescent="0.25">
      <c r="A294" t="s">
        <v>369</v>
      </c>
      <c r="B294" t="s">
        <v>873</v>
      </c>
      <c r="C294" t="s">
        <v>3</v>
      </c>
      <c r="D294" s="3">
        <v>415800</v>
      </c>
    </row>
    <row r="295" spans="1:4" x14ac:dyDescent="0.25">
      <c r="A295" t="s">
        <v>148</v>
      </c>
      <c r="B295" t="s">
        <v>866</v>
      </c>
      <c r="C295" t="s">
        <v>3</v>
      </c>
      <c r="D295" s="3">
        <v>416000</v>
      </c>
    </row>
    <row r="296" spans="1:4" x14ac:dyDescent="0.25">
      <c r="A296" t="s">
        <v>121</v>
      </c>
      <c r="B296" t="s">
        <v>865</v>
      </c>
      <c r="C296" t="s">
        <v>3</v>
      </c>
      <c r="D296" s="3">
        <v>416000</v>
      </c>
    </row>
    <row r="297" spans="1:4" x14ac:dyDescent="0.25">
      <c r="A297" t="s">
        <v>231</v>
      </c>
      <c r="B297" t="s">
        <v>874</v>
      </c>
      <c r="C297" t="s">
        <v>3</v>
      </c>
      <c r="D297" s="3">
        <v>416500</v>
      </c>
    </row>
    <row r="298" spans="1:4" x14ac:dyDescent="0.25">
      <c r="A298" t="s">
        <v>339</v>
      </c>
      <c r="B298" t="s">
        <v>872</v>
      </c>
      <c r="C298" t="s">
        <v>3</v>
      </c>
      <c r="D298" s="3">
        <v>416500</v>
      </c>
    </row>
    <row r="299" spans="1:4" x14ac:dyDescent="0.25">
      <c r="A299" t="s">
        <v>763</v>
      </c>
      <c r="B299" t="s">
        <v>739</v>
      </c>
      <c r="C299" t="s">
        <v>3</v>
      </c>
      <c r="D299" s="3">
        <v>416700</v>
      </c>
    </row>
    <row r="300" spans="1:4" x14ac:dyDescent="0.25">
      <c r="A300" t="s">
        <v>260</v>
      </c>
      <c r="B300" t="s">
        <v>869</v>
      </c>
      <c r="C300" t="s">
        <v>3</v>
      </c>
      <c r="D300" s="3">
        <v>417000</v>
      </c>
    </row>
    <row r="301" spans="1:4" x14ac:dyDescent="0.25">
      <c r="A301" t="s">
        <v>479</v>
      </c>
      <c r="B301" t="s">
        <v>878</v>
      </c>
      <c r="C301" t="s">
        <v>3</v>
      </c>
      <c r="D301" s="3">
        <v>417000</v>
      </c>
    </row>
    <row r="302" spans="1:4" x14ac:dyDescent="0.25">
      <c r="A302" t="s">
        <v>397</v>
      </c>
      <c r="B302" t="s">
        <v>875</v>
      </c>
      <c r="C302" t="s">
        <v>3</v>
      </c>
      <c r="D302" s="3">
        <v>417000</v>
      </c>
    </row>
    <row r="303" spans="1:4" x14ac:dyDescent="0.25">
      <c r="A303" t="s">
        <v>64</v>
      </c>
      <c r="B303" t="s">
        <v>863</v>
      </c>
      <c r="C303" t="s">
        <v>3</v>
      </c>
      <c r="D303" s="3">
        <v>417000</v>
      </c>
    </row>
    <row r="304" spans="1:4" x14ac:dyDescent="0.25">
      <c r="A304" t="s">
        <v>207</v>
      </c>
      <c r="B304" t="s">
        <v>868</v>
      </c>
      <c r="C304" t="s">
        <v>3</v>
      </c>
      <c r="D304" s="3">
        <v>417000</v>
      </c>
    </row>
    <row r="305" spans="1:4" x14ac:dyDescent="0.25">
      <c r="A305" t="s">
        <v>206</v>
      </c>
      <c r="B305" t="s">
        <v>868</v>
      </c>
      <c r="C305" t="s">
        <v>3</v>
      </c>
      <c r="D305" s="3">
        <v>417000</v>
      </c>
    </row>
    <row r="306" spans="1:4" x14ac:dyDescent="0.25">
      <c r="A306" t="s">
        <v>674</v>
      </c>
      <c r="B306" t="s">
        <v>884</v>
      </c>
      <c r="C306" t="s">
        <v>3</v>
      </c>
      <c r="D306" s="3">
        <v>417100</v>
      </c>
    </row>
    <row r="307" spans="1:4" x14ac:dyDescent="0.25">
      <c r="A307" t="s">
        <v>205</v>
      </c>
      <c r="B307" t="s">
        <v>868</v>
      </c>
      <c r="C307" t="s">
        <v>3</v>
      </c>
      <c r="D307" s="3">
        <v>418000</v>
      </c>
    </row>
    <row r="308" spans="1:4" x14ac:dyDescent="0.25">
      <c r="A308" t="s">
        <v>423</v>
      </c>
      <c r="B308" t="s">
        <v>876</v>
      </c>
      <c r="C308" t="s">
        <v>3</v>
      </c>
      <c r="D308" s="3">
        <v>418000</v>
      </c>
    </row>
    <row r="309" spans="1:4" x14ac:dyDescent="0.25">
      <c r="A309" t="s">
        <v>851</v>
      </c>
      <c r="B309" t="s">
        <v>828</v>
      </c>
      <c r="C309" t="s">
        <v>3</v>
      </c>
      <c r="D309" s="3">
        <v>418000</v>
      </c>
    </row>
    <row r="310" spans="1:4" x14ac:dyDescent="0.25">
      <c r="A310" t="s">
        <v>477</v>
      </c>
      <c r="B310" t="s">
        <v>878</v>
      </c>
      <c r="C310" t="s">
        <v>3</v>
      </c>
      <c r="D310" s="3">
        <v>418000</v>
      </c>
    </row>
    <row r="311" spans="1:4" x14ac:dyDescent="0.25">
      <c r="A311" t="s">
        <v>338</v>
      </c>
      <c r="B311" t="s">
        <v>872</v>
      </c>
      <c r="C311" t="s">
        <v>3</v>
      </c>
      <c r="D311" s="3">
        <v>418000</v>
      </c>
    </row>
    <row r="312" spans="1:4" x14ac:dyDescent="0.25">
      <c r="A312" t="s">
        <v>529</v>
      </c>
      <c r="B312" t="s">
        <v>880</v>
      </c>
      <c r="C312" t="s">
        <v>3</v>
      </c>
      <c r="D312" s="3">
        <v>418000</v>
      </c>
    </row>
    <row r="313" spans="1:4" x14ac:dyDescent="0.25">
      <c r="A313" t="s">
        <v>761</v>
      </c>
      <c r="B313" t="s">
        <v>739</v>
      </c>
      <c r="C313" t="s">
        <v>3</v>
      </c>
      <c r="D313" s="3">
        <v>418400</v>
      </c>
    </row>
    <row r="314" spans="1:4" x14ac:dyDescent="0.25">
      <c r="A314" t="s">
        <v>90</v>
      </c>
      <c r="B314" t="s">
        <v>864</v>
      </c>
      <c r="C314" t="s">
        <v>3</v>
      </c>
      <c r="D314" s="3">
        <v>418500</v>
      </c>
    </row>
    <row r="315" spans="1:4" x14ac:dyDescent="0.25">
      <c r="A315" t="s">
        <v>176</v>
      </c>
      <c r="B315" t="s">
        <v>867</v>
      </c>
      <c r="C315" t="s">
        <v>3</v>
      </c>
      <c r="D315" s="3">
        <v>419000</v>
      </c>
    </row>
    <row r="316" spans="1:4" x14ac:dyDescent="0.25">
      <c r="A316" t="s">
        <v>229</v>
      </c>
      <c r="B316" t="s">
        <v>874</v>
      </c>
      <c r="C316" t="s">
        <v>3</v>
      </c>
      <c r="D316" s="3">
        <v>419000</v>
      </c>
    </row>
    <row r="317" spans="1:4" x14ac:dyDescent="0.25">
      <c r="A317" t="s">
        <v>204</v>
      </c>
      <c r="B317" t="s">
        <v>868</v>
      </c>
      <c r="C317" t="s">
        <v>3</v>
      </c>
      <c r="D317" s="3">
        <v>419000</v>
      </c>
    </row>
    <row r="318" spans="1:4" x14ac:dyDescent="0.25">
      <c r="A318" t="s">
        <v>593</v>
      </c>
      <c r="B318" t="s">
        <v>882</v>
      </c>
      <c r="C318" t="s">
        <v>3</v>
      </c>
      <c r="D318" s="3">
        <v>419000</v>
      </c>
    </row>
    <row r="319" spans="1:4" x14ac:dyDescent="0.25">
      <c r="A319" t="s">
        <v>395</v>
      </c>
      <c r="B319" t="s">
        <v>875</v>
      </c>
      <c r="C319" t="s">
        <v>3</v>
      </c>
      <c r="D319" s="3">
        <v>419000</v>
      </c>
    </row>
    <row r="320" spans="1:4" x14ac:dyDescent="0.25">
      <c r="A320" t="s">
        <v>366</v>
      </c>
      <c r="B320" t="s">
        <v>873</v>
      </c>
      <c r="C320" t="s">
        <v>3</v>
      </c>
      <c r="D320" s="3">
        <v>419800</v>
      </c>
    </row>
    <row r="321" spans="1:4" x14ac:dyDescent="0.25">
      <c r="A321" t="s">
        <v>645</v>
      </c>
      <c r="B321" t="s">
        <v>710</v>
      </c>
      <c r="C321" t="s">
        <v>3</v>
      </c>
      <c r="D321" s="3">
        <v>420000</v>
      </c>
    </row>
    <row r="322" spans="1:4" x14ac:dyDescent="0.25">
      <c r="A322" t="s">
        <v>501</v>
      </c>
      <c r="B322" t="s">
        <v>879</v>
      </c>
      <c r="C322" t="s">
        <v>3</v>
      </c>
      <c r="D322" s="3">
        <v>420500</v>
      </c>
    </row>
    <row r="323" spans="1:4" x14ac:dyDescent="0.25">
      <c r="A323" t="s">
        <v>760</v>
      </c>
      <c r="B323" t="s">
        <v>739</v>
      </c>
      <c r="C323" t="s">
        <v>3</v>
      </c>
      <c r="D323" s="3">
        <v>420800</v>
      </c>
    </row>
    <row r="324" spans="1:4" x14ac:dyDescent="0.25">
      <c r="A324" t="s">
        <v>476</v>
      </c>
      <c r="B324" t="s">
        <v>878</v>
      </c>
      <c r="C324" t="s">
        <v>3</v>
      </c>
      <c r="D324" s="3">
        <v>421000</v>
      </c>
    </row>
    <row r="325" spans="1:4" x14ac:dyDescent="0.25">
      <c r="A325" t="s">
        <v>700</v>
      </c>
      <c r="B325" t="s">
        <v>885</v>
      </c>
      <c r="C325" t="s">
        <v>3</v>
      </c>
      <c r="D325" s="3">
        <v>422000</v>
      </c>
    </row>
    <row r="326" spans="1:4" x14ac:dyDescent="0.25">
      <c r="A326" t="s">
        <v>336</v>
      </c>
      <c r="B326" t="s">
        <v>872</v>
      </c>
      <c r="C326" t="s">
        <v>3</v>
      </c>
      <c r="D326" s="3">
        <v>422500</v>
      </c>
    </row>
    <row r="327" spans="1:4" x14ac:dyDescent="0.25">
      <c r="A327" t="s">
        <v>202</v>
      </c>
      <c r="B327" t="s">
        <v>868</v>
      </c>
      <c r="C327" t="s">
        <v>3</v>
      </c>
      <c r="D327" s="3">
        <v>423000</v>
      </c>
    </row>
    <row r="328" spans="1:4" x14ac:dyDescent="0.25">
      <c r="A328" t="s">
        <v>527</v>
      </c>
      <c r="B328" t="s">
        <v>880</v>
      </c>
      <c r="C328" t="s">
        <v>3</v>
      </c>
      <c r="D328" s="3">
        <v>423000</v>
      </c>
    </row>
    <row r="329" spans="1:4" x14ac:dyDescent="0.25">
      <c r="A329" t="s">
        <v>200</v>
      </c>
      <c r="B329" t="s">
        <v>868</v>
      </c>
      <c r="C329" t="s">
        <v>3</v>
      </c>
      <c r="D329" s="3">
        <v>423500</v>
      </c>
    </row>
    <row r="330" spans="1:4" x14ac:dyDescent="0.25">
      <c r="A330" t="s">
        <v>393</v>
      </c>
      <c r="B330" t="s">
        <v>875</v>
      </c>
      <c r="C330" t="s">
        <v>3</v>
      </c>
      <c r="D330" s="3">
        <v>424000</v>
      </c>
    </row>
    <row r="331" spans="1:4" x14ac:dyDescent="0.25">
      <c r="A331" t="s">
        <v>565</v>
      </c>
      <c r="B331" t="s">
        <v>881</v>
      </c>
      <c r="C331" t="s">
        <v>3</v>
      </c>
      <c r="D331" s="3">
        <v>424000</v>
      </c>
    </row>
    <row r="332" spans="1:4" x14ac:dyDescent="0.25">
      <c r="A332" t="s">
        <v>444</v>
      </c>
      <c r="B332" t="s">
        <v>877</v>
      </c>
      <c r="C332" t="s">
        <v>3</v>
      </c>
      <c r="D332" s="3">
        <v>425000</v>
      </c>
    </row>
    <row r="333" spans="1:4" x14ac:dyDescent="0.25">
      <c r="A333" t="s">
        <v>311</v>
      </c>
      <c r="B333" t="s">
        <v>871</v>
      </c>
      <c r="C333" t="s">
        <v>3</v>
      </c>
      <c r="D333" s="3">
        <v>425000</v>
      </c>
    </row>
    <row r="334" spans="1:4" x14ac:dyDescent="0.25">
      <c r="A334" t="s">
        <v>175</v>
      </c>
      <c r="B334" t="s">
        <v>867</v>
      </c>
      <c r="C334" t="s">
        <v>3</v>
      </c>
      <c r="D334" s="3">
        <v>425000</v>
      </c>
    </row>
    <row r="335" spans="1:4" x14ac:dyDescent="0.25">
      <c r="A335" t="s">
        <v>335</v>
      </c>
      <c r="B335" t="s">
        <v>872</v>
      </c>
      <c r="C335" t="s">
        <v>3</v>
      </c>
      <c r="D335" s="3">
        <v>425000</v>
      </c>
    </row>
    <row r="336" spans="1:4" x14ac:dyDescent="0.25">
      <c r="A336" t="s">
        <v>117</v>
      </c>
      <c r="B336" t="s">
        <v>865</v>
      </c>
      <c r="C336" t="s">
        <v>3</v>
      </c>
      <c r="D336" s="3">
        <v>426000</v>
      </c>
    </row>
    <row r="337" spans="1:4" x14ac:dyDescent="0.25">
      <c r="A337" t="s">
        <v>500</v>
      </c>
      <c r="B337" t="s">
        <v>879</v>
      </c>
      <c r="C337" t="s">
        <v>3</v>
      </c>
      <c r="D337" s="3">
        <v>426000</v>
      </c>
    </row>
    <row r="338" spans="1:4" x14ac:dyDescent="0.25">
      <c r="A338" t="s">
        <v>256</v>
      </c>
      <c r="B338" t="s">
        <v>869</v>
      </c>
      <c r="C338" t="s">
        <v>3</v>
      </c>
      <c r="D338" s="3">
        <v>426500</v>
      </c>
    </row>
    <row r="339" spans="1:4" x14ac:dyDescent="0.25">
      <c r="A339" t="s">
        <v>564</v>
      </c>
      <c r="B339" t="s">
        <v>881</v>
      </c>
      <c r="C339" t="s">
        <v>3</v>
      </c>
      <c r="D339" s="3">
        <v>427000</v>
      </c>
    </row>
    <row r="340" spans="1:4" x14ac:dyDescent="0.25">
      <c r="A340" t="s">
        <v>282</v>
      </c>
      <c r="B340" t="s">
        <v>870</v>
      </c>
      <c r="C340" t="s">
        <v>3</v>
      </c>
      <c r="D340" s="3">
        <v>427500</v>
      </c>
    </row>
    <row r="341" spans="1:4" x14ac:dyDescent="0.25">
      <c r="A341" t="s">
        <v>791</v>
      </c>
      <c r="B341" t="s">
        <v>766</v>
      </c>
      <c r="C341" t="s">
        <v>3</v>
      </c>
      <c r="D341" s="3">
        <v>428830</v>
      </c>
    </row>
    <row r="342" spans="1:4" x14ac:dyDescent="0.25">
      <c r="A342" t="s">
        <v>591</v>
      </c>
      <c r="B342" t="s">
        <v>882</v>
      </c>
      <c r="C342" t="s">
        <v>3</v>
      </c>
      <c r="D342" s="3">
        <v>429000</v>
      </c>
    </row>
    <row r="343" spans="1:4" x14ac:dyDescent="0.25">
      <c r="A343" t="s">
        <v>227</v>
      </c>
      <c r="B343" t="s">
        <v>874</v>
      </c>
      <c r="C343" t="s">
        <v>3</v>
      </c>
      <c r="D343" s="3">
        <v>429500</v>
      </c>
    </row>
    <row r="344" spans="1:4" x14ac:dyDescent="0.25">
      <c r="A344" t="s">
        <v>226</v>
      </c>
      <c r="B344" t="s">
        <v>874</v>
      </c>
      <c r="C344" t="s">
        <v>3</v>
      </c>
      <c r="D344" s="3">
        <v>429500</v>
      </c>
    </row>
    <row r="345" spans="1:4" x14ac:dyDescent="0.25">
      <c r="A345" t="s">
        <v>824</v>
      </c>
      <c r="B345" t="s">
        <v>796</v>
      </c>
      <c r="C345" t="s">
        <v>3</v>
      </c>
      <c r="D345" s="3">
        <v>429600</v>
      </c>
    </row>
    <row r="346" spans="1:4" x14ac:dyDescent="0.25">
      <c r="A346" t="s">
        <v>143</v>
      </c>
      <c r="B346" t="s">
        <v>866</v>
      </c>
      <c r="C346" t="s">
        <v>3</v>
      </c>
      <c r="D346" s="3">
        <v>430000</v>
      </c>
    </row>
    <row r="347" spans="1:4" x14ac:dyDescent="0.25">
      <c r="A347" t="s">
        <v>419</v>
      </c>
      <c r="B347" t="s">
        <v>876</v>
      </c>
      <c r="C347" t="s">
        <v>3</v>
      </c>
      <c r="D347" s="3">
        <v>430000</v>
      </c>
    </row>
    <row r="348" spans="1:4" x14ac:dyDescent="0.25">
      <c r="A348" t="s">
        <v>790</v>
      </c>
      <c r="B348" t="s">
        <v>766</v>
      </c>
      <c r="C348" t="s">
        <v>3</v>
      </c>
      <c r="D348" s="3">
        <v>430150</v>
      </c>
    </row>
    <row r="349" spans="1:4" x14ac:dyDescent="0.25">
      <c r="A349" t="s">
        <v>198</v>
      </c>
      <c r="B349" t="s">
        <v>868</v>
      </c>
      <c r="C349" t="s">
        <v>3</v>
      </c>
      <c r="D349" s="3">
        <v>430500</v>
      </c>
    </row>
    <row r="350" spans="1:4" x14ac:dyDescent="0.25">
      <c r="A350" t="s">
        <v>732</v>
      </c>
      <c r="B350" t="s">
        <v>711</v>
      </c>
      <c r="C350" t="s">
        <v>3</v>
      </c>
      <c r="D350" s="3">
        <v>431000</v>
      </c>
    </row>
    <row r="351" spans="1:4" x14ac:dyDescent="0.25">
      <c r="A351" t="s">
        <v>142</v>
      </c>
      <c r="B351" t="s">
        <v>866</v>
      </c>
      <c r="C351" t="s">
        <v>3</v>
      </c>
      <c r="D351" s="3">
        <v>431500</v>
      </c>
    </row>
    <row r="352" spans="1:4" x14ac:dyDescent="0.25">
      <c r="A352" t="s">
        <v>699</v>
      </c>
      <c r="B352" t="s">
        <v>885</v>
      </c>
      <c r="C352" t="s">
        <v>3</v>
      </c>
      <c r="D352" s="3">
        <v>431600</v>
      </c>
    </row>
    <row r="353" spans="1:4" x14ac:dyDescent="0.25">
      <c r="A353" t="s">
        <v>361</v>
      </c>
      <c r="B353" t="s">
        <v>873</v>
      </c>
      <c r="C353" t="s">
        <v>3</v>
      </c>
      <c r="D353" s="3">
        <v>431700</v>
      </c>
    </row>
    <row r="354" spans="1:4" x14ac:dyDescent="0.25">
      <c r="A354" t="s">
        <v>33</v>
      </c>
      <c r="B354" t="s">
        <v>862</v>
      </c>
      <c r="C354" t="s">
        <v>3</v>
      </c>
      <c r="D354" s="3">
        <v>432900</v>
      </c>
    </row>
    <row r="355" spans="1:4" x14ac:dyDescent="0.25">
      <c r="A355" t="s">
        <v>612</v>
      </c>
      <c r="B355" t="s">
        <v>883</v>
      </c>
      <c r="C355" t="s">
        <v>3</v>
      </c>
      <c r="D355" s="3">
        <v>433500</v>
      </c>
    </row>
    <row r="356" spans="1:4" x14ac:dyDescent="0.25">
      <c r="A356" t="s">
        <v>669</v>
      </c>
      <c r="B356" t="s">
        <v>884</v>
      </c>
      <c r="C356" t="s">
        <v>3</v>
      </c>
      <c r="D356" s="3">
        <v>433900</v>
      </c>
    </row>
    <row r="357" spans="1:4" x14ac:dyDescent="0.25">
      <c r="A357" t="s">
        <v>255</v>
      </c>
      <c r="B357" t="s">
        <v>869</v>
      </c>
      <c r="C357" t="s">
        <v>3</v>
      </c>
      <c r="D357" s="3">
        <v>434000</v>
      </c>
    </row>
    <row r="358" spans="1:4" x14ac:dyDescent="0.25">
      <c r="A358" t="s">
        <v>755</v>
      </c>
      <c r="B358" t="s">
        <v>739</v>
      </c>
      <c r="C358" t="s">
        <v>3</v>
      </c>
      <c r="D358" s="3">
        <v>434100</v>
      </c>
    </row>
    <row r="359" spans="1:4" x14ac:dyDescent="0.25">
      <c r="A359" t="s">
        <v>417</v>
      </c>
      <c r="B359" t="s">
        <v>876</v>
      </c>
      <c r="C359" t="s">
        <v>3</v>
      </c>
      <c r="D359" s="3">
        <v>435000</v>
      </c>
    </row>
    <row r="360" spans="1:4" x14ac:dyDescent="0.25">
      <c r="A360" t="s">
        <v>731</v>
      </c>
      <c r="B360" t="s">
        <v>711</v>
      </c>
      <c r="C360" t="s">
        <v>3</v>
      </c>
      <c r="D360" s="3">
        <v>435000</v>
      </c>
    </row>
    <row r="361" spans="1:4" x14ac:dyDescent="0.25">
      <c r="A361" t="s">
        <v>526</v>
      </c>
      <c r="B361" t="s">
        <v>880</v>
      </c>
      <c r="C361" t="s">
        <v>3</v>
      </c>
      <c r="D361" s="3">
        <v>435000</v>
      </c>
    </row>
    <row r="362" spans="1:4" x14ac:dyDescent="0.25">
      <c r="A362" t="s">
        <v>309</v>
      </c>
      <c r="B362" t="s">
        <v>871</v>
      </c>
      <c r="C362" t="s">
        <v>3</v>
      </c>
      <c r="D362" s="3">
        <v>435000</v>
      </c>
    </row>
    <row r="363" spans="1:4" x14ac:dyDescent="0.25">
      <c r="A363" t="s">
        <v>822</v>
      </c>
      <c r="B363" t="s">
        <v>796</v>
      </c>
      <c r="C363" t="s">
        <v>3</v>
      </c>
      <c r="D363" s="3">
        <v>436400</v>
      </c>
    </row>
    <row r="364" spans="1:4" x14ac:dyDescent="0.25">
      <c r="A364" t="s">
        <v>698</v>
      </c>
      <c r="B364" t="s">
        <v>885</v>
      </c>
      <c r="C364" t="s">
        <v>3</v>
      </c>
      <c r="D364" s="3">
        <v>436500</v>
      </c>
    </row>
    <row r="365" spans="1:4" x14ac:dyDescent="0.25">
      <c r="A365" t="s">
        <v>359</v>
      </c>
      <c r="B365" t="s">
        <v>873</v>
      </c>
      <c r="C365" t="s">
        <v>3</v>
      </c>
      <c r="D365" s="3">
        <v>436800</v>
      </c>
    </row>
    <row r="366" spans="1:4" x14ac:dyDescent="0.25">
      <c r="A366" t="s">
        <v>469</v>
      </c>
      <c r="B366" t="s">
        <v>878</v>
      </c>
      <c r="C366" t="s">
        <v>3</v>
      </c>
      <c r="D366" s="3">
        <v>437500</v>
      </c>
    </row>
    <row r="367" spans="1:4" x14ac:dyDescent="0.25">
      <c r="A367" t="s">
        <v>820</v>
      </c>
      <c r="B367" t="s">
        <v>796</v>
      </c>
      <c r="C367" t="s">
        <v>3</v>
      </c>
      <c r="D367" s="3">
        <v>439100</v>
      </c>
    </row>
    <row r="368" spans="1:4" x14ac:dyDescent="0.25">
      <c r="A368" t="s">
        <v>468</v>
      </c>
      <c r="B368" t="s">
        <v>878</v>
      </c>
      <c r="C368" t="s">
        <v>3</v>
      </c>
      <c r="D368" s="3">
        <v>439500</v>
      </c>
    </row>
    <row r="369" spans="1:4" x14ac:dyDescent="0.25">
      <c r="A369" t="s">
        <v>415</v>
      </c>
      <c r="B369" t="s">
        <v>876</v>
      </c>
      <c r="C369" t="s">
        <v>3</v>
      </c>
      <c r="D369" s="3">
        <v>440000</v>
      </c>
    </row>
    <row r="370" spans="1:4" x14ac:dyDescent="0.25">
      <c r="A370" t="s">
        <v>641</v>
      </c>
      <c r="B370" t="s">
        <v>710</v>
      </c>
      <c r="C370" t="s">
        <v>3</v>
      </c>
      <c r="D370" s="3">
        <v>440000</v>
      </c>
    </row>
    <row r="371" spans="1:4" x14ac:dyDescent="0.25">
      <c r="A371" t="s">
        <v>140</v>
      </c>
      <c r="B371" t="s">
        <v>866</v>
      </c>
      <c r="C371" t="s">
        <v>3</v>
      </c>
      <c r="D371" s="3">
        <v>441000</v>
      </c>
    </row>
    <row r="372" spans="1:4" x14ac:dyDescent="0.25">
      <c r="A372" t="s">
        <v>333</v>
      </c>
      <c r="B372" t="s">
        <v>872</v>
      </c>
      <c r="C372" t="s">
        <v>3</v>
      </c>
      <c r="D372" s="3">
        <v>441000</v>
      </c>
    </row>
    <row r="373" spans="1:4" x14ac:dyDescent="0.25">
      <c r="A373" t="s">
        <v>562</v>
      </c>
      <c r="B373" t="s">
        <v>881</v>
      </c>
      <c r="C373" t="s">
        <v>3</v>
      </c>
      <c r="D373" s="3">
        <v>441500</v>
      </c>
    </row>
    <row r="374" spans="1:4" x14ac:dyDescent="0.25">
      <c r="A374" t="s">
        <v>467</v>
      </c>
      <c r="B374" t="s">
        <v>878</v>
      </c>
      <c r="C374" t="s">
        <v>3</v>
      </c>
      <c r="D374" s="3">
        <v>442000</v>
      </c>
    </row>
    <row r="375" spans="1:4" x14ac:dyDescent="0.25">
      <c r="A375" t="s">
        <v>788</v>
      </c>
      <c r="B375" t="s">
        <v>766</v>
      </c>
      <c r="C375" t="s">
        <v>3</v>
      </c>
      <c r="D375" s="3">
        <v>442160</v>
      </c>
    </row>
    <row r="376" spans="1:4" x14ac:dyDescent="0.25">
      <c r="A376" t="s">
        <v>561</v>
      </c>
      <c r="B376" t="s">
        <v>881</v>
      </c>
      <c r="C376" t="s">
        <v>3</v>
      </c>
      <c r="D376" s="3">
        <v>442500</v>
      </c>
    </row>
    <row r="377" spans="1:4" x14ac:dyDescent="0.25">
      <c r="A377" t="s">
        <v>849</v>
      </c>
      <c r="B377" t="s">
        <v>828</v>
      </c>
      <c r="C377" t="s">
        <v>3</v>
      </c>
      <c r="D377" s="3">
        <v>443000</v>
      </c>
    </row>
    <row r="378" spans="1:4" x14ac:dyDescent="0.25">
      <c r="A378" t="s">
        <v>819</v>
      </c>
      <c r="B378" t="s">
        <v>796</v>
      </c>
      <c r="C378" t="s">
        <v>3</v>
      </c>
      <c r="D378" s="3">
        <v>443100</v>
      </c>
    </row>
    <row r="379" spans="1:4" x14ac:dyDescent="0.25">
      <c r="A379" t="s">
        <v>440</v>
      </c>
      <c r="B379" t="s">
        <v>877</v>
      </c>
      <c r="C379" t="s">
        <v>3</v>
      </c>
      <c r="D379" s="3">
        <v>445000</v>
      </c>
    </row>
    <row r="380" spans="1:4" x14ac:dyDescent="0.25">
      <c r="A380" t="s">
        <v>588</v>
      </c>
      <c r="B380" t="s">
        <v>882</v>
      </c>
      <c r="C380" t="s">
        <v>3</v>
      </c>
      <c r="D380" s="3">
        <v>445000</v>
      </c>
    </row>
    <row r="381" spans="1:4" x14ac:dyDescent="0.25">
      <c r="A381" t="s">
        <v>666</v>
      </c>
      <c r="B381" t="s">
        <v>884</v>
      </c>
      <c r="C381" t="s">
        <v>3</v>
      </c>
      <c r="D381" s="3">
        <v>447800</v>
      </c>
    </row>
    <row r="382" spans="1:4" x14ac:dyDescent="0.25">
      <c r="A382" t="s">
        <v>818</v>
      </c>
      <c r="B382" t="s">
        <v>796</v>
      </c>
      <c r="C382" t="s">
        <v>3</v>
      </c>
      <c r="D382" s="3">
        <v>450000</v>
      </c>
    </row>
    <row r="383" spans="1:4" x14ac:dyDescent="0.25">
      <c r="A383" t="s">
        <v>817</v>
      </c>
      <c r="B383" t="s">
        <v>796</v>
      </c>
      <c r="C383" t="s">
        <v>3</v>
      </c>
      <c r="D383" s="3">
        <v>450000</v>
      </c>
    </row>
    <row r="384" spans="1:4" x14ac:dyDescent="0.25">
      <c r="A384" t="s">
        <v>86</v>
      </c>
      <c r="B384" t="s">
        <v>864</v>
      </c>
      <c r="C384" t="s">
        <v>3</v>
      </c>
      <c r="D384" s="3">
        <v>450000</v>
      </c>
    </row>
    <row r="385" spans="1:4" x14ac:dyDescent="0.25">
      <c r="A385" t="s">
        <v>137</v>
      </c>
      <c r="B385" t="s">
        <v>866</v>
      </c>
      <c r="C385" t="s">
        <v>3</v>
      </c>
      <c r="D385" s="3">
        <v>450000</v>
      </c>
    </row>
    <row r="386" spans="1:4" x14ac:dyDescent="0.25">
      <c r="A386" t="s">
        <v>87</v>
      </c>
      <c r="B386" t="s">
        <v>864</v>
      </c>
      <c r="C386" t="s">
        <v>3</v>
      </c>
      <c r="D386" s="3">
        <v>450000</v>
      </c>
    </row>
    <row r="387" spans="1:4" x14ac:dyDescent="0.25">
      <c r="A387" t="s">
        <v>611</v>
      </c>
      <c r="B387" t="s">
        <v>883</v>
      </c>
      <c r="C387" t="s">
        <v>3</v>
      </c>
      <c r="D387" s="3">
        <v>452000</v>
      </c>
    </row>
    <row r="388" spans="1:4" x14ac:dyDescent="0.25">
      <c r="A388" t="s">
        <v>225</v>
      </c>
      <c r="B388" t="s">
        <v>874</v>
      </c>
      <c r="C388" t="s">
        <v>3</v>
      </c>
      <c r="D388" s="3">
        <v>456500</v>
      </c>
    </row>
    <row r="389" spans="1:4" x14ac:dyDescent="0.25">
      <c r="A389" t="s">
        <v>786</v>
      </c>
      <c r="B389" t="s">
        <v>766</v>
      </c>
      <c r="C389" t="s">
        <v>3</v>
      </c>
      <c r="D389" s="3">
        <v>457160</v>
      </c>
    </row>
    <row r="390" spans="1:4" x14ac:dyDescent="0.25">
      <c r="A390" t="s">
        <v>665</v>
      </c>
      <c r="B390" t="s">
        <v>884</v>
      </c>
      <c r="C390" t="s">
        <v>3</v>
      </c>
      <c r="D390" s="3">
        <v>460700</v>
      </c>
    </row>
    <row r="391" spans="1:4" x14ac:dyDescent="0.25">
      <c r="A391" t="s">
        <v>134</v>
      </c>
      <c r="B391" t="s">
        <v>866</v>
      </c>
      <c r="C391" t="s">
        <v>3</v>
      </c>
      <c r="D391" s="3">
        <v>461500</v>
      </c>
    </row>
    <row r="392" spans="1:4" x14ac:dyDescent="0.25">
      <c r="A392" t="s">
        <v>587</v>
      </c>
      <c r="B392" t="s">
        <v>882</v>
      </c>
      <c r="C392" t="s">
        <v>3</v>
      </c>
      <c r="D392" s="3">
        <v>462500</v>
      </c>
    </row>
    <row r="393" spans="1:4" x14ac:dyDescent="0.25">
      <c r="A393" t="s">
        <v>640</v>
      </c>
      <c r="B393" t="s">
        <v>710</v>
      </c>
      <c r="C393" t="s">
        <v>3</v>
      </c>
      <c r="D393" s="3">
        <v>465000</v>
      </c>
    </row>
    <row r="394" spans="1:4" x14ac:dyDescent="0.25">
      <c r="A394" t="s">
        <v>466</v>
      </c>
      <c r="B394" t="s">
        <v>878</v>
      </c>
      <c r="C394" t="s">
        <v>3</v>
      </c>
      <c r="D394" s="3">
        <v>467000</v>
      </c>
    </row>
    <row r="395" spans="1:4" x14ac:dyDescent="0.25">
      <c r="A395" t="s">
        <v>358</v>
      </c>
      <c r="B395" t="s">
        <v>873</v>
      </c>
      <c r="C395" t="s">
        <v>3</v>
      </c>
      <c r="D395" s="3">
        <v>468400</v>
      </c>
    </row>
    <row r="396" spans="1:4" x14ac:dyDescent="0.25">
      <c r="A396" t="s">
        <v>664</v>
      </c>
      <c r="B396" t="s">
        <v>884</v>
      </c>
      <c r="C396" t="s">
        <v>3</v>
      </c>
      <c r="D396" s="3">
        <v>468800</v>
      </c>
    </row>
    <row r="397" spans="1:4" x14ac:dyDescent="0.25">
      <c r="A397" t="s">
        <v>465</v>
      </c>
      <c r="B397" t="s">
        <v>878</v>
      </c>
      <c r="C397" t="s">
        <v>3</v>
      </c>
      <c r="D397" s="3">
        <v>474000</v>
      </c>
    </row>
    <row r="398" spans="1:4" x14ac:dyDescent="0.25">
      <c r="A398" t="s">
        <v>253</v>
      </c>
      <c r="B398" t="s">
        <v>869</v>
      </c>
      <c r="C398" t="s">
        <v>3</v>
      </c>
      <c r="D398" s="3">
        <v>475000</v>
      </c>
    </row>
    <row r="399" spans="1:4" x14ac:dyDescent="0.25">
      <c r="A399" t="s">
        <v>278</v>
      </c>
      <c r="B399" t="s">
        <v>870</v>
      </c>
      <c r="C399" t="s">
        <v>3</v>
      </c>
      <c r="D399" s="3">
        <v>475000</v>
      </c>
    </row>
    <row r="400" spans="1:4" x14ac:dyDescent="0.25">
      <c r="A400" t="s">
        <v>331</v>
      </c>
      <c r="B400" t="s">
        <v>872</v>
      </c>
      <c r="C400" t="s">
        <v>3</v>
      </c>
      <c r="D400" s="3">
        <v>480000</v>
      </c>
    </row>
    <row r="401" spans="1:4" x14ac:dyDescent="0.25">
      <c r="A401" t="s">
        <v>114</v>
      </c>
      <c r="B401" t="s">
        <v>865</v>
      </c>
      <c r="C401" t="s">
        <v>3</v>
      </c>
      <c r="D401" s="3">
        <v>500000</v>
      </c>
    </row>
    <row r="402" spans="1:4" x14ac:dyDescent="0.25">
      <c r="A402" t="s">
        <v>115</v>
      </c>
      <c r="B402" t="s">
        <v>865</v>
      </c>
      <c r="C402" t="s">
        <v>3</v>
      </c>
      <c r="D402" s="3">
        <v>500000</v>
      </c>
    </row>
    <row r="403" spans="1:4" x14ac:dyDescent="0.25">
      <c r="A403" t="s">
        <v>306</v>
      </c>
      <c r="B403" t="s">
        <v>871</v>
      </c>
      <c r="C403" t="s">
        <v>3</v>
      </c>
      <c r="D403" s="3">
        <v>500000</v>
      </c>
    </row>
    <row r="404" spans="1:4" x14ac:dyDescent="0.25">
      <c r="A404" t="s">
        <v>61</v>
      </c>
      <c r="B404" t="s">
        <v>863</v>
      </c>
      <c r="C404" t="s">
        <v>3</v>
      </c>
      <c r="D404" s="3">
        <v>505000</v>
      </c>
    </row>
    <row r="405" spans="1:4" x14ac:dyDescent="0.25">
      <c r="A405" t="s">
        <v>60</v>
      </c>
      <c r="B405" t="s">
        <v>863</v>
      </c>
      <c r="C405" t="s">
        <v>3</v>
      </c>
      <c r="D405" s="3">
        <v>555000</v>
      </c>
    </row>
    <row r="406" spans="1:4" x14ac:dyDescent="0.25">
      <c r="A406" t="s">
        <v>414</v>
      </c>
      <c r="B406" t="s">
        <v>876</v>
      </c>
      <c r="C406" t="s">
        <v>3</v>
      </c>
      <c r="D406" s="3">
        <v>600000</v>
      </c>
    </row>
    <row r="407" spans="1:4" x14ac:dyDescent="0.25">
      <c r="A407" t="s">
        <v>610</v>
      </c>
      <c r="B407" t="s">
        <v>883</v>
      </c>
      <c r="C407" t="s">
        <v>3</v>
      </c>
      <c r="D407" s="3">
        <v>600000</v>
      </c>
    </row>
    <row r="408" spans="1:4" x14ac:dyDescent="0.25">
      <c r="A408" t="s">
        <v>662</v>
      </c>
      <c r="B408" t="s">
        <v>884</v>
      </c>
      <c r="C408" t="s">
        <v>3</v>
      </c>
      <c r="D408" s="3">
        <v>625000</v>
      </c>
    </row>
    <row r="409" spans="1:4" x14ac:dyDescent="0.25">
      <c r="A409" t="s">
        <v>329</v>
      </c>
      <c r="B409" t="s">
        <v>872</v>
      </c>
      <c r="C409" t="s">
        <v>3</v>
      </c>
      <c r="D409" s="3">
        <v>645000</v>
      </c>
    </row>
    <row r="410" spans="1:4" x14ac:dyDescent="0.25">
      <c r="A410" t="s">
        <v>28</v>
      </c>
      <c r="B410" t="s">
        <v>862</v>
      </c>
      <c r="C410" t="s">
        <v>3</v>
      </c>
      <c r="D410" s="3">
        <v>650000</v>
      </c>
    </row>
    <row r="411" spans="1:4" x14ac:dyDescent="0.25">
      <c r="A411" t="s">
        <v>848</v>
      </c>
      <c r="B411" t="s">
        <v>828</v>
      </c>
      <c r="C411" t="s">
        <v>3</v>
      </c>
      <c r="D411" s="3">
        <v>695000</v>
      </c>
    </row>
    <row r="412" spans="1:4" x14ac:dyDescent="0.25">
      <c r="A412" t="s">
        <v>585</v>
      </c>
      <c r="B412" t="s">
        <v>882</v>
      </c>
      <c r="C412" t="s">
        <v>3</v>
      </c>
      <c r="D412" s="3">
        <v>700000</v>
      </c>
    </row>
    <row r="413" spans="1:4" x14ac:dyDescent="0.25">
      <c r="A413" t="s">
        <v>252</v>
      </c>
      <c r="B413" t="s">
        <v>869</v>
      </c>
      <c r="C413" t="s">
        <v>3</v>
      </c>
      <c r="D413" s="3">
        <v>700000</v>
      </c>
    </row>
    <row r="414" spans="1:4" x14ac:dyDescent="0.25">
      <c r="A414" t="s">
        <v>609</v>
      </c>
      <c r="B414" t="s">
        <v>883</v>
      </c>
      <c r="C414" t="s">
        <v>3</v>
      </c>
      <c r="D414" s="3">
        <v>725000</v>
      </c>
    </row>
    <row r="415" spans="1:4" x14ac:dyDescent="0.25">
      <c r="A415" t="s">
        <v>464</v>
      </c>
      <c r="B415" t="s">
        <v>878</v>
      </c>
      <c r="C415" t="s">
        <v>3</v>
      </c>
      <c r="D415" s="3">
        <v>725000</v>
      </c>
    </row>
    <row r="416" spans="1:4" x14ac:dyDescent="0.25">
      <c r="A416" t="s">
        <v>726</v>
      </c>
      <c r="B416" t="s">
        <v>711</v>
      </c>
      <c r="C416" t="s">
        <v>3</v>
      </c>
      <c r="D416" s="3">
        <v>750000</v>
      </c>
    </row>
    <row r="417" spans="1:4" x14ac:dyDescent="0.25">
      <c r="A417" t="s">
        <v>390</v>
      </c>
      <c r="B417" t="s">
        <v>875</v>
      </c>
      <c r="C417" t="s">
        <v>3</v>
      </c>
      <c r="D417" s="3">
        <v>790000</v>
      </c>
    </row>
    <row r="418" spans="1:4" x14ac:dyDescent="0.25">
      <c r="A418" t="s">
        <v>413</v>
      </c>
      <c r="B418" t="s">
        <v>876</v>
      </c>
      <c r="C418" t="s">
        <v>3</v>
      </c>
      <c r="D418" s="3">
        <v>800000</v>
      </c>
    </row>
    <row r="419" spans="1:4" x14ac:dyDescent="0.25">
      <c r="A419" t="s">
        <v>353</v>
      </c>
      <c r="B419" t="s">
        <v>873</v>
      </c>
      <c r="C419" t="s">
        <v>3</v>
      </c>
      <c r="D419" s="3">
        <v>800000</v>
      </c>
    </row>
    <row r="420" spans="1:4" x14ac:dyDescent="0.25">
      <c r="A420" t="s">
        <v>437</v>
      </c>
      <c r="B420" t="s">
        <v>877</v>
      </c>
      <c r="C420" t="s">
        <v>3</v>
      </c>
      <c r="D420" s="3">
        <v>800000</v>
      </c>
    </row>
    <row r="421" spans="1:4" x14ac:dyDescent="0.25">
      <c r="A421" t="s">
        <v>816</v>
      </c>
      <c r="B421" t="s">
        <v>796</v>
      </c>
      <c r="C421" t="s">
        <v>3</v>
      </c>
      <c r="D421" s="3">
        <v>830000</v>
      </c>
    </row>
    <row r="422" spans="1:4" x14ac:dyDescent="0.25">
      <c r="A422" t="s">
        <v>754</v>
      </c>
      <c r="B422" t="s">
        <v>739</v>
      </c>
      <c r="C422" t="s">
        <v>3</v>
      </c>
      <c r="D422" s="3">
        <v>850000</v>
      </c>
    </row>
    <row r="423" spans="1:4" x14ac:dyDescent="0.25">
      <c r="A423" t="s">
        <v>352</v>
      </c>
      <c r="B423" t="s">
        <v>873</v>
      </c>
      <c r="C423" t="s">
        <v>3</v>
      </c>
      <c r="D423" s="3">
        <v>870000</v>
      </c>
    </row>
    <row r="424" spans="1:4" x14ac:dyDescent="0.25">
      <c r="A424" t="s">
        <v>58</v>
      </c>
      <c r="B424" t="s">
        <v>863</v>
      </c>
      <c r="C424" t="s">
        <v>3</v>
      </c>
      <c r="D424" s="3">
        <v>875000</v>
      </c>
    </row>
    <row r="425" spans="1:4" x14ac:dyDescent="0.25">
      <c r="A425" t="s">
        <v>555</v>
      </c>
      <c r="B425" t="s">
        <v>881</v>
      </c>
      <c r="C425" t="s">
        <v>3</v>
      </c>
      <c r="D425" s="3">
        <v>875000</v>
      </c>
    </row>
    <row r="426" spans="1:4" x14ac:dyDescent="0.25">
      <c r="A426" t="s">
        <v>223</v>
      </c>
      <c r="B426" t="s">
        <v>874</v>
      </c>
      <c r="C426" t="s">
        <v>3</v>
      </c>
      <c r="D426" s="3">
        <v>895000</v>
      </c>
    </row>
    <row r="427" spans="1:4" x14ac:dyDescent="0.25">
      <c r="A427" t="s">
        <v>27</v>
      </c>
      <c r="B427" t="s">
        <v>862</v>
      </c>
      <c r="C427" t="s">
        <v>3</v>
      </c>
      <c r="D427" s="3">
        <v>900000</v>
      </c>
    </row>
    <row r="428" spans="1:4" x14ac:dyDescent="0.25">
      <c r="A428" t="s">
        <v>845</v>
      </c>
      <c r="B428" t="s">
        <v>828</v>
      </c>
      <c r="C428" t="s">
        <v>3</v>
      </c>
      <c r="D428" s="3">
        <v>900000</v>
      </c>
    </row>
    <row r="429" spans="1:4" x14ac:dyDescent="0.25">
      <c r="A429" t="s">
        <v>57</v>
      </c>
      <c r="B429" t="s">
        <v>863</v>
      </c>
      <c r="C429" t="s">
        <v>3</v>
      </c>
      <c r="D429" s="3">
        <v>900000</v>
      </c>
    </row>
    <row r="430" spans="1:4" x14ac:dyDescent="0.25">
      <c r="A430" t="s">
        <v>659</v>
      </c>
      <c r="B430" t="s">
        <v>884</v>
      </c>
      <c r="C430" t="s">
        <v>3</v>
      </c>
      <c r="D430" s="3">
        <v>900000</v>
      </c>
    </row>
    <row r="431" spans="1:4" x14ac:dyDescent="0.25">
      <c r="A431" t="s">
        <v>462</v>
      </c>
      <c r="B431" t="s">
        <v>878</v>
      </c>
      <c r="C431" t="s">
        <v>3</v>
      </c>
      <c r="D431" s="3">
        <v>900000</v>
      </c>
    </row>
    <row r="432" spans="1:4" x14ac:dyDescent="0.25">
      <c r="A432" t="s">
        <v>554</v>
      </c>
      <c r="B432" t="s">
        <v>881</v>
      </c>
      <c r="C432" t="s">
        <v>3</v>
      </c>
      <c r="D432" s="3">
        <v>900000</v>
      </c>
    </row>
    <row r="433" spans="1:4" x14ac:dyDescent="0.25">
      <c r="A433" t="s">
        <v>607</v>
      </c>
      <c r="B433" t="s">
        <v>883</v>
      </c>
      <c r="C433" t="s">
        <v>3</v>
      </c>
      <c r="D433" s="3">
        <v>900000</v>
      </c>
    </row>
    <row r="434" spans="1:4" x14ac:dyDescent="0.25">
      <c r="A434" t="s">
        <v>753</v>
      </c>
      <c r="B434" t="s">
        <v>739</v>
      </c>
      <c r="C434" t="s">
        <v>3</v>
      </c>
      <c r="D434" s="3">
        <v>903000</v>
      </c>
    </row>
    <row r="435" spans="1:4" x14ac:dyDescent="0.25">
      <c r="A435" t="s">
        <v>752</v>
      </c>
      <c r="B435" t="s">
        <v>739</v>
      </c>
      <c r="C435" t="s">
        <v>3</v>
      </c>
      <c r="D435" s="3">
        <v>912500</v>
      </c>
    </row>
    <row r="436" spans="1:4" x14ac:dyDescent="0.25">
      <c r="A436" t="s">
        <v>83</v>
      </c>
      <c r="B436" t="s">
        <v>864</v>
      </c>
      <c r="C436" t="s">
        <v>3</v>
      </c>
      <c r="D436" s="3">
        <v>925000</v>
      </c>
    </row>
    <row r="437" spans="1:4" x14ac:dyDescent="0.25">
      <c r="A437" t="s">
        <v>751</v>
      </c>
      <c r="B437" t="s">
        <v>739</v>
      </c>
      <c r="C437" t="s">
        <v>3</v>
      </c>
      <c r="D437" s="3">
        <v>925000</v>
      </c>
    </row>
    <row r="438" spans="1:4" x14ac:dyDescent="0.25">
      <c r="A438" t="s">
        <v>251</v>
      </c>
      <c r="B438" t="s">
        <v>869</v>
      </c>
      <c r="C438" t="s">
        <v>3</v>
      </c>
      <c r="D438" s="3">
        <v>975000</v>
      </c>
    </row>
    <row r="439" spans="1:4" x14ac:dyDescent="0.25">
      <c r="A439" t="s">
        <v>692</v>
      </c>
      <c r="B439" t="s">
        <v>885</v>
      </c>
      <c r="C439" t="s">
        <v>3</v>
      </c>
      <c r="D439" s="3">
        <v>1000000</v>
      </c>
    </row>
    <row r="440" spans="1:4" x14ac:dyDescent="0.25">
      <c r="A440" t="s">
        <v>783</v>
      </c>
      <c r="B440" t="s">
        <v>766</v>
      </c>
      <c r="C440" t="s">
        <v>3</v>
      </c>
      <c r="D440" s="3">
        <v>1000000</v>
      </c>
    </row>
    <row r="441" spans="1:4" x14ac:dyDescent="0.25">
      <c r="A441" t="s">
        <v>691</v>
      </c>
      <c r="B441" t="s">
        <v>885</v>
      </c>
      <c r="C441" t="s">
        <v>3</v>
      </c>
      <c r="D441" s="3">
        <v>1000000</v>
      </c>
    </row>
    <row r="442" spans="1:4" x14ac:dyDescent="0.25">
      <c r="A442" t="s">
        <v>435</v>
      </c>
      <c r="B442" t="s">
        <v>877</v>
      </c>
      <c r="C442" t="s">
        <v>3</v>
      </c>
      <c r="D442" s="3">
        <v>1000000</v>
      </c>
    </row>
    <row r="443" spans="1:4" x14ac:dyDescent="0.25">
      <c r="A443" t="s">
        <v>814</v>
      </c>
      <c r="B443" t="s">
        <v>796</v>
      </c>
      <c r="C443" t="s">
        <v>3</v>
      </c>
      <c r="D443" s="3">
        <v>1000000</v>
      </c>
    </row>
    <row r="444" spans="1:4" x14ac:dyDescent="0.25">
      <c r="A444" t="s">
        <v>658</v>
      </c>
      <c r="B444" t="s">
        <v>884</v>
      </c>
      <c r="C444" t="s">
        <v>3</v>
      </c>
      <c r="D444" s="3">
        <v>1075000</v>
      </c>
    </row>
    <row r="445" spans="1:4" x14ac:dyDescent="0.25">
      <c r="A445" t="s">
        <v>249</v>
      </c>
      <c r="B445" t="s">
        <v>869</v>
      </c>
      <c r="C445" t="s">
        <v>3</v>
      </c>
      <c r="D445" s="3">
        <v>1080000</v>
      </c>
    </row>
    <row r="446" spans="1:4" x14ac:dyDescent="0.25">
      <c r="A446" t="s">
        <v>813</v>
      </c>
      <c r="B446" t="s">
        <v>796</v>
      </c>
      <c r="C446" t="s">
        <v>3</v>
      </c>
      <c r="D446" s="3">
        <v>1095000</v>
      </c>
    </row>
    <row r="447" spans="1:4" x14ac:dyDescent="0.25">
      <c r="A447" t="s">
        <v>606</v>
      </c>
      <c r="B447" t="s">
        <v>883</v>
      </c>
      <c r="C447" t="s">
        <v>3</v>
      </c>
      <c r="D447" s="3">
        <v>1100000</v>
      </c>
    </row>
    <row r="448" spans="1:4" x14ac:dyDescent="0.25">
      <c r="A448" t="s">
        <v>133</v>
      </c>
      <c r="B448" t="s">
        <v>866</v>
      </c>
      <c r="C448" t="s">
        <v>3</v>
      </c>
      <c r="D448" s="3">
        <v>1100000</v>
      </c>
    </row>
    <row r="449" spans="1:4" x14ac:dyDescent="0.25">
      <c r="A449" t="s">
        <v>26</v>
      </c>
      <c r="B449" t="s">
        <v>862</v>
      </c>
      <c r="C449" t="s">
        <v>3</v>
      </c>
      <c r="D449" s="3">
        <v>1200000</v>
      </c>
    </row>
    <row r="450" spans="1:4" x14ac:dyDescent="0.25">
      <c r="A450" t="s">
        <v>842</v>
      </c>
      <c r="B450" t="s">
        <v>828</v>
      </c>
      <c r="C450" t="s">
        <v>3</v>
      </c>
      <c r="D450" s="3">
        <v>1200000</v>
      </c>
    </row>
    <row r="451" spans="1:4" x14ac:dyDescent="0.25">
      <c r="A451" t="s">
        <v>604</v>
      </c>
      <c r="B451" t="s">
        <v>883</v>
      </c>
      <c r="C451" t="s">
        <v>3</v>
      </c>
      <c r="D451" s="3">
        <v>1200000</v>
      </c>
    </row>
    <row r="452" spans="1:4" x14ac:dyDescent="0.25">
      <c r="A452" t="s">
        <v>222</v>
      </c>
      <c r="B452" t="s">
        <v>874</v>
      </c>
      <c r="C452" t="s">
        <v>3</v>
      </c>
      <c r="D452" s="3">
        <v>1200000</v>
      </c>
    </row>
    <row r="453" spans="1:4" x14ac:dyDescent="0.25">
      <c r="A453" t="s">
        <v>109</v>
      </c>
      <c r="B453" t="s">
        <v>865</v>
      </c>
      <c r="C453" t="s">
        <v>3</v>
      </c>
      <c r="D453" s="3">
        <v>1200000</v>
      </c>
    </row>
    <row r="454" spans="1:4" x14ac:dyDescent="0.25">
      <c r="A454" t="s">
        <v>782</v>
      </c>
      <c r="B454" t="s">
        <v>766</v>
      </c>
      <c r="C454" t="s">
        <v>3</v>
      </c>
      <c r="D454" s="3">
        <v>1200000</v>
      </c>
    </row>
    <row r="455" spans="1:4" x14ac:dyDescent="0.25">
      <c r="A455" t="s">
        <v>637</v>
      </c>
      <c r="B455" t="s">
        <v>710</v>
      </c>
      <c r="C455" t="s">
        <v>3</v>
      </c>
      <c r="D455" s="3">
        <v>1250000</v>
      </c>
    </row>
    <row r="456" spans="1:4" x14ac:dyDescent="0.25">
      <c r="A456" t="s">
        <v>636</v>
      </c>
      <c r="B456" t="s">
        <v>710</v>
      </c>
      <c r="C456" t="s">
        <v>3</v>
      </c>
      <c r="D456" s="3">
        <v>1250000</v>
      </c>
    </row>
    <row r="457" spans="1:4" x14ac:dyDescent="0.25">
      <c r="A457" t="s">
        <v>552</v>
      </c>
      <c r="B457" t="s">
        <v>881</v>
      </c>
      <c r="C457" t="s">
        <v>3</v>
      </c>
      <c r="D457" s="3">
        <v>1250000</v>
      </c>
    </row>
    <row r="458" spans="1:4" x14ac:dyDescent="0.25">
      <c r="A458" t="s">
        <v>841</v>
      </c>
      <c r="B458" t="s">
        <v>828</v>
      </c>
      <c r="C458" t="s">
        <v>3</v>
      </c>
      <c r="D458" s="3">
        <v>1250000</v>
      </c>
    </row>
    <row r="459" spans="1:4" x14ac:dyDescent="0.25">
      <c r="A459" t="s">
        <v>80</v>
      </c>
      <c r="B459" t="s">
        <v>864</v>
      </c>
      <c r="C459" t="s">
        <v>3</v>
      </c>
      <c r="D459" s="3">
        <v>1300000</v>
      </c>
    </row>
    <row r="460" spans="1:4" x14ac:dyDescent="0.25">
      <c r="A460" t="s">
        <v>349</v>
      </c>
      <c r="B460" t="s">
        <v>873</v>
      </c>
      <c r="C460" t="s">
        <v>3</v>
      </c>
      <c r="D460" s="3">
        <v>1330000</v>
      </c>
    </row>
    <row r="461" spans="1:4" x14ac:dyDescent="0.25">
      <c r="A461" t="s">
        <v>248</v>
      </c>
      <c r="B461" t="s">
        <v>869</v>
      </c>
      <c r="C461" t="s">
        <v>3</v>
      </c>
      <c r="D461" s="3">
        <v>1350000</v>
      </c>
    </row>
    <row r="462" spans="1:4" x14ac:dyDescent="0.25">
      <c r="A462" t="s">
        <v>171</v>
      </c>
      <c r="B462" t="s">
        <v>867</v>
      </c>
      <c r="C462" t="s">
        <v>3</v>
      </c>
      <c r="D462" s="3">
        <v>1350000</v>
      </c>
    </row>
    <row r="463" spans="1:4" x14ac:dyDescent="0.25">
      <c r="A463" t="s">
        <v>839</v>
      </c>
      <c r="B463" t="s">
        <v>828</v>
      </c>
      <c r="C463" t="s">
        <v>3</v>
      </c>
      <c r="D463" s="3">
        <v>1350000</v>
      </c>
    </row>
    <row r="464" spans="1:4" x14ac:dyDescent="0.25">
      <c r="A464" t="s">
        <v>840</v>
      </c>
      <c r="B464" t="s">
        <v>828</v>
      </c>
      <c r="C464" t="s">
        <v>3</v>
      </c>
      <c r="D464" s="3">
        <v>1350000</v>
      </c>
    </row>
    <row r="465" spans="1:4" x14ac:dyDescent="0.25">
      <c r="A465" t="s">
        <v>724</v>
      </c>
      <c r="B465" t="s">
        <v>711</v>
      </c>
      <c r="C465" t="s">
        <v>3</v>
      </c>
      <c r="D465" s="3">
        <v>1375000</v>
      </c>
    </row>
    <row r="466" spans="1:4" x14ac:dyDescent="0.25">
      <c r="A466" t="s">
        <v>490</v>
      </c>
      <c r="B466" t="s">
        <v>879</v>
      </c>
      <c r="C466" t="s">
        <v>3</v>
      </c>
      <c r="D466" s="3">
        <v>1400000</v>
      </c>
    </row>
    <row r="467" spans="1:4" x14ac:dyDescent="0.25">
      <c r="A467" t="s">
        <v>434</v>
      </c>
      <c r="B467" t="s">
        <v>877</v>
      </c>
      <c r="C467" t="s">
        <v>3</v>
      </c>
      <c r="D467" s="3">
        <v>1400000</v>
      </c>
    </row>
    <row r="468" spans="1:4" x14ac:dyDescent="0.25">
      <c r="A468" t="s">
        <v>634</v>
      </c>
      <c r="B468" t="s">
        <v>710</v>
      </c>
      <c r="C468" t="s">
        <v>3</v>
      </c>
      <c r="D468" s="3">
        <v>1400000</v>
      </c>
    </row>
    <row r="469" spans="1:4" x14ac:dyDescent="0.25">
      <c r="A469" t="s">
        <v>25</v>
      </c>
      <c r="B469" t="s">
        <v>862</v>
      </c>
      <c r="C469" t="s">
        <v>3</v>
      </c>
      <c r="D469" s="3">
        <v>1400000</v>
      </c>
    </row>
    <row r="470" spans="1:4" x14ac:dyDescent="0.25">
      <c r="A470" t="s">
        <v>132</v>
      </c>
      <c r="B470" t="s">
        <v>866</v>
      </c>
      <c r="C470" t="s">
        <v>3</v>
      </c>
      <c r="D470" s="3">
        <v>1400000</v>
      </c>
    </row>
    <row r="471" spans="1:4" x14ac:dyDescent="0.25">
      <c r="A471" t="s">
        <v>410</v>
      </c>
      <c r="B471" t="s">
        <v>876</v>
      </c>
      <c r="C471" t="s">
        <v>3</v>
      </c>
      <c r="D471" s="3">
        <v>1400000</v>
      </c>
    </row>
    <row r="472" spans="1:4" x14ac:dyDescent="0.25">
      <c r="A472" t="s">
        <v>811</v>
      </c>
      <c r="B472" t="s">
        <v>796</v>
      </c>
      <c r="C472" t="s">
        <v>3</v>
      </c>
      <c r="D472" s="3">
        <v>1415000</v>
      </c>
    </row>
    <row r="473" spans="1:4" x14ac:dyDescent="0.25">
      <c r="A473" t="s">
        <v>603</v>
      </c>
      <c r="B473" t="s">
        <v>883</v>
      </c>
      <c r="C473" t="s">
        <v>3</v>
      </c>
      <c r="D473" s="3">
        <v>1500000</v>
      </c>
    </row>
    <row r="474" spans="1:4" x14ac:dyDescent="0.25">
      <c r="A474" t="s">
        <v>23</v>
      </c>
      <c r="B474" t="s">
        <v>862</v>
      </c>
      <c r="C474" t="s">
        <v>3</v>
      </c>
      <c r="D474" s="3">
        <v>1500000</v>
      </c>
    </row>
    <row r="475" spans="1:4" x14ac:dyDescent="0.25">
      <c r="A475" t="s">
        <v>56</v>
      </c>
      <c r="B475" t="s">
        <v>863</v>
      </c>
      <c r="C475" t="s">
        <v>3</v>
      </c>
      <c r="D475" s="3">
        <v>1500000</v>
      </c>
    </row>
    <row r="476" spans="1:4" x14ac:dyDescent="0.25">
      <c r="A476" t="s">
        <v>274</v>
      </c>
      <c r="B476" t="s">
        <v>870</v>
      </c>
      <c r="C476" t="s">
        <v>3</v>
      </c>
      <c r="D476" s="3">
        <v>1500000</v>
      </c>
    </row>
    <row r="477" spans="1:4" x14ac:dyDescent="0.25">
      <c r="A477" t="s">
        <v>633</v>
      </c>
      <c r="B477" t="s">
        <v>710</v>
      </c>
      <c r="C477" t="s">
        <v>3</v>
      </c>
      <c r="D477" s="3">
        <v>1500000</v>
      </c>
    </row>
    <row r="478" spans="1:4" x14ac:dyDescent="0.25">
      <c r="A478" t="s">
        <v>304</v>
      </c>
      <c r="B478" t="s">
        <v>871</v>
      </c>
      <c r="C478" t="s">
        <v>3</v>
      </c>
      <c r="D478" s="3">
        <v>1500000</v>
      </c>
    </row>
    <row r="479" spans="1:4" x14ac:dyDescent="0.25">
      <c r="A479" t="s">
        <v>409</v>
      </c>
      <c r="B479" t="s">
        <v>876</v>
      </c>
      <c r="C479" t="s">
        <v>3</v>
      </c>
      <c r="D479" s="3">
        <v>1536000</v>
      </c>
    </row>
    <row r="480" spans="1:4" x14ac:dyDescent="0.25">
      <c r="A480" t="s">
        <v>489</v>
      </c>
      <c r="B480" t="s">
        <v>879</v>
      </c>
      <c r="C480" t="s">
        <v>3</v>
      </c>
      <c r="D480" s="3">
        <v>1550000</v>
      </c>
    </row>
    <row r="481" spans="1:4" x14ac:dyDescent="0.25">
      <c r="A481" t="s">
        <v>303</v>
      </c>
      <c r="B481" t="s">
        <v>871</v>
      </c>
      <c r="C481" t="s">
        <v>3</v>
      </c>
      <c r="D481" s="3">
        <v>1600000</v>
      </c>
    </row>
    <row r="482" spans="1:4" x14ac:dyDescent="0.25">
      <c r="A482" t="s">
        <v>273</v>
      </c>
      <c r="B482" t="s">
        <v>870</v>
      </c>
      <c r="C482" t="s">
        <v>3</v>
      </c>
      <c r="D482" s="3">
        <v>1600000</v>
      </c>
    </row>
    <row r="483" spans="1:4" x14ac:dyDescent="0.25">
      <c r="A483" t="s">
        <v>325</v>
      </c>
      <c r="B483" t="s">
        <v>872</v>
      </c>
      <c r="C483" t="s">
        <v>3</v>
      </c>
      <c r="D483" s="3">
        <v>1625000</v>
      </c>
    </row>
    <row r="484" spans="1:4" x14ac:dyDescent="0.25">
      <c r="A484" t="s">
        <v>79</v>
      </c>
      <c r="B484" t="s">
        <v>864</v>
      </c>
      <c r="C484" t="s">
        <v>3</v>
      </c>
      <c r="D484" s="3">
        <v>1650000</v>
      </c>
    </row>
    <row r="485" spans="1:4" x14ac:dyDescent="0.25">
      <c r="A485" t="s">
        <v>324</v>
      </c>
      <c r="B485" t="s">
        <v>872</v>
      </c>
      <c r="C485" t="s">
        <v>3</v>
      </c>
      <c r="D485" s="3">
        <v>1725000</v>
      </c>
    </row>
    <row r="486" spans="1:4" x14ac:dyDescent="0.25">
      <c r="A486" t="s">
        <v>549</v>
      </c>
      <c r="B486" t="s">
        <v>881</v>
      </c>
      <c r="C486" t="s">
        <v>3</v>
      </c>
      <c r="D486" s="3">
        <v>1750000</v>
      </c>
    </row>
    <row r="487" spans="1:4" x14ac:dyDescent="0.25">
      <c r="A487" t="s">
        <v>488</v>
      </c>
      <c r="B487" t="s">
        <v>879</v>
      </c>
      <c r="C487" t="s">
        <v>3</v>
      </c>
      <c r="D487" s="3">
        <v>1760000</v>
      </c>
    </row>
    <row r="488" spans="1:4" x14ac:dyDescent="0.25">
      <c r="A488" t="s">
        <v>192</v>
      </c>
      <c r="B488" t="s">
        <v>868</v>
      </c>
      <c r="C488" t="s">
        <v>3</v>
      </c>
      <c r="D488" s="3">
        <v>2000000</v>
      </c>
    </row>
    <row r="489" spans="1:4" x14ac:dyDescent="0.25">
      <c r="A489" t="s">
        <v>486</v>
      </c>
      <c r="B489" t="s">
        <v>879</v>
      </c>
      <c r="C489" t="s">
        <v>3</v>
      </c>
      <c r="D489" s="3">
        <v>2000000</v>
      </c>
    </row>
    <row r="490" spans="1:4" x14ac:dyDescent="0.25">
      <c r="A490" t="s">
        <v>780</v>
      </c>
      <c r="B490" t="s">
        <v>766</v>
      </c>
      <c r="C490" t="s">
        <v>3</v>
      </c>
      <c r="D490" s="3">
        <v>2000000</v>
      </c>
    </row>
    <row r="491" spans="1:4" x14ac:dyDescent="0.25">
      <c r="A491" t="s">
        <v>487</v>
      </c>
      <c r="B491" t="s">
        <v>879</v>
      </c>
      <c r="C491" t="s">
        <v>3</v>
      </c>
      <c r="D491" s="3">
        <v>2000000</v>
      </c>
    </row>
    <row r="492" spans="1:4" x14ac:dyDescent="0.25">
      <c r="A492" t="s">
        <v>219</v>
      </c>
      <c r="B492" t="s">
        <v>874</v>
      </c>
      <c r="C492" t="s">
        <v>3</v>
      </c>
      <c r="D492" s="3">
        <v>2000000</v>
      </c>
    </row>
    <row r="493" spans="1:4" x14ac:dyDescent="0.25">
      <c r="A493" t="s">
        <v>55</v>
      </c>
      <c r="B493" t="s">
        <v>863</v>
      </c>
      <c r="C493" t="s">
        <v>3</v>
      </c>
      <c r="D493" s="3">
        <v>2000000</v>
      </c>
    </row>
    <row r="494" spans="1:4" x14ac:dyDescent="0.25">
      <c r="A494" t="s">
        <v>723</v>
      </c>
      <c r="B494" t="s">
        <v>711</v>
      </c>
      <c r="C494" t="s">
        <v>3</v>
      </c>
      <c r="D494" s="3">
        <v>2000000</v>
      </c>
    </row>
    <row r="495" spans="1:4" x14ac:dyDescent="0.25">
      <c r="A495" t="s">
        <v>108</v>
      </c>
      <c r="B495" t="s">
        <v>865</v>
      </c>
      <c r="C495" t="s">
        <v>3</v>
      </c>
      <c r="D495" s="3">
        <v>2000000</v>
      </c>
    </row>
    <row r="496" spans="1:4" x14ac:dyDescent="0.25">
      <c r="A496" t="s">
        <v>130</v>
      </c>
      <c r="B496" t="s">
        <v>866</v>
      </c>
      <c r="C496" t="s">
        <v>3</v>
      </c>
      <c r="D496" s="3">
        <v>2025000</v>
      </c>
    </row>
    <row r="497" spans="1:4" x14ac:dyDescent="0.25">
      <c r="A497" t="s">
        <v>836</v>
      </c>
      <c r="B497" t="s">
        <v>828</v>
      </c>
      <c r="C497" t="s">
        <v>3</v>
      </c>
      <c r="D497" s="3">
        <v>2100000</v>
      </c>
    </row>
    <row r="498" spans="1:4" x14ac:dyDescent="0.25">
      <c r="A498" t="s">
        <v>347</v>
      </c>
      <c r="B498" t="s">
        <v>873</v>
      </c>
      <c r="C498" t="s">
        <v>3</v>
      </c>
      <c r="D498" s="3">
        <v>2225000</v>
      </c>
    </row>
    <row r="499" spans="1:4" x14ac:dyDescent="0.25">
      <c r="A499" t="s">
        <v>690</v>
      </c>
      <c r="B499" t="s">
        <v>885</v>
      </c>
      <c r="C499" t="s">
        <v>3</v>
      </c>
      <c r="D499" s="3">
        <v>2250000</v>
      </c>
    </row>
    <row r="500" spans="1:4" x14ac:dyDescent="0.25">
      <c r="A500" t="s">
        <v>809</v>
      </c>
      <c r="B500" t="s">
        <v>796</v>
      </c>
      <c r="C500" t="s">
        <v>3</v>
      </c>
      <c r="D500" s="3">
        <v>2250000</v>
      </c>
    </row>
    <row r="501" spans="1:4" x14ac:dyDescent="0.25">
      <c r="A501" t="s">
        <v>191</v>
      </c>
      <c r="B501" t="s">
        <v>868</v>
      </c>
      <c r="C501" t="s">
        <v>3</v>
      </c>
      <c r="D501" s="3">
        <v>2300000</v>
      </c>
    </row>
    <row r="502" spans="1:4" x14ac:dyDescent="0.25">
      <c r="A502" t="s">
        <v>808</v>
      </c>
      <c r="B502" t="s">
        <v>796</v>
      </c>
      <c r="C502" t="s">
        <v>3</v>
      </c>
      <c r="D502" s="3">
        <v>2300000</v>
      </c>
    </row>
    <row r="503" spans="1:4" x14ac:dyDescent="0.25">
      <c r="A503" t="s">
        <v>385</v>
      </c>
      <c r="B503" t="s">
        <v>875</v>
      </c>
      <c r="C503" t="s">
        <v>3</v>
      </c>
      <c r="D503" s="3">
        <v>2350000</v>
      </c>
    </row>
    <row r="504" spans="1:4" x14ac:dyDescent="0.25">
      <c r="A504" t="s">
        <v>77</v>
      </c>
      <c r="B504" t="s">
        <v>864</v>
      </c>
      <c r="C504" t="s">
        <v>3</v>
      </c>
      <c r="D504" s="3">
        <v>2375000</v>
      </c>
    </row>
    <row r="505" spans="1:4" x14ac:dyDescent="0.25">
      <c r="A505" t="s">
        <v>689</v>
      </c>
      <c r="B505" t="s">
        <v>885</v>
      </c>
      <c r="C505" t="s">
        <v>3</v>
      </c>
      <c r="D505" s="3">
        <v>2450000</v>
      </c>
    </row>
    <row r="506" spans="1:4" x14ac:dyDescent="0.25">
      <c r="A506" t="s">
        <v>168</v>
      </c>
      <c r="B506" t="s">
        <v>867</v>
      </c>
      <c r="C506" t="s">
        <v>3</v>
      </c>
      <c r="D506" s="3">
        <v>2450000</v>
      </c>
    </row>
    <row r="507" spans="1:4" x14ac:dyDescent="0.25">
      <c r="A507" t="s">
        <v>105</v>
      </c>
      <c r="B507" t="s">
        <v>865</v>
      </c>
      <c r="C507" t="s">
        <v>3</v>
      </c>
      <c r="D507" s="3">
        <v>2461499</v>
      </c>
    </row>
    <row r="508" spans="1:4" x14ac:dyDescent="0.25">
      <c r="A508" t="s">
        <v>167</v>
      </c>
      <c r="B508" t="s">
        <v>867</v>
      </c>
      <c r="C508" t="s">
        <v>3</v>
      </c>
      <c r="D508" s="3">
        <v>2500000</v>
      </c>
    </row>
    <row r="509" spans="1:4" x14ac:dyDescent="0.25">
      <c r="A509" t="s">
        <v>272</v>
      </c>
      <c r="B509" t="s">
        <v>870</v>
      </c>
      <c r="C509" t="s">
        <v>3</v>
      </c>
      <c r="D509" s="3">
        <v>2533333</v>
      </c>
    </row>
    <row r="510" spans="1:4" x14ac:dyDescent="0.25">
      <c r="A510" t="s">
        <v>654</v>
      </c>
      <c r="B510" t="s">
        <v>884</v>
      </c>
      <c r="C510" t="s">
        <v>3</v>
      </c>
      <c r="D510" s="3">
        <v>2535000</v>
      </c>
    </row>
    <row r="511" spans="1:4" x14ac:dyDescent="0.25">
      <c r="A511" t="s">
        <v>745</v>
      </c>
      <c r="B511" t="s">
        <v>739</v>
      </c>
      <c r="C511" t="s">
        <v>3</v>
      </c>
      <c r="D511" s="3">
        <v>2600000</v>
      </c>
    </row>
    <row r="512" spans="1:4" x14ac:dyDescent="0.25">
      <c r="A512" t="s">
        <v>582</v>
      </c>
      <c r="B512" t="s">
        <v>882</v>
      </c>
      <c r="C512" t="s">
        <v>3</v>
      </c>
      <c r="D512" s="3">
        <v>2700000</v>
      </c>
    </row>
    <row r="513" spans="1:4" x14ac:dyDescent="0.25">
      <c r="A513" t="s">
        <v>21</v>
      </c>
      <c r="B513" t="s">
        <v>862</v>
      </c>
      <c r="C513" t="s">
        <v>3</v>
      </c>
      <c r="D513" s="3">
        <v>2700000</v>
      </c>
    </row>
    <row r="514" spans="1:4" x14ac:dyDescent="0.25">
      <c r="A514" t="s">
        <v>104</v>
      </c>
      <c r="B514" t="s">
        <v>865</v>
      </c>
      <c r="C514" t="s">
        <v>3</v>
      </c>
      <c r="D514" s="3">
        <v>2725000</v>
      </c>
    </row>
    <row r="515" spans="1:4" x14ac:dyDescent="0.25">
      <c r="A515" t="s">
        <v>165</v>
      </c>
      <c r="B515" t="s">
        <v>867</v>
      </c>
      <c r="C515" t="s">
        <v>3</v>
      </c>
      <c r="D515" s="3">
        <v>2750000</v>
      </c>
    </row>
    <row r="516" spans="1:4" x14ac:dyDescent="0.25">
      <c r="A516" t="s">
        <v>602</v>
      </c>
      <c r="B516" t="s">
        <v>883</v>
      </c>
      <c r="C516" t="s">
        <v>3</v>
      </c>
      <c r="D516" s="3">
        <v>2750000</v>
      </c>
    </row>
    <row r="517" spans="1:4" x14ac:dyDescent="0.25">
      <c r="A517" t="s">
        <v>383</v>
      </c>
      <c r="B517" t="s">
        <v>875</v>
      </c>
      <c r="C517" t="s">
        <v>3</v>
      </c>
      <c r="D517" s="3">
        <v>2800000</v>
      </c>
    </row>
    <row r="518" spans="1:4" x14ac:dyDescent="0.25">
      <c r="A518" t="s">
        <v>632</v>
      </c>
      <c r="B518" t="s">
        <v>710</v>
      </c>
      <c r="C518" t="s">
        <v>3</v>
      </c>
      <c r="D518" s="3">
        <v>2800000</v>
      </c>
    </row>
    <row r="519" spans="1:4" x14ac:dyDescent="0.25">
      <c r="A519" t="s">
        <v>382</v>
      </c>
      <c r="B519" t="s">
        <v>875</v>
      </c>
      <c r="C519" t="s">
        <v>3</v>
      </c>
      <c r="D519" s="3">
        <v>2800000</v>
      </c>
    </row>
    <row r="520" spans="1:4" x14ac:dyDescent="0.25">
      <c r="A520" t="s">
        <v>408</v>
      </c>
      <c r="B520" t="s">
        <v>876</v>
      </c>
      <c r="C520" t="s">
        <v>3</v>
      </c>
      <c r="D520" s="3">
        <v>3000000</v>
      </c>
    </row>
    <row r="521" spans="1:4" x14ac:dyDescent="0.25">
      <c r="A521" t="s">
        <v>778</v>
      </c>
      <c r="B521" t="s">
        <v>766</v>
      </c>
      <c r="C521" t="s">
        <v>3</v>
      </c>
      <c r="D521" s="3">
        <v>3000000</v>
      </c>
    </row>
    <row r="522" spans="1:4" x14ac:dyDescent="0.25">
      <c r="A522" t="s">
        <v>52</v>
      </c>
      <c r="B522" t="s">
        <v>863</v>
      </c>
      <c r="C522" t="s">
        <v>3</v>
      </c>
      <c r="D522" s="3">
        <v>3000000</v>
      </c>
    </row>
    <row r="523" spans="1:4" x14ac:dyDescent="0.25">
      <c r="A523" t="s">
        <v>381</v>
      </c>
      <c r="B523" t="s">
        <v>875</v>
      </c>
      <c r="C523" t="s">
        <v>3</v>
      </c>
      <c r="D523" s="3">
        <v>3000000</v>
      </c>
    </row>
    <row r="524" spans="1:4" x14ac:dyDescent="0.25">
      <c r="A524" t="s">
        <v>246</v>
      </c>
      <c r="B524" t="s">
        <v>869</v>
      </c>
      <c r="C524" t="s">
        <v>3</v>
      </c>
      <c r="D524" s="3">
        <v>3000000</v>
      </c>
    </row>
    <row r="525" spans="1:4" x14ac:dyDescent="0.25">
      <c r="A525" t="s">
        <v>804</v>
      </c>
      <c r="B525" t="s">
        <v>796</v>
      </c>
      <c r="C525" t="s">
        <v>3</v>
      </c>
      <c r="D525" s="3">
        <v>3000000</v>
      </c>
    </row>
    <row r="526" spans="1:4" x14ac:dyDescent="0.25">
      <c r="A526" t="s">
        <v>484</v>
      </c>
      <c r="B526" t="s">
        <v>879</v>
      </c>
      <c r="C526" t="s">
        <v>3</v>
      </c>
      <c r="D526" s="3">
        <v>3200000</v>
      </c>
    </row>
    <row r="527" spans="1:4" x14ac:dyDescent="0.25">
      <c r="A527" t="s">
        <v>776</v>
      </c>
      <c r="B527" t="s">
        <v>766</v>
      </c>
      <c r="C527" t="s">
        <v>3</v>
      </c>
      <c r="D527" s="3">
        <v>3250000</v>
      </c>
    </row>
    <row r="528" spans="1:4" x14ac:dyDescent="0.25">
      <c r="A528" t="s">
        <v>721</v>
      </c>
      <c r="B528" t="s">
        <v>711</v>
      </c>
      <c r="C528" t="s">
        <v>3</v>
      </c>
      <c r="D528" s="3">
        <v>3250000</v>
      </c>
    </row>
    <row r="529" spans="1:4" x14ac:dyDescent="0.25">
      <c r="A529" t="s">
        <v>270</v>
      </c>
      <c r="B529" t="s">
        <v>870</v>
      </c>
      <c r="C529" t="s">
        <v>3</v>
      </c>
      <c r="D529" s="3">
        <v>3300000</v>
      </c>
    </row>
    <row r="530" spans="1:4" x14ac:dyDescent="0.25">
      <c r="A530" t="s">
        <v>630</v>
      </c>
      <c r="B530" t="s">
        <v>710</v>
      </c>
      <c r="C530" t="s">
        <v>3</v>
      </c>
      <c r="D530" s="3">
        <v>3350000</v>
      </c>
    </row>
    <row r="531" spans="1:4" x14ac:dyDescent="0.25">
      <c r="A531" t="s">
        <v>319</v>
      </c>
      <c r="B531" t="s">
        <v>872</v>
      </c>
      <c r="C531" t="s">
        <v>3</v>
      </c>
      <c r="D531" s="3">
        <v>3400000</v>
      </c>
    </row>
    <row r="532" spans="1:4" x14ac:dyDescent="0.25">
      <c r="A532" t="s">
        <v>653</v>
      </c>
      <c r="B532" t="s">
        <v>884</v>
      </c>
      <c r="C532" t="s">
        <v>3</v>
      </c>
      <c r="D532" s="3">
        <v>3500000</v>
      </c>
    </row>
    <row r="533" spans="1:4" x14ac:dyDescent="0.25">
      <c r="A533" t="s">
        <v>802</v>
      </c>
      <c r="B533" t="s">
        <v>796</v>
      </c>
      <c r="C533" t="s">
        <v>3</v>
      </c>
      <c r="D533" s="3">
        <v>3500000</v>
      </c>
    </row>
    <row r="534" spans="1:4" x14ac:dyDescent="0.25">
      <c r="A534" t="s">
        <v>803</v>
      </c>
      <c r="B534" t="s">
        <v>796</v>
      </c>
      <c r="C534" t="s">
        <v>3</v>
      </c>
      <c r="D534" s="3">
        <v>3500000</v>
      </c>
    </row>
    <row r="535" spans="1:4" x14ac:dyDescent="0.25">
      <c r="A535" t="s">
        <v>548</v>
      </c>
      <c r="B535" t="s">
        <v>881</v>
      </c>
      <c r="C535" t="s">
        <v>3</v>
      </c>
      <c r="D535" s="3">
        <v>3500000</v>
      </c>
    </row>
    <row r="536" spans="1:4" x14ac:dyDescent="0.25">
      <c r="A536" t="s">
        <v>188</v>
      </c>
      <c r="B536" t="s">
        <v>868</v>
      </c>
      <c r="C536" t="s">
        <v>3</v>
      </c>
      <c r="D536" s="3">
        <v>3500000</v>
      </c>
    </row>
    <row r="537" spans="1:4" x14ac:dyDescent="0.25">
      <c r="A537" t="s">
        <v>432</v>
      </c>
      <c r="B537" t="s">
        <v>877</v>
      </c>
      <c r="C537" t="s">
        <v>3</v>
      </c>
      <c r="D537" s="3">
        <v>3650000</v>
      </c>
    </row>
    <row r="538" spans="1:4" x14ac:dyDescent="0.25">
      <c r="A538" t="s">
        <v>431</v>
      </c>
      <c r="B538" t="s">
        <v>877</v>
      </c>
      <c r="C538" t="s">
        <v>3</v>
      </c>
      <c r="D538" s="3">
        <v>3700000</v>
      </c>
    </row>
    <row r="539" spans="1:4" x14ac:dyDescent="0.25">
      <c r="A539" t="s">
        <v>628</v>
      </c>
      <c r="B539" t="s">
        <v>710</v>
      </c>
      <c r="C539" t="s">
        <v>3</v>
      </c>
      <c r="D539" s="3">
        <v>3750000</v>
      </c>
    </row>
    <row r="540" spans="1:4" x14ac:dyDescent="0.25">
      <c r="A540" t="s">
        <v>20</v>
      </c>
      <c r="B540" t="s">
        <v>862</v>
      </c>
      <c r="C540" t="s">
        <v>3</v>
      </c>
      <c r="D540" s="3">
        <v>3750000</v>
      </c>
    </row>
    <row r="541" spans="1:4" x14ac:dyDescent="0.25">
      <c r="A541" t="s">
        <v>378</v>
      </c>
      <c r="B541" t="s">
        <v>875</v>
      </c>
      <c r="C541" t="s">
        <v>3</v>
      </c>
      <c r="D541" s="3">
        <v>3775000</v>
      </c>
    </row>
    <row r="542" spans="1:4" x14ac:dyDescent="0.25">
      <c r="A542" t="s">
        <v>518</v>
      </c>
      <c r="B542" t="s">
        <v>880</v>
      </c>
      <c r="C542" t="s">
        <v>3</v>
      </c>
      <c r="D542" s="3">
        <v>3800000</v>
      </c>
    </row>
    <row r="543" spans="1:4" x14ac:dyDescent="0.25">
      <c r="A543" t="s">
        <v>318</v>
      </c>
      <c r="B543" t="s">
        <v>872</v>
      </c>
      <c r="C543" t="s">
        <v>3</v>
      </c>
      <c r="D543" s="3">
        <v>3835772</v>
      </c>
    </row>
    <row r="544" spans="1:4" x14ac:dyDescent="0.25">
      <c r="A544" t="s">
        <v>600</v>
      </c>
      <c r="B544" t="s">
        <v>883</v>
      </c>
      <c r="C544" t="s">
        <v>3</v>
      </c>
      <c r="D544" s="3">
        <v>3925000</v>
      </c>
    </row>
    <row r="545" spans="1:4" x14ac:dyDescent="0.25">
      <c r="A545" t="s">
        <v>547</v>
      </c>
      <c r="B545" t="s">
        <v>881</v>
      </c>
      <c r="C545" t="s">
        <v>3</v>
      </c>
      <c r="D545" s="3">
        <v>3950000</v>
      </c>
    </row>
    <row r="546" spans="1:4" x14ac:dyDescent="0.25">
      <c r="A546" t="s">
        <v>18</v>
      </c>
      <c r="B546" t="s">
        <v>862</v>
      </c>
      <c r="C546" t="s">
        <v>3</v>
      </c>
      <c r="D546" s="3">
        <v>4000000</v>
      </c>
    </row>
    <row r="547" spans="1:4" x14ac:dyDescent="0.25">
      <c r="A547" t="s">
        <v>801</v>
      </c>
      <c r="B547" t="s">
        <v>796</v>
      </c>
      <c r="C547" t="s">
        <v>3</v>
      </c>
      <c r="D547" s="3">
        <v>4000000</v>
      </c>
    </row>
    <row r="548" spans="1:4" x14ac:dyDescent="0.25">
      <c r="A548" t="s">
        <v>297</v>
      </c>
      <c r="B548" t="s">
        <v>871</v>
      </c>
      <c r="C548" t="s">
        <v>3</v>
      </c>
      <c r="D548" s="3">
        <v>4000000</v>
      </c>
    </row>
    <row r="549" spans="1:4" x14ac:dyDescent="0.25">
      <c r="A549" t="s">
        <v>481</v>
      </c>
      <c r="B549" t="s">
        <v>879</v>
      </c>
      <c r="C549" t="s">
        <v>3</v>
      </c>
      <c r="D549" s="3">
        <v>4000000</v>
      </c>
    </row>
    <row r="550" spans="1:4" x14ac:dyDescent="0.25">
      <c r="A550" t="s">
        <v>127</v>
      </c>
      <c r="B550" t="s">
        <v>866</v>
      </c>
      <c r="C550" t="s">
        <v>3</v>
      </c>
      <c r="D550" s="3">
        <v>4000000</v>
      </c>
    </row>
    <row r="551" spans="1:4" x14ac:dyDescent="0.25">
      <c r="A551" t="s">
        <v>244</v>
      </c>
      <c r="B551" t="s">
        <v>869</v>
      </c>
      <c r="C551" t="s">
        <v>3</v>
      </c>
      <c r="D551" s="3">
        <v>4200000</v>
      </c>
    </row>
    <row r="552" spans="1:4" x14ac:dyDescent="0.25">
      <c r="A552" t="s">
        <v>546</v>
      </c>
      <c r="B552" t="s">
        <v>881</v>
      </c>
      <c r="C552" t="s">
        <v>3</v>
      </c>
      <c r="D552" s="3">
        <v>4250000</v>
      </c>
    </row>
    <row r="553" spans="1:4" x14ac:dyDescent="0.25">
      <c r="A553" t="s">
        <v>578</v>
      </c>
      <c r="B553" t="s">
        <v>882</v>
      </c>
      <c r="C553" t="s">
        <v>3</v>
      </c>
      <c r="D553" s="3">
        <v>4300000</v>
      </c>
    </row>
    <row r="554" spans="1:4" x14ac:dyDescent="0.25">
      <c r="A554" t="s">
        <v>833</v>
      </c>
      <c r="B554" t="s">
        <v>828</v>
      </c>
      <c r="C554" t="s">
        <v>3</v>
      </c>
      <c r="D554" s="3">
        <v>4375000</v>
      </c>
    </row>
    <row r="555" spans="1:4" x14ac:dyDescent="0.25">
      <c r="A555" t="s">
        <v>773</v>
      </c>
      <c r="B555" t="s">
        <v>766</v>
      </c>
      <c r="C555" t="s">
        <v>3</v>
      </c>
      <c r="D555" s="3">
        <v>4400000</v>
      </c>
    </row>
    <row r="556" spans="1:4" x14ac:dyDescent="0.25">
      <c r="A556" t="s">
        <v>102</v>
      </c>
      <c r="B556" t="s">
        <v>865</v>
      </c>
      <c r="C556" t="s">
        <v>3</v>
      </c>
      <c r="D556" s="3">
        <v>4442023</v>
      </c>
    </row>
    <row r="557" spans="1:4" x14ac:dyDescent="0.25">
      <c r="A557" t="s">
        <v>76</v>
      </c>
      <c r="B557" t="s">
        <v>864</v>
      </c>
      <c r="C557" t="s">
        <v>3</v>
      </c>
      <c r="D557" s="3">
        <v>4500000</v>
      </c>
    </row>
    <row r="558" spans="1:4" x14ac:dyDescent="0.25">
      <c r="A558" t="s">
        <v>269</v>
      </c>
      <c r="B558" t="s">
        <v>870</v>
      </c>
      <c r="C558" t="s">
        <v>3</v>
      </c>
      <c r="D558" s="3">
        <v>4800000</v>
      </c>
    </row>
    <row r="559" spans="1:4" x14ac:dyDescent="0.25">
      <c r="A559" t="s">
        <v>75</v>
      </c>
      <c r="B559" t="s">
        <v>864</v>
      </c>
      <c r="C559" t="s">
        <v>3</v>
      </c>
      <c r="D559" s="3">
        <v>4800000</v>
      </c>
    </row>
    <row r="560" spans="1:4" x14ac:dyDescent="0.25">
      <c r="A560" t="s">
        <v>164</v>
      </c>
      <c r="B560" t="s">
        <v>867</v>
      </c>
      <c r="C560" t="s">
        <v>3</v>
      </c>
      <c r="D560" s="3">
        <v>4833333</v>
      </c>
    </row>
    <row r="561" spans="1:4" x14ac:dyDescent="0.25">
      <c r="A561" t="s">
        <v>625</v>
      </c>
      <c r="B561" t="s">
        <v>710</v>
      </c>
      <c r="C561" t="s">
        <v>3</v>
      </c>
      <c r="D561" s="3">
        <v>5000000</v>
      </c>
    </row>
    <row r="562" spans="1:4" x14ac:dyDescent="0.25">
      <c r="A562" t="s">
        <v>295</v>
      </c>
      <c r="B562" t="s">
        <v>871</v>
      </c>
      <c r="C562" t="s">
        <v>3</v>
      </c>
      <c r="D562" s="3">
        <v>5000000</v>
      </c>
    </row>
    <row r="563" spans="1:4" x14ac:dyDescent="0.25">
      <c r="A563" t="s">
        <v>517</v>
      </c>
      <c r="B563" t="s">
        <v>880</v>
      </c>
      <c r="C563" t="s">
        <v>3</v>
      </c>
      <c r="D563" s="3">
        <v>5000000</v>
      </c>
    </row>
    <row r="564" spans="1:4" x14ac:dyDescent="0.25">
      <c r="A564" t="s">
        <v>456</v>
      </c>
      <c r="B564" t="s">
        <v>878</v>
      </c>
      <c r="C564" t="s">
        <v>3</v>
      </c>
      <c r="D564" s="3">
        <v>5250000</v>
      </c>
    </row>
    <row r="565" spans="1:4" x14ac:dyDescent="0.25">
      <c r="A565" t="s">
        <v>576</v>
      </c>
      <c r="B565" t="s">
        <v>882</v>
      </c>
      <c r="C565" t="s">
        <v>3</v>
      </c>
      <c r="D565" s="3">
        <v>5250000</v>
      </c>
    </row>
    <row r="566" spans="1:4" x14ac:dyDescent="0.25">
      <c r="A566" t="s">
        <v>516</v>
      </c>
      <c r="B566" t="s">
        <v>880</v>
      </c>
      <c r="C566" t="s">
        <v>3</v>
      </c>
      <c r="D566" s="3">
        <v>5500000</v>
      </c>
    </row>
    <row r="567" spans="1:4" x14ac:dyDescent="0.25">
      <c r="A567" t="s">
        <v>405</v>
      </c>
      <c r="B567" t="s">
        <v>876</v>
      </c>
      <c r="C567" t="s">
        <v>3</v>
      </c>
      <c r="D567" s="3">
        <v>5500000</v>
      </c>
    </row>
    <row r="568" spans="1:4" x14ac:dyDescent="0.25">
      <c r="A568" t="s">
        <v>183</v>
      </c>
      <c r="B568" t="s">
        <v>868</v>
      </c>
      <c r="C568" t="s">
        <v>3</v>
      </c>
      <c r="D568" s="3">
        <v>5500000</v>
      </c>
    </row>
    <row r="569" spans="1:4" x14ac:dyDescent="0.25">
      <c r="A569" t="s">
        <v>215</v>
      </c>
      <c r="B569" t="s">
        <v>874</v>
      </c>
      <c r="C569" t="s">
        <v>3</v>
      </c>
      <c r="D569" s="3">
        <v>5500000</v>
      </c>
    </row>
    <row r="570" spans="1:4" x14ac:dyDescent="0.25">
      <c r="A570" t="s">
        <v>242</v>
      </c>
      <c r="B570" t="s">
        <v>869</v>
      </c>
      <c r="C570" t="s">
        <v>3</v>
      </c>
      <c r="D570" s="3">
        <v>5750000</v>
      </c>
    </row>
    <row r="571" spans="1:4" x14ac:dyDescent="0.25">
      <c r="A571" t="s">
        <v>49</v>
      </c>
      <c r="B571" t="s">
        <v>863</v>
      </c>
      <c r="C571" t="s">
        <v>3</v>
      </c>
      <c r="D571" s="3">
        <v>5750000</v>
      </c>
    </row>
    <row r="572" spans="1:4" x14ac:dyDescent="0.25">
      <c r="A572" t="s">
        <v>48</v>
      </c>
      <c r="B572" t="s">
        <v>863</v>
      </c>
      <c r="C572" t="s">
        <v>3</v>
      </c>
      <c r="D572" s="3">
        <v>6000000</v>
      </c>
    </row>
    <row r="573" spans="1:4" x14ac:dyDescent="0.25">
      <c r="A573" t="s">
        <v>293</v>
      </c>
      <c r="B573" t="s">
        <v>871</v>
      </c>
      <c r="C573" t="s">
        <v>3</v>
      </c>
      <c r="D573" s="3">
        <v>6000000</v>
      </c>
    </row>
    <row r="574" spans="1:4" x14ac:dyDescent="0.25">
      <c r="A574" t="s">
        <v>240</v>
      </c>
      <c r="B574" t="s">
        <v>869</v>
      </c>
      <c r="C574" t="s">
        <v>3</v>
      </c>
      <c r="D574" s="3">
        <v>6000000</v>
      </c>
    </row>
    <row r="575" spans="1:4" x14ac:dyDescent="0.25">
      <c r="A575" t="s">
        <v>429</v>
      </c>
      <c r="B575" t="s">
        <v>877</v>
      </c>
      <c r="C575" t="s">
        <v>3</v>
      </c>
      <c r="D575" s="3">
        <v>6000000</v>
      </c>
    </row>
    <row r="576" spans="1:4" x14ac:dyDescent="0.25">
      <c r="A576" t="s">
        <v>123</v>
      </c>
      <c r="B576" t="s">
        <v>866</v>
      </c>
      <c r="C576" t="s">
        <v>3</v>
      </c>
      <c r="D576" s="3">
        <v>6250000</v>
      </c>
    </row>
    <row r="577" spans="1:4" x14ac:dyDescent="0.25">
      <c r="A577" t="s">
        <v>98</v>
      </c>
      <c r="B577" t="s">
        <v>865</v>
      </c>
      <c r="C577" t="s">
        <v>3</v>
      </c>
      <c r="D577" s="3">
        <v>6275000</v>
      </c>
    </row>
    <row r="578" spans="1:4" x14ac:dyDescent="0.25">
      <c r="A578" t="s">
        <v>345</v>
      </c>
      <c r="B578" t="s">
        <v>873</v>
      </c>
      <c r="C578" t="s">
        <v>3</v>
      </c>
      <c r="D578" s="3">
        <v>6287500</v>
      </c>
    </row>
    <row r="579" spans="1:4" x14ac:dyDescent="0.25">
      <c r="A579" t="s">
        <v>71</v>
      </c>
      <c r="B579" t="s">
        <v>864</v>
      </c>
      <c r="C579" t="s">
        <v>3</v>
      </c>
      <c r="D579" s="3">
        <v>6500000</v>
      </c>
    </row>
    <row r="580" spans="1:4" x14ac:dyDescent="0.25">
      <c r="A580" t="s">
        <v>718</v>
      </c>
      <c r="B580" t="s">
        <v>711</v>
      </c>
      <c r="C580" t="s">
        <v>3</v>
      </c>
      <c r="D580" s="3">
        <v>6687500</v>
      </c>
    </row>
    <row r="581" spans="1:4" x14ac:dyDescent="0.25">
      <c r="A581" t="s">
        <v>770</v>
      </c>
      <c r="B581" t="s">
        <v>766</v>
      </c>
      <c r="C581" t="s">
        <v>3</v>
      </c>
      <c r="D581" s="3">
        <v>7000000</v>
      </c>
    </row>
    <row r="582" spans="1:4" x14ac:dyDescent="0.25">
      <c r="A582" t="s">
        <v>428</v>
      </c>
      <c r="B582" t="s">
        <v>877</v>
      </c>
      <c r="C582" t="s">
        <v>3</v>
      </c>
      <c r="D582" s="3">
        <v>7000000</v>
      </c>
    </row>
    <row r="583" spans="1:4" x14ac:dyDescent="0.25">
      <c r="A583" t="s">
        <v>97</v>
      </c>
      <c r="B583" t="s">
        <v>865</v>
      </c>
      <c r="C583" t="s">
        <v>3</v>
      </c>
      <c r="D583" s="3">
        <v>7000000</v>
      </c>
    </row>
    <row r="584" spans="1:4" x14ac:dyDescent="0.25">
      <c r="A584" t="s">
        <v>404</v>
      </c>
      <c r="B584" t="s">
        <v>876</v>
      </c>
      <c r="C584" t="s">
        <v>3</v>
      </c>
      <c r="D584" s="3">
        <v>7000000</v>
      </c>
    </row>
    <row r="585" spans="1:4" x14ac:dyDescent="0.25">
      <c r="A585" t="s">
        <v>574</v>
      </c>
      <c r="B585" t="s">
        <v>882</v>
      </c>
      <c r="C585" t="s">
        <v>3</v>
      </c>
      <c r="D585" s="3">
        <v>7150000</v>
      </c>
    </row>
    <row r="586" spans="1:4" x14ac:dyDescent="0.25">
      <c r="A586" t="s">
        <v>376</v>
      </c>
      <c r="B586" t="s">
        <v>875</v>
      </c>
      <c r="C586" t="s">
        <v>3</v>
      </c>
      <c r="D586" s="3">
        <v>7300000</v>
      </c>
    </row>
    <row r="587" spans="1:4" x14ac:dyDescent="0.25">
      <c r="A587" t="s">
        <v>69</v>
      </c>
      <c r="B587" t="s">
        <v>864</v>
      </c>
      <c r="C587" t="s">
        <v>3</v>
      </c>
      <c r="D587" s="3">
        <v>7333333</v>
      </c>
    </row>
    <row r="588" spans="1:4" x14ac:dyDescent="0.25">
      <c r="A588" t="s">
        <v>515</v>
      </c>
      <c r="B588" t="s">
        <v>880</v>
      </c>
      <c r="C588" t="s">
        <v>3</v>
      </c>
      <c r="D588" s="3">
        <v>7365000</v>
      </c>
    </row>
    <row r="589" spans="1:4" x14ac:dyDescent="0.25">
      <c r="A589" t="s">
        <v>649</v>
      </c>
      <c r="B589" t="s">
        <v>884</v>
      </c>
      <c r="C589" t="s">
        <v>3</v>
      </c>
      <c r="D589" s="3">
        <v>7500000</v>
      </c>
    </row>
    <row r="590" spans="1:4" x14ac:dyDescent="0.25">
      <c r="A590" t="s">
        <v>831</v>
      </c>
      <c r="B590" t="s">
        <v>828</v>
      </c>
      <c r="C590" t="s">
        <v>3</v>
      </c>
      <c r="D590" s="3">
        <v>7500000</v>
      </c>
    </row>
    <row r="591" spans="1:4" x14ac:dyDescent="0.25">
      <c r="A591" t="s">
        <v>454</v>
      </c>
      <c r="B591" t="s">
        <v>878</v>
      </c>
      <c r="C591" t="s">
        <v>3</v>
      </c>
      <c r="D591" s="3">
        <v>7500000</v>
      </c>
    </row>
    <row r="592" spans="1:4" x14ac:dyDescent="0.25">
      <c r="A592" t="s">
        <v>316</v>
      </c>
      <c r="B592" t="s">
        <v>872</v>
      </c>
      <c r="C592" t="s">
        <v>3</v>
      </c>
      <c r="D592" s="3">
        <v>7666666</v>
      </c>
    </row>
    <row r="593" spans="1:4" x14ac:dyDescent="0.25">
      <c r="A593" t="s">
        <v>427</v>
      </c>
      <c r="B593" t="s">
        <v>877</v>
      </c>
      <c r="C593" t="s">
        <v>3</v>
      </c>
      <c r="D593" s="3">
        <v>7750000</v>
      </c>
    </row>
    <row r="594" spans="1:4" x14ac:dyDescent="0.25">
      <c r="A594" t="s">
        <v>453</v>
      </c>
      <c r="B594" t="s">
        <v>878</v>
      </c>
      <c r="C594" t="s">
        <v>3</v>
      </c>
      <c r="D594" s="3">
        <v>8000000</v>
      </c>
    </row>
    <row r="595" spans="1:4" x14ac:dyDescent="0.25">
      <c r="A595" t="s">
        <v>573</v>
      </c>
      <c r="B595" t="s">
        <v>882</v>
      </c>
      <c r="C595" t="s">
        <v>3</v>
      </c>
      <c r="D595" s="3">
        <v>8000000</v>
      </c>
    </row>
    <row r="596" spans="1:4" x14ac:dyDescent="0.25">
      <c r="A596" t="s">
        <v>514</v>
      </c>
      <c r="B596" t="s">
        <v>880</v>
      </c>
      <c r="C596" t="s">
        <v>3</v>
      </c>
      <c r="D596" s="3">
        <v>8000000</v>
      </c>
    </row>
    <row r="597" spans="1:4" x14ac:dyDescent="0.25">
      <c r="A597" t="s">
        <v>513</v>
      </c>
      <c r="B597" t="s">
        <v>880</v>
      </c>
      <c r="C597" t="s">
        <v>3</v>
      </c>
      <c r="D597" s="3">
        <v>8000000</v>
      </c>
    </row>
    <row r="598" spans="1:4" x14ac:dyDescent="0.25">
      <c r="A598" t="s">
        <v>95</v>
      </c>
      <c r="B598" t="s">
        <v>865</v>
      </c>
      <c r="C598" t="s">
        <v>3</v>
      </c>
      <c r="D598" s="3">
        <v>8166666</v>
      </c>
    </row>
    <row r="599" spans="1:4" x14ac:dyDescent="0.25">
      <c r="A599" t="s">
        <v>291</v>
      </c>
      <c r="B599" t="s">
        <v>871</v>
      </c>
      <c r="C599" t="s">
        <v>3</v>
      </c>
      <c r="D599" s="3">
        <v>8750000</v>
      </c>
    </row>
    <row r="600" spans="1:4" x14ac:dyDescent="0.25">
      <c r="A600" t="s">
        <v>212</v>
      </c>
      <c r="B600" t="s">
        <v>874</v>
      </c>
      <c r="C600" t="s">
        <v>3</v>
      </c>
      <c r="D600" s="3">
        <v>9000000</v>
      </c>
    </row>
    <row r="601" spans="1:4" x14ac:dyDescent="0.25">
      <c r="A601" t="s">
        <v>160</v>
      </c>
      <c r="B601" t="s">
        <v>867</v>
      </c>
      <c r="C601" t="s">
        <v>3</v>
      </c>
      <c r="D601" s="3">
        <v>9500000</v>
      </c>
    </row>
    <row r="602" spans="1:4" x14ac:dyDescent="0.25">
      <c r="A602" t="s">
        <v>541</v>
      </c>
      <c r="B602" t="s">
        <v>881</v>
      </c>
      <c r="C602" t="s">
        <v>3</v>
      </c>
      <c r="D602" s="3">
        <v>9500000</v>
      </c>
    </row>
    <row r="603" spans="1:4" x14ac:dyDescent="0.25">
      <c r="A603" t="s">
        <v>375</v>
      </c>
      <c r="B603" t="s">
        <v>875</v>
      </c>
      <c r="C603" t="s">
        <v>3</v>
      </c>
      <c r="D603" s="3">
        <v>9875000</v>
      </c>
    </row>
    <row r="604" spans="1:4" x14ac:dyDescent="0.25">
      <c r="A604" t="s">
        <v>374</v>
      </c>
      <c r="B604" t="s">
        <v>875</v>
      </c>
      <c r="C604" t="s">
        <v>3</v>
      </c>
      <c r="D604" s="3">
        <v>10000000</v>
      </c>
    </row>
    <row r="605" spans="1:4" x14ac:dyDescent="0.25">
      <c r="A605" t="s">
        <v>14</v>
      </c>
      <c r="B605" t="s">
        <v>862</v>
      </c>
      <c r="C605" t="s">
        <v>3</v>
      </c>
      <c r="D605" s="3">
        <v>10000000</v>
      </c>
    </row>
    <row r="606" spans="1:4" x14ac:dyDescent="0.25">
      <c r="A606" t="s">
        <v>159</v>
      </c>
      <c r="B606" t="s">
        <v>867</v>
      </c>
      <c r="C606" t="s">
        <v>3</v>
      </c>
      <c r="D606" s="3">
        <v>10500000</v>
      </c>
    </row>
    <row r="607" spans="1:4" x14ac:dyDescent="0.25">
      <c r="A607" t="s">
        <v>158</v>
      </c>
      <c r="B607" t="s">
        <v>867</v>
      </c>
      <c r="C607" t="s">
        <v>3</v>
      </c>
      <c r="D607" s="3">
        <v>11000000</v>
      </c>
    </row>
    <row r="608" spans="1:4" x14ac:dyDescent="0.25">
      <c r="A608" t="s">
        <v>571</v>
      </c>
      <c r="B608" t="s">
        <v>882</v>
      </c>
      <c r="C608" t="s">
        <v>3</v>
      </c>
      <c r="D608" s="3">
        <v>11250000</v>
      </c>
    </row>
    <row r="609" spans="1:4" x14ac:dyDescent="0.25">
      <c r="A609" t="s">
        <v>682</v>
      </c>
      <c r="B609" t="s">
        <v>885</v>
      </c>
      <c r="C609" t="s">
        <v>3</v>
      </c>
      <c r="D609" s="3">
        <v>11700000</v>
      </c>
    </row>
    <row r="610" spans="1:4" x14ac:dyDescent="0.25">
      <c r="A610" t="s">
        <v>93</v>
      </c>
      <c r="B610" t="s">
        <v>865</v>
      </c>
      <c r="C610" t="s">
        <v>3</v>
      </c>
      <c r="D610" s="3">
        <v>11765724</v>
      </c>
    </row>
    <row r="611" spans="1:4" x14ac:dyDescent="0.25">
      <c r="A611" t="s">
        <v>157</v>
      </c>
      <c r="B611" t="s">
        <v>867</v>
      </c>
      <c r="C611" t="s">
        <v>3</v>
      </c>
      <c r="D611" s="3">
        <v>12000000</v>
      </c>
    </row>
    <row r="612" spans="1:4" x14ac:dyDescent="0.25">
      <c r="A612" t="s">
        <v>44</v>
      </c>
      <c r="B612" t="s">
        <v>863</v>
      </c>
      <c r="C612" t="s">
        <v>3</v>
      </c>
      <c r="D612" s="3">
        <v>12000000</v>
      </c>
    </row>
    <row r="613" spans="1:4" x14ac:dyDescent="0.25">
      <c r="A613" t="s">
        <v>511</v>
      </c>
      <c r="B613" t="s">
        <v>880</v>
      </c>
      <c r="C613" t="s">
        <v>3</v>
      </c>
      <c r="D613" s="3">
        <v>12000000</v>
      </c>
    </row>
    <row r="614" spans="1:4" x14ac:dyDescent="0.25">
      <c r="A614" t="s">
        <v>313</v>
      </c>
      <c r="B614" t="s">
        <v>872</v>
      </c>
      <c r="C614" t="s">
        <v>3</v>
      </c>
      <c r="D614" s="3">
        <v>12125000</v>
      </c>
    </row>
    <row r="615" spans="1:4" x14ac:dyDescent="0.25">
      <c r="A615" t="s">
        <v>598</v>
      </c>
      <c r="B615" t="s">
        <v>883</v>
      </c>
      <c r="C615" t="s">
        <v>3</v>
      </c>
      <c r="D615" s="3">
        <v>12166666</v>
      </c>
    </row>
    <row r="616" spans="1:4" x14ac:dyDescent="0.25">
      <c r="A616" t="s">
        <v>715</v>
      </c>
      <c r="B616" t="s">
        <v>711</v>
      </c>
      <c r="C616" t="s">
        <v>3</v>
      </c>
      <c r="D616" s="3">
        <v>12187500</v>
      </c>
    </row>
    <row r="617" spans="1:4" x14ac:dyDescent="0.25">
      <c r="A617" t="s">
        <v>510</v>
      </c>
      <c r="B617" t="s">
        <v>880</v>
      </c>
      <c r="C617" t="s">
        <v>3</v>
      </c>
      <c r="D617" s="3">
        <v>12750000</v>
      </c>
    </row>
    <row r="618" spans="1:4" x14ac:dyDescent="0.25">
      <c r="A618" t="s">
        <v>401</v>
      </c>
      <c r="B618" t="s">
        <v>876</v>
      </c>
      <c r="C618" t="s">
        <v>3</v>
      </c>
      <c r="D618" s="3">
        <v>12850000</v>
      </c>
    </row>
    <row r="619" spans="1:4" x14ac:dyDescent="0.25">
      <c r="A619" t="s">
        <v>265</v>
      </c>
      <c r="B619" t="s">
        <v>870</v>
      </c>
      <c r="C619" t="s">
        <v>3</v>
      </c>
      <c r="D619" s="3">
        <v>13500000</v>
      </c>
    </row>
    <row r="620" spans="1:4" x14ac:dyDescent="0.25">
      <c r="A620" t="s">
        <v>287</v>
      </c>
      <c r="B620" t="s">
        <v>871</v>
      </c>
      <c r="C620" t="s">
        <v>3</v>
      </c>
      <c r="D620" s="3">
        <v>14000000</v>
      </c>
    </row>
    <row r="621" spans="1:4" x14ac:dyDescent="0.25">
      <c r="A621" t="s">
        <v>66</v>
      </c>
      <c r="B621" t="s">
        <v>864</v>
      </c>
      <c r="C621" t="s">
        <v>3</v>
      </c>
      <c r="D621" s="3">
        <v>14000000</v>
      </c>
    </row>
    <row r="622" spans="1:4" x14ac:dyDescent="0.25">
      <c r="A622" t="s">
        <v>714</v>
      </c>
      <c r="B622" t="s">
        <v>711</v>
      </c>
      <c r="C622" t="s">
        <v>3</v>
      </c>
      <c r="D622" s="3">
        <v>14259403</v>
      </c>
    </row>
    <row r="623" spans="1:4" x14ac:dyDescent="0.25">
      <c r="A623" t="s">
        <v>7</v>
      </c>
      <c r="B623" t="s">
        <v>862</v>
      </c>
      <c r="C623" t="s">
        <v>3</v>
      </c>
      <c r="D623" s="3">
        <v>14911700</v>
      </c>
    </row>
    <row r="624" spans="1:4" x14ac:dyDescent="0.25">
      <c r="A624" t="s">
        <v>209</v>
      </c>
      <c r="B624" t="s">
        <v>874</v>
      </c>
      <c r="C624" t="s">
        <v>3</v>
      </c>
      <c r="D624" s="3">
        <v>15000000</v>
      </c>
    </row>
    <row r="625" spans="1:4" x14ac:dyDescent="0.25">
      <c r="A625" t="s">
        <v>38</v>
      </c>
      <c r="B625" t="s">
        <v>863</v>
      </c>
      <c r="C625" t="s">
        <v>3</v>
      </c>
      <c r="D625" s="3">
        <v>15950000</v>
      </c>
    </row>
    <row r="626" spans="1:4" x14ac:dyDescent="0.25">
      <c r="A626" t="s">
        <v>154</v>
      </c>
      <c r="B626" t="s">
        <v>867</v>
      </c>
      <c r="C626" t="s">
        <v>3</v>
      </c>
      <c r="D626" s="3">
        <v>16000000</v>
      </c>
    </row>
    <row r="627" spans="1:4" x14ac:dyDescent="0.25">
      <c r="A627" t="s">
        <v>6</v>
      </c>
      <c r="B627" t="s">
        <v>862</v>
      </c>
      <c r="C627" t="s">
        <v>3</v>
      </c>
      <c r="D627" s="3">
        <v>16500000</v>
      </c>
    </row>
    <row r="628" spans="1:4" x14ac:dyDescent="0.25">
      <c r="A628" t="s">
        <v>37</v>
      </c>
      <c r="B628" t="s">
        <v>863</v>
      </c>
      <c r="C628" t="s">
        <v>3</v>
      </c>
      <c r="D628" s="3">
        <v>17000000</v>
      </c>
    </row>
    <row r="629" spans="1:4" x14ac:dyDescent="0.25">
      <c r="A629" t="s">
        <v>65</v>
      </c>
      <c r="B629" t="s">
        <v>864</v>
      </c>
      <c r="C629" t="s">
        <v>3</v>
      </c>
      <c r="D629" s="3">
        <v>18500000</v>
      </c>
    </row>
    <row r="630" spans="1:4" x14ac:dyDescent="0.25">
      <c r="A630" t="s">
        <v>262</v>
      </c>
      <c r="B630" t="s">
        <v>870</v>
      </c>
      <c r="C630" t="s">
        <v>3</v>
      </c>
      <c r="D630" s="3">
        <v>18875000</v>
      </c>
    </row>
    <row r="631" spans="1:4" x14ac:dyDescent="0.25">
      <c r="A631" t="s">
        <v>152</v>
      </c>
      <c r="B631" t="s">
        <v>867</v>
      </c>
      <c r="C631" t="s">
        <v>3</v>
      </c>
      <c r="D631" s="3">
        <v>20000000</v>
      </c>
    </row>
    <row r="632" spans="1:4" x14ac:dyDescent="0.25">
      <c r="A632" t="s">
        <v>594</v>
      </c>
      <c r="B632" t="s">
        <v>883</v>
      </c>
      <c r="C632" t="s">
        <v>3</v>
      </c>
      <c r="D632" s="3">
        <v>21644707</v>
      </c>
    </row>
    <row r="633" spans="1:4" x14ac:dyDescent="0.25">
      <c r="A633" t="s">
        <v>2</v>
      </c>
      <c r="B633" t="s">
        <v>862</v>
      </c>
      <c r="C633" t="s">
        <v>3</v>
      </c>
      <c r="D633" s="3">
        <v>24285714</v>
      </c>
    </row>
    <row r="634" spans="1:4" x14ac:dyDescent="0.25">
      <c r="A634" t="s">
        <v>619</v>
      </c>
      <c r="B634" t="s">
        <v>883</v>
      </c>
      <c r="C634" t="s">
        <v>13</v>
      </c>
      <c r="D634" s="3">
        <v>414000</v>
      </c>
    </row>
    <row r="635" spans="1:4" x14ac:dyDescent="0.25">
      <c r="A635" t="s">
        <v>738</v>
      </c>
      <c r="B635" t="s">
        <v>711</v>
      </c>
      <c r="C635" t="s">
        <v>13</v>
      </c>
      <c r="D635" s="3">
        <v>414000</v>
      </c>
    </row>
    <row r="636" spans="1:4" x14ac:dyDescent="0.25">
      <c r="A636" t="s">
        <v>234</v>
      </c>
      <c r="B636" t="s">
        <v>874</v>
      </c>
      <c r="C636" t="s">
        <v>13</v>
      </c>
      <c r="D636" s="3">
        <v>414000</v>
      </c>
    </row>
    <row r="637" spans="1:4" x14ac:dyDescent="0.25">
      <c r="A637" t="s">
        <v>179</v>
      </c>
      <c r="B637" t="s">
        <v>867</v>
      </c>
      <c r="C637" t="s">
        <v>13</v>
      </c>
      <c r="D637" s="3">
        <v>414000</v>
      </c>
    </row>
    <row r="638" spans="1:4" x14ac:dyDescent="0.25">
      <c r="A638" t="s">
        <v>36</v>
      </c>
      <c r="B638" t="s">
        <v>862</v>
      </c>
      <c r="C638" t="s">
        <v>13</v>
      </c>
      <c r="D638" s="3">
        <v>414000</v>
      </c>
    </row>
    <row r="639" spans="1:4" x14ac:dyDescent="0.25">
      <c r="A639" t="s">
        <v>676</v>
      </c>
      <c r="B639" t="s">
        <v>884</v>
      </c>
      <c r="C639" t="s">
        <v>13</v>
      </c>
      <c r="D639" s="3">
        <v>414800</v>
      </c>
    </row>
    <row r="640" spans="1:4" x14ac:dyDescent="0.25">
      <c r="A640" t="s">
        <v>765</v>
      </c>
      <c r="B640" t="s">
        <v>739</v>
      </c>
      <c r="C640" t="s">
        <v>13</v>
      </c>
      <c r="D640" s="3">
        <v>414900</v>
      </c>
    </row>
    <row r="641" spans="1:4" x14ac:dyDescent="0.25">
      <c r="A641" t="s">
        <v>396</v>
      </c>
      <c r="B641" t="s">
        <v>875</v>
      </c>
      <c r="C641" t="s">
        <v>13</v>
      </c>
      <c r="D641" s="3">
        <v>419000</v>
      </c>
    </row>
    <row r="642" spans="1:4" x14ac:dyDescent="0.25">
      <c r="A642" t="s">
        <v>422</v>
      </c>
      <c r="B642" t="s">
        <v>876</v>
      </c>
      <c r="C642" t="s">
        <v>13</v>
      </c>
      <c r="D642" s="3">
        <v>419000</v>
      </c>
    </row>
    <row r="643" spans="1:4" x14ac:dyDescent="0.25">
      <c r="A643" t="s">
        <v>475</v>
      </c>
      <c r="B643" t="s">
        <v>878</v>
      </c>
      <c r="C643" t="s">
        <v>13</v>
      </c>
      <c r="D643" s="3">
        <v>421000</v>
      </c>
    </row>
    <row r="644" spans="1:4" x14ac:dyDescent="0.25">
      <c r="A644" t="s">
        <v>614</v>
      </c>
      <c r="B644" t="s">
        <v>883</v>
      </c>
      <c r="C644" t="s">
        <v>13</v>
      </c>
      <c r="D644" s="3">
        <v>422000</v>
      </c>
    </row>
    <row r="645" spans="1:4" x14ac:dyDescent="0.25">
      <c r="A645" t="s">
        <v>825</v>
      </c>
      <c r="B645" t="s">
        <v>796</v>
      </c>
      <c r="C645" t="s">
        <v>13</v>
      </c>
      <c r="D645" s="3">
        <v>422300</v>
      </c>
    </row>
    <row r="646" spans="1:4" x14ac:dyDescent="0.25">
      <c r="A646" t="s">
        <v>672</v>
      </c>
      <c r="B646" t="s">
        <v>884</v>
      </c>
      <c r="C646" t="s">
        <v>13</v>
      </c>
      <c r="D646" s="3">
        <v>423300</v>
      </c>
    </row>
    <row r="647" spans="1:4" x14ac:dyDescent="0.25">
      <c r="A647" t="s">
        <v>201</v>
      </c>
      <c r="B647" t="s">
        <v>868</v>
      </c>
      <c r="C647" t="s">
        <v>13</v>
      </c>
      <c r="D647" s="3">
        <v>423500</v>
      </c>
    </row>
    <row r="648" spans="1:4" x14ac:dyDescent="0.25">
      <c r="A648" t="s">
        <v>643</v>
      </c>
      <c r="B648" t="s">
        <v>710</v>
      </c>
      <c r="C648" t="s">
        <v>13</v>
      </c>
      <c r="D648" s="3">
        <v>425000</v>
      </c>
    </row>
    <row r="649" spans="1:4" x14ac:dyDescent="0.25">
      <c r="A649" t="s">
        <v>592</v>
      </c>
      <c r="B649" t="s">
        <v>882</v>
      </c>
      <c r="C649" t="s">
        <v>13</v>
      </c>
      <c r="D649" s="3">
        <v>425000</v>
      </c>
    </row>
    <row r="650" spans="1:4" x14ac:dyDescent="0.25">
      <c r="A650" t="s">
        <v>310</v>
      </c>
      <c r="B650" t="s">
        <v>871</v>
      </c>
      <c r="C650" t="s">
        <v>13</v>
      </c>
      <c r="D650" s="3">
        <v>430000</v>
      </c>
    </row>
    <row r="651" spans="1:4" x14ac:dyDescent="0.25">
      <c r="A651" t="s">
        <v>141</v>
      </c>
      <c r="B651" t="s">
        <v>866</v>
      </c>
      <c r="C651" t="s">
        <v>13</v>
      </c>
      <c r="D651" s="3">
        <v>437000</v>
      </c>
    </row>
    <row r="652" spans="1:4" x14ac:dyDescent="0.25">
      <c r="A652" t="s">
        <v>821</v>
      </c>
      <c r="B652" t="s">
        <v>796</v>
      </c>
      <c r="C652" t="s">
        <v>13</v>
      </c>
      <c r="D652" s="3">
        <v>438100</v>
      </c>
    </row>
    <row r="653" spans="1:4" x14ac:dyDescent="0.25">
      <c r="A653" t="s">
        <v>498</v>
      </c>
      <c r="B653" t="s">
        <v>879</v>
      </c>
      <c r="C653" t="s">
        <v>13</v>
      </c>
      <c r="D653" s="3">
        <v>443000</v>
      </c>
    </row>
    <row r="654" spans="1:4" x14ac:dyDescent="0.25">
      <c r="A654" t="s">
        <v>63</v>
      </c>
      <c r="B654" t="s">
        <v>863</v>
      </c>
      <c r="C654" t="s">
        <v>13</v>
      </c>
      <c r="D654" s="3">
        <v>450000</v>
      </c>
    </row>
    <row r="655" spans="1:4" x14ac:dyDescent="0.25">
      <c r="A655" t="s">
        <v>279</v>
      </c>
      <c r="B655" t="s">
        <v>870</v>
      </c>
      <c r="C655" t="s">
        <v>13</v>
      </c>
      <c r="D655" s="3">
        <v>460000</v>
      </c>
    </row>
    <row r="656" spans="1:4" x14ac:dyDescent="0.25">
      <c r="A656" t="s">
        <v>308</v>
      </c>
      <c r="B656" t="s">
        <v>871</v>
      </c>
      <c r="C656" t="s">
        <v>13</v>
      </c>
      <c r="D656" s="3">
        <v>485000</v>
      </c>
    </row>
    <row r="657" spans="1:4" x14ac:dyDescent="0.25">
      <c r="A657" t="s">
        <v>116</v>
      </c>
      <c r="B657" t="s">
        <v>865</v>
      </c>
      <c r="C657" t="s">
        <v>13</v>
      </c>
      <c r="D657" s="3">
        <v>500000</v>
      </c>
    </row>
    <row r="658" spans="1:4" x14ac:dyDescent="0.25">
      <c r="A658" t="s">
        <v>784</v>
      </c>
      <c r="B658" t="s">
        <v>766</v>
      </c>
      <c r="C658" t="s">
        <v>13</v>
      </c>
      <c r="D658" s="3">
        <v>520000</v>
      </c>
    </row>
    <row r="659" spans="1:4" x14ac:dyDescent="0.25">
      <c r="A659" t="s">
        <v>696</v>
      </c>
      <c r="B659" t="s">
        <v>885</v>
      </c>
      <c r="C659" t="s">
        <v>13</v>
      </c>
      <c r="D659" s="3">
        <v>600000</v>
      </c>
    </row>
    <row r="660" spans="1:4" x14ac:dyDescent="0.25">
      <c r="A660" t="s">
        <v>173</v>
      </c>
      <c r="B660" t="s">
        <v>867</v>
      </c>
      <c r="C660" t="s">
        <v>13</v>
      </c>
      <c r="D660" s="3">
        <v>600000</v>
      </c>
    </row>
    <row r="661" spans="1:4" x14ac:dyDescent="0.25">
      <c r="A661" t="s">
        <v>695</v>
      </c>
      <c r="B661" t="s">
        <v>885</v>
      </c>
      <c r="C661" t="s">
        <v>13</v>
      </c>
      <c r="D661" s="3">
        <v>750000</v>
      </c>
    </row>
    <row r="662" spans="1:4" x14ac:dyDescent="0.25">
      <c r="A662" t="s">
        <v>844</v>
      </c>
      <c r="B662" t="s">
        <v>828</v>
      </c>
      <c r="C662" t="s">
        <v>13</v>
      </c>
      <c r="D662" s="3">
        <v>900000</v>
      </c>
    </row>
    <row r="663" spans="1:4" x14ac:dyDescent="0.25">
      <c r="A663" t="s">
        <v>326</v>
      </c>
      <c r="B663" t="s">
        <v>872</v>
      </c>
      <c r="C663" t="s">
        <v>13</v>
      </c>
      <c r="D663" s="3">
        <v>1000000</v>
      </c>
    </row>
    <row r="664" spans="1:4" x14ac:dyDescent="0.25">
      <c r="A664" t="s">
        <v>351</v>
      </c>
      <c r="B664" t="s">
        <v>873</v>
      </c>
      <c r="C664" t="s">
        <v>13</v>
      </c>
      <c r="D664" s="3">
        <v>1000000</v>
      </c>
    </row>
    <row r="665" spans="1:4" x14ac:dyDescent="0.25">
      <c r="A665" t="s">
        <v>81</v>
      </c>
      <c r="B665" t="s">
        <v>864</v>
      </c>
      <c r="C665" t="s">
        <v>13</v>
      </c>
      <c r="D665" s="3">
        <v>1050000</v>
      </c>
    </row>
    <row r="666" spans="1:4" x14ac:dyDescent="0.25">
      <c r="A666" t="s">
        <v>275</v>
      </c>
      <c r="B666" t="s">
        <v>870</v>
      </c>
      <c r="C666" t="s">
        <v>13</v>
      </c>
      <c r="D666" s="3">
        <v>1175000</v>
      </c>
    </row>
    <row r="667" spans="1:4" x14ac:dyDescent="0.25">
      <c r="A667" t="s">
        <v>194</v>
      </c>
      <c r="B667" t="s">
        <v>868</v>
      </c>
      <c r="C667" t="s">
        <v>13</v>
      </c>
      <c r="D667" s="3">
        <v>1350000</v>
      </c>
    </row>
    <row r="668" spans="1:4" x14ac:dyDescent="0.25">
      <c r="A668" t="s">
        <v>551</v>
      </c>
      <c r="B668" t="s">
        <v>881</v>
      </c>
      <c r="C668" t="s">
        <v>13</v>
      </c>
      <c r="D668" s="3">
        <v>1400000</v>
      </c>
    </row>
    <row r="669" spans="1:4" x14ac:dyDescent="0.25">
      <c r="A669" t="s">
        <v>460</v>
      </c>
      <c r="B669" t="s">
        <v>878</v>
      </c>
      <c r="C669" t="s">
        <v>13</v>
      </c>
      <c r="D669" s="3">
        <v>2300000</v>
      </c>
    </row>
    <row r="670" spans="1:4" x14ac:dyDescent="0.25">
      <c r="A670" t="s">
        <v>433</v>
      </c>
      <c r="B670" t="s">
        <v>877</v>
      </c>
      <c r="C670" t="s">
        <v>13</v>
      </c>
      <c r="D670" s="3">
        <v>2500000</v>
      </c>
    </row>
    <row r="671" spans="1:4" x14ac:dyDescent="0.25">
      <c r="A671" t="s">
        <v>722</v>
      </c>
      <c r="B671" t="s">
        <v>711</v>
      </c>
      <c r="C671" t="s">
        <v>13</v>
      </c>
      <c r="D671" s="3">
        <v>2750000</v>
      </c>
    </row>
    <row r="672" spans="1:4" x14ac:dyDescent="0.25">
      <c r="A672" t="s">
        <v>217</v>
      </c>
      <c r="B672" t="s">
        <v>874</v>
      </c>
      <c r="C672" t="s">
        <v>13</v>
      </c>
      <c r="D672" s="3">
        <v>3100000</v>
      </c>
    </row>
    <row r="673" spans="1:4" x14ac:dyDescent="0.25">
      <c r="A673" t="s">
        <v>520</v>
      </c>
      <c r="B673" t="s">
        <v>880</v>
      </c>
      <c r="C673" t="s">
        <v>13</v>
      </c>
      <c r="D673" s="3">
        <v>3266666</v>
      </c>
    </row>
    <row r="674" spans="1:4" x14ac:dyDescent="0.25">
      <c r="A674" t="s">
        <v>519</v>
      </c>
      <c r="B674" t="s">
        <v>880</v>
      </c>
      <c r="C674" t="s">
        <v>13</v>
      </c>
      <c r="D674" s="3">
        <v>3300000</v>
      </c>
    </row>
    <row r="675" spans="1:4" x14ac:dyDescent="0.25">
      <c r="A675" t="s">
        <v>458</v>
      </c>
      <c r="B675" t="s">
        <v>878</v>
      </c>
      <c r="C675" t="s">
        <v>13</v>
      </c>
      <c r="D675" s="3">
        <v>3925000</v>
      </c>
    </row>
    <row r="676" spans="1:4" x14ac:dyDescent="0.25">
      <c r="A676" t="s">
        <v>652</v>
      </c>
      <c r="B676" t="s">
        <v>884</v>
      </c>
      <c r="C676" t="s">
        <v>13</v>
      </c>
      <c r="D676" s="3">
        <v>4000000</v>
      </c>
    </row>
    <row r="677" spans="1:4" x14ac:dyDescent="0.25">
      <c r="A677" t="s">
        <v>543</v>
      </c>
      <c r="B677" t="s">
        <v>881</v>
      </c>
      <c r="C677" t="s">
        <v>13</v>
      </c>
      <c r="D677" s="3">
        <v>4500000</v>
      </c>
    </row>
    <row r="678" spans="1:4" x14ac:dyDescent="0.25">
      <c r="A678" t="s">
        <v>800</v>
      </c>
      <c r="B678" t="s">
        <v>796</v>
      </c>
      <c r="C678" t="s">
        <v>13</v>
      </c>
      <c r="D678" s="3">
        <v>5000000</v>
      </c>
    </row>
    <row r="679" spans="1:4" x14ac:dyDescent="0.25">
      <c r="A679" t="s">
        <v>100</v>
      </c>
      <c r="B679" t="s">
        <v>865</v>
      </c>
      <c r="C679" t="s">
        <v>13</v>
      </c>
      <c r="D679" s="3">
        <v>5295910</v>
      </c>
    </row>
    <row r="680" spans="1:4" x14ac:dyDescent="0.25">
      <c r="A680" t="s">
        <v>50</v>
      </c>
      <c r="B680" t="s">
        <v>863</v>
      </c>
      <c r="C680" t="s">
        <v>13</v>
      </c>
      <c r="D680" s="3">
        <v>5750000</v>
      </c>
    </row>
    <row r="681" spans="1:4" x14ac:dyDescent="0.25">
      <c r="A681" t="s">
        <v>182</v>
      </c>
      <c r="B681" t="s">
        <v>868</v>
      </c>
      <c r="C681" t="s">
        <v>13</v>
      </c>
      <c r="D681" s="3">
        <v>5850000</v>
      </c>
    </row>
    <row r="682" spans="1:4" x14ac:dyDescent="0.25">
      <c r="A682" t="s">
        <v>74</v>
      </c>
      <c r="B682" t="s">
        <v>864</v>
      </c>
      <c r="C682" t="s">
        <v>13</v>
      </c>
      <c r="D682" s="3">
        <v>6000000</v>
      </c>
    </row>
    <row r="683" spans="1:4" x14ac:dyDescent="0.25">
      <c r="A683" t="s">
        <v>622</v>
      </c>
      <c r="B683" t="s">
        <v>710</v>
      </c>
      <c r="C683" t="s">
        <v>13</v>
      </c>
      <c r="D683" s="3">
        <v>6000000</v>
      </c>
    </row>
    <row r="684" spans="1:4" x14ac:dyDescent="0.25">
      <c r="A684" t="s">
        <v>771</v>
      </c>
      <c r="B684" t="s">
        <v>766</v>
      </c>
      <c r="C684" t="s">
        <v>13</v>
      </c>
      <c r="D684" s="3">
        <v>6200000</v>
      </c>
    </row>
    <row r="685" spans="1:4" x14ac:dyDescent="0.25">
      <c r="A685" t="s">
        <v>211</v>
      </c>
      <c r="B685" t="s">
        <v>874</v>
      </c>
      <c r="C685" t="s">
        <v>13</v>
      </c>
      <c r="D685" s="3">
        <v>9146942</v>
      </c>
    </row>
    <row r="686" spans="1:4" x14ac:dyDescent="0.25">
      <c r="A686" t="s">
        <v>683</v>
      </c>
      <c r="B686" t="s">
        <v>885</v>
      </c>
      <c r="C686" t="s">
        <v>13</v>
      </c>
      <c r="D686" s="3">
        <v>9500000</v>
      </c>
    </row>
    <row r="687" spans="1:4" x14ac:dyDescent="0.25">
      <c r="A687" t="s">
        <v>236</v>
      </c>
      <c r="B687" t="s">
        <v>869</v>
      </c>
      <c r="C687" t="s">
        <v>13</v>
      </c>
      <c r="D687" s="3">
        <v>10000000</v>
      </c>
    </row>
    <row r="688" spans="1:4" x14ac:dyDescent="0.25">
      <c r="A688" t="s">
        <v>314</v>
      </c>
      <c r="B688" t="s">
        <v>872</v>
      </c>
      <c r="C688" t="s">
        <v>13</v>
      </c>
      <c r="D688" s="3">
        <v>11437500</v>
      </c>
    </row>
    <row r="689" spans="1:4" x14ac:dyDescent="0.25">
      <c r="A689" t="s">
        <v>155</v>
      </c>
      <c r="B689" t="s">
        <v>867</v>
      </c>
      <c r="C689" t="s">
        <v>13</v>
      </c>
      <c r="D689" s="3">
        <v>15285714</v>
      </c>
    </row>
    <row r="690" spans="1:4" x14ac:dyDescent="0.25">
      <c r="A690" t="s">
        <v>233</v>
      </c>
      <c r="B690" t="s">
        <v>874</v>
      </c>
      <c r="C690" t="s">
        <v>9</v>
      </c>
      <c r="D690" s="3">
        <v>414000</v>
      </c>
    </row>
    <row r="691" spans="1:4" x14ac:dyDescent="0.25">
      <c r="A691" t="s">
        <v>177</v>
      </c>
      <c r="B691" t="s">
        <v>867</v>
      </c>
      <c r="C691" t="s">
        <v>9</v>
      </c>
      <c r="D691" s="3">
        <v>414000</v>
      </c>
    </row>
    <row r="692" spans="1:4" x14ac:dyDescent="0.25">
      <c r="A692" t="s">
        <v>122</v>
      </c>
      <c r="B692" t="s">
        <v>865</v>
      </c>
      <c r="C692" t="s">
        <v>9</v>
      </c>
      <c r="D692" s="3">
        <v>414000</v>
      </c>
    </row>
    <row r="693" spans="1:4" x14ac:dyDescent="0.25">
      <c r="A693" t="s">
        <v>151</v>
      </c>
      <c r="B693" t="s">
        <v>866</v>
      </c>
      <c r="C693" t="s">
        <v>9</v>
      </c>
      <c r="D693" s="3">
        <v>414000</v>
      </c>
    </row>
    <row r="694" spans="1:4" x14ac:dyDescent="0.25">
      <c r="A694" t="s">
        <v>852</v>
      </c>
      <c r="B694" t="s">
        <v>828</v>
      </c>
      <c r="C694" t="s">
        <v>9</v>
      </c>
      <c r="D694" s="3">
        <v>415000</v>
      </c>
    </row>
    <row r="695" spans="1:4" x14ac:dyDescent="0.25">
      <c r="A695" t="s">
        <v>735</v>
      </c>
      <c r="B695" t="s">
        <v>711</v>
      </c>
      <c r="C695" t="s">
        <v>9</v>
      </c>
      <c r="D695" s="3">
        <v>415500</v>
      </c>
    </row>
    <row r="696" spans="1:4" x14ac:dyDescent="0.25">
      <c r="A696" t="s">
        <v>284</v>
      </c>
      <c r="B696" t="s">
        <v>870</v>
      </c>
      <c r="C696" t="s">
        <v>9</v>
      </c>
      <c r="D696" s="3">
        <v>417000</v>
      </c>
    </row>
    <row r="697" spans="1:4" x14ac:dyDescent="0.25">
      <c r="A697" t="s">
        <v>35</v>
      </c>
      <c r="B697" t="s">
        <v>862</v>
      </c>
      <c r="C697" t="s">
        <v>9</v>
      </c>
      <c r="D697" s="3">
        <v>419300</v>
      </c>
    </row>
    <row r="698" spans="1:4" x14ac:dyDescent="0.25">
      <c r="A698" t="s">
        <v>615</v>
      </c>
      <c r="B698" t="s">
        <v>883</v>
      </c>
      <c r="C698" t="s">
        <v>9</v>
      </c>
      <c r="D698" s="3">
        <v>420000</v>
      </c>
    </row>
    <row r="699" spans="1:4" x14ac:dyDescent="0.25">
      <c r="A699" t="s">
        <v>646</v>
      </c>
      <c r="B699" t="s">
        <v>710</v>
      </c>
      <c r="C699" t="s">
        <v>9</v>
      </c>
      <c r="D699" s="3">
        <v>420000</v>
      </c>
    </row>
    <row r="700" spans="1:4" x14ac:dyDescent="0.25">
      <c r="A700" t="s">
        <v>364</v>
      </c>
      <c r="B700" t="s">
        <v>873</v>
      </c>
      <c r="C700" t="s">
        <v>9</v>
      </c>
      <c r="D700" s="3">
        <v>423200</v>
      </c>
    </row>
    <row r="701" spans="1:4" x14ac:dyDescent="0.25">
      <c r="A701" t="s">
        <v>759</v>
      </c>
      <c r="B701" t="s">
        <v>739</v>
      </c>
      <c r="C701" t="s">
        <v>9</v>
      </c>
      <c r="D701" s="3">
        <v>425400</v>
      </c>
    </row>
    <row r="702" spans="1:4" x14ac:dyDescent="0.25">
      <c r="A702" t="s">
        <v>499</v>
      </c>
      <c r="B702" t="s">
        <v>879</v>
      </c>
      <c r="C702" t="s">
        <v>9</v>
      </c>
      <c r="D702" s="3">
        <v>428000</v>
      </c>
    </row>
    <row r="703" spans="1:4" x14ac:dyDescent="0.25">
      <c r="A703" t="s">
        <v>470</v>
      </c>
      <c r="B703" t="s">
        <v>878</v>
      </c>
      <c r="C703" t="s">
        <v>9</v>
      </c>
      <c r="D703" s="3">
        <v>432500</v>
      </c>
    </row>
    <row r="704" spans="1:4" x14ac:dyDescent="0.25">
      <c r="A704" t="s">
        <v>334</v>
      </c>
      <c r="B704" t="s">
        <v>872</v>
      </c>
      <c r="C704" t="s">
        <v>9</v>
      </c>
      <c r="D704" s="3">
        <v>437500</v>
      </c>
    </row>
    <row r="705" spans="1:4" x14ac:dyDescent="0.25">
      <c r="A705" t="s">
        <v>280</v>
      </c>
      <c r="B705" t="s">
        <v>870</v>
      </c>
      <c r="C705" t="s">
        <v>9</v>
      </c>
      <c r="D705" s="3">
        <v>440000</v>
      </c>
    </row>
    <row r="706" spans="1:4" x14ac:dyDescent="0.25">
      <c r="A706" t="s">
        <v>850</v>
      </c>
      <c r="B706" t="s">
        <v>828</v>
      </c>
      <c r="C706" t="s">
        <v>9</v>
      </c>
      <c r="D706" s="3">
        <v>441500</v>
      </c>
    </row>
    <row r="707" spans="1:4" x14ac:dyDescent="0.25">
      <c r="A707" t="s">
        <v>787</v>
      </c>
      <c r="B707" t="s">
        <v>766</v>
      </c>
      <c r="C707" t="s">
        <v>9</v>
      </c>
      <c r="D707" s="3">
        <v>452180</v>
      </c>
    </row>
    <row r="708" spans="1:4" x14ac:dyDescent="0.25">
      <c r="A708" t="s">
        <v>174</v>
      </c>
      <c r="B708" t="s">
        <v>867</v>
      </c>
      <c r="C708" t="s">
        <v>9</v>
      </c>
      <c r="D708" s="3">
        <v>560000</v>
      </c>
    </row>
    <row r="709" spans="1:4" x14ac:dyDescent="0.25">
      <c r="A709" t="s">
        <v>663</v>
      </c>
      <c r="B709" t="s">
        <v>884</v>
      </c>
      <c r="C709" t="s">
        <v>9</v>
      </c>
      <c r="D709" s="3">
        <v>600000</v>
      </c>
    </row>
    <row r="710" spans="1:4" x14ac:dyDescent="0.25">
      <c r="A710" t="s">
        <v>354</v>
      </c>
      <c r="B710" t="s">
        <v>873</v>
      </c>
      <c r="C710" t="s">
        <v>9</v>
      </c>
      <c r="D710" s="3">
        <v>700000</v>
      </c>
    </row>
    <row r="711" spans="1:4" x14ac:dyDescent="0.25">
      <c r="A711" t="s">
        <v>584</v>
      </c>
      <c r="B711" t="s">
        <v>882</v>
      </c>
      <c r="C711" t="s">
        <v>9</v>
      </c>
      <c r="D711" s="3">
        <v>865000</v>
      </c>
    </row>
    <row r="712" spans="1:4" x14ac:dyDescent="0.25">
      <c r="A712" t="s">
        <v>693</v>
      </c>
      <c r="B712" t="s">
        <v>885</v>
      </c>
      <c r="C712" t="s">
        <v>9</v>
      </c>
      <c r="D712" s="3">
        <v>1000000</v>
      </c>
    </row>
    <row r="713" spans="1:4" x14ac:dyDescent="0.25">
      <c r="A713" t="s">
        <v>411</v>
      </c>
      <c r="B713" t="s">
        <v>876</v>
      </c>
      <c r="C713" t="s">
        <v>9</v>
      </c>
      <c r="D713" s="3">
        <v>1350000</v>
      </c>
    </row>
    <row r="714" spans="1:4" x14ac:dyDescent="0.25">
      <c r="A714" t="s">
        <v>247</v>
      </c>
      <c r="B714" t="s">
        <v>869</v>
      </c>
      <c r="C714" t="s">
        <v>9</v>
      </c>
      <c r="D714" s="3">
        <v>1500000</v>
      </c>
    </row>
    <row r="715" spans="1:4" x14ac:dyDescent="0.25">
      <c r="A715" t="s">
        <v>810</v>
      </c>
      <c r="B715" t="s">
        <v>796</v>
      </c>
      <c r="C715" t="s">
        <v>9</v>
      </c>
      <c r="D715" s="3">
        <v>1500000</v>
      </c>
    </row>
    <row r="716" spans="1:4" x14ac:dyDescent="0.25">
      <c r="A716" t="s">
        <v>131</v>
      </c>
      <c r="B716" t="s">
        <v>866</v>
      </c>
      <c r="C716" t="s">
        <v>9</v>
      </c>
      <c r="D716" s="3">
        <v>1850000</v>
      </c>
    </row>
    <row r="717" spans="1:4" x14ac:dyDescent="0.25">
      <c r="A717" t="s">
        <v>322</v>
      </c>
      <c r="B717" t="s">
        <v>872</v>
      </c>
      <c r="C717" t="s">
        <v>9</v>
      </c>
      <c r="D717" s="3">
        <v>2068391</v>
      </c>
    </row>
    <row r="718" spans="1:4" x14ac:dyDescent="0.25">
      <c r="A718" t="s">
        <v>218</v>
      </c>
      <c r="B718" t="s">
        <v>874</v>
      </c>
      <c r="C718" t="s">
        <v>9</v>
      </c>
      <c r="D718" s="3">
        <v>2500000</v>
      </c>
    </row>
    <row r="719" spans="1:4" x14ac:dyDescent="0.25">
      <c r="A719" t="s">
        <v>299</v>
      </c>
      <c r="B719" t="s">
        <v>871</v>
      </c>
      <c r="C719" t="s">
        <v>9</v>
      </c>
      <c r="D719" s="3">
        <v>2750000</v>
      </c>
    </row>
    <row r="720" spans="1:4" x14ac:dyDescent="0.25">
      <c r="A720" t="s">
        <v>805</v>
      </c>
      <c r="B720" t="s">
        <v>796</v>
      </c>
      <c r="C720" t="s">
        <v>9</v>
      </c>
      <c r="D720" s="3">
        <v>2900000</v>
      </c>
    </row>
    <row r="721" spans="1:4" x14ac:dyDescent="0.25">
      <c r="A721" t="s">
        <v>521</v>
      </c>
      <c r="B721" t="s">
        <v>880</v>
      </c>
      <c r="C721" t="s">
        <v>9</v>
      </c>
      <c r="D721" s="3">
        <v>3000000</v>
      </c>
    </row>
    <row r="722" spans="1:4" x14ac:dyDescent="0.25">
      <c r="A722" t="s">
        <v>720</v>
      </c>
      <c r="B722" t="s">
        <v>711</v>
      </c>
      <c r="C722" t="s">
        <v>9</v>
      </c>
      <c r="D722" s="3">
        <v>3300000</v>
      </c>
    </row>
    <row r="723" spans="1:4" x14ac:dyDescent="0.25">
      <c r="A723" t="s">
        <v>651</v>
      </c>
      <c r="B723" t="s">
        <v>884</v>
      </c>
      <c r="C723" t="s">
        <v>9</v>
      </c>
      <c r="D723" s="3">
        <v>4000000</v>
      </c>
    </row>
    <row r="724" spans="1:4" x14ac:dyDescent="0.25">
      <c r="A724" t="s">
        <v>544</v>
      </c>
      <c r="B724" t="s">
        <v>881</v>
      </c>
      <c r="C724" t="s">
        <v>9</v>
      </c>
      <c r="D724" s="3">
        <v>4300000</v>
      </c>
    </row>
    <row r="725" spans="1:4" x14ac:dyDescent="0.25">
      <c r="A725" t="s">
        <v>185</v>
      </c>
      <c r="B725" t="s">
        <v>868</v>
      </c>
      <c r="C725" t="s">
        <v>9</v>
      </c>
      <c r="D725" s="3">
        <v>4650000</v>
      </c>
    </row>
    <row r="726" spans="1:4" x14ac:dyDescent="0.25">
      <c r="A726" t="s">
        <v>742</v>
      </c>
      <c r="B726" t="s">
        <v>739</v>
      </c>
      <c r="C726" t="s">
        <v>9</v>
      </c>
      <c r="D726" s="3">
        <v>4687300</v>
      </c>
    </row>
    <row r="727" spans="1:4" x14ac:dyDescent="0.25">
      <c r="A727" t="s">
        <v>407</v>
      </c>
      <c r="B727" t="s">
        <v>876</v>
      </c>
      <c r="C727" t="s">
        <v>9</v>
      </c>
      <c r="D727" s="3">
        <v>5250000</v>
      </c>
    </row>
    <row r="728" spans="1:4" x14ac:dyDescent="0.25">
      <c r="A728" t="s">
        <v>51</v>
      </c>
      <c r="B728" t="s">
        <v>863</v>
      </c>
      <c r="C728" t="s">
        <v>9</v>
      </c>
      <c r="D728" s="3">
        <v>5500000</v>
      </c>
    </row>
    <row r="729" spans="1:4" x14ac:dyDescent="0.25">
      <c r="A729" t="s">
        <v>377</v>
      </c>
      <c r="B729" t="s">
        <v>875</v>
      </c>
      <c r="C729" t="s">
        <v>9</v>
      </c>
      <c r="D729" s="3">
        <v>5500000</v>
      </c>
    </row>
    <row r="730" spans="1:4" x14ac:dyDescent="0.25">
      <c r="A730" t="s">
        <v>241</v>
      </c>
      <c r="B730" t="s">
        <v>869</v>
      </c>
      <c r="C730" t="s">
        <v>9</v>
      </c>
      <c r="D730" s="3">
        <v>5850000</v>
      </c>
    </row>
    <row r="731" spans="1:4" x14ac:dyDescent="0.25">
      <c r="A731" t="s">
        <v>161</v>
      </c>
      <c r="B731" t="s">
        <v>867</v>
      </c>
      <c r="C731" t="s">
        <v>9</v>
      </c>
      <c r="D731" s="3">
        <v>8500000</v>
      </c>
    </row>
    <row r="732" spans="1:4" x14ac:dyDescent="0.25">
      <c r="A732" t="s">
        <v>426</v>
      </c>
      <c r="B732" t="s">
        <v>877</v>
      </c>
      <c r="C732" t="s">
        <v>9</v>
      </c>
      <c r="D732" s="3">
        <v>11000000</v>
      </c>
    </row>
    <row r="733" spans="1:4" x14ac:dyDescent="0.25">
      <c r="A733" t="s">
        <v>599</v>
      </c>
      <c r="B733" t="s">
        <v>883</v>
      </c>
      <c r="C733" t="s">
        <v>9</v>
      </c>
      <c r="D733" s="3">
        <v>11000000</v>
      </c>
    </row>
    <row r="734" spans="1:4" x14ac:dyDescent="0.25">
      <c r="A734" t="s">
        <v>92</v>
      </c>
      <c r="B734" t="s">
        <v>865</v>
      </c>
      <c r="C734" t="s">
        <v>9</v>
      </c>
      <c r="D734" s="3">
        <v>13000000</v>
      </c>
    </row>
    <row r="735" spans="1:4" x14ac:dyDescent="0.25">
      <c r="A735" t="s">
        <v>8</v>
      </c>
      <c r="B735" t="s">
        <v>862</v>
      </c>
      <c r="C735" t="s">
        <v>9</v>
      </c>
      <c r="D735" s="3">
        <v>14729364</v>
      </c>
    </row>
    <row r="736" spans="1:4" x14ac:dyDescent="0.25">
      <c r="A736" t="s">
        <v>312</v>
      </c>
      <c r="B736" t="s">
        <v>871</v>
      </c>
      <c r="C736" t="s">
        <v>1</v>
      </c>
      <c r="D736" s="3">
        <v>414000</v>
      </c>
    </row>
    <row r="737" spans="1:4" x14ac:dyDescent="0.25">
      <c r="A737" t="s">
        <v>536</v>
      </c>
      <c r="B737" t="s">
        <v>880</v>
      </c>
      <c r="C737" t="s">
        <v>1</v>
      </c>
      <c r="D737" s="3">
        <v>414000</v>
      </c>
    </row>
    <row r="738" spans="1:4" x14ac:dyDescent="0.25">
      <c r="A738" t="s">
        <v>341</v>
      </c>
      <c r="B738" t="s">
        <v>872</v>
      </c>
      <c r="C738" t="s">
        <v>1</v>
      </c>
      <c r="D738" s="3">
        <v>414000</v>
      </c>
    </row>
    <row r="739" spans="1:4" x14ac:dyDescent="0.25">
      <c r="A739" t="s">
        <v>705</v>
      </c>
      <c r="B739" t="s">
        <v>885</v>
      </c>
      <c r="C739" t="s">
        <v>1</v>
      </c>
      <c r="D739" s="3">
        <v>414500</v>
      </c>
    </row>
    <row r="740" spans="1:4" x14ac:dyDescent="0.25">
      <c r="A740" t="s">
        <v>733</v>
      </c>
      <c r="B740" t="s">
        <v>711</v>
      </c>
      <c r="C740" t="s">
        <v>1</v>
      </c>
      <c r="D740" s="3">
        <v>416000</v>
      </c>
    </row>
    <row r="741" spans="1:4" x14ac:dyDescent="0.25">
      <c r="A741" t="s">
        <v>528</v>
      </c>
      <c r="B741" t="s">
        <v>880</v>
      </c>
      <c r="C741" t="s">
        <v>1</v>
      </c>
      <c r="D741" s="3">
        <v>420000</v>
      </c>
    </row>
    <row r="742" spans="1:4" x14ac:dyDescent="0.25">
      <c r="A742" t="s">
        <v>471</v>
      </c>
      <c r="B742" t="s">
        <v>878</v>
      </c>
      <c r="C742" t="s">
        <v>1</v>
      </c>
      <c r="D742" s="3">
        <v>424000</v>
      </c>
    </row>
    <row r="743" spans="1:4" x14ac:dyDescent="0.25">
      <c r="A743" t="s">
        <v>443</v>
      </c>
      <c r="B743" t="s">
        <v>877</v>
      </c>
      <c r="C743" t="s">
        <v>1</v>
      </c>
      <c r="D743" s="3">
        <v>425000</v>
      </c>
    </row>
    <row r="744" spans="1:4" x14ac:dyDescent="0.25">
      <c r="A744" t="s">
        <v>442</v>
      </c>
      <c r="B744" t="s">
        <v>877</v>
      </c>
      <c r="C744" t="s">
        <v>1</v>
      </c>
      <c r="D744" s="3">
        <v>425000</v>
      </c>
    </row>
    <row r="745" spans="1:4" x14ac:dyDescent="0.25">
      <c r="A745" t="s">
        <v>559</v>
      </c>
      <c r="B745" t="s">
        <v>881</v>
      </c>
      <c r="C745" t="s">
        <v>1</v>
      </c>
      <c r="D745" s="3">
        <v>478000</v>
      </c>
    </row>
    <row r="746" spans="1:4" x14ac:dyDescent="0.25">
      <c r="A746" t="s">
        <v>85</v>
      </c>
      <c r="B746" t="s">
        <v>864</v>
      </c>
      <c r="C746" t="s">
        <v>1</v>
      </c>
      <c r="D746" s="3">
        <v>500000</v>
      </c>
    </row>
    <row r="747" spans="1:4" x14ac:dyDescent="0.25">
      <c r="A747" t="s">
        <v>639</v>
      </c>
      <c r="B747" t="s">
        <v>710</v>
      </c>
      <c r="C747" t="s">
        <v>1</v>
      </c>
      <c r="D747" s="3">
        <v>600000</v>
      </c>
    </row>
    <row r="748" spans="1:4" x14ac:dyDescent="0.25">
      <c r="A748" t="s">
        <v>496</v>
      </c>
      <c r="B748" t="s">
        <v>879</v>
      </c>
      <c r="C748" t="s">
        <v>1</v>
      </c>
      <c r="D748" s="3">
        <v>640000</v>
      </c>
    </row>
    <row r="749" spans="1:4" x14ac:dyDescent="0.25">
      <c r="A749" t="s">
        <v>727</v>
      </c>
      <c r="B749" t="s">
        <v>711</v>
      </c>
      <c r="C749" t="s">
        <v>1</v>
      </c>
      <c r="D749" s="3">
        <v>750000</v>
      </c>
    </row>
    <row r="750" spans="1:4" x14ac:dyDescent="0.25">
      <c r="A750" t="s">
        <v>436</v>
      </c>
      <c r="B750" t="s">
        <v>877</v>
      </c>
      <c r="C750" t="s">
        <v>1</v>
      </c>
      <c r="D750" s="3">
        <v>1000000</v>
      </c>
    </row>
    <row r="751" spans="1:4" x14ac:dyDescent="0.25">
      <c r="A751" t="s">
        <v>493</v>
      </c>
      <c r="B751" t="s">
        <v>879</v>
      </c>
      <c r="C751" t="s">
        <v>1</v>
      </c>
      <c r="D751" s="3">
        <v>1000000</v>
      </c>
    </row>
    <row r="752" spans="1:4" x14ac:dyDescent="0.25">
      <c r="A752" t="s">
        <v>22</v>
      </c>
      <c r="B752" t="s">
        <v>862</v>
      </c>
      <c r="C752" t="s">
        <v>1</v>
      </c>
      <c r="D752" s="3">
        <v>1500000</v>
      </c>
    </row>
    <row r="753" spans="1:4" x14ac:dyDescent="0.25">
      <c r="A753" t="s">
        <v>302</v>
      </c>
      <c r="B753" t="s">
        <v>871</v>
      </c>
      <c r="C753" t="s">
        <v>1</v>
      </c>
      <c r="D753" s="3">
        <v>1750000</v>
      </c>
    </row>
    <row r="754" spans="1:4" x14ac:dyDescent="0.25">
      <c r="A754" t="s">
        <v>748</v>
      </c>
      <c r="B754" t="s">
        <v>739</v>
      </c>
      <c r="C754" t="s">
        <v>1</v>
      </c>
      <c r="D754" s="3">
        <v>2000000</v>
      </c>
    </row>
    <row r="755" spans="1:4" x14ac:dyDescent="0.25">
      <c r="A755" t="s">
        <v>300</v>
      </c>
      <c r="B755" t="s">
        <v>871</v>
      </c>
      <c r="C755" t="s">
        <v>1</v>
      </c>
      <c r="D755" s="3">
        <v>2250000</v>
      </c>
    </row>
    <row r="756" spans="1:4" x14ac:dyDescent="0.25">
      <c r="A756" t="s">
        <v>386</v>
      </c>
      <c r="B756" t="s">
        <v>875</v>
      </c>
      <c r="C756" t="s">
        <v>1</v>
      </c>
      <c r="D756" s="3">
        <v>2287500</v>
      </c>
    </row>
    <row r="757" spans="1:4" x14ac:dyDescent="0.25">
      <c r="A757" t="s">
        <v>655</v>
      </c>
      <c r="B757" t="s">
        <v>884</v>
      </c>
      <c r="C757" t="s">
        <v>1</v>
      </c>
      <c r="D757" s="3">
        <v>2325000</v>
      </c>
    </row>
    <row r="758" spans="1:4" x14ac:dyDescent="0.25">
      <c r="A758" t="s">
        <v>190</v>
      </c>
      <c r="B758" t="s">
        <v>868</v>
      </c>
      <c r="C758" t="s">
        <v>1</v>
      </c>
      <c r="D758" s="3">
        <v>2350000</v>
      </c>
    </row>
    <row r="759" spans="1:4" x14ac:dyDescent="0.25">
      <c r="A759" t="s">
        <v>807</v>
      </c>
      <c r="B759" t="s">
        <v>796</v>
      </c>
      <c r="C759" t="s">
        <v>1</v>
      </c>
      <c r="D759" s="3">
        <v>2500000</v>
      </c>
    </row>
    <row r="760" spans="1:4" x14ac:dyDescent="0.25">
      <c r="A760" t="s">
        <v>380</v>
      </c>
      <c r="B760" t="s">
        <v>875</v>
      </c>
      <c r="C760" t="s">
        <v>1</v>
      </c>
      <c r="D760" s="3">
        <v>3500000</v>
      </c>
    </row>
    <row r="761" spans="1:4" x14ac:dyDescent="0.25">
      <c r="A761" t="s">
        <v>379</v>
      </c>
      <c r="B761" t="s">
        <v>875</v>
      </c>
      <c r="C761" t="s">
        <v>1</v>
      </c>
      <c r="D761" s="3">
        <v>3600000</v>
      </c>
    </row>
    <row r="762" spans="1:4" x14ac:dyDescent="0.25">
      <c r="A762" t="s">
        <v>626</v>
      </c>
      <c r="B762" t="s">
        <v>710</v>
      </c>
      <c r="C762" t="s">
        <v>1</v>
      </c>
      <c r="D762" s="3">
        <v>4750000</v>
      </c>
    </row>
    <row r="763" spans="1:4" x14ac:dyDescent="0.25">
      <c r="A763" t="s">
        <v>296</v>
      </c>
      <c r="B763" t="s">
        <v>871</v>
      </c>
      <c r="C763" t="s">
        <v>1</v>
      </c>
      <c r="D763" s="3">
        <v>4750000</v>
      </c>
    </row>
    <row r="764" spans="1:4" x14ac:dyDescent="0.25">
      <c r="A764" t="s">
        <v>243</v>
      </c>
      <c r="B764" t="s">
        <v>869</v>
      </c>
      <c r="C764" t="s">
        <v>1</v>
      </c>
      <c r="D764" s="3">
        <v>5333333</v>
      </c>
    </row>
    <row r="765" spans="1:4" x14ac:dyDescent="0.25">
      <c r="A765" t="s">
        <v>163</v>
      </c>
      <c r="B765" t="s">
        <v>867</v>
      </c>
      <c r="C765" t="s">
        <v>1</v>
      </c>
      <c r="D765" s="3">
        <v>5416666</v>
      </c>
    </row>
    <row r="766" spans="1:4" x14ac:dyDescent="0.25">
      <c r="A766" t="s">
        <v>406</v>
      </c>
      <c r="B766" t="s">
        <v>876</v>
      </c>
      <c r="C766" t="s">
        <v>1</v>
      </c>
      <c r="D766" s="3">
        <v>5500000</v>
      </c>
    </row>
    <row r="767" spans="1:4" x14ac:dyDescent="0.25">
      <c r="A767" t="s">
        <v>99</v>
      </c>
      <c r="B767" t="s">
        <v>865</v>
      </c>
      <c r="C767" t="s">
        <v>1</v>
      </c>
      <c r="D767" s="3">
        <v>5500000</v>
      </c>
    </row>
    <row r="768" spans="1:4" x14ac:dyDescent="0.25">
      <c r="A768" t="s">
        <v>73</v>
      </c>
      <c r="B768" t="s">
        <v>864</v>
      </c>
      <c r="C768" t="s">
        <v>1</v>
      </c>
      <c r="D768" s="3">
        <v>6000000</v>
      </c>
    </row>
    <row r="769" spans="1:4" x14ac:dyDescent="0.25">
      <c r="A769" t="s">
        <v>70</v>
      </c>
      <c r="B769" t="s">
        <v>864</v>
      </c>
      <c r="C769" t="s">
        <v>1</v>
      </c>
      <c r="D769" s="3">
        <v>6500000</v>
      </c>
    </row>
    <row r="770" spans="1:4" x14ac:dyDescent="0.25">
      <c r="A770" t="s">
        <v>315</v>
      </c>
      <c r="B770" t="s">
        <v>872</v>
      </c>
      <c r="C770" t="s">
        <v>1</v>
      </c>
      <c r="D770" s="3">
        <v>8166666</v>
      </c>
    </row>
    <row r="771" spans="1:4" x14ac:dyDescent="0.25">
      <c r="A771" t="s">
        <v>830</v>
      </c>
      <c r="B771" t="s">
        <v>828</v>
      </c>
      <c r="C771" t="s">
        <v>1</v>
      </c>
      <c r="D771" s="3">
        <v>9025000</v>
      </c>
    </row>
    <row r="772" spans="1:4" x14ac:dyDescent="0.25">
      <c r="A772" t="s">
        <v>43</v>
      </c>
      <c r="B772" t="s">
        <v>863</v>
      </c>
      <c r="C772" t="s">
        <v>1</v>
      </c>
      <c r="D772" s="3">
        <v>12250000</v>
      </c>
    </row>
    <row r="773" spans="1:4" x14ac:dyDescent="0.25">
      <c r="A773" t="s">
        <v>768</v>
      </c>
      <c r="B773" t="s">
        <v>766</v>
      </c>
      <c r="C773" t="s">
        <v>1</v>
      </c>
      <c r="D773" s="3">
        <v>14000000</v>
      </c>
    </row>
    <row r="774" spans="1:4" x14ac:dyDescent="0.25">
      <c r="A774" t="s">
        <v>210</v>
      </c>
      <c r="B774" t="s">
        <v>874</v>
      </c>
      <c r="C774" t="s">
        <v>1</v>
      </c>
      <c r="D774" s="3">
        <v>14000000</v>
      </c>
    </row>
    <row r="775" spans="1:4" x14ac:dyDescent="0.25">
      <c r="A775" t="s">
        <v>263</v>
      </c>
      <c r="B775" t="s">
        <v>870</v>
      </c>
      <c r="C775" t="s">
        <v>1</v>
      </c>
      <c r="D775" s="3">
        <v>14600000</v>
      </c>
    </row>
    <row r="776" spans="1:4" x14ac:dyDescent="0.25">
      <c r="A776" t="s">
        <v>0</v>
      </c>
      <c r="B776" t="s">
        <v>862</v>
      </c>
      <c r="C776" t="s">
        <v>1</v>
      </c>
      <c r="D776" s="3">
        <v>32000000</v>
      </c>
    </row>
  </sheetData>
  <autoFilter ref="A1:D1" xr:uid="{FDA21AEC-A96C-4FAF-B953-FF84FB6C3A20}">
    <sortState xmlns:xlrd2="http://schemas.microsoft.com/office/spreadsheetml/2017/richdata2" ref="A2:D776">
      <sortCondition ref="C1"/>
    </sortState>
  </autoFilter>
  <conditionalFormatting sqref="D1:D776">
    <cfRule type="cellIs" dxfId="37" priority="1" operator="lessThan">
      <formula>0</formula>
    </cfRule>
    <cfRule type="cellIs" dxfId="36" priority="2" operator="equal">
      <formula>0</formula>
    </cfRule>
  </conditionalFormatting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 filterMode="1"/>
  <dimension ref="A1:G844"/>
  <sheetViews>
    <sheetView topLeftCell="A340" zoomScaleNormal="100" workbookViewId="0">
      <selection activeCell="G895" sqref="G895"/>
    </sheetView>
  </sheetViews>
  <sheetFormatPr defaultColWidth="8.85546875" defaultRowHeight="15" x14ac:dyDescent="0.25"/>
  <cols>
    <col min="1" max="1" width="19.85546875" customWidth="1"/>
    <col min="2" max="2" width="21.42578125" bestFit="1" customWidth="1"/>
    <col min="3" max="3" width="16.7109375" bestFit="1" customWidth="1"/>
    <col min="4" max="4" width="12.7109375" style="3" bestFit="1" customWidth="1"/>
    <col min="6" max="6" width="12.7109375" style="3" bestFit="1" customWidth="1"/>
    <col min="7" max="7" width="9.5703125" bestFit="1" customWidth="1"/>
    <col min="9" max="9" width="33.28515625" bestFit="1" customWidth="1"/>
  </cols>
  <sheetData>
    <row r="1" spans="1:7" x14ac:dyDescent="0.25">
      <c r="A1" s="1" t="s">
        <v>860</v>
      </c>
      <c r="B1" s="1" t="s">
        <v>861</v>
      </c>
      <c r="C1" s="1" t="s">
        <v>858</v>
      </c>
      <c r="D1" s="2" t="s">
        <v>859</v>
      </c>
      <c r="F1" s="2"/>
    </row>
    <row r="2" spans="1:7" x14ac:dyDescent="0.25">
      <c r="A2" t="s">
        <v>449</v>
      </c>
      <c r="B2" t="s">
        <v>877</v>
      </c>
      <c r="C2" t="s">
        <v>11</v>
      </c>
      <c r="D2" s="3">
        <v>414000</v>
      </c>
    </row>
    <row r="3" spans="1:7" x14ac:dyDescent="0.25">
      <c r="A3" t="s">
        <v>533</v>
      </c>
      <c r="B3" t="s">
        <v>880</v>
      </c>
      <c r="C3" t="s">
        <v>11</v>
      </c>
      <c r="D3" s="3">
        <v>414000</v>
      </c>
      <c r="G3" s="4"/>
    </row>
    <row r="4" spans="1:7" x14ac:dyDescent="0.25">
      <c r="A4" t="s">
        <v>620</v>
      </c>
      <c r="B4" t="s">
        <v>883</v>
      </c>
      <c r="C4" t="s">
        <v>11</v>
      </c>
      <c r="D4" s="3">
        <v>414000</v>
      </c>
      <c r="G4" s="4"/>
    </row>
    <row r="5" spans="1:7" x14ac:dyDescent="0.25">
      <c r="A5" t="s">
        <v>737</v>
      </c>
      <c r="B5" t="s">
        <v>711</v>
      </c>
      <c r="C5" t="s">
        <v>16</v>
      </c>
      <c r="D5" s="3">
        <v>414000</v>
      </c>
      <c r="G5" s="4"/>
    </row>
    <row r="6" spans="1:7" x14ac:dyDescent="0.25">
      <c r="A6" t="s">
        <v>480</v>
      </c>
      <c r="B6" t="s">
        <v>878</v>
      </c>
      <c r="C6" t="s">
        <v>3</v>
      </c>
      <c r="D6" s="3">
        <v>414000</v>
      </c>
    </row>
    <row r="7" spans="1:7" x14ac:dyDescent="0.25">
      <c r="A7" t="s">
        <v>648</v>
      </c>
      <c r="B7" t="s">
        <v>710</v>
      </c>
      <c r="C7" t="s">
        <v>3</v>
      </c>
      <c r="D7" s="3">
        <v>414000</v>
      </c>
    </row>
    <row r="8" spans="1:7" x14ac:dyDescent="0.25">
      <c r="A8" t="s">
        <v>532</v>
      </c>
      <c r="B8" t="s">
        <v>880</v>
      </c>
      <c r="C8" t="s">
        <v>3</v>
      </c>
      <c r="D8" s="3">
        <v>414000</v>
      </c>
    </row>
    <row r="9" spans="1:7" x14ac:dyDescent="0.25">
      <c r="A9" t="s">
        <v>619</v>
      </c>
      <c r="B9" t="s">
        <v>883</v>
      </c>
      <c r="C9" t="s">
        <v>13</v>
      </c>
      <c r="D9" s="3">
        <v>414000</v>
      </c>
    </row>
    <row r="10" spans="1:7" x14ac:dyDescent="0.25">
      <c r="A10" t="s">
        <v>91</v>
      </c>
      <c r="B10" t="s">
        <v>864</v>
      </c>
      <c r="C10" t="s">
        <v>5</v>
      </c>
      <c r="D10" s="3">
        <v>414000</v>
      </c>
    </row>
    <row r="11" spans="1:7" x14ac:dyDescent="0.25">
      <c r="A11" t="s">
        <v>233</v>
      </c>
      <c r="B11" t="s">
        <v>874</v>
      </c>
      <c r="C11" t="s">
        <v>9</v>
      </c>
      <c r="D11" s="3">
        <v>414000</v>
      </c>
    </row>
    <row r="12" spans="1:7" x14ac:dyDescent="0.25">
      <c r="A12" t="s">
        <v>568</v>
      </c>
      <c r="B12" t="s">
        <v>881</v>
      </c>
      <c r="C12" t="s">
        <v>3</v>
      </c>
      <c r="D12" s="3">
        <v>414000</v>
      </c>
    </row>
    <row r="13" spans="1:7" x14ac:dyDescent="0.25">
      <c r="A13" t="s">
        <v>425</v>
      </c>
      <c r="B13" t="s">
        <v>876</v>
      </c>
      <c r="C13" t="s">
        <v>3</v>
      </c>
      <c r="D13" s="3">
        <v>414000</v>
      </c>
    </row>
    <row r="14" spans="1:7" x14ac:dyDescent="0.25">
      <c r="A14" t="s">
        <v>312</v>
      </c>
      <c r="B14" t="s">
        <v>871</v>
      </c>
      <c r="C14" t="s">
        <v>1</v>
      </c>
      <c r="D14" s="3">
        <v>414000</v>
      </c>
    </row>
    <row r="15" spans="1:7" x14ac:dyDescent="0.25">
      <c r="A15" t="s">
        <v>177</v>
      </c>
      <c r="B15" t="s">
        <v>867</v>
      </c>
      <c r="C15" t="s">
        <v>9</v>
      </c>
      <c r="D15" s="3">
        <v>414000</v>
      </c>
    </row>
    <row r="16" spans="1:7" x14ac:dyDescent="0.25">
      <c r="A16" t="s">
        <v>856</v>
      </c>
      <c r="B16" t="s">
        <v>828</v>
      </c>
      <c r="C16" t="s">
        <v>3</v>
      </c>
      <c r="D16" s="3">
        <v>414000</v>
      </c>
    </row>
    <row r="17" spans="1:4" x14ac:dyDescent="0.25">
      <c r="A17" t="s">
        <v>181</v>
      </c>
      <c r="B17" t="s">
        <v>867</v>
      </c>
      <c r="C17" t="s">
        <v>3</v>
      </c>
      <c r="D17" s="3">
        <v>414000</v>
      </c>
    </row>
    <row r="18" spans="1:4" x14ac:dyDescent="0.25">
      <c r="A18" t="s">
        <v>736</v>
      </c>
      <c r="B18" t="s">
        <v>711</v>
      </c>
      <c r="C18" t="s">
        <v>3</v>
      </c>
      <c r="D18" s="3">
        <v>414000</v>
      </c>
    </row>
    <row r="19" spans="1:4" x14ac:dyDescent="0.25">
      <c r="A19" t="s">
        <v>679</v>
      </c>
      <c r="B19" t="s">
        <v>884</v>
      </c>
      <c r="C19" t="s">
        <v>16</v>
      </c>
      <c r="D19" s="3">
        <v>414000</v>
      </c>
    </row>
    <row r="20" spans="1:4" x14ac:dyDescent="0.25">
      <c r="A20" t="s">
        <v>535</v>
      </c>
      <c r="B20" t="s">
        <v>880</v>
      </c>
      <c r="C20" t="s">
        <v>16</v>
      </c>
      <c r="D20" s="3">
        <v>414000</v>
      </c>
    </row>
    <row r="21" spans="1:4" x14ac:dyDescent="0.25">
      <c r="A21" t="s">
        <v>738</v>
      </c>
      <c r="B21" t="s">
        <v>711</v>
      </c>
      <c r="C21" t="s">
        <v>13</v>
      </c>
      <c r="D21" s="3">
        <v>414000</v>
      </c>
    </row>
    <row r="22" spans="1:4" x14ac:dyDescent="0.25">
      <c r="A22" t="s">
        <v>178</v>
      </c>
      <c r="B22" t="s">
        <v>867</v>
      </c>
      <c r="C22" t="s">
        <v>16</v>
      </c>
      <c r="D22" s="3">
        <v>414000</v>
      </c>
    </row>
    <row r="23" spans="1:4" x14ac:dyDescent="0.25">
      <c r="A23" t="s">
        <v>857</v>
      </c>
      <c r="B23" t="s">
        <v>828</v>
      </c>
      <c r="C23" t="s">
        <v>3</v>
      </c>
      <c r="D23" s="3">
        <v>414000</v>
      </c>
    </row>
    <row r="24" spans="1:4" x14ac:dyDescent="0.25">
      <c r="A24" t="s">
        <v>567</v>
      </c>
      <c r="B24" t="s">
        <v>881</v>
      </c>
      <c r="C24" t="s">
        <v>107</v>
      </c>
      <c r="D24" s="3">
        <v>414000</v>
      </c>
    </row>
    <row r="25" spans="1:4" x14ac:dyDescent="0.25">
      <c r="A25" t="s">
        <v>232</v>
      </c>
      <c r="B25" t="s">
        <v>874</v>
      </c>
      <c r="C25" t="s">
        <v>5</v>
      </c>
      <c r="D25" s="3">
        <v>414000</v>
      </c>
    </row>
    <row r="26" spans="1:4" x14ac:dyDescent="0.25">
      <c r="A26" t="s">
        <v>536</v>
      </c>
      <c r="B26" t="s">
        <v>880</v>
      </c>
      <c r="C26" t="s">
        <v>1</v>
      </c>
      <c r="D26" s="3">
        <v>414000</v>
      </c>
    </row>
    <row r="27" spans="1:4" x14ac:dyDescent="0.25">
      <c r="A27" t="s">
        <v>505</v>
      </c>
      <c r="B27" t="s">
        <v>879</v>
      </c>
      <c r="C27" t="s">
        <v>3</v>
      </c>
      <c r="D27" s="3">
        <v>414000</v>
      </c>
    </row>
    <row r="28" spans="1:4" x14ac:dyDescent="0.25">
      <c r="A28" t="s">
        <v>122</v>
      </c>
      <c r="B28" t="s">
        <v>865</v>
      </c>
      <c r="C28" t="s">
        <v>9</v>
      </c>
      <c r="D28" s="3">
        <v>414000</v>
      </c>
    </row>
    <row r="29" spans="1:4" x14ac:dyDescent="0.25">
      <c r="A29" t="s">
        <v>507</v>
      </c>
      <c r="B29" t="s">
        <v>879</v>
      </c>
      <c r="C29" t="s">
        <v>16</v>
      </c>
      <c r="D29" s="3">
        <v>414000</v>
      </c>
    </row>
    <row r="30" spans="1:4" x14ac:dyDescent="0.25">
      <c r="A30" t="s">
        <v>208</v>
      </c>
      <c r="B30" t="s">
        <v>868</v>
      </c>
      <c r="C30" t="s">
        <v>3</v>
      </c>
      <c r="D30" s="3">
        <v>414000</v>
      </c>
    </row>
    <row r="31" spans="1:4" x14ac:dyDescent="0.25">
      <c r="A31" t="s">
        <v>180</v>
      </c>
      <c r="B31" t="s">
        <v>867</v>
      </c>
      <c r="C31" t="s">
        <v>16</v>
      </c>
      <c r="D31" s="3">
        <v>414000</v>
      </c>
    </row>
    <row r="32" spans="1:4" x14ac:dyDescent="0.25">
      <c r="A32" t="s">
        <v>538</v>
      </c>
      <c r="B32" t="s">
        <v>880</v>
      </c>
      <c r="C32" t="s">
        <v>3</v>
      </c>
      <c r="D32" s="3">
        <v>414000</v>
      </c>
    </row>
    <row r="33" spans="1:4" x14ac:dyDescent="0.25">
      <c r="A33" t="s">
        <v>706</v>
      </c>
      <c r="B33" t="s">
        <v>885</v>
      </c>
      <c r="C33" t="s">
        <v>3</v>
      </c>
      <c r="D33" s="3">
        <v>414000</v>
      </c>
    </row>
    <row r="34" spans="1:4" x14ac:dyDescent="0.25">
      <c r="A34" t="s">
        <v>151</v>
      </c>
      <c r="B34" t="s">
        <v>866</v>
      </c>
      <c r="C34" t="s">
        <v>9</v>
      </c>
      <c r="D34" s="3">
        <v>414000</v>
      </c>
    </row>
    <row r="35" spans="1:4" x14ac:dyDescent="0.25">
      <c r="A35" t="s">
        <v>341</v>
      </c>
      <c r="B35" t="s">
        <v>872</v>
      </c>
      <c r="C35" t="s">
        <v>1</v>
      </c>
      <c r="D35" s="3">
        <v>414000</v>
      </c>
    </row>
    <row r="36" spans="1:4" x14ac:dyDescent="0.25">
      <c r="A36" t="s">
        <v>618</v>
      </c>
      <c r="B36" t="s">
        <v>883</v>
      </c>
      <c r="C36" t="s">
        <v>16</v>
      </c>
      <c r="D36" s="3">
        <v>414000</v>
      </c>
    </row>
    <row r="37" spans="1:4" x14ac:dyDescent="0.25">
      <c r="A37" t="s">
        <v>537</v>
      </c>
      <c r="B37" t="s">
        <v>880</v>
      </c>
      <c r="C37" t="s">
        <v>5</v>
      </c>
      <c r="D37" s="3">
        <v>414000</v>
      </c>
    </row>
    <row r="38" spans="1:4" x14ac:dyDescent="0.25">
      <c r="A38" t="s">
        <v>795</v>
      </c>
      <c r="B38" t="s">
        <v>766</v>
      </c>
      <c r="C38" t="s">
        <v>3</v>
      </c>
      <c r="D38" s="3">
        <v>414000</v>
      </c>
    </row>
    <row r="39" spans="1:4" x14ac:dyDescent="0.25">
      <c r="A39" t="s">
        <v>234</v>
      </c>
      <c r="B39" t="s">
        <v>874</v>
      </c>
      <c r="C39" t="s">
        <v>13</v>
      </c>
      <c r="D39" s="3">
        <v>414000</v>
      </c>
    </row>
    <row r="40" spans="1:4" x14ac:dyDescent="0.25">
      <c r="A40" t="s">
        <v>708</v>
      </c>
      <c r="B40" t="s">
        <v>885</v>
      </c>
      <c r="C40" t="s">
        <v>3</v>
      </c>
      <c r="D40" s="3">
        <v>414000</v>
      </c>
    </row>
    <row r="41" spans="1:4" x14ac:dyDescent="0.25">
      <c r="A41" t="s">
        <v>448</v>
      </c>
      <c r="B41" t="s">
        <v>877</v>
      </c>
      <c r="C41" t="s">
        <v>3</v>
      </c>
      <c r="D41" s="3">
        <v>414000</v>
      </c>
    </row>
    <row r="42" spans="1:4" x14ac:dyDescent="0.25">
      <c r="A42" t="s">
        <v>534</v>
      </c>
      <c r="B42" t="s">
        <v>880</v>
      </c>
      <c r="C42" t="s">
        <v>3</v>
      </c>
      <c r="D42" s="3">
        <v>414000</v>
      </c>
    </row>
    <row r="43" spans="1:4" x14ac:dyDescent="0.25">
      <c r="A43" t="s">
        <v>179</v>
      </c>
      <c r="B43" t="s">
        <v>867</v>
      </c>
      <c r="C43" t="s">
        <v>13</v>
      </c>
      <c r="D43" s="3">
        <v>414000</v>
      </c>
    </row>
    <row r="44" spans="1:4" x14ac:dyDescent="0.25">
      <c r="A44" t="s">
        <v>707</v>
      </c>
      <c r="B44" t="s">
        <v>885</v>
      </c>
      <c r="C44" t="s">
        <v>3</v>
      </c>
      <c r="D44" s="3">
        <v>414000</v>
      </c>
    </row>
    <row r="45" spans="1:4" x14ac:dyDescent="0.25">
      <c r="A45" t="s">
        <v>678</v>
      </c>
      <c r="B45" t="s">
        <v>884</v>
      </c>
      <c r="C45" t="s">
        <v>16</v>
      </c>
      <c r="D45" s="3">
        <v>414000</v>
      </c>
    </row>
    <row r="46" spans="1:4" x14ac:dyDescent="0.25">
      <c r="A46" t="s">
        <v>150</v>
      </c>
      <c r="B46" t="s">
        <v>866</v>
      </c>
      <c r="C46" t="s">
        <v>3</v>
      </c>
      <c r="D46" s="3">
        <v>414000</v>
      </c>
    </row>
    <row r="47" spans="1:4" x14ac:dyDescent="0.25">
      <c r="A47" t="s">
        <v>504</v>
      </c>
      <c r="B47" t="s">
        <v>879</v>
      </c>
      <c r="C47" t="s">
        <v>3</v>
      </c>
      <c r="D47" s="3">
        <v>414000</v>
      </c>
    </row>
    <row r="48" spans="1:4" x14ac:dyDescent="0.25">
      <c r="A48" t="s">
        <v>617</v>
      </c>
      <c r="B48" t="s">
        <v>883</v>
      </c>
      <c r="C48" t="s">
        <v>3</v>
      </c>
      <c r="D48" s="3">
        <v>414000</v>
      </c>
    </row>
    <row r="49" spans="1:4" x14ac:dyDescent="0.25">
      <c r="A49" t="s">
        <v>531</v>
      </c>
      <c r="B49" t="s">
        <v>880</v>
      </c>
      <c r="C49" t="s">
        <v>16</v>
      </c>
      <c r="D49" s="3">
        <v>414000</v>
      </c>
    </row>
    <row r="50" spans="1:4" x14ac:dyDescent="0.25">
      <c r="A50" t="s">
        <v>36</v>
      </c>
      <c r="B50" t="s">
        <v>862</v>
      </c>
      <c r="C50" t="s">
        <v>13</v>
      </c>
      <c r="D50" s="3">
        <v>414000</v>
      </c>
    </row>
    <row r="51" spans="1:4" x14ac:dyDescent="0.25">
      <c r="A51" t="s">
        <v>451</v>
      </c>
      <c r="B51" t="s">
        <v>877</v>
      </c>
      <c r="C51" t="s">
        <v>3</v>
      </c>
      <c r="D51" s="3">
        <v>414000</v>
      </c>
    </row>
    <row r="52" spans="1:4" x14ac:dyDescent="0.25">
      <c r="A52" t="s">
        <v>342</v>
      </c>
      <c r="B52" t="s">
        <v>872</v>
      </c>
      <c r="C52" t="s">
        <v>3</v>
      </c>
      <c r="D52" s="3">
        <v>414000</v>
      </c>
    </row>
    <row r="53" spans="1:4" x14ac:dyDescent="0.25">
      <c r="A53" t="s">
        <v>447</v>
      </c>
      <c r="B53" t="s">
        <v>877</v>
      </c>
      <c r="C53" t="s">
        <v>16</v>
      </c>
      <c r="D53" s="3">
        <v>414000</v>
      </c>
    </row>
    <row r="54" spans="1:4" x14ac:dyDescent="0.25">
      <c r="A54" t="s">
        <v>506</v>
      </c>
      <c r="B54" t="s">
        <v>879</v>
      </c>
      <c r="C54" t="s">
        <v>3</v>
      </c>
      <c r="D54" s="3">
        <v>414000</v>
      </c>
    </row>
    <row r="55" spans="1:4" x14ac:dyDescent="0.25">
      <c r="A55" t="s">
        <v>709</v>
      </c>
      <c r="B55" t="s">
        <v>885</v>
      </c>
      <c r="C55" t="s">
        <v>3</v>
      </c>
      <c r="D55" s="3">
        <v>414000</v>
      </c>
    </row>
    <row r="56" spans="1:4" x14ac:dyDescent="0.25">
      <c r="A56" t="s">
        <v>371</v>
      </c>
      <c r="B56" t="s">
        <v>873</v>
      </c>
      <c r="C56" t="s">
        <v>3</v>
      </c>
      <c r="D56" s="3">
        <v>414000</v>
      </c>
    </row>
    <row r="57" spans="1:4" x14ac:dyDescent="0.25">
      <c r="A57" t="s">
        <v>677</v>
      </c>
      <c r="B57" t="s">
        <v>884</v>
      </c>
      <c r="C57" t="s">
        <v>3</v>
      </c>
      <c r="D57" s="3">
        <v>414240</v>
      </c>
    </row>
    <row r="58" spans="1:4" hidden="1" x14ac:dyDescent="0.25">
      <c r="A58" t="s">
        <v>774</v>
      </c>
      <c r="B58" t="s">
        <v>766</v>
      </c>
      <c r="C58" t="s">
        <v>3</v>
      </c>
    </row>
    <row r="59" spans="1:4" hidden="1" x14ac:dyDescent="0.25">
      <c r="A59" t="s">
        <v>348</v>
      </c>
      <c r="B59" t="s">
        <v>873</v>
      </c>
      <c r="C59" t="s">
        <v>9</v>
      </c>
      <c r="D59" s="3">
        <v>-2025000</v>
      </c>
    </row>
    <row r="60" spans="1:4" x14ac:dyDescent="0.25">
      <c r="A60" t="s">
        <v>149</v>
      </c>
      <c r="B60" t="s">
        <v>866</v>
      </c>
      <c r="C60" t="s">
        <v>3</v>
      </c>
      <c r="D60" s="3">
        <v>414500</v>
      </c>
    </row>
    <row r="61" spans="1:4" x14ac:dyDescent="0.25">
      <c r="A61" t="s">
        <v>503</v>
      </c>
      <c r="B61" t="s">
        <v>879</v>
      </c>
      <c r="C61" t="s">
        <v>3</v>
      </c>
      <c r="D61" s="3">
        <v>414500</v>
      </c>
    </row>
    <row r="62" spans="1:4" x14ac:dyDescent="0.25">
      <c r="A62" t="s">
        <v>705</v>
      </c>
      <c r="B62" t="s">
        <v>885</v>
      </c>
      <c r="C62" t="s">
        <v>1</v>
      </c>
      <c r="D62" s="3">
        <v>414500</v>
      </c>
    </row>
    <row r="63" spans="1:4" x14ac:dyDescent="0.25">
      <c r="A63" t="s">
        <v>676</v>
      </c>
      <c r="B63" t="s">
        <v>884</v>
      </c>
      <c r="C63" t="s">
        <v>13</v>
      </c>
      <c r="D63" s="3">
        <v>414800</v>
      </c>
    </row>
    <row r="64" spans="1:4" x14ac:dyDescent="0.25">
      <c r="A64" t="s">
        <v>765</v>
      </c>
      <c r="B64" t="s">
        <v>739</v>
      </c>
      <c r="C64" t="s">
        <v>13</v>
      </c>
      <c r="D64" s="3">
        <v>414900</v>
      </c>
    </row>
    <row r="65" spans="1:4" x14ac:dyDescent="0.25">
      <c r="A65" t="s">
        <v>853</v>
      </c>
      <c r="B65" t="s">
        <v>828</v>
      </c>
      <c r="C65" t="s">
        <v>11</v>
      </c>
      <c r="D65" s="3">
        <v>415000</v>
      </c>
    </row>
    <row r="66" spans="1:4" x14ac:dyDescent="0.25">
      <c r="A66" t="s">
        <v>852</v>
      </c>
      <c r="B66" t="s">
        <v>828</v>
      </c>
      <c r="C66" t="s">
        <v>9</v>
      </c>
      <c r="D66" s="3">
        <v>415000</v>
      </c>
    </row>
    <row r="67" spans="1:4" x14ac:dyDescent="0.25">
      <c r="A67" t="s">
        <v>854</v>
      </c>
      <c r="B67" t="s">
        <v>828</v>
      </c>
      <c r="C67" t="s">
        <v>3</v>
      </c>
      <c r="D67" s="3">
        <v>415000</v>
      </c>
    </row>
    <row r="68" spans="1:4" x14ac:dyDescent="0.25">
      <c r="A68" t="s">
        <v>855</v>
      </c>
      <c r="B68" t="s">
        <v>828</v>
      </c>
      <c r="C68" t="s">
        <v>3</v>
      </c>
      <c r="D68" s="3">
        <v>415000</v>
      </c>
    </row>
    <row r="69" spans="1:4" x14ac:dyDescent="0.25">
      <c r="A69" t="s">
        <v>340</v>
      </c>
      <c r="B69" t="s">
        <v>872</v>
      </c>
      <c r="C69" t="s">
        <v>3</v>
      </c>
      <c r="D69" s="3">
        <v>415000</v>
      </c>
    </row>
    <row r="70" spans="1:4" x14ac:dyDescent="0.25">
      <c r="A70" t="s">
        <v>398</v>
      </c>
      <c r="B70" t="s">
        <v>875</v>
      </c>
      <c r="C70" t="s">
        <v>3</v>
      </c>
      <c r="D70" s="3">
        <v>415000</v>
      </c>
    </row>
    <row r="71" spans="1:4" x14ac:dyDescent="0.25">
      <c r="A71" t="s">
        <v>794</v>
      </c>
      <c r="B71" t="s">
        <v>766</v>
      </c>
      <c r="C71" t="s">
        <v>3</v>
      </c>
      <c r="D71" s="3">
        <v>415000</v>
      </c>
    </row>
    <row r="72" spans="1:4" x14ac:dyDescent="0.25">
      <c r="A72" t="s">
        <v>735</v>
      </c>
      <c r="B72" t="s">
        <v>711</v>
      </c>
      <c r="C72" t="s">
        <v>9</v>
      </c>
      <c r="D72" s="3">
        <v>415500</v>
      </c>
    </row>
    <row r="73" spans="1:4" x14ac:dyDescent="0.25">
      <c r="A73" t="s">
        <v>675</v>
      </c>
      <c r="B73" t="s">
        <v>884</v>
      </c>
      <c r="C73" t="s">
        <v>3</v>
      </c>
      <c r="D73" s="3">
        <v>415600</v>
      </c>
    </row>
    <row r="74" spans="1:4" x14ac:dyDescent="0.25">
      <c r="A74" t="s">
        <v>370</v>
      </c>
      <c r="B74" t="s">
        <v>873</v>
      </c>
      <c r="C74" t="s">
        <v>3</v>
      </c>
      <c r="D74" s="3">
        <v>415600</v>
      </c>
    </row>
    <row r="75" spans="1:4" x14ac:dyDescent="0.25">
      <c r="A75" t="s">
        <v>369</v>
      </c>
      <c r="B75" t="s">
        <v>873</v>
      </c>
      <c r="C75" t="s">
        <v>3</v>
      </c>
      <c r="D75" s="3">
        <v>415800</v>
      </c>
    </row>
    <row r="76" spans="1:4" x14ac:dyDescent="0.25">
      <c r="A76" t="s">
        <v>530</v>
      </c>
      <c r="B76" t="s">
        <v>880</v>
      </c>
      <c r="C76" t="s">
        <v>11</v>
      </c>
      <c r="D76" s="3">
        <v>416000</v>
      </c>
    </row>
    <row r="77" spans="1:4" x14ac:dyDescent="0.25">
      <c r="A77" t="s">
        <v>733</v>
      </c>
      <c r="B77" t="s">
        <v>711</v>
      </c>
      <c r="C77" t="s">
        <v>1</v>
      </c>
      <c r="D77" s="3">
        <v>416000</v>
      </c>
    </row>
    <row r="78" spans="1:4" x14ac:dyDescent="0.25">
      <c r="A78" t="s">
        <v>734</v>
      </c>
      <c r="B78" t="s">
        <v>711</v>
      </c>
      <c r="C78" t="s">
        <v>16</v>
      </c>
      <c r="D78" s="3">
        <v>416000</v>
      </c>
    </row>
    <row r="79" spans="1:4" x14ac:dyDescent="0.25">
      <c r="A79" t="s">
        <v>148</v>
      </c>
      <c r="B79" t="s">
        <v>866</v>
      </c>
      <c r="C79" t="s">
        <v>3</v>
      </c>
      <c r="D79" s="3">
        <v>416000</v>
      </c>
    </row>
    <row r="80" spans="1:4" x14ac:dyDescent="0.25">
      <c r="A80" t="s">
        <v>121</v>
      </c>
      <c r="B80" t="s">
        <v>865</v>
      </c>
      <c r="C80" t="s">
        <v>3</v>
      </c>
      <c r="D80" s="3">
        <v>416000</v>
      </c>
    </row>
    <row r="81" spans="1:4" x14ac:dyDescent="0.25">
      <c r="A81" t="s">
        <v>446</v>
      </c>
      <c r="B81" t="s">
        <v>877</v>
      </c>
      <c r="C81" t="s">
        <v>16</v>
      </c>
      <c r="D81" s="3">
        <v>416000</v>
      </c>
    </row>
    <row r="82" spans="1:4" x14ac:dyDescent="0.25">
      <c r="A82" t="s">
        <v>793</v>
      </c>
      <c r="B82" t="s">
        <v>766</v>
      </c>
      <c r="C82" t="s">
        <v>16</v>
      </c>
      <c r="D82" s="3">
        <v>416000</v>
      </c>
    </row>
    <row r="83" spans="1:4" x14ac:dyDescent="0.25">
      <c r="A83" t="s">
        <v>231</v>
      </c>
      <c r="B83" t="s">
        <v>874</v>
      </c>
      <c r="C83" t="s">
        <v>3</v>
      </c>
      <c r="D83" s="3">
        <v>416500</v>
      </c>
    </row>
    <row r="84" spans="1:4" x14ac:dyDescent="0.25">
      <c r="A84" t="s">
        <v>339</v>
      </c>
      <c r="B84" t="s">
        <v>872</v>
      </c>
      <c r="C84" t="s">
        <v>3</v>
      </c>
      <c r="D84" s="3">
        <v>416500</v>
      </c>
    </row>
    <row r="85" spans="1:4" x14ac:dyDescent="0.25">
      <c r="A85" t="s">
        <v>368</v>
      </c>
      <c r="B85" t="s">
        <v>873</v>
      </c>
      <c r="C85" t="s">
        <v>11</v>
      </c>
      <c r="D85" s="3">
        <v>416600</v>
      </c>
    </row>
    <row r="86" spans="1:4" x14ac:dyDescent="0.25">
      <c r="A86" t="s">
        <v>763</v>
      </c>
      <c r="B86" t="s">
        <v>739</v>
      </c>
      <c r="C86" t="s">
        <v>3</v>
      </c>
      <c r="D86" s="3">
        <v>416700</v>
      </c>
    </row>
    <row r="87" spans="1:4" x14ac:dyDescent="0.25">
      <c r="A87" t="s">
        <v>445</v>
      </c>
      <c r="B87" t="s">
        <v>877</v>
      </c>
      <c r="C87" t="s">
        <v>11</v>
      </c>
      <c r="D87" s="3">
        <v>417000</v>
      </c>
    </row>
    <row r="88" spans="1:4" x14ac:dyDescent="0.25">
      <c r="A88" t="s">
        <v>260</v>
      </c>
      <c r="B88" t="s">
        <v>869</v>
      </c>
      <c r="C88" t="s">
        <v>3</v>
      </c>
      <c r="D88" s="3">
        <v>417000</v>
      </c>
    </row>
    <row r="89" spans="1:4" x14ac:dyDescent="0.25">
      <c r="A89" t="s">
        <v>284</v>
      </c>
      <c r="B89" t="s">
        <v>870</v>
      </c>
      <c r="C89" t="s">
        <v>9</v>
      </c>
      <c r="D89" s="3">
        <v>417000</v>
      </c>
    </row>
    <row r="90" spans="1:4" x14ac:dyDescent="0.25">
      <c r="A90" t="s">
        <v>479</v>
      </c>
      <c r="B90" t="s">
        <v>878</v>
      </c>
      <c r="C90" t="s">
        <v>3</v>
      </c>
      <c r="D90" s="3">
        <v>417000</v>
      </c>
    </row>
    <row r="91" spans="1:4" x14ac:dyDescent="0.25">
      <c r="A91" t="s">
        <v>397</v>
      </c>
      <c r="B91" t="s">
        <v>875</v>
      </c>
      <c r="C91" t="s">
        <v>3</v>
      </c>
      <c r="D91" s="3">
        <v>417000</v>
      </c>
    </row>
    <row r="92" spans="1:4" x14ac:dyDescent="0.25">
      <c r="A92" t="s">
        <v>64</v>
      </c>
      <c r="B92" t="s">
        <v>863</v>
      </c>
      <c r="C92" t="s">
        <v>3</v>
      </c>
      <c r="D92" s="3">
        <v>417000</v>
      </c>
    </row>
    <row r="93" spans="1:4" x14ac:dyDescent="0.25">
      <c r="A93" t="s">
        <v>207</v>
      </c>
      <c r="B93" t="s">
        <v>868</v>
      </c>
      <c r="C93" t="s">
        <v>3</v>
      </c>
      <c r="D93" s="3">
        <v>417000</v>
      </c>
    </row>
    <row r="94" spans="1:4" x14ac:dyDescent="0.25">
      <c r="A94" t="s">
        <v>206</v>
      </c>
      <c r="B94" t="s">
        <v>868</v>
      </c>
      <c r="C94" t="s">
        <v>3</v>
      </c>
      <c r="D94" s="3">
        <v>417000</v>
      </c>
    </row>
    <row r="95" spans="1:4" x14ac:dyDescent="0.25">
      <c r="A95" t="s">
        <v>674</v>
      </c>
      <c r="B95" t="s">
        <v>884</v>
      </c>
      <c r="C95" t="s">
        <v>3</v>
      </c>
      <c r="D95" s="3">
        <v>417100</v>
      </c>
    </row>
    <row r="96" spans="1:4" hidden="1" x14ac:dyDescent="0.25">
      <c r="A96" t="s">
        <v>638</v>
      </c>
      <c r="B96" t="s">
        <v>710</v>
      </c>
      <c r="C96" t="s">
        <v>3</v>
      </c>
      <c r="D96" s="3">
        <v>-1000000</v>
      </c>
    </row>
    <row r="97" spans="1:4" x14ac:dyDescent="0.25">
      <c r="A97" t="s">
        <v>704</v>
      </c>
      <c r="B97" t="s">
        <v>885</v>
      </c>
      <c r="C97" t="s">
        <v>11</v>
      </c>
      <c r="D97" s="3">
        <v>417500</v>
      </c>
    </row>
    <row r="98" spans="1:4" x14ac:dyDescent="0.25">
      <c r="A98" t="s">
        <v>205</v>
      </c>
      <c r="B98" t="s">
        <v>868</v>
      </c>
      <c r="C98" t="s">
        <v>3</v>
      </c>
      <c r="D98" s="3">
        <v>418000</v>
      </c>
    </row>
    <row r="99" spans="1:4" x14ac:dyDescent="0.25">
      <c r="A99" t="s">
        <v>424</v>
      </c>
      <c r="B99" t="s">
        <v>876</v>
      </c>
      <c r="C99" t="s">
        <v>16</v>
      </c>
      <c r="D99" s="3">
        <v>418000</v>
      </c>
    </row>
    <row r="100" spans="1:4" x14ac:dyDescent="0.25">
      <c r="A100" t="s">
        <v>423</v>
      </c>
      <c r="B100" t="s">
        <v>876</v>
      </c>
      <c r="C100" t="s">
        <v>3</v>
      </c>
      <c r="D100" s="3">
        <v>418000</v>
      </c>
    </row>
    <row r="101" spans="1:4" x14ac:dyDescent="0.25">
      <c r="A101" t="s">
        <v>851</v>
      </c>
      <c r="B101" t="s">
        <v>828</v>
      </c>
      <c r="C101" t="s">
        <v>3</v>
      </c>
      <c r="D101" s="3">
        <v>418000</v>
      </c>
    </row>
    <row r="102" spans="1:4" x14ac:dyDescent="0.25">
      <c r="A102" t="s">
        <v>477</v>
      </c>
      <c r="B102" t="s">
        <v>878</v>
      </c>
      <c r="C102" t="s">
        <v>3</v>
      </c>
      <c r="D102" s="3">
        <v>418000</v>
      </c>
    </row>
    <row r="103" spans="1:4" x14ac:dyDescent="0.25">
      <c r="A103" t="s">
        <v>338</v>
      </c>
      <c r="B103" t="s">
        <v>872</v>
      </c>
      <c r="C103" t="s">
        <v>3</v>
      </c>
      <c r="D103" s="3">
        <v>418000</v>
      </c>
    </row>
    <row r="104" spans="1:4" x14ac:dyDescent="0.25">
      <c r="A104" t="s">
        <v>529</v>
      </c>
      <c r="B104" t="s">
        <v>880</v>
      </c>
      <c r="C104" t="s">
        <v>3</v>
      </c>
      <c r="D104" s="3">
        <v>418000</v>
      </c>
    </row>
    <row r="105" spans="1:4" x14ac:dyDescent="0.25">
      <c r="A105" t="s">
        <v>762</v>
      </c>
      <c r="B105" t="s">
        <v>739</v>
      </c>
      <c r="C105" t="s">
        <v>16</v>
      </c>
      <c r="D105" s="3">
        <v>418300</v>
      </c>
    </row>
    <row r="106" spans="1:4" x14ac:dyDescent="0.25">
      <c r="A106" t="s">
        <v>761</v>
      </c>
      <c r="B106" t="s">
        <v>739</v>
      </c>
      <c r="C106" t="s">
        <v>3</v>
      </c>
      <c r="D106" s="3">
        <v>418400</v>
      </c>
    </row>
    <row r="107" spans="1:4" x14ac:dyDescent="0.25">
      <c r="A107" t="s">
        <v>90</v>
      </c>
      <c r="B107" t="s">
        <v>864</v>
      </c>
      <c r="C107" t="s">
        <v>3</v>
      </c>
      <c r="D107" s="3">
        <v>418500</v>
      </c>
    </row>
    <row r="108" spans="1:4" x14ac:dyDescent="0.25">
      <c r="A108" t="s">
        <v>176</v>
      </c>
      <c r="B108" t="s">
        <v>867</v>
      </c>
      <c r="C108" t="s">
        <v>3</v>
      </c>
      <c r="D108" s="3">
        <v>419000</v>
      </c>
    </row>
    <row r="109" spans="1:4" x14ac:dyDescent="0.25">
      <c r="A109" t="s">
        <v>337</v>
      </c>
      <c r="B109" t="s">
        <v>872</v>
      </c>
      <c r="C109" t="s">
        <v>16</v>
      </c>
      <c r="D109" s="3">
        <v>419000</v>
      </c>
    </row>
    <row r="110" spans="1:4" x14ac:dyDescent="0.25">
      <c r="A110" t="s">
        <v>229</v>
      </c>
      <c r="B110" t="s">
        <v>874</v>
      </c>
      <c r="C110" t="s">
        <v>3</v>
      </c>
      <c r="D110" s="3">
        <v>419000</v>
      </c>
    </row>
    <row r="111" spans="1:4" x14ac:dyDescent="0.25">
      <c r="A111" t="s">
        <v>204</v>
      </c>
      <c r="B111" t="s">
        <v>868</v>
      </c>
      <c r="C111" t="s">
        <v>3</v>
      </c>
      <c r="D111" s="3">
        <v>419000</v>
      </c>
    </row>
    <row r="112" spans="1:4" hidden="1" x14ac:dyDescent="0.25">
      <c r="A112" t="s">
        <v>478</v>
      </c>
      <c r="B112" t="s">
        <v>878</v>
      </c>
      <c r="C112" t="s">
        <v>5</v>
      </c>
    </row>
    <row r="113" spans="1:4" x14ac:dyDescent="0.25">
      <c r="A113" t="s">
        <v>593</v>
      </c>
      <c r="B113" t="s">
        <v>882</v>
      </c>
      <c r="C113" t="s">
        <v>3</v>
      </c>
      <c r="D113" s="3">
        <v>419000</v>
      </c>
    </row>
    <row r="114" spans="1:4" x14ac:dyDescent="0.25">
      <c r="A114" t="s">
        <v>395</v>
      </c>
      <c r="B114" t="s">
        <v>875</v>
      </c>
      <c r="C114" t="s">
        <v>3</v>
      </c>
      <c r="D114" s="3">
        <v>419000</v>
      </c>
    </row>
    <row r="115" spans="1:4" x14ac:dyDescent="0.25">
      <c r="A115" t="s">
        <v>396</v>
      </c>
      <c r="B115" t="s">
        <v>875</v>
      </c>
      <c r="C115" t="s">
        <v>13</v>
      </c>
      <c r="D115" s="3">
        <v>419000</v>
      </c>
    </row>
    <row r="116" spans="1:4" x14ac:dyDescent="0.25">
      <c r="A116" t="s">
        <v>703</v>
      </c>
      <c r="B116" t="s">
        <v>885</v>
      </c>
      <c r="C116" t="s">
        <v>5</v>
      </c>
      <c r="D116" s="3">
        <v>419000</v>
      </c>
    </row>
    <row r="117" spans="1:4" x14ac:dyDescent="0.25">
      <c r="A117" t="s">
        <v>502</v>
      </c>
      <c r="B117" t="s">
        <v>879</v>
      </c>
      <c r="C117" t="s">
        <v>5</v>
      </c>
      <c r="D117" s="3">
        <v>419000</v>
      </c>
    </row>
    <row r="118" spans="1:4" x14ac:dyDescent="0.25">
      <c r="A118" t="s">
        <v>422</v>
      </c>
      <c r="B118" t="s">
        <v>876</v>
      </c>
      <c r="C118" t="s">
        <v>13</v>
      </c>
      <c r="D118" s="3">
        <v>419000</v>
      </c>
    </row>
    <row r="119" spans="1:4" x14ac:dyDescent="0.25">
      <c r="A119" t="s">
        <v>35</v>
      </c>
      <c r="B119" t="s">
        <v>862</v>
      </c>
      <c r="C119" t="s">
        <v>9</v>
      </c>
      <c r="D119" s="3">
        <v>419300</v>
      </c>
    </row>
    <row r="120" spans="1:4" x14ac:dyDescent="0.25">
      <c r="A120" t="s">
        <v>366</v>
      </c>
      <c r="B120" t="s">
        <v>873</v>
      </c>
      <c r="C120" t="s">
        <v>3</v>
      </c>
      <c r="D120" s="3">
        <v>419800</v>
      </c>
    </row>
    <row r="121" spans="1:4" x14ac:dyDescent="0.25">
      <c r="A121" t="s">
        <v>528</v>
      </c>
      <c r="B121" t="s">
        <v>880</v>
      </c>
      <c r="C121" t="s">
        <v>1</v>
      </c>
      <c r="D121" s="3">
        <v>420000</v>
      </c>
    </row>
    <row r="122" spans="1:4" x14ac:dyDescent="0.25">
      <c r="A122" t="s">
        <v>394</v>
      </c>
      <c r="B122" t="s">
        <v>875</v>
      </c>
      <c r="C122" t="s">
        <v>11</v>
      </c>
      <c r="D122" s="3">
        <v>420000</v>
      </c>
    </row>
    <row r="123" spans="1:4" hidden="1" x14ac:dyDescent="0.25">
      <c r="A123" t="s">
        <v>728</v>
      </c>
      <c r="B123" t="s">
        <v>711</v>
      </c>
      <c r="C123" t="s">
        <v>3</v>
      </c>
    </row>
    <row r="124" spans="1:4" x14ac:dyDescent="0.25">
      <c r="A124" t="s">
        <v>616</v>
      </c>
      <c r="B124" t="s">
        <v>883</v>
      </c>
      <c r="C124" t="s">
        <v>11</v>
      </c>
      <c r="D124" s="3">
        <v>420000</v>
      </c>
    </row>
    <row r="125" spans="1:4" x14ac:dyDescent="0.25">
      <c r="A125" t="s">
        <v>647</v>
      </c>
      <c r="B125" t="s">
        <v>710</v>
      </c>
      <c r="C125" t="s">
        <v>11</v>
      </c>
      <c r="D125" s="3">
        <v>420000</v>
      </c>
    </row>
    <row r="126" spans="1:4" hidden="1" x14ac:dyDescent="0.25">
      <c r="A126" t="s">
        <v>228</v>
      </c>
      <c r="B126" t="s">
        <v>874</v>
      </c>
      <c r="C126" t="s">
        <v>1</v>
      </c>
    </row>
    <row r="127" spans="1:4" x14ac:dyDescent="0.25">
      <c r="A127" t="s">
        <v>615</v>
      </c>
      <c r="B127" t="s">
        <v>883</v>
      </c>
      <c r="C127" t="s">
        <v>9</v>
      </c>
      <c r="D127" s="3">
        <v>420000</v>
      </c>
    </row>
    <row r="128" spans="1:4" x14ac:dyDescent="0.25">
      <c r="A128" t="s">
        <v>646</v>
      </c>
      <c r="B128" t="s">
        <v>710</v>
      </c>
      <c r="C128" t="s">
        <v>9</v>
      </c>
      <c r="D128" s="3">
        <v>420000</v>
      </c>
    </row>
    <row r="129" spans="1:4" x14ac:dyDescent="0.25">
      <c r="A129" t="s">
        <v>645</v>
      </c>
      <c r="B129" t="s">
        <v>710</v>
      </c>
      <c r="C129" t="s">
        <v>3</v>
      </c>
      <c r="D129" s="3">
        <v>420000</v>
      </c>
    </row>
    <row r="130" spans="1:4" x14ac:dyDescent="0.25">
      <c r="A130" t="s">
        <v>203</v>
      </c>
      <c r="B130" t="s">
        <v>868</v>
      </c>
      <c r="C130" t="s">
        <v>5</v>
      </c>
      <c r="D130" s="3">
        <v>420000</v>
      </c>
    </row>
    <row r="131" spans="1:4" x14ac:dyDescent="0.25">
      <c r="A131" t="s">
        <v>702</v>
      </c>
      <c r="B131" t="s">
        <v>885</v>
      </c>
      <c r="C131" t="s">
        <v>16</v>
      </c>
      <c r="D131" s="3">
        <v>420000</v>
      </c>
    </row>
    <row r="132" spans="1:4" x14ac:dyDescent="0.25">
      <c r="A132" t="s">
        <v>34</v>
      </c>
      <c r="B132" t="s">
        <v>862</v>
      </c>
      <c r="C132" t="s">
        <v>16</v>
      </c>
      <c r="D132" s="3">
        <v>420400</v>
      </c>
    </row>
    <row r="133" spans="1:4" x14ac:dyDescent="0.25">
      <c r="A133" t="s">
        <v>501</v>
      </c>
      <c r="B133" t="s">
        <v>879</v>
      </c>
      <c r="C133" t="s">
        <v>3</v>
      </c>
      <c r="D133" s="3">
        <v>420500</v>
      </c>
    </row>
    <row r="134" spans="1:4" x14ac:dyDescent="0.25">
      <c r="A134" t="s">
        <v>760</v>
      </c>
      <c r="B134" t="s">
        <v>739</v>
      </c>
      <c r="C134" t="s">
        <v>3</v>
      </c>
      <c r="D134" s="3">
        <v>420800</v>
      </c>
    </row>
    <row r="135" spans="1:4" x14ac:dyDescent="0.25">
      <c r="A135" t="s">
        <v>119</v>
      </c>
      <c r="B135" t="s">
        <v>865</v>
      </c>
      <c r="C135" t="s">
        <v>11</v>
      </c>
      <c r="D135" s="3">
        <v>421000</v>
      </c>
    </row>
    <row r="136" spans="1:4" x14ac:dyDescent="0.25">
      <c r="A136" t="s">
        <v>476</v>
      </c>
      <c r="B136" t="s">
        <v>878</v>
      </c>
      <c r="C136" t="s">
        <v>3</v>
      </c>
      <c r="D136" s="3">
        <v>421000</v>
      </c>
    </row>
    <row r="137" spans="1:4" x14ac:dyDescent="0.25">
      <c r="A137" t="s">
        <v>475</v>
      </c>
      <c r="B137" t="s">
        <v>878</v>
      </c>
      <c r="C137" t="s">
        <v>13</v>
      </c>
      <c r="D137" s="3">
        <v>421000</v>
      </c>
    </row>
    <row r="138" spans="1:4" x14ac:dyDescent="0.25">
      <c r="A138" t="s">
        <v>474</v>
      </c>
      <c r="B138" t="s">
        <v>878</v>
      </c>
      <c r="C138" t="s">
        <v>11</v>
      </c>
      <c r="D138" s="3">
        <v>421500</v>
      </c>
    </row>
    <row r="139" spans="1:4" x14ac:dyDescent="0.25">
      <c r="A139" t="s">
        <v>258</v>
      </c>
      <c r="B139" t="s">
        <v>869</v>
      </c>
      <c r="C139" t="s">
        <v>107</v>
      </c>
      <c r="D139" s="3">
        <v>421500</v>
      </c>
    </row>
    <row r="140" spans="1:4" x14ac:dyDescent="0.25">
      <c r="A140" t="s">
        <v>673</v>
      </c>
      <c r="B140" t="s">
        <v>884</v>
      </c>
      <c r="C140" t="s">
        <v>11</v>
      </c>
      <c r="D140" s="3">
        <v>421700</v>
      </c>
    </row>
    <row r="141" spans="1:4" x14ac:dyDescent="0.25">
      <c r="A141" t="s">
        <v>365</v>
      </c>
      <c r="B141" t="s">
        <v>873</v>
      </c>
      <c r="C141" t="s">
        <v>16</v>
      </c>
      <c r="D141" s="3">
        <v>421800</v>
      </c>
    </row>
    <row r="142" spans="1:4" x14ac:dyDescent="0.25">
      <c r="A142" t="s">
        <v>614</v>
      </c>
      <c r="B142" t="s">
        <v>883</v>
      </c>
      <c r="C142" t="s">
        <v>13</v>
      </c>
      <c r="D142" s="3">
        <v>422000</v>
      </c>
    </row>
    <row r="143" spans="1:4" hidden="1" x14ac:dyDescent="0.25">
      <c r="A143" t="s">
        <v>294</v>
      </c>
      <c r="B143" t="s">
        <v>871</v>
      </c>
      <c r="C143" t="s">
        <v>16</v>
      </c>
    </row>
    <row r="144" spans="1:4" x14ac:dyDescent="0.25">
      <c r="A144" t="s">
        <v>700</v>
      </c>
      <c r="B144" t="s">
        <v>885</v>
      </c>
      <c r="C144" t="s">
        <v>3</v>
      </c>
      <c r="D144" s="3">
        <v>422000</v>
      </c>
    </row>
    <row r="145" spans="1:4" x14ac:dyDescent="0.25">
      <c r="A145" t="s">
        <v>825</v>
      </c>
      <c r="B145" t="s">
        <v>796</v>
      </c>
      <c r="C145" t="s">
        <v>13</v>
      </c>
      <c r="D145" s="3">
        <v>422300</v>
      </c>
    </row>
    <row r="146" spans="1:4" x14ac:dyDescent="0.25">
      <c r="A146" t="s">
        <v>146</v>
      </c>
      <c r="B146" t="s">
        <v>866</v>
      </c>
      <c r="C146" t="s">
        <v>11</v>
      </c>
      <c r="D146" s="3">
        <v>422500</v>
      </c>
    </row>
    <row r="147" spans="1:4" x14ac:dyDescent="0.25">
      <c r="A147" t="s">
        <v>336</v>
      </c>
      <c r="B147" t="s">
        <v>872</v>
      </c>
      <c r="C147" t="s">
        <v>3</v>
      </c>
      <c r="D147" s="3">
        <v>422500</v>
      </c>
    </row>
    <row r="148" spans="1:4" x14ac:dyDescent="0.25">
      <c r="A148" t="s">
        <v>421</v>
      </c>
      <c r="B148" t="s">
        <v>876</v>
      </c>
      <c r="C148" t="s">
        <v>16</v>
      </c>
      <c r="D148" s="3">
        <v>423000</v>
      </c>
    </row>
    <row r="149" spans="1:4" x14ac:dyDescent="0.25">
      <c r="A149" t="s">
        <v>202</v>
      </c>
      <c r="B149" t="s">
        <v>868</v>
      </c>
      <c r="C149" t="s">
        <v>3</v>
      </c>
      <c r="D149" s="3">
        <v>423000</v>
      </c>
    </row>
    <row r="150" spans="1:4" x14ac:dyDescent="0.25">
      <c r="A150" t="s">
        <v>473</v>
      </c>
      <c r="B150" t="s">
        <v>878</v>
      </c>
      <c r="C150" t="s">
        <v>16</v>
      </c>
      <c r="D150" s="3">
        <v>423000</v>
      </c>
    </row>
    <row r="151" spans="1:4" x14ac:dyDescent="0.25">
      <c r="A151" t="s">
        <v>527</v>
      </c>
      <c r="B151" t="s">
        <v>880</v>
      </c>
      <c r="C151" t="s">
        <v>3</v>
      </c>
      <c r="D151" s="3">
        <v>423000</v>
      </c>
    </row>
    <row r="152" spans="1:4" x14ac:dyDescent="0.25">
      <c r="A152" t="s">
        <v>364</v>
      </c>
      <c r="B152" t="s">
        <v>873</v>
      </c>
      <c r="C152" t="s">
        <v>9</v>
      </c>
      <c r="D152" s="3">
        <v>423200</v>
      </c>
    </row>
    <row r="153" spans="1:4" x14ac:dyDescent="0.25">
      <c r="A153" t="s">
        <v>672</v>
      </c>
      <c r="B153" t="s">
        <v>884</v>
      </c>
      <c r="C153" t="s">
        <v>13</v>
      </c>
      <c r="D153" s="3">
        <v>423300</v>
      </c>
    </row>
    <row r="154" spans="1:4" x14ac:dyDescent="0.25">
      <c r="A154" t="s">
        <v>200</v>
      </c>
      <c r="B154" t="s">
        <v>868</v>
      </c>
      <c r="C154" t="s">
        <v>3</v>
      </c>
      <c r="D154" s="3">
        <v>423500</v>
      </c>
    </row>
    <row r="155" spans="1:4" x14ac:dyDescent="0.25">
      <c r="A155" t="s">
        <v>201</v>
      </c>
      <c r="B155" t="s">
        <v>868</v>
      </c>
      <c r="C155" t="s">
        <v>13</v>
      </c>
      <c r="D155" s="3">
        <v>423500</v>
      </c>
    </row>
    <row r="156" spans="1:4" x14ac:dyDescent="0.25">
      <c r="A156" t="s">
        <v>471</v>
      </c>
      <c r="B156" t="s">
        <v>878</v>
      </c>
      <c r="C156" t="s">
        <v>1</v>
      </c>
      <c r="D156" s="3">
        <v>424000</v>
      </c>
    </row>
    <row r="157" spans="1:4" x14ac:dyDescent="0.25">
      <c r="A157" t="s">
        <v>392</v>
      </c>
      <c r="B157" t="s">
        <v>875</v>
      </c>
      <c r="C157" t="s">
        <v>16</v>
      </c>
      <c r="D157" s="3">
        <v>424000</v>
      </c>
    </row>
    <row r="158" spans="1:4" x14ac:dyDescent="0.25">
      <c r="A158" t="s">
        <v>566</v>
      </c>
      <c r="B158" t="s">
        <v>881</v>
      </c>
      <c r="C158" t="s">
        <v>11</v>
      </c>
      <c r="D158" s="3">
        <v>424000</v>
      </c>
    </row>
    <row r="159" spans="1:4" hidden="1" x14ac:dyDescent="0.25">
      <c r="A159" t="s">
        <v>657</v>
      </c>
      <c r="B159" t="s">
        <v>884</v>
      </c>
      <c r="C159" t="s">
        <v>3</v>
      </c>
      <c r="D159" s="3">
        <v>-1500000</v>
      </c>
    </row>
    <row r="160" spans="1:4" x14ac:dyDescent="0.25">
      <c r="A160" t="s">
        <v>393</v>
      </c>
      <c r="B160" t="s">
        <v>875</v>
      </c>
      <c r="C160" t="s">
        <v>3</v>
      </c>
      <c r="D160" s="3">
        <v>424000</v>
      </c>
    </row>
    <row r="161" spans="1:4" x14ac:dyDescent="0.25">
      <c r="A161" t="s">
        <v>565</v>
      </c>
      <c r="B161" t="s">
        <v>881</v>
      </c>
      <c r="C161" t="s">
        <v>3</v>
      </c>
      <c r="D161" s="3">
        <v>424000</v>
      </c>
    </row>
    <row r="162" spans="1:4" x14ac:dyDescent="0.25">
      <c r="A162" t="s">
        <v>363</v>
      </c>
      <c r="B162" t="s">
        <v>873</v>
      </c>
      <c r="C162" t="s">
        <v>11</v>
      </c>
      <c r="D162" s="3">
        <v>424300</v>
      </c>
    </row>
    <row r="163" spans="1:4" x14ac:dyDescent="0.25">
      <c r="A163" t="s">
        <v>671</v>
      </c>
      <c r="B163" t="s">
        <v>884</v>
      </c>
      <c r="C163" t="s">
        <v>16</v>
      </c>
      <c r="D163" s="3">
        <v>424700</v>
      </c>
    </row>
    <row r="164" spans="1:4" x14ac:dyDescent="0.25">
      <c r="A164" t="s">
        <v>643</v>
      </c>
      <c r="B164" t="s">
        <v>710</v>
      </c>
      <c r="C164" t="s">
        <v>13</v>
      </c>
      <c r="D164" s="3">
        <v>425000</v>
      </c>
    </row>
    <row r="165" spans="1:4" x14ac:dyDescent="0.25">
      <c r="A165" t="s">
        <v>444</v>
      </c>
      <c r="B165" t="s">
        <v>877</v>
      </c>
      <c r="C165" t="s">
        <v>3</v>
      </c>
      <c r="D165" s="3">
        <v>425000</v>
      </c>
    </row>
    <row r="166" spans="1:4" x14ac:dyDescent="0.25">
      <c r="A166" t="s">
        <v>311</v>
      </c>
      <c r="B166" t="s">
        <v>871</v>
      </c>
      <c r="C166" t="s">
        <v>3</v>
      </c>
      <c r="D166" s="3">
        <v>425000</v>
      </c>
    </row>
    <row r="167" spans="1:4" x14ac:dyDescent="0.25">
      <c r="A167" t="s">
        <v>642</v>
      </c>
      <c r="B167" t="s">
        <v>710</v>
      </c>
      <c r="C167" t="s">
        <v>5</v>
      </c>
      <c r="D167" s="3">
        <v>425000</v>
      </c>
    </row>
    <row r="168" spans="1:4" x14ac:dyDescent="0.25">
      <c r="A168" t="s">
        <v>175</v>
      </c>
      <c r="B168" t="s">
        <v>867</v>
      </c>
      <c r="C168" t="s">
        <v>3</v>
      </c>
      <c r="D168" s="3">
        <v>425000</v>
      </c>
    </row>
    <row r="169" spans="1:4" x14ac:dyDescent="0.25">
      <c r="A169" t="s">
        <v>443</v>
      </c>
      <c r="B169" t="s">
        <v>877</v>
      </c>
      <c r="C169" t="s">
        <v>1</v>
      </c>
      <c r="D169" s="3">
        <v>425000</v>
      </c>
    </row>
    <row r="170" spans="1:4" x14ac:dyDescent="0.25">
      <c r="A170" t="s">
        <v>420</v>
      </c>
      <c r="B170" t="s">
        <v>876</v>
      </c>
      <c r="C170" t="s">
        <v>11</v>
      </c>
      <c r="D170" s="3">
        <v>425000</v>
      </c>
    </row>
    <row r="171" spans="1:4" x14ac:dyDescent="0.25">
      <c r="A171" t="s">
        <v>442</v>
      </c>
      <c r="B171" t="s">
        <v>877</v>
      </c>
      <c r="C171" t="s">
        <v>1</v>
      </c>
      <c r="D171" s="3">
        <v>425000</v>
      </c>
    </row>
    <row r="172" spans="1:4" x14ac:dyDescent="0.25">
      <c r="A172" t="s">
        <v>89</v>
      </c>
      <c r="B172" t="s">
        <v>864</v>
      </c>
      <c r="C172" t="s">
        <v>11</v>
      </c>
      <c r="D172" s="3">
        <v>425000</v>
      </c>
    </row>
    <row r="173" spans="1:4" x14ac:dyDescent="0.25">
      <c r="A173" t="s">
        <v>118</v>
      </c>
      <c r="B173" t="s">
        <v>865</v>
      </c>
      <c r="C173" t="s">
        <v>11</v>
      </c>
      <c r="D173" s="3">
        <v>425000</v>
      </c>
    </row>
    <row r="174" spans="1:4" x14ac:dyDescent="0.25">
      <c r="A174" t="s">
        <v>592</v>
      </c>
      <c r="B174" t="s">
        <v>882</v>
      </c>
      <c r="C174" t="s">
        <v>13</v>
      </c>
      <c r="D174" s="3">
        <v>425000</v>
      </c>
    </row>
    <row r="175" spans="1:4" x14ac:dyDescent="0.25">
      <c r="A175" t="s">
        <v>335</v>
      </c>
      <c r="B175" t="s">
        <v>872</v>
      </c>
      <c r="C175" t="s">
        <v>3</v>
      </c>
      <c r="D175" s="3">
        <v>425000</v>
      </c>
    </row>
    <row r="176" spans="1:4" x14ac:dyDescent="0.25">
      <c r="A176" t="s">
        <v>759</v>
      </c>
      <c r="B176" t="s">
        <v>739</v>
      </c>
      <c r="C176" t="s">
        <v>9</v>
      </c>
      <c r="D176" s="3">
        <v>425400</v>
      </c>
    </row>
    <row r="177" spans="1:4" x14ac:dyDescent="0.25">
      <c r="A177" t="s">
        <v>117</v>
      </c>
      <c r="B177" t="s">
        <v>865</v>
      </c>
      <c r="C177" t="s">
        <v>3</v>
      </c>
      <c r="D177" s="3">
        <v>426000</v>
      </c>
    </row>
    <row r="178" spans="1:4" x14ac:dyDescent="0.25">
      <c r="A178" t="s">
        <v>199</v>
      </c>
      <c r="B178" t="s">
        <v>868</v>
      </c>
      <c r="C178" t="s">
        <v>16</v>
      </c>
      <c r="D178" s="3">
        <v>426000</v>
      </c>
    </row>
    <row r="179" spans="1:4" x14ac:dyDescent="0.25">
      <c r="A179" t="s">
        <v>500</v>
      </c>
      <c r="B179" t="s">
        <v>879</v>
      </c>
      <c r="C179" t="s">
        <v>3</v>
      </c>
      <c r="D179" s="3">
        <v>426000</v>
      </c>
    </row>
    <row r="180" spans="1:4" x14ac:dyDescent="0.25">
      <c r="A180" t="s">
        <v>792</v>
      </c>
      <c r="B180" t="s">
        <v>766</v>
      </c>
      <c r="C180" t="s">
        <v>5</v>
      </c>
      <c r="D180" s="3">
        <v>426000</v>
      </c>
    </row>
    <row r="181" spans="1:4" x14ac:dyDescent="0.25">
      <c r="A181" t="s">
        <v>256</v>
      </c>
      <c r="B181" t="s">
        <v>869</v>
      </c>
      <c r="C181" t="s">
        <v>3</v>
      </c>
      <c r="D181" s="3">
        <v>426500</v>
      </c>
    </row>
    <row r="182" spans="1:4" x14ac:dyDescent="0.25">
      <c r="A182" t="s">
        <v>564</v>
      </c>
      <c r="B182" t="s">
        <v>881</v>
      </c>
      <c r="C182" t="s">
        <v>3</v>
      </c>
      <c r="D182" s="3">
        <v>427000</v>
      </c>
    </row>
    <row r="183" spans="1:4" x14ac:dyDescent="0.25">
      <c r="A183" t="s">
        <v>757</v>
      </c>
      <c r="B183" t="s">
        <v>739</v>
      </c>
      <c r="C183" t="s">
        <v>11</v>
      </c>
      <c r="D183" s="3">
        <v>427200</v>
      </c>
    </row>
    <row r="184" spans="1:4" x14ac:dyDescent="0.25">
      <c r="A184" t="s">
        <v>282</v>
      </c>
      <c r="B184" t="s">
        <v>870</v>
      </c>
      <c r="C184" t="s">
        <v>3</v>
      </c>
      <c r="D184" s="3">
        <v>427500</v>
      </c>
    </row>
    <row r="185" spans="1:4" x14ac:dyDescent="0.25">
      <c r="A185" t="s">
        <v>145</v>
      </c>
      <c r="B185" t="s">
        <v>866</v>
      </c>
      <c r="C185" t="s">
        <v>5</v>
      </c>
      <c r="D185" s="3">
        <v>427500</v>
      </c>
    </row>
    <row r="186" spans="1:4" x14ac:dyDescent="0.25">
      <c r="A186" t="s">
        <v>499</v>
      </c>
      <c r="B186" t="s">
        <v>879</v>
      </c>
      <c r="C186" t="s">
        <v>9</v>
      </c>
      <c r="D186" s="3">
        <v>428000</v>
      </c>
    </row>
    <row r="187" spans="1:4" x14ac:dyDescent="0.25">
      <c r="A187" t="s">
        <v>144</v>
      </c>
      <c r="B187" t="s">
        <v>866</v>
      </c>
      <c r="C187" t="s">
        <v>16</v>
      </c>
      <c r="D187" s="3">
        <v>428000</v>
      </c>
    </row>
    <row r="188" spans="1:4" x14ac:dyDescent="0.25">
      <c r="A188" t="s">
        <v>756</v>
      </c>
      <c r="B188" t="s">
        <v>739</v>
      </c>
      <c r="C188" t="s">
        <v>107</v>
      </c>
      <c r="D188" s="3">
        <v>428600</v>
      </c>
    </row>
    <row r="189" spans="1:4" x14ac:dyDescent="0.25">
      <c r="A189" t="s">
        <v>791</v>
      </c>
      <c r="B189" t="s">
        <v>766</v>
      </c>
      <c r="C189" t="s">
        <v>3</v>
      </c>
      <c r="D189" s="3">
        <v>428830</v>
      </c>
    </row>
    <row r="190" spans="1:4" x14ac:dyDescent="0.25">
      <c r="A190" t="s">
        <v>591</v>
      </c>
      <c r="B190" t="s">
        <v>882</v>
      </c>
      <c r="C190" t="s">
        <v>3</v>
      </c>
      <c r="D190" s="3">
        <v>429000</v>
      </c>
    </row>
    <row r="191" spans="1:4" x14ac:dyDescent="0.25">
      <c r="A191" t="s">
        <v>590</v>
      </c>
      <c r="B191" t="s">
        <v>882</v>
      </c>
      <c r="C191" t="s">
        <v>11</v>
      </c>
      <c r="D191" s="3">
        <v>429000</v>
      </c>
    </row>
    <row r="192" spans="1:4" x14ac:dyDescent="0.25">
      <c r="A192" t="s">
        <v>391</v>
      </c>
      <c r="B192" t="s">
        <v>875</v>
      </c>
      <c r="C192" t="s">
        <v>16</v>
      </c>
      <c r="D192" s="3">
        <v>429000</v>
      </c>
    </row>
    <row r="193" spans="1:4" x14ac:dyDescent="0.25">
      <c r="A193" t="s">
        <v>670</v>
      </c>
      <c r="B193" t="s">
        <v>884</v>
      </c>
      <c r="C193" t="s">
        <v>16</v>
      </c>
      <c r="D193" s="3">
        <v>429100</v>
      </c>
    </row>
    <row r="194" spans="1:4" x14ac:dyDescent="0.25">
      <c r="A194" t="s">
        <v>227</v>
      </c>
      <c r="B194" t="s">
        <v>874</v>
      </c>
      <c r="C194" t="s">
        <v>3</v>
      </c>
      <c r="D194" s="3">
        <v>429500</v>
      </c>
    </row>
    <row r="195" spans="1:4" x14ac:dyDescent="0.25">
      <c r="A195" t="s">
        <v>226</v>
      </c>
      <c r="B195" t="s">
        <v>874</v>
      </c>
      <c r="C195" t="s">
        <v>3</v>
      </c>
      <c r="D195" s="3">
        <v>429500</v>
      </c>
    </row>
    <row r="196" spans="1:4" x14ac:dyDescent="0.25">
      <c r="A196" t="s">
        <v>824</v>
      </c>
      <c r="B196" t="s">
        <v>796</v>
      </c>
      <c r="C196" t="s">
        <v>3</v>
      </c>
      <c r="D196" s="3">
        <v>429600</v>
      </c>
    </row>
    <row r="197" spans="1:4" x14ac:dyDescent="0.25">
      <c r="A197" t="s">
        <v>418</v>
      </c>
      <c r="B197" t="s">
        <v>876</v>
      </c>
      <c r="C197" t="s">
        <v>16</v>
      </c>
      <c r="D197" s="3">
        <v>430000</v>
      </c>
    </row>
    <row r="198" spans="1:4" x14ac:dyDescent="0.25">
      <c r="A198" t="s">
        <v>310</v>
      </c>
      <c r="B198" t="s">
        <v>871</v>
      </c>
      <c r="C198" t="s">
        <v>13</v>
      </c>
      <c r="D198" s="3">
        <v>430000</v>
      </c>
    </row>
    <row r="199" spans="1:4" x14ac:dyDescent="0.25">
      <c r="A199" t="s">
        <v>143</v>
      </c>
      <c r="B199" t="s">
        <v>866</v>
      </c>
      <c r="C199" t="s">
        <v>3</v>
      </c>
      <c r="D199" s="3">
        <v>430000</v>
      </c>
    </row>
    <row r="200" spans="1:4" x14ac:dyDescent="0.25">
      <c r="A200" t="s">
        <v>419</v>
      </c>
      <c r="B200" t="s">
        <v>876</v>
      </c>
      <c r="C200" t="s">
        <v>3</v>
      </c>
      <c r="D200" s="3">
        <v>430000</v>
      </c>
    </row>
    <row r="201" spans="1:4" x14ac:dyDescent="0.25">
      <c r="A201" t="s">
        <v>790</v>
      </c>
      <c r="B201" t="s">
        <v>766</v>
      </c>
      <c r="C201" t="s">
        <v>3</v>
      </c>
      <c r="D201" s="3">
        <v>430150</v>
      </c>
    </row>
    <row r="202" spans="1:4" x14ac:dyDescent="0.25">
      <c r="A202" t="s">
        <v>198</v>
      </c>
      <c r="B202" t="s">
        <v>868</v>
      </c>
      <c r="C202" t="s">
        <v>3</v>
      </c>
      <c r="D202" s="3">
        <v>430500</v>
      </c>
    </row>
    <row r="203" spans="1:4" x14ac:dyDescent="0.25">
      <c r="A203" t="s">
        <v>441</v>
      </c>
      <c r="B203" t="s">
        <v>877</v>
      </c>
      <c r="C203" t="s">
        <v>5</v>
      </c>
      <c r="D203" s="3">
        <v>431000</v>
      </c>
    </row>
    <row r="204" spans="1:4" x14ac:dyDescent="0.25">
      <c r="A204" t="s">
        <v>732</v>
      </c>
      <c r="B204" t="s">
        <v>711</v>
      </c>
      <c r="C204" t="s">
        <v>3</v>
      </c>
      <c r="D204" s="3">
        <v>431000</v>
      </c>
    </row>
    <row r="205" spans="1:4" x14ac:dyDescent="0.25">
      <c r="A205" t="s">
        <v>142</v>
      </c>
      <c r="B205" t="s">
        <v>866</v>
      </c>
      <c r="C205" t="s">
        <v>3</v>
      </c>
      <c r="D205" s="3">
        <v>431500</v>
      </c>
    </row>
    <row r="206" spans="1:4" hidden="1" x14ac:dyDescent="0.25">
      <c r="A206" t="s">
        <v>230</v>
      </c>
      <c r="B206" t="s">
        <v>874</v>
      </c>
      <c r="C206" t="s">
        <v>3</v>
      </c>
    </row>
    <row r="207" spans="1:4" x14ac:dyDescent="0.25">
      <c r="A207" t="s">
        <v>699</v>
      </c>
      <c r="B207" t="s">
        <v>885</v>
      </c>
      <c r="C207" t="s">
        <v>3</v>
      </c>
      <c r="D207" s="3">
        <v>431600</v>
      </c>
    </row>
    <row r="208" spans="1:4" x14ac:dyDescent="0.25">
      <c r="A208" t="s">
        <v>361</v>
      </c>
      <c r="B208" t="s">
        <v>873</v>
      </c>
      <c r="C208" t="s">
        <v>3</v>
      </c>
      <c r="D208" s="3">
        <v>431700</v>
      </c>
    </row>
    <row r="209" spans="1:4" hidden="1" x14ac:dyDescent="0.25">
      <c r="A209" t="s">
        <v>45</v>
      </c>
      <c r="B209" t="s">
        <v>863</v>
      </c>
      <c r="C209" t="s">
        <v>3</v>
      </c>
    </row>
    <row r="210" spans="1:4" x14ac:dyDescent="0.25">
      <c r="A210" t="s">
        <v>613</v>
      </c>
      <c r="B210" t="s">
        <v>883</v>
      </c>
      <c r="C210" t="s">
        <v>5</v>
      </c>
      <c r="D210" s="3">
        <v>432000</v>
      </c>
    </row>
    <row r="211" spans="1:4" x14ac:dyDescent="0.25">
      <c r="A211" t="s">
        <v>470</v>
      </c>
      <c r="B211" t="s">
        <v>878</v>
      </c>
      <c r="C211" t="s">
        <v>9</v>
      </c>
      <c r="D211" s="3">
        <v>432500</v>
      </c>
    </row>
    <row r="212" spans="1:4" x14ac:dyDescent="0.25">
      <c r="A212" t="s">
        <v>88</v>
      </c>
      <c r="B212" t="s">
        <v>864</v>
      </c>
      <c r="C212" t="s">
        <v>16</v>
      </c>
      <c r="D212" s="3">
        <v>432500</v>
      </c>
    </row>
    <row r="213" spans="1:4" x14ac:dyDescent="0.25">
      <c r="A213" t="s">
        <v>33</v>
      </c>
      <c r="B213" t="s">
        <v>862</v>
      </c>
      <c r="C213" t="s">
        <v>3</v>
      </c>
      <c r="D213" s="3">
        <v>432900</v>
      </c>
    </row>
    <row r="214" spans="1:4" x14ac:dyDescent="0.25">
      <c r="A214" t="s">
        <v>612</v>
      </c>
      <c r="B214" t="s">
        <v>883</v>
      </c>
      <c r="C214" t="s">
        <v>3</v>
      </c>
      <c r="D214" s="3">
        <v>433500</v>
      </c>
    </row>
    <row r="215" spans="1:4" x14ac:dyDescent="0.25">
      <c r="A215" t="s">
        <v>669</v>
      </c>
      <c r="B215" t="s">
        <v>884</v>
      </c>
      <c r="C215" t="s">
        <v>3</v>
      </c>
      <c r="D215" s="3">
        <v>433900</v>
      </c>
    </row>
    <row r="216" spans="1:4" x14ac:dyDescent="0.25">
      <c r="A216" t="s">
        <v>255</v>
      </c>
      <c r="B216" t="s">
        <v>869</v>
      </c>
      <c r="C216" t="s">
        <v>3</v>
      </c>
      <c r="D216" s="3">
        <v>434000</v>
      </c>
    </row>
    <row r="217" spans="1:4" x14ac:dyDescent="0.25">
      <c r="A217" t="s">
        <v>755</v>
      </c>
      <c r="B217" t="s">
        <v>739</v>
      </c>
      <c r="C217" t="s">
        <v>3</v>
      </c>
      <c r="D217" s="3">
        <v>434100</v>
      </c>
    </row>
    <row r="218" spans="1:4" x14ac:dyDescent="0.25">
      <c r="A218" t="s">
        <v>417</v>
      </c>
      <c r="B218" t="s">
        <v>876</v>
      </c>
      <c r="C218" t="s">
        <v>3</v>
      </c>
      <c r="D218" s="3">
        <v>435000</v>
      </c>
    </row>
    <row r="219" spans="1:4" x14ac:dyDescent="0.25">
      <c r="A219" t="s">
        <v>731</v>
      </c>
      <c r="B219" t="s">
        <v>711</v>
      </c>
      <c r="C219" t="s">
        <v>3</v>
      </c>
      <c r="D219" s="3">
        <v>435000</v>
      </c>
    </row>
    <row r="220" spans="1:4" x14ac:dyDescent="0.25">
      <c r="A220" t="s">
        <v>526</v>
      </c>
      <c r="B220" t="s">
        <v>880</v>
      </c>
      <c r="C220" t="s">
        <v>3</v>
      </c>
      <c r="D220" s="3">
        <v>435000</v>
      </c>
    </row>
    <row r="221" spans="1:4" x14ac:dyDescent="0.25">
      <c r="A221" t="s">
        <v>309</v>
      </c>
      <c r="B221" t="s">
        <v>871</v>
      </c>
      <c r="C221" t="s">
        <v>3</v>
      </c>
      <c r="D221" s="3">
        <v>435000</v>
      </c>
    </row>
    <row r="222" spans="1:4" x14ac:dyDescent="0.25">
      <c r="A222" t="s">
        <v>360</v>
      </c>
      <c r="B222" t="s">
        <v>873</v>
      </c>
      <c r="C222" t="s">
        <v>16</v>
      </c>
      <c r="D222" s="3">
        <v>435700</v>
      </c>
    </row>
    <row r="223" spans="1:4" hidden="1" x14ac:dyDescent="0.25">
      <c r="A223" t="s">
        <v>589</v>
      </c>
      <c r="B223" t="s">
        <v>882</v>
      </c>
      <c r="C223" t="s">
        <v>1</v>
      </c>
    </row>
    <row r="224" spans="1:4" x14ac:dyDescent="0.25">
      <c r="A224" t="s">
        <v>823</v>
      </c>
      <c r="B224" t="s">
        <v>796</v>
      </c>
      <c r="C224" t="s">
        <v>16</v>
      </c>
      <c r="D224" s="3">
        <v>435800</v>
      </c>
    </row>
    <row r="225" spans="1:4" x14ac:dyDescent="0.25">
      <c r="A225" t="s">
        <v>822</v>
      </c>
      <c r="B225" t="s">
        <v>796</v>
      </c>
      <c r="C225" t="s">
        <v>3</v>
      </c>
      <c r="D225" s="3">
        <v>436400</v>
      </c>
    </row>
    <row r="226" spans="1:4" x14ac:dyDescent="0.25">
      <c r="A226" t="s">
        <v>698</v>
      </c>
      <c r="B226" t="s">
        <v>885</v>
      </c>
      <c r="C226" t="s">
        <v>3</v>
      </c>
      <c r="D226" s="3">
        <v>436500</v>
      </c>
    </row>
    <row r="227" spans="1:4" hidden="1" x14ac:dyDescent="0.25">
      <c r="A227" t="s">
        <v>781</v>
      </c>
      <c r="B227" t="s">
        <v>766</v>
      </c>
      <c r="C227" t="s">
        <v>3</v>
      </c>
      <c r="D227" s="3">
        <v>-1251000</v>
      </c>
    </row>
    <row r="228" spans="1:4" x14ac:dyDescent="0.25">
      <c r="A228" t="s">
        <v>359</v>
      </c>
      <c r="B228" t="s">
        <v>873</v>
      </c>
      <c r="C228" t="s">
        <v>3</v>
      </c>
      <c r="D228" s="3">
        <v>436800</v>
      </c>
    </row>
    <row r="229" spans="1:4" x14ac:dyDescent="0.25">
      <c r="A229" t="s">
        <v>141</v>
      </c>
      <c r="B229" t="s">
        <v>866</v>
      </c>
      <c r="C229" t="s">
        <v>13</v>
      </c>
      <c r="D229" s="3">
        <v>437000</v>
      </c>
    </row>
    <row r="230" spans="1:4" x14ac:dyDescent="0.25">
      <c r="A230" t="s">
        <v>469</v>
      </c>
      <c r="B230" t="s">
        <v>878</v>
      </c>
      <c r="C230" t="s">
        <v>3</v>
      </c>
      <c r="D230" s="3">
        <v>437500</v>
      </c>
    </row>
    <row r="231" spans="1:4" hidden="1" x14ac:dyDescent="0.25">
      <c r="A231" t="s">
        <v>685</v>
      </c>
      <c r="B231" t="s">
        <v>885</v>
      </c>
      <c r="C231" t="s">
        <v>3</v>
      </c>
    </row>
    <row r="232" spans="1:4" x14ac:dyDescent="0.25">
      <c r="A232" t="s">
        <v>334</v>
      </c>
      <c r="B232" t="s">
        <v>872</v>
      </c>
      <c r="C232" t="s">
        <v>9</v>
      </c>
      <c r="D232" s="3">
        <v>437500</v>
      </c>
    </row>
    <row r="233" spans="1:4" x14ac:dyDescent="0.25">
      <c r="A233" t="s">
        <v>821</v>
      </c>
      <c r="B233" t="s">
        <v>796</v>
      </c>
      <c r="C233" t="s">
        <v>13</v>
      </c>
      <c r="D233" s="3">
        <v>438100</v>
      </c>
    </row>
    <row r="234" spans="1:4" x14ac:dyDescent="0.25">
      <c r="A234" t="s">
        <v>820</v>
      </c>
      <c r="B234" t="s">
        <v>796</v>
      </c>
      <c r="C234" t="s">
        <v>3</v>
      </c>
      <c r="D234" s="3">
        <v>439100</v>
      </c>
    </row>
    <row r="235" spans="1:4" x14ac:dyDescent="0.25">
      <c r="A235" t="s">
        <v>468</v>
      </c>
      <c r="B235" t="s">
        <v>878</v>
      </c>
      <c r="C235" t="s">
        <v>3</v>
      </c>
      <c r="D235" s="3">
        <v>439500</v>
      </c>
    </row>
    <row r="236" spans="1:4" x14ac:dyDescent="0.25">
      <c r="A236" t="s">
        <v>668</v>
      </c>
      <c r="B236" t="s">
        <v>884</v>
      </c>
      <c r="C236" t="s">
        <v>11</v>
      </c>
      <c r="D236" s="3">
        <v>439900</v>
      </c>
    </row>
    <row r="237" spans="1:4" x14ac:dyDescent="0.25">
      <c r="A237" t="s">
        <v>416</v>
      </c>
      <c r="B237" t="s">
        <v>876</v>
      </c>
      <c r="C237" t="s">
        <v>16</v>
      </c>
      <c r="D237" s="3">
        <v>440000</v>
      </c>
    </row>
    <row r="238" spans="1:4" x14ac:dyDescent="0.25">
      <c r="A238" t="s">
        <v>563</v>
      </c>
      <c r="B238" t="s">
        <v>881</v>
      </c>
      <c r="C238" t="s">
        <v>11</v>
      </c>
      <c r="D238" s="3">
        <v>440000</v>
      </c>
    </row>
    <row r="239" spans="1:4" hidden="1" x14ac:dyDescent="0.25">
      <c r="A239" t="s">
        <v>746</v>
      </c>
      <c r="B239" t="s">
        <v>739</v>
      </c>
      <c r="C239" t="s">
        <v>3</v>
      </c>
      <c r="D239" s="3">
        <v>-2084671</v>
      </c>
    </row>
    <row r="240" spans="1:4" x14ac:dyDescent="0.25">
      <c r="A240" t="s">
        <v>415</v>
      </c>
      <c r="B240" t="s">
        <v>876</v>
      </c>
      <c r="C240" t="s">
        <v>3</v>
      </c>
      <c r="D240" s="3">
        <v>440000</v>
      </c>
    </row>
    <row r="241" spans="1:4" hidden="1" x14ac:dyDescent="0.25">
      <c r="A241" t="s">
        <v>30</v>
      </c>
      <c r="B241" t="s">
        <v>862</v>
      </c>
      <c r="C241" t="s">
        <v>3</v>
      </c>
      <c r="D241" s="3">
        <v>-460450</v>
      </c>
    </row>
    <row r="242" spans="1:4" x14ac:dyDescent="0.25">
      <c r="A242" t="s">
        <v>280</v>
      </c>
      <c r="B242" t="s">
        <v>870</v>
      </c>
      <c r="C242" t="s">
        <v>9</v>
      </c>
      <c r="D242" s="3">
        <v>440000</v>
      </c>
    </row>
    <row r="243" spans="1:4" hidden="1" x14ac:dyDescent="0.25">
      <c r="A243" t="s">
        <v>597</v>
      </c>
      <c r="B243" t="s">
        <v>883</v>
      </c>
      <c r="C243" t="s">
        <v>1</v>
      </c>
    </row>
    <row r="244" spans="1:4" x14ac:dyDescent="0.25">
      <c r="A244" t="s">
        <v>641</v>
      </c>
      <c r="B244" t="s">
        <v>710</v>
      </c>
      <c r="C244" t="s">
        <v>3</v>
      </c>
      <c r="D244" s="3">
        <v>440000</v>
      </c>
    </row>
    <row r="245" spans="1:4" x14ac:dyDescent="0.25">
      <c r="A245" t="s">
        <v>281</v>
      </c>
      <c r="B245" t="s">
        <v>870</v>
      </c>
      <c r="C245" t="s">
        <v>16</v>
      </c>
      <c r="D245" s="3">
        <v>440000</v>
      </c>
    </row>
    <row r="246" spans="1:4" x14ac:dyDescent="0.25">
      <c r="A246" t="s">
        <v>140</v>
      </c>
      <c r="B246" t="s">
        <v>866</v>
      </c>
      <c r="C246" t="s">
        <v>3</v>
      </c>
      <c r="D246" s="3">
        <v>441000</v>
      </c>
    </row>
    <row r="247" spans="1:4" x14ac:dyDescent="0.25">
      <c r="A247" t="s">
        <v>333</v>
      </c>
      <c r="B247" t="s">
        <v>872</v>
      </c>
      <c r="C247" t="s">
        <v>3</v>
      </c>
      <c r="D247" s="3">
        <v>441000</v>
      </c>
    </row>
    <row r="248" spans="1:4" hidden="1" x14ac:dyDescent="0.25">
      <c r="A248" t="s">
        <v>789</v>
      </c>
      <c r="B248" t="s">
        <v>766</v>
      </c>
      <c r="C248" t="s">
        <v>3</v>
      </c>
    </row>
    <row r="249" spans="1:4" x14ac:dyDescent="0.25">
      <c r="A249" t="s">
        <v>562</v>
      </c>
      <c r="B249" t="s">
        <v>881</v>
      </c>
      <c r="C249" t="s">
        <v>3</v>
      </c>
      <c r="D249" s="3">
        <v>441500</v>
      </c>
    </row>
    <row r="250" spans="1:4" x14ac:dyDescent="0.25">
      <c r="A250" t="s">
        <v>850</v>
      </c>
      <c r="B250" t="s">
        <v>828</v>
      </c>
      <c r="C250" t="s">
        <v>9</v>
      </c>
      <c r="D250" s="3">
        <v>441500</v>
      </c>
    </row>
    <row r="251" spans="1:4" x14ac:dyDescent="0.25">
      <c r="A251" t="s">
        <v>139</v>
      </c>
      <c r="B251" t="s">
        <v>866</v>
      </c>
      <c r="C251" t="s">
        <v>16</v>
      </c>
      <c r="D251" s="3">
        <v>441500</v>
      </c>
    </row>
    <row r="252" spans="1:4" x14ac:dyDescent="0.25">
      <c r="A252" t="s">
        <v>467</v>
      </c>
      <c r="B252" t="s">
        <v>878</v>
      </c>
      <c r="C252" t="s">
        <v>3</v>
      </c>
      <c r="D252" s="3">
        <v>442000</v>
      </c>
    </row>
    <row r="253" spans="1:4" x14ac:dyDescent="0.25">
      <c r="A253" t="s">
        <v>788</v>
      </c>
      <c r="B253" t="s">
        <v>766</v>
      </c>
      <c r="C253" t="s">
        <v>3</v>
      </c>
      <c r="D253" s="3">
        <v>442160</v>
      </c>
    </row>
    <row r="254" spans="1:4" x14ac:dyDescent="0.25">
      <c r="A254" t="s">
        <v>561</v>
      </c>
      <c r="B254" t="s">
        <v>881</v>
      </c>
      <c r="C254" t="s">
        <v>3</v>
      </c>
      <c r="D254" s="3">
        <v>442500</v>
      </c>
    </row>
    <row r="255" spans="1:4" x14ac:dyDescent="0.25">
      <c r="A255" t="s">
        <v>498</v>
      </c>
      <c r="B255" t="s">
        <v>879</v>
      </c>
      <c r="C255" t="s">
        <v>13</v>
      </c>
      <c r="D255" s="3">
        <v>443000</v>
      </c>
    </row>
    <row r="256" spans="1:4" x14ac:dyDescent="0.25">
      <c r="A256" t="s">
        <v>729</v>
      </c>
      <c r="B256" t="s">
        <v>711</v>
      </c>
      <c r="C256" t="s">
        <v>16</v>
      </c>
      <c r="D256" s="3">
        <v>443000</v>
      </c>
    </row>
    <row r="257" spans="1:4" x14ac:dyDescent="0.25">
      <c r="A257" t="s">
        <v>849</v>
      </c>
      <c r="B257" t="s">
        <v>828</v>
      </c>
      <c r="C257" t="s">
        <v>3</v>
      </c>
      <c r="D257" s="3">
        <v>443000</v>
      </c>
    </row>
    <row r="258" spans="1:4" x14ac:dyDescent="0.25">
      <c r="A258" t="s">
        <v>819</v>
      </c>
      <c r="B258" t="s">
        <v>796</v>
      </c>
      <c r="C258" t="s">
        <v>3</v>
      </c>
      <c r="D258" s="3">
        <v>443100</v>
      </c>
    </row>
    <row r="259" spans="1:4" x14ac:dyDescent="0.25">
      <c r="A259" t="s">
        <v>667</v>
      </c>
      <c r="B259" t="s">
        <v>884</v>
      </c>
      <c r="C259" t="s">
        <v>16</v>
      </c>
      <c r="D259" s="3">
        <v>444400</v>
      </c>
    </row>
    <row r="260" spans="1:4" x14ac:dyDescent="0.25">
      <c r="A260" t="s">
        <v>440</v>
      </c>
      <c r="B260" t="s">
        <v>877</v>
      </c>
      <c r="C260" t="s">
        <v>3</v>
      </c>
      <c r="D260" s="3">
        <v>445000</v>
      </c>
    </row>
    <row r="261" spans="1:4" x14ac:dyDescent="0.25">
      <c r="A261" t="s">
        <v>588</v>
      </c>
      <c r="B261" t="s">
        <v>882</v>
      </c>
      <c r="C261" t="s">
        <v>3</v>
      </c>
      <c r="D261" s="3">
        <v>445000</v>
      </c>
    </row>
    <row r="262" spans="1:4" x14ac:dyDescent="0.25">
      <c r="A262" t="s">
        <v>666</v>
      </c>
      <c r="B262" t="s">
        <v>884</v>
      </c>
      <c r="C262" t="s">
        <v>3</v>
      </c>
      <c r="D262" s="3">
        <v>447800</v>
      </c>
    </row>
    <row r="263" spans="1:4" x14ac:dyDescent="0.25">
      <c r="A263" t="s">
        <v>332</v>
      </c>
      <c r="B263" t="s">
        <v>872</v>
      </c>
      <c r="C263" t="s">
        <v>16</v>
      </c>
      <c r="D263" s="3">
        <v>450000</v>
      </c>
    </row>
    <row r="264" spans="1:4" x14ac:dyDescent="0.25">
      <c r="A264" t="s">
        <v>818</v>
      </c>
      <c r="B264" t="s">
        <v>796</v>
      </c>
      <c r="C264" t="s">
        <v>3</v>
      </c>
      <c r="D264" s="3">
        <v>450000</v>
      </c>
    </row>
    <row r="265" spans="1:4" x14ac:dyDescent="0.25">
      <c r="A265" t="s">
        <v>63</v>
      </c>
      <c r="B265" t="s">
        <v>863</v>
      </c>
      <c r="C265" t="s">
        <v>13</v>
      </c>
      <c r="D265" s="3">
        <v>450000</v>
      </c>
    </row>
    <row r="266" spans="1:4" x14ac:dyDescent="0.25">
      <c r="A266" t="s">
        <v>817</v>
      </c>
      <c r="B266" t="s">
        <v>796</v>
      </c>
      <c r="C266" t="s">
        <v>3</v>
      </c>
      <c r="D266" s="3">
        <v>450000</v>
      </c>
    </row>
    <row r="267" spans="1:4" x14ac:dyDescent="0.25">
      <c r="A267" t="s">
        <v>86</v>
      </c>
      <c r="B267" t="s">
        <v>864</v>
      </c>
      <c r="C267" t="s">
        <v>3</v>
      </c>
      <c r="D267" s="3">
        <v>450000</v>
      </c>
    </row>
    <row r="268" spans="1:4" x14ac:dyDescent="0.25">
      <c r="A268" t="s">
        <v>137</v>
      </c>
      <c r="B268" t="s">
        <v>866</v>
      </c>
      <c r="C268" t="s">
        <v>3</v>
      </c>
      <c r="D268" s="3">
        <v>450000</v>
      </c>
    </row>
    <row r="269" spans="1:4" x14ac:dyDescent="0.25">
      <c r="A269" t="s">
        <v>87</v>
      </c>
      <c r="B269" t="s">
        <v>864</v>
      </c>
      <c r="C269" t="s">
        <v>3</v>
      </c>
      <c r="D269" s="3">
        <v>450000</v>
      </c>
    </row>
    <row r="270" spans="1:4" x14ac:dyDescent="0.25">
      <c r="A270" t="s">
        <v>611</v>
      </c>
      <c r="B270" t="s">
        <v>883</v>
      </c>
      <c r="C270" t="s">
        <v>3</v>
      </c>
      <c r="D270" s="3">
        <v>452000</v>
      </c>
    </row>
    <row r="271" spans="1:4" x14ac:dyDescent="0.25">
      <c r="A271" t="s">
        <v>787</v>
      </c>
      <c r="B271" t="s">
        <v>766</v>
      </c>
      <c r="C271" t="s">
        <v>9</v>
      </c>
      <c r="D271" s="3">
        <v>452180</v>
      </c>
    </row>
    <row r="272" spans="1:4" x14ac:dyDescent="0.25">
      <c r="A272" t="s">
        <v>254</v>
      </c>
      <c r="B272" t="s">
        <v>869</v>
      </c>
      <c r="C272" t="s">
        <v>11</v>
      </c>
      <c r="D272" s="3">
        <v>452250</v>
      </c>
    </row>
    <row r="273" spans="1:4" x14ac:dyDescent="0.25">
      <c r="A273" t="s">
        <v>136</v>
      </c>
      <c r="B273" t="s">
        <v>866</v>
      </c>
      <c r="C273" t="s">
        <v>16</v>
      </c>
      <c r="D273" s="3">
        <v>452500</v>
      </c>
    </row>
    <row r="274" spans="1:4" x14ac:dyDescent="0.25">
      <c r="A274" t="s">
        <v>32</v>
      </c>
      <c r="B274" t="s">
        <v>862</v>
      </c>
      <c r="C274" t="s">
        <v>11</v>
      </c>
      <c r="D274" s="3">
        <v>455000</v>
      </c>
    </row>
    <row r="275" spans="1:4" x14ac:dyDescent="0.25">
      <c r="A275" t="s">
        <v>135</v>
      </c>
      <c r="B275" t="s">
        <v>866</v>
      </c>
      <c r="C275" t="s">
        <v>16</v>
      </c>
      <c r="D275" s="3">
        <v>455500</v>
      </c>
    </row>
    <row r="276" spans="1:4" x14ac:dyDescent="0.25">
      <c r="A276" t="s">
        <v>31</v>
      </c>
      <c r="B276" t="s">
        <v>862</v>
      </c>
      <c r="C276" t="s">
        <v>11</v>
      </c>
      <c r="D276" s="3">
        <v>455700</v>
      </c>
    </row>
    <row r="277" spans="1:4" x14ac:dyDescent="0.25">
      <c r="A277" t="s">
        <v>225</v>
      </c>
      <c r="B277" t="s">
        <v>874</v>
      </c>
      <c r="C277" t="s">
        <v>3</v>
      </c>
      <c r="D277" s="3">
        <v>456500</v>
      </c>
    </row>
    <row r="278" spans="1:4" x14ac:dyDescent="0.25">
      <c r="A278" t="s">
        <v>786</v>
      </c>
      <c r="B278" t="s">
        <v>766</v>
      </c>
      <c r="C278" t="s">
        <v>3</v>
      </c>
      <c r="D278" s="3">
        <v>457160</v>
      </c>
    </row>
    <row r="279" spans="1:4" x14ac:dyDescent="0.25">
      <c r="A279" t="s">
        <v>497</v>
      </c>
      <c r="B279" t="s">
        <v>879</v>
      </c>
      <c r="C279" t="s">
        <v>16</v>
      </c>
      <c r="D279" s="3">
        <v>459000</v>
      </c>
    </row>
    <row r="280" spans="1:4" x14ac:dyDescent="0.25">
      <c r="A280" t="s">
        <v>279</v>
      </c>
      <c r="B280" t="s">
        <v>870</v>
      </c>
      <c r="C280" t="s">
        <v>13</v>
      </c>
      <c r="D280" s="3">
        <v>460000</v>
      </c>
    </row>
    <row r="281" spans="1:4" x14ac:dyDescent="0.25">
      <c r="A281" t="s">
        <v>665</v>
      </c>
      <c r="B281" t="s">
        <v>884</v>
      </c>
      <c r="C281" t="s">
        <v>3</v>
      </c>
      <c r="D281" s="3">
        <v>460700</v>
      </c>
    </row>
    <row r="282" spans="1:4" x14ac:dyDescent="0.25">
      <c r="A282" t="s">
        <v>134</v>
      </c>
      <c r="B282" t="s">
        <v>866</v>
      </c>
      <c r="C282" t="s">
        <v>3</v>
      </c>
      <c r="D282" s="3">
        <v>461500</v>
      </c>
    </row>
    <row r="283" spans="1:4" x14ac:dyDescent="0.25">
      <c r="A283" t="s">
        <v>587</v>
      </c>
      <c r="B283" t="s">
        <v>882</v>
      </c>
      <c r="C283" t="s">
        <v>3</v>
      </c>
      <c r="D283" s="3">
        <v>462500</v>
      </c>
    </row>
    <row r="284" spans="1:4" x14ac:dyDescent="0.25">
      <c r="A284" t="s">
        <v>640</v>
      </c>
      <c r="B284" t="s">
        <v>710</v>
      </c>
      <c r="C284" t="s">
        <v>3</v>
      </c>
      <c r="D284" s="3">
        <v>465000</v>
      </c>
    </row>
    <row r="285" spans="1:4" x14ac:dyDescent="0.25">
      <c r="A285" t="s">
        <v>466</v>
      </c>
      <c r="B285" t="s">
        <v>878</v>
      </c>
      <c r="C285" t="s">
        <v>3</v>
      </c>
      <c r="D285" s="3">
        <v>467000</v>
      </c>
    </row>
    <row r="286" spans="1:4" x14ac:dyDescent="0.25">
      <c r="A286" t="s">
        <v>358</v>
      </c>
      <c r="B286" t="s">
        <v>873</v>
      </c>
      <c r="C286" t="s">
        <v>3</v>
      </c>
      <c r="D286" s="3">
        <v>468400</v>
      </c>
    </row>
    <row r="287" spans="1:4" x14ac:dyDescent="0.25">
      <c r="A287" t="s">
        <v>664</v>
      </c>
      <c r="B287" t="s">
        <v>884</v>
      </c>
      <c r="C287" t="s">
        <v>3</v>
      </c>
      <c r="D287" s="3">
        <v>468800</v>
      </c>
    </row>
    <row r="288" spans="1:4" x14ac:dyDescent="0.25">
      <c r="A288" t="s">
        <v>62</v>
      </c>
      <c r="B288" t="s">
        <v>863</v>
      </c>
      <c r="C288" t="s">
        <v>16</v>
      </c>
      <c r="D288" s="3">
        <v>470000</v>
      </c>
    </row>
    <row r="289" spans="1:4" x14ac:dyDescent="0.25">
      <c r="A289" t="s">
        <v>560</v>
      </c>
      <c r="B289" t="s">
        <v>881</v>
      </c>
      <c r="C289" t="s">
        <v>16</v>
      </c>
      <c r="D289" s="3">
        <v>471500</v>
      </c>
    </row>
    <row r="290" spans="1:4" x14ac:dyDescent="0.25">
      <c r="A290" t="s">
        <v>465</v>
      </c>
      <c r="B290" t="s">
        <v>878</v>
      </c>
      <c r="C290" t="s">
        <v>3</v>
      </c>
      <c r="D290" s="3">
        <v>474000</v>
      </c>
    </row>
    <row r="291" spans="1:4" x14ac:dyDescent="0.25">
      <c r="A291" t="s">
        <v>253</v>
      </c>
      <c r="B291" t="s">
        <v>869</v>
      </c>
      <c r="C291" t="s">
        <v>3</v>
      </c>
      <c r="D291" s="3">
        <v>475000</v>
      </c>
    </row>
    <row r="292" spans="1:4" x14ac:dyDescent="0.25">
      <c r="A292" t="s">
        <v>278</v>
      </c>
      <c r="B292" t="s">
        <v>870</v>
      </c>
      <c r="C292" t="s">
        <v>3</v>
      </c>
      <c r="D292" s="3">
        <v>475000</v>
      </c>
    </row>
    <row r="293" spans="1:4" x14ac:dyDescent="0.25">
      <c r="A293" t="s">
        <v>559</v>
      </c>
      <c r="B293" t="s">
        <v>881</v>
      </c>
      <c r="C293" t="s">
        <v>1</v>
      </c>
      <c r="D293" s="3">
        <v>478000</v>
      </c>
    </row>
    <row r="294" spans="1:4" x14ac:dyDescent="0.25">
      <c r="A294" t="s">
        <v>331</v>
      </c>
      <c r="B294" t="s">
        <v>872</v>
      </c>
      <c r="C294" t="s">
        <v>3</v>
      </c>
      <c r="D294" s="3">
        <v>480000</v>
      </c>
    </row>
    <row r="295" spans="1:4" x14ac:dyDescent="0.25">
      <c r="A295" t="s">
        <v>308</v>
      </c>
      <c r="B295" t="s">
        <v>871</v>
      </c>
      <c r="C295" t="s">
        <v>13</v>
      </c>
      <c r="D295" s="3">
        <v>485000</v>
      </c>
    </row>
    <row r="296" spans="1:4" x14ac:dyDescent="0.25">
      <c r="A296" t="s">
        <v>439</v>
      </c>
      <c r="B296" t="s">
        <v>877</v>
      </c>
      <c r="C296" t="s">
        <v>16</v>
      </c>
      <c r="D296" s="3">
        <v>490000</v>
      </c>
    </row>
    <row r="297" spans="1:4" x14ac:dyDescent="0.25">
      <c r="A297" t="s">
        <v>785</v>
      </c>
      <c r="B297" t="s">
        <v>766</v>
      </c>
      <c r="C297" t="s">
        <v>16</v>
      </c>
      <c r="D297" s="3">
        <v>490000</v>
      </c>
    </row>
    <row r="298" spans="1:4" x14ac:dyDescent="0.25">
      <c r="A298" t="s">
        <v>224</v>
      </c>
      <c r="B298" t="s">
        <v>874</v>
      </c>
      <c r="C298" t="s">
        <v>16</v>
      </c>
      <c r="D298" s="3">
        <v>496500</v>
      </c>
    </row>
    <row r="299" spans="1:4" x14ac:dyDescent="0.25">
      <c r="A299" t="s">
        <v>116</v>
      </c>
      <c r="B299" t="s">
        <v>865</v>
      </c>
      <c r="C299" t="s">
        <v>13</v>
      </c>
      <c r="D299" s="3">
        <v>500000</v>
      </c>
    </row>
    <row r="300" spans="1:4" x14ac:dyDescent="0.25">
      <c r="A300" t="s">
        <v>114</v>
      </c>
      <c r="B300" t="s">
        <v>865</v>
      </c>
      <c r="C300" t="s">
        <v>3</v>
      </c>
      <c r="D300" s="3">
        <v>500000</v>
      </c>
    </row>
    <row r="301" spans="1:4" x14ac:dyDescent="0.25">
      <c r="A301" t="s">
        <v>307</v>
      </c>
      <c r="B301" t="s">
        <v>871</v>
      </c>
      <c r="C301" t="s">
        <v>16</v>
      </c>
      <c r="D301" s="3">
        <v>500000</v>
      </c>
    </row>
    <row r="302" spans="1:4" x14ac:dyDescent="0.25">
      <c r="A302" t="s">
        <v>115</v>
      </c>
      <c r="B302" t="s">
        <v>865</v>
      </c>
      <c r="C302" t="s">
        <v>3</v>
      </c>
      <c r="D302" s="3">
        <v>500000</v>
      </c>
    </row>
    <row r="303" spans="1:4" x14ac:dyDescent="0.25">
      <c r="A303" t="s">
        <v>85</v>
      </c>
      <c r="B303" t="s">
        <v>864</v>
      </c>
      <c r="C303" t="s">
        <v>1</v>
      </c>
      <c r="D303" s="3">
        <v>500000</v>
      </c>
    </row>
    <row r="304" spans="1:4" hidden="1" x14ac:dyDescent="0.25">
      <c r="A304" t="s">
        <v>686</v>
      </c>
      <c r="B304" t="s">
        <v>885</v>
      </c>
      <c r="C304" t="s">
        <v>16</v>
      </c>
      <c r="D304" s="3">
        <v>-4312500</v>
      </c>
    </row>
    <row r="305" spans="1:4" x14ac:dyDescent="0.25">
      <c r="A305" t="s">
        <v>306</v>
      </c>
      <c r="B305" t="s">
        <v>871</v>
      </c>
      <c r="C305" t="s">
        <v>3</v>
      </c>
      <c r="D305" s="3">
        <v>500000</v>
      </c>
    </row>
    <row r="306" spans="1:4" x14ac:dyDescent="0.25">
      <c r="A306" t="s">
        <v>356</v>
      </c>
      <c r="B306" t="s">
        <v>873</v>
      </c>
      <c r="C306" t="s">
        <v>16</v>
      </c>
      <c r="D306" s="3">
        <v>500000</v>
      </c>
    </row>
    <row r="307" spans="1:4" x14ac:dyDescent="0.25">
      <c r="A307" t="s">
        <v>61</v>
      </c>
      <c r="B307" t="s">
        <v>863</v>
      </c>
      <c r="C307" t="s">
        <v>3</v>
      </c>
      <c r="D307" s="3">
        <v>505000</v>
      </c>
    </row>
    <row r="308" spans="1:4" x14ac:dyDescent="0.25">
      <c r="A308" t="s">
        <v>784</v>
      </c>
      <c r="B308" t="s">
        <v>766</v>
      </c>
      <c r="C308" t="s">
        <v>13</v>
      </c>
      <c r="D308" s="3">
        <v>520000</v>
      </c>
    </row>
    <row r="309" spans="1:4" x14ac:dyDescent="0.25">
      <c r="A309" t="s">
        <v>697</v>
      </c>
      <c r="B309" t="s">
        <v>885</v>
      </c>
      <c r="C309" t="s">
        <v>16</v>
      </c>
      <c r="D309" s="3">
        <v>525000</v>
      </c>
    </row>
    <row r="310" spans="1:4" x14ac:dyDescent="0.25">
      <c r="A310" t="s">
        <v>29</v>
      </c>
      <c r="B310" t="s">
        <v>862</v>
      </c>
      <c r="C310" t="s">
        <v>16</v>
      </c>
      <c r="D310" s="3">
        <v>529500</v>
      </c>
    </row>
    <row r="311" spans="1:4" x14ac:dyDescent="0.25">
      <c r="A311" t="s">
        <v>330</v>
      </c>
      <c r="B311" t="s">
        <v>872</v>
      </c>
      <c r="C311" t="s">
        <v>11</v>
      </c>
      <c r="D311" s="3">
        <v>550000</v>
      </c>
    </row>
    <row r="312" spans="1:4" x14ac:dyDescent="0.25">
      <c r="A312" t="s">
        <v>558</v>
      </c>
      <c r="B312" t="s">
        <v>881</v>
      </c>
      <c r="C312" t="s">
        <v>16</v>
      </c>
      <c r="D312" s="3">
        <v>550000</v>
      </c>
    </row>
    <row r="313" spans="1:4" x14ac:dyDescent="0.25">
      <c r="A313" t="s">
        <v>60</v>
      </c>
      <c r="B313" t="s">
        <v>863</v>
      </c>
      <c r="C313" t="s">
        <v>3</v>
      </c>
      <c r="D313" s="3">
        <v>555000</v>
      </c>
    </row>
    <row r="314" spans="1:4" x14ac:dyDescent="0.25">
      <c r="A314" t="s">
        <v>174</v>
      </c>
      <c r="B314" t="s">
        <v>867</v>
      </c>
      <c r="C314" t="s">
        <v>9</v>
      </c>
      <c r="D314" s="3">
        <v>560000</v>
      </c>
    </row>
    <row r="315" spans="1:4" x14ac:dyDescent="0.25">
      <c r="A315" t="s">
        <v>84</v>
      </c>
      <c r="B315" t="s">
        <v>864</v>
      </c>
      <c r="C315" t="s">
        <v>11</v>
      </c>
      <c r="D315" s="3">
        <v>575000</v>
      </c>
    </row>
    <row r="316" spans="1:4" x14ac:dyDescent="0.25">
      <c r="A316" t="s">
        <v>663</v>
      </c>
      <c r="B316" t="s">
        <v>884</v>
      </c>
      <c r="C316" t="s">
        <v>9</v>
      </c>
      <c r="D316" s="3">
        <v>600000</v>
      </c>
    </row>
    <row r="317" spans="1:4" x14ac:dyDescent="0.25">
      <c r="A317" t="s">
        <v>639</v>
      </c>
      <c r="B317" t="s">
        <v>710</v>
      </c>
      <c r="C317" t="s">
        <v>1</v>
      </c>
      <c r="D317" s="3">
        <v>600000</v>
      </c>
    </row>
    <row r="318" spans="1:4" x14ac:dyDescent="0.25">
      <c r="A318" t="s">
        <v>438</v>
      </c>
      <c r="B318" t="s">
        <v>877</v>
      </c>
      <c r="C318" t="s">
        <v>5</v>
      </c>
      <c r="D318" s="3">
        <v>600000</v>
      </c>
    </row>
    <row r="319" spans="1:4" x14ac:dyDescent="0.25">
      <c r="A319" t="s">
        <v>586</v>
      </c>
      <c r="B319" t="s">
        <v>882</v>
      </c>
      <c r="C319" t="s">
        <v>16</v>
      </c>
      <c r="D319" s="3">
        <v>600000</v>
      </c>
    </row>
    <row r="320" spans="1:4" x14ac:dyDescent="0.25">
      <c r="A320" t="s">
        <v>696</v>
      </c>
      <c r="B320" t="s">
        <v>885</v>
      </c>
      <c r="C320" t="s">
        <v>13</v>
      </c>
      <c r="D320" s="3">
        <v>600000</v>
      </c>
    </row>
    <row r="321" spans="1:4" x14ac:dyDescent="0.25">
      <c r="A321" t="s">
        <v>414</v>
      </c>
      <c r="B321" t="s">
        <v>876</v>
      </c>
      <c r="C321" t="s">
        <v>3</v>
      </c>
      <c r="D321" s="3">
        <v>600000</v>
      </c>
    </row>
    <row r="322" spans="1:4" x14ac:dyDescent="0.25">
      <c r="A322" t="s">
        <v>173</v>
      </c>
      <c r="B322" t="s">
        <v>867</v>
      </c>
      <c r="C322" t="s">
        <v>13</v>
      </c>
      <c r="D322" s="3">
        <v>600000</v>
      </c>
    </row>
    <row r="323" spans="1:4" x14ac:dyDescent="0.25">
      <c r="A323" t="s">
        <v>610</v>
      </c>
      <c r="B323" t="s">
        <v>883</v>
      </c>
      <c r="C323" t="s">
        <v>3</v>
      </c>
      <c r="D323" s="3">
        <v>600000</v>
      </c>
    </row>
    <row r="324" spans="1:4" x14ac:dyDescent="0.25">
      <c r="A324" t="s">
        <v>662</v>
      </c>
      <c r="B324" t="s">
        <v>884</v>
      </c>
      <c r="C324" t="s">
        <v>3</v>
      </c>
      <c r="D324" s="3">
        <v>625000</v>
      </c>
    </row>
    <row r="325" spans="1:4" x14ac:dyDescent="0.25">
      <c r="A325" t="s">
        <v>355</v>
      </c>
      <c r="B325" t="s">
        <v>873</v>
      </c>
      <c r="C325" t="s">
        <v>16</v>
      </c>
      <c r="D325" s="3">
        <v>625000</v>
      </c>
    </row>
    <row r="326" spans="1:4" x14ac:dyDescent="0.25">
      <c r="A326" t="s">
        <v>496</v>
      </c>
      <c r="B326" t="s">
        <v>879</v>
      </c>
      <c r="C326" t="s">
        <v>1</v>
      </c>
      <c r="D326" s="3">
        <v>640000</v>
      </c>
    </row>
    <row r="327" spans="1:4" x14ac:dyDescent="0.25">
      <c r="A327" t="s">
        <v>329</v>
      </c>
      <c r="B327" t="s">
        <v>872</v>
      </c>
      <c r="C327" t="s">
        <v>3</v>
      </c>
      <c r="D327" s="3">
        <v>645000</v>
      </c>
    </row>
    <row r="328" spans="1:4" x14ac:dyDescent="0.25">
      <c r="A328" t="s">
        <v>113</v>
      </c>
      <c r="B328" t="s">
        <v>865</v>
      </c>
      <c r="C328" t="s">
        <v>16</v>
      </c>
      <c r="D328" s="3">
        <v>650000</v>
      </c>
    </row>
    <row r="329" spans="1:4" x14ac:dyDescent="0.25">
      <c r="A329" t="s">
        <v>28</v>
      </c>
      <c r="B329" t="s">
        <v>862</v>
      </c>
      <c r="C329" t="s">
        <v>3</v>
      </c>
      <c r="D329" s="3">
        <v>650000</v>
      </c>
    </row>
    <row r="330" spans="1:4" x14ac:dyDescent="0.25">
      <c r="A330" t="s">
        <v>495</v>
      </c>
      <c r="B330" t="s">
        <v>879</v>
      </c>
      <c r="C330" t="s">
        <v>11</v>
      </c>
      <c r="D330" s="3">
        <v>660000</v>
      </c>
    </row>
    <row r="331" spans="1:4" x14ac:dyDescent="0.25">
      <c r="A331" t="s">
        <v>112</v>
      </c>
      <c r="B331" t="s">
        <v>865</v>
      </c>
      <c r="C331" t="s">
        <v>16</v>
      </c>
      <c r="D331" s="3">
        <v>675000</v>
      </c>
    </row>
    <row r="332" spans="1:4" x14ac:dyDescent="0.25">
      <c r="A332" t="s">
        <v>848</v>
      </c>
      <c r="B332" t="s">
        <v>828</v>
      </c>
      <c r="C332" t="s">
        <v>3</v>
      </c>
      <c r="D332" s="3">
        <v>695000</v>
      </c>
    </row>
    <row r="333" spans="1:4" x14ac:dyDescent="0.25">
      <c r="A333" t="s">
        <v>354</v>
      </c>
      <c r="B333" t="s">
        <v>873</v>
      </c>
      <c r="C333" t="s">
        <v>9</v>
      </c>
      <c r="D333" s="3">
        <v>700000</v>
      </c>
    </row>
    <row r="334" spans="1:4" x14ac:dyDescent="0.25">
      <c r="A334" t="s">
        <v>585</v>
      </c>
      <c r="B334" t="s">
        <v>882</v>
      </c>
      <c r="C334" t="s">
        <v>3</v>
      </c>
      <c r="D334" s="3">
        <v>700000</v>
      </c>
    </row>
    <row r="335" spans="1:4" x14ac:dyDescent="0.25">
      <c r="A335" t="s">
        <v>252</v>
      </c>
      <c r="B335" t="s">
        <v>869</v>
      </c>
      <c r="C335" t="s">
        <v>3</v>
      </c>
      <c r="D335" s="3">
        <v>700000</v>
      </c>
    </row>
    <row r="336" spans="1:4" x14ac:dyDescent="0.25">
      <c r="A336" t="s">
        <v>847</v>
      </c>
      <c r="B336" t="s">
        <v>828</v>
      </c>
      <c r="C336" t="s">
        <v>16</v>
      </c>
      <c r="D336" s="3">
        <v>700000</v>
      </c>
    </row>
    <row r="337" spans="1:4" x14ac:dyDescent="0.25">
      <c r="A337" t="s">
        <v>609</v>
      </c>
      <c r="B337" t="s">
        <v>883</v>
      </c>
      <c r="C337" t="s">
        <v>3</v>
      </c>
      <c r="D337" s="3">
        <v>725000</v>
      </c>
    </row>
    <row r="338" spans="1:4" x14ac:dyDescent="0.25">
      <c r="A338" t="s">
        <v>464</v>
      </c>
      <c r="B338" t="s">
        <v>878</v>
      </c>
      <c r="C338" t="s">
        <v>3</v>
      </c>
      <c r="D338" s="3">
        <v>725000</v>
      </c>
    </row>
    <row r="339" spans="1:4" x14ac:dyDescent="0.25">
      <c r="A339" t="s">
        <v>695</v>
      </c>
      <c r="B339" t="s">
        <v>885</v>
      </c>
      <c r="C339" t="s">
        <v>13</v>
      </c>
      <c r="D339" s="3">
        <v>750000</v>
      </c>
    </row>
    <row r="340" spans="1:4" x14ac:dyDescent="0.25">
      <c r="A340" t="s">
        <v>59</v>
      </c>
      <c r="B340" t="s">
        <v>863</v>
      </c>
      <c r="C340" t="s">
        <v>11</v>
      </c>
      <c r="D340" s="3">
        <v>750000</v>
      </c>
    </row>
    <row r="341" spans="1:4" x14ac:dyDescent="0.25">
      <c r="A341" t="s">
        <v>726</v>
      </c>
      <c r="B341" t="s">
        <v>711</v>
      </c>
      <c r="C341" t="s">
        <v>3</v>
      </c>
      <c r="D341" s="3">
        <v>750000</v>
      </c>
    </row>
    <row r="342" spans="1:4" hidden="1" x14ac:dyDescent="0.25">
      <c r="A342" t="s">
        <v>461</v>
      </c>
      <c r="B342" t="s">
        <v>878</v>
      </c>
      <c r="C342" t="s">
        <v>11</v>
      </c>
      <c r="D342" s="3">
        <v>-1000000</v>
      </c>
    </row>
    <row r="343" spans="1:4" x14ac:dyDescent="0.25">
      <c r="A343" t="s">
        <v>727</v>
      </c>
      <c r="B343" t="s">
        <v>711</v>
      </c>
      <c r="C343" t="s">
        <v>1</v>
      </c>
      <c r="D343" s="3">
        <v>750000</v>
      </c>
    </row>
    <row r="344" spans="1:4" x14ac:dyDescent="0.25">
      <c r="A344" t="s">
        <v>557</v>
      </c>
      <c r="B344" t="s">
        <v>881</v>
      </c>
      <c r="C344" t="s">
        <v>11</v>
      </c>
      <c r="D344" s="3">
        <v>775000</v>
      </c>
    </row>
    <row r="345" spans="1:4" x14ac:dyDescent="0.25">
      <c r="A345" t="s">
        <v>525</v>
      </c>
      <c r="B345" t="s">
        <v>880</v>
      </c>
      <c r="C345" t="s">
        <v>16</v>
      </c>
      <c r="D345" s="3">
        <v>775000</v>
      </c>
    </row>
    <row r="346" spans="1:4" x14ac:dyDescent="0.25">
      <c r="A346" t="s">
        <v>390</v>
      </c>
      <c r="B346" t="s">
        <v>875</v>
      </c>
      <c r="C346" t="s">
        <v>3</v>
      </c>
      <c r="D346" s="3">
        <v>790000</v>
      </c>
    </row>
    <row r="347" spans="1:4" x14ac:dyDescent="0.25">
      <c r="A347" t="s">
        <v>413</v>
      </c>
      <c r="B347" t="s">
        <v>876</v>
      </c>
      <c r="C347" t="s">
        <v>3</v>
      </c>
      <c r="D347" s="3">
        <v>800000</v>
      </c>
    </row>
    <row r="348" spans="1:4" x14ac:dyDescent="0.25">
      <c r="A348" t="s">
        <v>353</v>
      </c>
      <c r="B348" t="s">
        <v>873</v>
      </c>
      <c r="C348" t="s">
        <v>3</v>
      </c>
      <c r="D348" s="3">
        <v>800000</v>
      </c>
    </row>
    <row r="349" spans="1:4" x14ac:dyDescent="0.25">
      <c r="A349" t="s">
        <v>661</v>
      </c>
      <c r="B349" t="s">
        <v>884</v>
      </c>
      <c r="C349" t="s">
        <v>16</v>
      </c>
      <c r="D349" s="3">
        <v>800000</v>
      </c>
    </row>
    <row r="350" spans="1:4" x14ac:dyDescent="0.25">
      <c r="A350" t="s">
        <v>437</v>
      </c>
      <c r="B350" t="s">
        <v>877</v>
      </c>
      <c r="C350" t="s">
        <v>3</v>
      </c>
      <c r="D350" s="3">
        <v>800000</v>
      </c>
    </row>
    <row r="351" spans="1:4" x14ac:dyDescent="0.25">
      <c r="A351" t="s">
        <v>556</v>
      </c>
      <c r="B351" t="s">
        <v>881</v>
      </c>
      <c r="C351" t="s">
        <v>16</v>
      </c>
      <c r="D351" s="3">
        <v>800000</v>
      </c>
    </row>
    <row r="352" spans="1:4" x14ac:dyDescent="0.25">
      <c r="A352" t="s">
        <v>608</v>
      </c>
      <c r="B352" t="s">
        <v>883</v>
      </c>
      <c r="C352" t="s">
        <v>16</v>
      </c>
      <c r="D352" s="3">
        <v>800000</v>
      </c>
    </row>
    <row r="353" spans="1:4" x14ac:dyDescent="0.25">
      <c r="A353" t="s">
        <v>816</v>
      </c>
      <c r="B353" t="s">
        <v>796</v>
      </c>
      <c r="C353" t="s">
        <v>3</v>
      </c>
      <c r="D353" s="3">
        <v>830000</v>
      </c>
    </row>
    <row r="354" spans="1:4" x14ac:dyDescent="0.25">
      <c r="A354" t="s">
        <v>277</v>
      </c>
      <c r="B354" t="s">
        <v>870</v>
      </c>
      <c r="C354" t="s">
        <v>11</v>
      </c>
      <c r="D354" s="3">
        <v>850000</v>
      </c>
    </row>
    <row r="355" spans="1:4" x14ac:dyDescent="0.25">
      <c r="A355" t="s">
        <v>494</v>
      </c>
      <c r="B355" t="s">
        <v>879</v>
      </c>
      <c r="C355" t="s">
        <v>11</v>
      </c>
      <c r="D355" s="3">
        <v>850000</v>
      </c>
    </row>
    <row r="356" spans="1:4" hidden="1" x14ac:dyDescent="0.25">
      <c r="A356" t="s">
        <v>40</v>
      </c>
      <c r="B356" t="s">
        <v>863</v>
      </c>
      <c r="C356" t="s">
        <v>16</v>
      </c>
    </row>
    <row r="357" spans="1:4" x14ac:dyDescent="0.25">
      <c r="A357" t="s">
        <v>660</v>
      </c>
      <c r="B357" t="s">
        <v>884</v>
      </c>
      <c r="C357" t="s">
        <v>5</v>
      </c>
      <c r="D357" s="3">
        <v>850000</v>
      </c>
    </row>
    <row r="358" spans="1:4" hidden="1" x14ac:dyDescent="0.25">
      <c r="A358" t="s">
        <v>187</v>
      </c>
      <c r="B358" t="s">
        <v>868</v>
      </c>
      <c r="C358" t="s">
        <v>3</v>
      </c>
    </row>
    <row r="359" spans="1:4" hidden="1" x14ac:dyDescent="0.25">
      <c r="A359" t="s">
        <v>826</v>
      </c>
      <c r="B359" t="s">
        <v>796</v>
      </c>
      <c r="C359" t="s">
        <v>11</v>
      </c>
    </row>
    <row r="360" spans="1:4" hidden="1" x14ac:dyDescent="0.25">
      <c r="A360" t="s">
        <v>749</v>
      </c>
      <c r="B360" t="s">
        <v>739</v>
      </c>
      <c r="C360" t="s">
        <v>3</v>
      </c>
    </row>
    <row r="361" spans="1:4" hidden="1" x14ac:dyDescent="0.25">
      <c r="A361" t="s">
        <v>472</v>
      </c>
      <c r="B361" t="s">
        <v>878</v>
      </c>
      <c r="C361" t="s">
        <v>11</v>
      </c>
    </row>
    <row r="362" spans="1:4" hidden="1" x14ac:dyDescent="0.25">
      <c r="A362" t="s">
        <v>687</v>
      </c>
      <c r="B362" t="s">
        <v>885</v>
      </c>
      <c r="C362" t="s">
        <v>42</v>
      </c>
    </row>
    <row r="363" spans="1:4" hidden="1" x14ac:dyDescent="0.25">
      <c r="A363" t="s">
        <v>357</v>
      </c>
      <c r="B363" t="s">
        <v>873</v>
      </c>
      <c r="C363" t="s">
        <v>1</v>
      </c>
    </row>
    <row r="364" spans="1:4" hidden="1" x14ac:dyDescent="0.25">
      <c r="A364" t="s">
        <v>684</v>
      </c>
      <c r="B364" t="s">
        <v>885</v>
      </c>
      <c r="C364" t="s">
        <v>13</v>
      </c>
    </row>
    <row r="365" spans="1:4" hidden="1" x14ac:dyDescent="0.25">
      <c r="A365" t="s">
        <v>53</v>
      </c>
      <c r="B365" t="s">
        <v>863</v>
      </c>
      <c r="C365" t="s">
        <v>16</v>
      </c>
    </row>
    <row r="366" spans="1:4" hidden="1" x14ac:dyDescent="0.25">
      <c r="A366" t="s">
        <v>730</v>
      </c>
      <c r="B366" t="s">
        <v>711</v>
      </c>
      <c r="C366" t="s">
        <v>3</v>
      </c>
    </row>
    <row r="367" spans="1:4" hidden="1" x14ac:dyDescent="0.25">
      <c r="A367" t="s">
        <v>216</v>
      </c>
      <c r="B367" t="s">
        <v>874</v>
      </c>
      <c r="C367" t="s">
        <v>3</v>
      </c>
    </row>
    <row r="368" spans="1:4" hidden="1" x14ac:dyDescent="0.25">
      <c r="A368" t="s">
        <v>259</v>
      </c>
      <c r="B368" t="s">
        <v>869</v>
      </c>
      <c r="C368" t="s">
        <v>3</v>
      </c>
    </row>
    <row r="369" spans="1:4" hidden="1" x14ac:dyDescent="0.25">
      <c r="A369" t="s">
        <v>257</v>
      </c>
      <c r="B369" t="s">
        <v>869</v>
      </c>
      <c r="C369" t="s">
        <v>5</v>
      </c>
    </row>
    <row r="370" spans="1:4" hidden="1" x14ac:dyDescent="0.25">
      <c r="A370" t="s">
        <v>764</v>
      </c>
      <c r="B370" t="s">
        <v>739</v>
      </c>
      <c r="C370" t="s">
        <v>3</v>
      </c>
    </row>
    <row r="371" spans="1:4" hidden="1" x14ac:dyDescent="0.25">
      <c r="A371" t="s">
        <v>286</v>
      </c>
      <c r="B371" t="s">
        <v>871</v>
      </c>
      <c r="C371" t="s">
        <v>3</v>
      </c>
    </row>
    <row r="372" spans="1:4" hidden="1" x14ac:dyDescent="0.25">
      <c r="A372" t="s">
        <v>717</v>
      </c>
      <c r="B372" t="s">
        <v>711</v>
      </c>
      <c r="C372" t="s">
        <v>3</v>
      </c>
    </row>
    <row r="373" spans="1:4" hidden="1" x14ac:dyDescent="0.25">
      <c r="A373" t="s">
        <v>101</v>
      </c>
      <c r="B373" t="s">
        <v>865</v>
      </c>
      <c r="C373" t="s">
        <v>5</v>
      </c>
    </row>
    <row r="374" spans="1:4" hidden="1" x14ac:dyDescent="0.25">
      <c r="A374" t="s">
        <v>138</v>
      </c>
      <c r="B374" t="s">
        <v>866</v>
      </c>
      <c r="C374" t="s">
        <v>3</v>
      </c>
    </row>
    <row r="375" spans="1:4" hidden="1" x14ac:dyDescent="0.25">
      <c r="A375" t="s">
        <v>283</v>
      </c>
      <c r="B375" t="s">
        <v>870</v>
      </c>
      <c r="C375" t="s">
        <v>3</v>
      </c>
    </row>
    <row r="376" spans="1:4" hidden="1" x14ac:dyDescent="0.25">
      <c r="A376" t="s">
        <v>743</v>
      </c>
      <c r="B376" t="s">
        <v>739</v>
      </c>
      <c r="C376" t="s">
        <v>3</v>
      </c>
    </row>
    <row r="377" spans="1:4" hidden="1" x14ac:dyDescent="0.25">
      <c r="A377" t="s">
        <v>106</v>
      </c>
      <c r="B377" t="s">
        <v>865</v>
      </c>
      <c r="C377" t="s">
        <v>107</v>
      </c>
    </row>
    <row r="378" spans="1:4" hidden="1" x14ac:dyDescent="0.25">
      <c r="A378" t="s">
        <v>694</v>
      </c>
      <c r="B378" t="s">
        <v>885</v>
      </c>
      <c r="C378" t="s">
        <v>3</v>
      </c>
    </row>
    <row r="379" spans="1:4" hidden="1" x14ac:dyDescent="0.25">
      <c r="A379" t="s">
        <v>328</v>
      </c>
      <c r="B379" t="s">
        <v>872</v>
      </c>
      <c r="C379" t="s">
        <v>3</v>
      </c>
    </row>
    <row r="380" spans="1:4" hidden="1" x14ac:dyDescent="0.25">
      <c r="A380" t="s">
        <v>372</v>
      </c>
      <c r="B380" t="s">
        <v>873</v>
      </c>
      <c r="C380" t="s">
        <v>107</v>
      </c>
    </row>
    <row r="381" spans="1:4" x14ac:dyDescent="0.25">
      <c r="A381" t="s">
        <v>754</v>
      </c>
      <c r="B381" t="s">
        <v>739</v>
      </c>
      <c r="C381" t="s">
        <v>3</v>
      </c>
      <c r="D381" s="3">
        <v>850000</v>
      </c>
    </row>
    <row r="382" spans="1:4" x14ac:dyDescent="0.25">
      <c r="A382" t="s">
        <v>846</v>
      </c>
      <c r="B382" t="s">
        <v>828</v>
      </c>
      <c r="C382" t="s">
        <v>16</v>
      </c>
      <c r="D382" s="3">
        <v>850000</v>
      </c>
    </row>
    <row r="383" spans="1:4" x14ac:dyDescent="0.25">
      <c r="A383" t="s">
        <v>584</v>
      </c>
      <c r="B383" t="s">
        <v>882</v>
      </c>
      <c r="C383" t="s">
        <v>9</v>
      </c>
      <c r="D383" s="3">
        <v>865000</v>
      </c>
    </row>
    <row r="384" spans="1:4" x14ac:dyDescent="0.25">
      <c r="A384" t="s">
        <v>352</v>
      </c>
      <c r="B384" t="s">
        <v>873</v>
      </c>
      <c r="C384" t="s">
        <v>3</v>
      </c>
      <c r="D384" s="3">
        <v>870000</v>
      </c>
    </row>
    <row r="385" spans="1:4" x14ac:dyDescent="0.25">
      <c r="A385" t="s">
        <v>58</v>
      </c>
      <c r="B385" t="s">
        <v>863</v>
      </c>
      <c r="C385" t="s">
        <v>3</v>
      </c>
      <c r="D385" s="3">
        <v>875000</v>
      </c>
    </row>
    <row r="386" spans="1:4" x14ac:dyDescent="0.25">
      <c r="A386" t="s">
        <v>555</v>
      </c>
      <c r="B386" t="s">
        <v>881</v>
      </c>
      <c r="C386" t="s">
        <v>3</v>
      </c>
      <c r="D386" s="3">
        <v>875000</v>
      </c>
    </row>
    <row r="387" spans="1:4" x14ac:dyDescent="0.25">
      <c r="A387" t="s">
        <v>223</v>
      </c>
      <c r="B387" t="s">
        <v>874</v>
      </c>
      <c r="C387" t="s">
        <v>3</v>
      </c>
      <c r="D387" s="3">
        <v>895000</v>
      </c>
    </row>
    <row r="388" spans="1:4" x14ac:dyDescent="0.25">
      <c r="A388" t="s">
        <v>844</v>
      </c>
      <c r="B388" t="s">
        <v>828</v>
      </c>
      <c r="C388" t="s">
        <v>13</v>
      </c>
      <c r="D388" s="3">
        <v>900000</v>
      </c>
    </row>
    <row r="389" spans="1:4" x14ac:dyDescent="0.25">
      <c r="A389" t="s">
        <v>27</v>
      </c>
      <c r="B389" t="s">
        <v>862</v>
      </c>
      <c r="C389" t="s">
        <v>3</v>
      </c>
      <c r="D389" s="3">
        <v>900000</v>
      </c>
    </row>
    <row r="390" spans="1:4" x14ac:dyDescent="0.25">
      <c r="A390" t="s">
        <v>845</v>
      </c>
      <c r="B390" t="s">
        <v>828</v>
      </c>
      <c r="C390" t="s">
        <v>3</v>
      </c>
      <c r="D390" s="3">
        <v>900000</v>
      </c>
    </row>
    <row r="391" spans="1:4" x14ac:dyDescent="0.25">
      <c r="A391" t="s">
        <v>815</v>
      </c>
      <c r="B391" t="s">
        <v>796</v>
      </c>
      <c r="C391" t="s">
        <v>16</v>
      </c>
      <c r="D391" s="3">
        <v>900000</v>
      </c>
    </row>
    <row r="392" spans="1:4" x14ac:dyDescent="0.25">
      <c r="A392" t="s">
        <v>57</v>
      </c>
      <c r="B392" t="s">
        <v>863</v>
      </c>
      <c r="C392" t="s">
        <v>3</v>
      </c>
      <c r="D392" s="3">
        <v>900000</v>
      </c>
    </row>
    <row r="393" spans="1:4" x14ac:dyDescent="0.25">
      <c r="A393" t="s">
        <v>659</v>
      </c>
      <c r="B393" t="s">
        <v>884</v>
      </c>
      <c r="C393" t="s">
        <v>3</v>
      </c>
      <c r="D393" s="3">
        <v>900000</v>
      </c>
    </row>
    <row r="394" spans="1:4" x14ac:dyDescent="0.25">
      <c r="A394" t="s">
        <v>327</v>
      </c>
      <c r="B394" t="s">
        <v>872</v>
      </c>
      <c r="C394" t="s">
        <v>16</v>
      </c>
      <c r="D394" s="3">
        <v>900000</v>
      </c>
    </row>
    <row r="395" spans="1:4" x14ac:dyDescent="0.25">
      <c r="A395" t="s">
        <v>463</v>
      </c>
      <c r="B395" t="s">
        <v>878</v>
      </c>
      <c r="C395" t="s">
        <v>16</v>
      </c>
      <c r="D395" s="3">
        <v>900000</v>
      </c>
    </row>
    <row r="396" spans="1:4" x14ac:dyDescent="0.25">
      <c r="A396" t="s">
        <v>462</v>
      </c>
      <c r="B396" t="s">
        <v>878</v>
      </c>
      <c r="C396" t="s">
        <v>3</v>
      </c>
      <c r="D396" s="3">
        <v>900000</v>
      </c>
    </row>
    <row r="397" spans="1:4" x14ac:dyDescent="0.25">
      <c r="A397" t="s">
        <v>276</v>
      </c>
      <c r="B397" t="s">
        <v>870</v>
      </c>
      <c r="C397" t="s">
        <v>16</v>
      </c>
      <c r="D397" s="3">
        <v>900000</v>
      </c>
    </row>
    <row r="398" spans="1:4" x14ac:dyDescent="0.25">
      <c r="A398" t="s">
        <v>554</v>
      </c>
      <c r="B398" t="s">
        <v>881</v>
      </c>
      <c r="C398" t="s">
        <v>3</v>
      </c>
      <c r="D398" s="3">
        <v>900000</v>
      </c>
    </row>
    <row r="399" spans="1:4" x14ac:dyDescent="0.25">
      <c r="A399" t="s">
        <v>607</v>
      </c>
      <c r="B399" t="s">
        <v>883</v>
      </c>
      <c r="C399" t="s">
        <v>3</v>
      </c>
      <c r="D399" s="3">
        <v>900000</v>
      </c>
    </row>
    <row r="400" spans="1:4" x14ac:dyDescent="0.25">
      <c r="A400" t="s">
        <v>197</v>
      </c>
      <c r="B400" t="s">
        <v>868</v>
      </c>
      <c r="C400" t="s">
        <v>16</v>
      </c>
      <c r="D400" s="3">
        <v>900000</v>
      </c>
    </row>
    <row r="401" spans="1:4" x14ac:dyDescent="0.25">
      <c r="A401" t="s">
        <v>753</v>
      </c>
      <c r="B401" t="s">
        <v>739</v>
      </c>
      <c r="C401" t="s">
        <v>3</v>
      </c>
      <c r="D401" s="3">
        <v>903000</v>
      </c>
    </row>
    <row r="402" spans="1:4" x14ac:dyDescent="0.25">
      <c r="A402" t="s">
        <v>752</v>
      </c>
      <c r="B402" t="s">
        <v>739</v>
      </c>
      <c r="C402" t="s">
        <v>3</v>
      </c>
      <c r="D402" s="3">
        <v>912500</v>
      </c>
    </row>
    <row r="403" spans="1:4" x14ac:dyDescent="0.25">
      <c r="A403" t="s">
        <v>83</v>
      </c>
      <c r="B403" t="s">
        <v>864</v>
      </c>
      <c r="C403" t="s">
        <v>3</v>
      </c>
      <c r="D403" s="3">
        <v>925000</v>
      </c>
    </row>
    <row r="404" spans="1:4" x14ac:dyDescent="0.25">
      <c r="A404" t="s">
        <v>751</v>
      </c>
      <c r="B404" t="s">
        <v>739</v>
      </c>
      <c r="C404" t="s">
        <v>3</v>
      </c>
      <c r="D404" s="3">
        <v>925000</v>
      </c>
    </row>
    <row r="405" spans="1:4" x14ac:dyDescent="0.25">
      <c r="A405" t="s">
        <v>251</v>
      </c>
      <c r="B405" t="s">
        <v>869</v>
      </c>
      <c r="C405" t="s">
        <v>3</v>
      </c>
      <c r="D405" s="3">
        <v>975000</v>
      </c>
    </row>
    <row r="406" spans="1:4" x14ac:dyDescent="0.25">
      <c r="A406" t="s">
        <v>250</v>
      </c>
      <c r="B406" t="s">
        <v>869</v>
      </c>
      <c r="C406" t="s">
        <v>16</v>
      </c>
      <c r="D406" s="3">
        <v>985000</v>
      </c>
    </row>
    <row r="407" spans="1:4" x14ac:dyDescent="0.25">
      <c r="A407" t="s">
        <v>693</v>
      </c>
      <c r="B407" t="s">
        <v>885</v>
      </c>
      <c r="C407" t="s">
        <v>9</v>
      </c>
      <c r="D407" s="3">
        <v>1000000</v>
      </c>
    </row>
    <row r="408" spans="1:4" x14ac:dyDescent="0.25">
      <c r="A408" t="s">
        <v>692</v>
      </c>
      <c r="B408" t="s">
        <v>885</v>
      </c>
      <c r="C408" t="s">
        <v>3</v>
      </c>
      <c r="D408" s="3">
        <v>1000000</v>
      </c>
    </row>
    <row r="409" spans="1:4" x14ac:dyDescent="0.25">
      <c r="A409" t="s">
        <v>750</v>
      </c>
      <c r="B409" t="s">
        <v>739</v>
      </c>
      <c r="C409" t="s">
        <v>5</v>
      </c>
      <c r="D409" s="3">
        <v>1000000</v>
      </c>
    </row>
    <row r="410" spans="1:4" x14ac:dyDescent="0.25">
      <c r="A410" t="s">
        <v>783</v>
      </c>
      <c r="B410" t="s">
        <v>766</v>
      </c>
      <c r="C410" t="s">
        <v>3</v>
      </c>
      <c r="D410" s="3">
        <v>1000000</v>
      </c>
    </row>
    <row r="411" spans="1:4" x14ac:dyDescent="0.25">
      <c r="A411" t="s">
        <v>583</v>
      </c>
      <c r="B411" t="s">
        <v>882</v>
      </c>
      <c r="C411" t="s">
        <v>16</v>
      </c>
      <c r="D411" s="3">
        <v>1000000</v>
      </c>
    </row>
    <row r="412" spans="1:4" x14ac:dyDescent="0.25">
      <c r="A412" t="s">
        <v>691</v>
      </c>
      <c r="B412" t="s">
        <v>885</v>
      </c>
      <c r="C412" t="s">
        <v>3</v>
      </c>
      <c r="D412" s="3">
        <v>1000000</v>
      </c>
    </row>
    <row r="413" spans="1:4" hidden="1" x14ac:dyDescent="0.25">
      <c r="A413" t="s">
        <v>485</v>
      </c>
      <c r="B413" t="s">
        <v>879</v>
      </c>
      <c r="C413" t="s">
        <v>16</v>
      </c>
      <c r="D413" s="3">
        <v>-2500000</v>
      </c>
    </row>
    <row r="414" spans="1:4" x14ac:dyDescent="0.25">
      <c r="A414" t="s">
        <v>389</v>
      </c>
      <c r="B414" t="s">
        <v>875</v>
      </c>
      <c r="C414" t="s">
        <v>5</v>
      </c>
      <c r="D414" s="3">
        <v>1000000</v>
      </c>
    </row>
    <row r="415" spans="1:4" x14ac:dyDescent="0.25">
      <c r="A415" t="s">
        <v>110</v>
      </c>
      <c r="B415" t="s">
        <v>865</v>
      </c>
      <c r="C415" t="s">
        <v>11</v>
      </c>
      <c r="D415" s="3">
        <v>1000000</v>
      </c>
    </row>
    <row r="416" spans="1:4" x14ac:dyDescent="0.25">
      <c r="A416" t="s">
        <v>725</v>
      </c>
      <c r="B416" t="s">
        <v>711</v>
      </c>
      <c r="C416" t="s">
        <v>11</v>
      </c>
      <c r="D416" s="3">
        <v>1000000</v>
      </c>
    </row>
    <row r="417" spans="1:4" x14ac:dyDescent="0.25">
      <c r="A417" t="s">
        <v>195</v>
      </c>
      <c r="B417" t="s">
        <v>868</v>
      </c>
      <c r="C417" t="s">
        <v>11</v>
      </c>
      <c r="D417" s="3">
        <v>1000000</v>
      </c>
    </row>
    <row r="418" spans="1:4" x14ac:dyDescent="0.25">
      <c r="A418" t="s">
        <v>111</v>
      </c>
      <c r="B418" t="s">
        <v>865</v>
      </c>
      <c r="C418" t="s">
        <v>16</v>
      </c>
      <c r="D418" s="3">
        <v>1000000</v>
      </c>
    </row>
    <row r="419" spans="1:4" x14ac:dyDescent="0.25">
      <c r="A419" t="s">
        <v>326</v>
      </c>
      <c r="B419" t="s">
        <v>872</v>
      </c>
      <c r="C419" t="s">
        <v>13</v>
      </c>
      <c r="D419" s="3">
        <v>1000000</v>
      </c>
    </row>
    <row r="420" spans="1:4" x14ac:dyDescent="0.25">
      <c r="A420" t="s">
        <v>351</v>
      </c>
      <c r="B420" t="s">
        <v>873</v>
      </c>
      <c r="C420" t="s">
        <v>13</v>
      </c>
      <c r="D420" s="3">
        <v>1000000</v>
      </c>
    </row>
    <row r="421" spans="1:4" x14ac:dyDescent="0.25">
      <c r="A421" t="s">
        <v>82</v>
      </c>
      <c r="B421" t="s">
        <v>864</v>
      </c>
      <c r="C421" t="s">
        <v>16</v>
      </c>
      <c r="D421" s="3">
        <v>1000000</v>
      </c>
    </row>
    <row r="422" spans="1:4" x14ac:dyDescent="0.25">
      <c r="A422" t="s">
        <v>435</v>
      </c>
      <c r="B422" t="s">
        <v>877</v>
      </c>
      <c r="C422" t="s">
        <v>3</v>
      </c>
      <c r="D422" s="3">
        <v>1000000</v>
      </c>
    </row>
    <row r="423" spans="1:4" x14ac:dyDescent="0.25">
      <c r="A423" t="s">
        <v>814</v>
      </c>
      <c r="B423" t="s">
        <v>796</v>
      </c>
      <c r="C423" t="s">
        <v>3</v>
      </c>
      <c r="D423" s="3">
        <v>1000000</v>
      </c>
    </row>
    <row r="424" spans="1:4" x14ac:dyDescent="0.25">
      <c r="A424" t="s">
        <v>196</v>
      </c>
      <c r="B424" t="s">
        <v>868</v>
      </c>
      <c r="C424" t="s">
        <v>5</v>
      </c>
      <c r="D424" s="3">
        <v>1000000</v>
      </c>
    </row>
    <row r="425" spans="1:4" x14ac:dyDescent="0.25">
      <c r="A425" t="s">
        <v>436</v>
      </c>
      <c r="B425" t="s">
        <v>877</v>
      </c>
      <c r="C425" t="s">
        <v>1</v>
      </c>
      <c r="D425" s="3">
        <v>1000000</v>
      </c>
    </row>
    <row r="426" spans="1:4" x14ac:dyDescent="0.25">
      <c r="A426" t="s">
        <v>493</v>
      </c>
      <c r="B426" t="s">
        <v>879</v>
      </c>
      <c r="C426" t="s">
        <v>1</v>
      </c>
      <c r="D426" s="3">
        <v>1000000</v>
      </c>
    </row>
    <row r="427" spans="1:4" x14ac:dyDescent="0.25">
      <c r="A427" t="s">
        <v>81</v>
      </c>
      <c r="B427" t="s">
        <v>864</v>
      </c>
      <c r="C427" t="s">
        <v>13</v>
      </c>
      <c r="D427" s="3">
        <v>1050000</v>
      </c>
    </row>
    <row r="428" spans="1:4" hidden="1" x14ac:dyDescent="0.25">
      <c r="A428" t="s">
        <v>644</v>
      </c>
      <c r="B428" t="s">
        <v>710</v>
      </c>
      <c r="C428" t="s">
        <v>3</v>
      </c>
      <c r="D428" s="3">
        <v>-420000</v>
      </c>
    </row>
    <row r="429" spans="1:4" x14ac:dyDescent="0.25">
      <c r="A429" t="s">
        <v>843</v>
      </c>
      <c r="B429" t="s">
        <v>828</v>
      </c>
      <c r="C429" t="s">
        <v>16</v>
      </c>
      <c r="D429" s="3">
        <v>1050000</v>
      </c>
    </row>
    <row r="430" spans="1:4" x14ac:dyDescent="0.25">
      <c r="A430" t="s">
        <v>658</v>
      </c>
      <c r="B430" t="s">
        <v>884</v>
      </c>
      <c r="C430" t="s">
        <v>3</v>
      </c>
      <c r="D430" s="3">
        <v>1075000</v>
      </c>
    </row>
    <row r="431" spans="1:4" x14ac:dyDescent="0.25">
      <c r="A431" t="s">
        <v>249</v>
      </c>
      <c r="B431" t="s">
        <v>869</v>
      </c>
      <c r="C431" t="s">
        <v>3</v>
      </c>
      <c r="D431" s="3">
        <v>1080000</v>
      </c>
    </row>
    <row r="432" spans="1:4" x14ac:dyDescent="0.25">
      <c r="A432" t="s">
        <v>813</v>
      </c>
      <c r="B432" t="s">
        <v>796</v>
      </c>
      <c r="C432" t="s">
        <v>3</v>
      </c>
      <c r="D432" s="3">
        <v>1095000</v>
      </c>
    </row>
    <row r="433" spans="1:4" x14ac:dyDescent="0.25">
      <c r="A433" t="s">
        <v>606</v>
      </c>
      <c r="B433" t="s">
        <v>883</v>
      </c>
      <c r="C433" t="s">
        <v>3</v>
      </c>
      <c r="D433" s="3">
        <v>1100000</v>
      </c>
    </row>
    <row r="434" spans="1:4" x14ac:dyDescent="0.25">
      <c r="A434" t="s">
        <v>133</v>
      </c>
      <c r="B434" t="s">
        <v>866</v>
      </c>
      <c r="C434" t="s">
        <v>3</v>
      </c>
      <c r="D434" s="3">
        <v>1100000</v>
      </c>
    </row>
    <row r="435" spans="1:4" x14ac:dyDescent="0.25">
      <c r="A435" t="s">
        <v>605</v>
      </c>
      <c r="B435" t="s">
        <v>883</v>
      </c>
      <c r="C435" t="s">
        <v>16</v>
      </c>
      <c r="D435" s="3">
        <v>1100000</v>
      </c>
    </row>
    <row r="436" spans="1:4" x14ac:dyDescent="0.25">
      <c r="A436" t="s">
        <v>172</v>
      </c>
      <c r="B436" t="s">
        <v>867</v>
      </c>
      <c r="C436" t="s">
        <v>16</v>
      </c>
      <c r="D436" s="3">
        <v>1175000</v>
      </c>
    </row>
    <row r="437" spans="1:4" x14ac:dyDescent="0.25">
      <c r="A437" t="s">
        <v>275</v>
      </c>
      <c r="B437" t="s">
        <v>870</v>
      </c>
      <c r="C437" t="s">
        <v>13</v>
      </c>
      <c r="D437" s="3">
        <v>1175000</v>
      </c>
    </row>
    <row r="438" spans="1:4" x14ac:dyDescent="0.25">
      <c r="A438" t="s">
        <v>26</v>
      </c>
      <c r="B438" t="s">
        <v>862</v>
      </c>
      <c r="C438" t="s">
        <v>3</v>
      </c>
      <c r="D438" s="3">
        <v>1200000</v>
      </c>
    </row>
    <row r="439" spans="1:4" x14ac:dyDescent="0.25">
      <c r="A439" t="s">
        <v>842</v>
      </c>
      <c r="B439" t="s">
        <v>828</v>
      </c>
      <c r="C439" t="s">
        <v>3</v>
      </c>
      <c r="D439" s="3">
        <v>1200000</v>
      </c>
    </row>
    <row r="440" spans="1:4" x14ac:dyDescent="0.25">
      <c r="A440" t="s">
        <v>604</v>
      </c>
      <c r="B440" t="s">
        <v>883</v>
      </c>
      <c r="C440" t="s">
        <v>3</v>
      </c>
      <c r="D440" s="3">
        <v>1200000</v>
      </c>
    </row>
    <row r="441" spans="1:4" x14ac:dyDescent="0.25">
      <c r="A441" t="s">
        <v>222</v>
      </c>
      <c r="B441" t="s">
        <v>874</v>
      </c>
      <c r="C441" t="s">
        <v>3</v>
      </c>
      <c r="D441" s="3">
        <v>1200000</v>
      </c>
    </row>
    <row r="442" spans="1:4" x14ac:dyDescent="0.25">
      <c r="A442" t="s">
        <v>812</v>
      </c>
      <c r="B442" t="s">
        <v>796</v>
      </c>
      <c r="C442" t="s">
        <v>11</v>
      </c>
      <c r="D442" s="3">
        <v>1200000</v>
      </c>
    </row>
    <row r="443" spans="1:4" x14ac:dyDescent="0.25">
      <c r="A443" t="s">
        <v>305</v>
      </c>
      <c r="B443" t="s">
        <v>871</v>
      </c>
      <c r="C443" t="s">
        <v>11</v>
      </c>
      <c r="D443" s="3">
        <v>1200000</v>
      </c>
    </row>
    <row r="444" spans="1:4" x14ac:dyDescent="0.25">
      <c r="A444" t="s">
        <v>109</v>
      </c>
      <c r="B444" t="s">
        <v>865</v>
      </c>
      <c r="C444" t="s">
        <v>3</v>
      </c>
      <c r="D444" s="3">
        <v>1200000</v>
      </c>
    </row>
    <row r="445" spans="1:4" x14ac:dyDescent="0.25">
      <c r="A445" t="s">
        <v>782</v>
      </c>
      <c r="B445" t="s">
        <v>766</v>
      </c>
      <c r="C445" t="s">
        <v>3</v>
      </c>
      <c r="D445" s="3">
        <v>1200000</v>
      </c>
    </row>
    <row r="446" spans="1:4" x14ac:dyDescent="0.25">
      <c r="A446" t="s">
        <v>637</v>
      </c>
      <c r="B446" t="s">
        <v>710</v>
      </c>
      <c r="C446" t="s">
        <v>3</v>
      </c>
      <c r="D446" s="3">
        <v>1250000</v>
      </c>
    </row>
    <row r="447" spans="1:4" x14ac:dyDescent="0.25">
      <c r="A447" t="s">
        <v>636</v>
      </c>
      <c r="B447" t="s">
        <v>710</v>
      </c>
      <c r="C447" t="s">
        <v>3</v>
      </c>
      <c r="D447" s="3">
        <v>1250000</v>
      </c>
    </row>
    <row r="448" spans="1:4" x14ac:dyDescent="0.25">
      <c r="A448" t="s">
        <v>552</v>
      </c>
      <c r="B448" t="s">
        <v>881</v>
      </c>
      <c r="C448" t="s">
        <v>3</v>
      </c>
      <c r="D448" s="3">
        <v>1250000</v>
      </c>
    </row>
    <row r="449" spans="1:4" x14ac:dyDescent="0.25">
      <c r="A449" t="s">
        <v>841</v>
      </c>
      <c r="B449" t="s">
        <v>828</v>
      </c>
      <c r="C449" t="s">
        <v>3</v>
      </c>
      <c r="D449" s="3">
        <v>1250000</v>
      </c>
    </row>
    <row r="450" spans="1:4" x14ac:dyDescent="0.25">
      <c r="A450" t="s">
        <v>492</v>
      </c>
      <c r="B450" t="s">
        <v>879</v>
      </c>
      <c r="C450" t="s">
        <v>16</v>
      </c>
      <c r="D450" s="3">
        <v>1250000</v>
      </c>
    </row>
    <row r="451" spans="1:4" x14ac:dyDescent="0.25">
      <c r="A451" t="s">
        <v>350</v>
      </c>
      <c r="B451" t="s">
        <v>873</v>
      </c>
      <c r="C451" t="s">
        <v>16</v>
      </c>
      <c r="D451" s="3">
        <v>1300000</v>
      </c>
    </row>
    <row r="452" spans="1:4" x14ac:dyDescent="0.25">
      <c r="A452" t="s">
        <v>412</v>
      </c>
      <c r="B452" t="s">
        <v>876</v>
      </c>
      <c r="C452" t="s">
        <v>16</v>
      </c>
      <c r="D452" s="3">
        <v>1300000</v>
      </c>
    </row>
    <row r="453" spans="1:4" x14ac:dyDescent="0.25">
      <c r="A453" t="s">
        <v>80</v>
      </c>
      <c r="B453" t="s">
        <v>864</v>
      </c>
      <c r="C453" t="s">
        <v>3</v>
      </c>
      <c r="D453" s="3">
        <v>1300000</v>
      </c>
    </row>
    <row r="454" spans="1:4" x14ac:dyDescent="0.25">
      <c r="A454" t="s">
        <v>349</v>
      </c>
      <c r="B454" t="s">
        <v>873</v>
      </c>
      <c r="C454" t="s">
        <v>3</v>
      </c>
      <c r="D454" s="3">
        <v>1330000</v>
      </c>
    </row>
    <row r="455" spans="1:4" x14ac:dyDescent="0.25">
      <c r="A455" t="s">
        <v>248</v>
      </c>
      <c r="B455" t="s">
        <v>869</v>
      </c>
      <c r="C455" t="s">
        <v>3</v>
      </c>
      <c r="D455" s="3">
        <v>1350000</v>
      </c>
    </row>
    <row r="456" spans="1:4" x14ac:dyDescent="0.25">
      <c r="A456" t="s">
        <v>221</v>
      </c>
      <c r="B456" t="s">
        <v>874</v>
      </c>
      <c r="C456" t="s">
        <v>16</v>
      </c>
      <c r="D456" s="3">
        <v>1350000</v>
      </c>
    </row>
    <row r="457" spans="1:4" x14ac:dyDescent="0.25">
      <c r="A457" t="s">
        <v>194</v>
      </c>
      <c r="B457" t="s">
        <v>868</v>
      </c>
      <c r="C457" t="s">
        <v>13</v>
      </c>
      <c r="D457" s="3">
        <v>1350000</v>
      </c>
    </row>
    <row r="458" spans="1:4" x14ac:dyDescent="0.25">
      <c r="A458" t="s">
        <v>171</v>
      </c>
      <c r="B458" t="s">
        <v>867</v>
      </c>
      <c r="C458" t="s">
        <v>3</v>
      </c>
      <c r="D458" s="3">
        <v>1350000</v>
      </c>
    </row>
    <row r="459" spans="1:4" x14ac:dyDescent="0.25">
      <c r="A459" t="s">
        <v>411</v>
      </c>
      <c r="B459" t="s">
        <v>876</v>
      </c>
      <c r="C459" t="s">
        <v>9</v>
      </c>
      <c r="D459" s="3">
        <v>1350000</v>
      </c>
    </row>
    <row r="460" spans="1:4" x14ac:dyDescent="0.25">
      <c r="A460" t="s">
        <v>839</v>
      </c>
      <c r="B460" t="s">
        <v>828</v>
      </c>
      <c r="C460" t="s">
        <v>3</v>
      </c>
      <c r="D460" s="3">
        <v>1350000</v>
      </c>
    </row>
    <row r="461" spans="1:4" x14ac:dyDescent="0.25">
      <c r="A461" t="s">
        <v>840</v>
      </c>
      <c r="B461" t="s">
        <v>828</v>
      </c>
      <c r="C461" t="s">
        <v>3</v>
      </c>
      <c r="D461" s="3">
        <v>1350000</v>
      </c>
    </row>
    <row r="462" spans="1:4" hidden="1" x14ac:dyDescent="0.25">
      <c r="A462" t="s">
        <v>835</v>
      </c>
      <c r="B462" t="s">
        <v>828</v>
      </c>
      <c r="C462" t="s">
        <v>3</v>
      </c>
    </row>
    <row r="463" spans="1:4" x14ac:dyDescent="0.25">
      <c r="A463" t="s">
        <v>724</v>
      </c>
      <c r="B463" t="s">
        <v>711</v>
      </c>
      <c r="C463" t="s">
        <v>3</v>
      </c>
      <c r="D463" s="3">
        <v>1375000</v>
      </c>
    </row>
    <row r="464" spans="1:4" x14ac:dyDescent="0.25">
      <c r="A464" t="s">
        <v>490</v>
      </c>
      <c r="B464" t="s">
        <v>879</v>
      </c>
      <c r="C464" t="s">
        <v>3</v>
      </c>
      <c r="D464" s="3">
        <v>1400000</v>
      </c>
    </row>
    <row r="465" spans="1:4" x14ac:dyDescent="0.25">
      <c r="A465" t="s">
        <v>491</v>
      </c>
      <c r="B465" t="s">
        <v>879</v>
      </c>
      <c r="C465" t="s">
        <v>16</v>
      </c>
      <c r="D465" s="3">
        <v>1400000</v>
      </c>
    </row>
    <row r="466" spans="1:4" x14ac:dyDescent="0.25">
      <c r="A466" t="s">
        <v>434</v>
      </c>
      <c r="B466" t="s">
        <v>877</v>
      </c>
      <c r="C466" t="s">
        <v>3</v>
      </c>
      <c r="D466" s="3">
        <v>1400000</v>
      </c>
    </row>
    <row r="467" spans="1:4" x14ac:dyDescent="0.25">
      <c r="A467" t="s">
        <v>634</v>
      </c>
      <c r="B467" t="s">
        <v>710</v>
      </c>
      <c r="C467" t="s">
        <v>3</v>
      </c>
      <c r="D467" s="3">
        <v>1400000</v>
      </c>
    </row>
    <row r="468" spans="1:4" x14ac:dyDescent="0.25">
      <c r="A468" t="s">
        <v>551</v>
      </c>
      <c r="B468" t="s">
        <v>881</v>
      </c>
      <c r="C468" t="s">
        <v>13</v>
      </c>
      <c r="D468" s="3">
        <v>1400000</v>
      </c>
    </row>
    <row r="469" spans="1:4" x14ac:dyDescent="0.25">
      <c r="A469" t="s">
        <v>25</v>
      </c>
      <c r="B469" t="s">
        <v>862</v>
      </c>
      <c r="C469" t="s">
        <v>3</v>
      </c>
      <c r="D469" s="3">
        <v>1400000</v>
      </c>
    </row>
    <row r="470" spans="1:4" x14ac:dyDescent="0.25">
      <c r="A470" t="s">
        <v>132</v>
      </c>
      <c r="B470" t="s">
        <v>866</v>
      </c>
      <c r="C470" t="s">
        <v>3</v>
      </c>
      <c r="D470" s="3">
        <v>1400000</v>
      </c>
    </row>
    <row r="471" spans="1:4" x14ac:dyDescent="0.25">
      <c r="A471" t="s">
        <v>410</v>
      </c>
      <c r="B471" t="s">
        <v>876</v>
      </c>
      <c r="C471" t="s">
        <v>3</v>
      </c>
      <c r="D471" s="3">
        <v>1400000</v>
      </c>
    </row>
    <row r="472" spans="1:4" x14ac:dyDescent="0.25">
      <c r="A472" t="s">
        <v>635</v>
      </c>
      <c r="B472" t="s">
        <v>710</v>
      </c>
      <c r="C472" t="s">
        <v>16</v>
      </c>
      <c r="D472" s="3">
        <v>1400000</v>
      </c>
    </row>
    <row r="473" spans="1:4" x14ac:dyDescent="0.25">
      <c r="A473" t="s">
        <v>811</v>
      </c>
      <c r="B473" t="s">
        <v>796</v>
      </c>
      <c r="C473" t="s">
        <v>3</v>
      </c>
      <c r="D473" s="3">
        <v>1415000</v>
      </c>
    </row>
    <row r="474" spans="1:4" x14ac:dyDescent="0.25">
      <c r="A474" t="s">
        <v>388</v>
      </c>
      <c r="B474" t="s">
        <v>875</v>
      </c>
      <c r="C474" t="s">
        <v>16</v>
      </c>
      <c r="D474" s="3">
        <v>1428571</v>
      </c>
    </row>
    <row r="475" spans="1:4" x14ac:dyDescent="0.25">
      <c r="A475" t="s">
        <v>24</v>
      </c>
      <c r="B475" t="s">
        <v>862</v>
      </c>
      <c r="C475" t="s">
        <v>16</v>
      </c>
      <c r="D475" s="3">
        <v>1500000</v>
      </c>
    </row>
    <row r="476" spans="1:4" x14ac:dyDescent="0.25">
      <c r="A476" t="s">
        <v>550</v>
      </c>
      <c r="B476" t="s">
        <v>881</v>
      </c>
      <c r="C476" t="s">
        <v>16</v>
      </c>
      <c r="D476" s="3">
        <v>1500000</v>
      </c>
    </row>
    <row r="477" spans="1:4" x14ac:dyDescent="0.25">
      <c r="A477" t="s">
        <v>247</v>
      </c>
      <c r="B477" t="s">
        <v>869</v>
      </c>
      <c r="C477" t="s">
        <v>9</v>
      </c>
      <c r="D477" s="3">
        <v>1500000</v>
      </c>
    </row>
    <row r="478" spans="1:4" x14ac:dyDescent="0.25">
      <c r="A478" t="s">
        <v>603</v>
      </c>
      <c r="B478" t="s">
        <v>883</v>
      </c>
      <c r="C478" t="s">
        <v>3</v>
      </c>
      <c r="D478" s="3">
        <v>1500000</v>
      </c>
    </row>
    <row r="479" spans="1:4" x14ac:dyDescent="0.25">
      <c r="A479" t="s">
        <v>22</v>
      </c>
      <c r="B479" t="s">
        <v>862</v>
      </c>
      <c r="C479" t="s">
        <v>1</v>
      </c>
      <c r="D479" s="3">
        <v>1500000</v>
      </c>
    </row>
    <row r="480" spans="1:4" x14ac:dyDescent="0.25">
      <c r="A480" t="s">
        <v>23</v>
      </c>
      <c r="B480" t="s">
        <v>862</v>
      </c>
      <c r="C480" t="s">
        <v>3</v>
      </c>
      <c r="D480" s="3">
        <v>1500000</v>
      </c>
    </row>
    <row r="481" spans="1:4" x14ac:dyDescent="0.25">
      <c r="A481" t="s">
        <v>810</v>
      </c>
      <c r="B481" t="s">
        <v>796</v>
      </c>
      <c r="C481" t="s">
        <v>9</v>
      </c>
      <c r="D481" s="3">
        <v>1500000</v>
      </c>
    </row>
    <row r="482" spans="1:4" x14ac:dyDescent="0.25">
      <c r="A482" t="s">
        <v>56</v>
      </c>
      <c r="B482" t="s">
        <v>863</v>
      </c>
      <c r="C482" t="s">
        <v>3</v>
      </c>
      <c r="D482" s="3">
        <v>1500000</v>
      </c>
    </row>
    <row r="483" spans="1:4" x14ac:dyDescent="0.25">
      <c r="A483" t="s">
        <v>274</v>
      </c>
      <c r="B483" t="s">
        <v>870</v>
      </c>
      <c r="C483" t="s">
        <v>3</v>
      </c>
      <c r="D483" s="3">
        <v>1500000</v>
      </c>
    </row>
    <row r="484" spans="1:4" x14ac:dyDescent="0.25">
      <c r="A484" t="s">
        <v>633</v>
      </c>
      <c r="B484" t="s">
        <v>710</v>
      </c>
      <c r="C484" t="s">
        <v>3</v>
      </c>
      <c r="D484" s="3">
        <v>1500000</v>
      </c>
    </row>
    <row r="485" spans="1:4" x14ac:dyDescent="0.25">
      <c r="A485" t="s">
        <v>838</v>
      </c>
      <c r="B485" t="s">
        <v>828</v>
      </c>
      <c r="C485" t="s">
        <v>16</v>
      </c>
      <c r="D485" s="3">
        <v>1500000</v>
      </c>
    </row>
    <row r="486" spans="1:4" x14ac:dyDescent="0.25">
      <c r="A486" t="s">
        <v>304</v>
      </c>
      <c r="B486" t="s">
        <v>871</v>
      </c>
      <c r="C486" t="s">
        <v>3</v>
      </c>
      <c r="D486" s="3">
        <v>1500000</v>
      </c>
    </row>
    <row r="487" spans="1:4" x14ac:dyDescent="0.25">
      <c r="A487" t="s">
        <v>409</v>
      </c>
      <c r="B487" t="s">
        <v>876</v>
      </c>
      <c r="C487" t="s">
        <v>3</v>
      </c>
      <c r="D487" s="3">
        <v>1536000</v>
      </c>
    </row>
    <row r="488" spans="1:4" x14ac:dyDescent="0.25">
      <c r="A488" t="s">
        <v>489</v>
      </c>
      <c r="B488" t="s">
        <v>879</v>
      </c>
      <c r="C488" t="s">
        <v>3</v>
      </c>
      <c r="D488" s="3">
        <v>1550000</v>
      </c>
    </row>
    <row r="489" spans="1:4" x14ac:dyDescent="0.25">
      <c r="A489" t="s">
        <v>303</v>
      </c>
      <c r="B489" t="s">
        <v>871</v>
      </c>
      <c r="C489" t="s">
        <v>3</v>
      </c>
      <c r="D489" s="3">
        <v>1600000</v>
      </c>
    </row>
    <row r="490" spans="1:4" x14ac:dyDescent="0.25">
      <c r="A490" t="s">
        <v>170</v>
      </c>
      <c r="B490" t="s">
        <v>867</v>
      </c>
      <c r="C490" t="s">
        <v>5</v>
      </c>
      <c r="D490" s="3">
        <v>1600000</v>
      </c>
    </row>
    <row r="491" spans="1:4" x14ac:dyDescent="0.25">
      <c r="A491" t="s">
        <v>273</v>
      </c>
      <c r="B491" t="s">
        <v>870</v>
      </c>
      <c r="C491" t="s">
        <v>3</v>
      </c>
      <c r="D491" s="3">
        <v>1600000</v>
      </c>
    </row>
    <row r="492" spans="1:4" x14ac:dyDescent="0.25">
      <c r="A492" t="s">
        <v>325</v>
      </c>
      <c r="B492" t="s">
        <v>872</v>
      </c>
      <c r="C492" t="s">
        <v>3</v>
      </c>
      <c r="D492" s="3">
        <v>1625000</v>
      </c>
    </row>
    <row r="493" spans="1:4" x14ac:dyDescent="0.25">
      <c r="A493" t="s">
        <v>169</v>
      </c>
      <c r="B493" t="s">
        <v>867</v>
      </c>
      <c r="C493" t="s">
        <v>11</v>
      </c>
      <c r="D493" s="3">
        <v>1625000</v>
      </c>
    </row>
    <row r="494" spans="1:4" x14ac:dyDescent="0.25">
      <c r="A494" t="s">
        <v>220</v>
      </c>
      <c r="B494" t="s">
        <v>874</v>
      </c>
      <c r="C494" t="s">
        <v>11</v>
      </c>
      <c r="D494" s="3">
        <v>1625000</v>
      </c>
    </row>
    <row r="495" spans="1:4" x14ac:dyDescent="0.25">
      <c r="A495" t="s">
        <v>79</v>
      </c>
      <c r="B495" t="s">
        <v>864</v>
      </c>
      <c r="C495" t="s">
        <v>3</v>
      </c>
      <c r="D495" s="3">
        <v>1650000</v>
      </c>
    </row>
    <row r="496" spans="1:4" x14ac:dyDescent="0.25">
      <c r="A496" t="s">
        <v>524</v>
      </c>
      <c r="B496" t="s">
        <v>880</v>
      </c>
      <c r="C496" t="s">
        <v>11</v>
      </c>
      <c r="D496" s="3">
        <v>1700000</v>
      </c>
    </row>
    <row r="497" spans="1:4" x14ac:dyDescent="0.25">
      <c r="A497" t="s">
        <v>324</v>
      </c>
      <c r="B497" t="s">
        <v>872</v>
      </c>
      <c r="C497" t="s">
        <v>3</v>
      </c>
      <c r="D497" s="3">
        <v>1725000</v>
      </c>
    </row>
    <row r="498" spans="1:4" x14ac:dyDescent="0.25">
      <c r="A498" t="s">
        <v>323</v>
      </c>
      <c r="B498" t="s">
        <v>872</v>
      </c>
      <c r="C498" t="s">
        <v>16</v>
      </c>
      <c r="D498" s="3">
        <v>1750000</v>
      </c>
    </row>
    <row r="499" spans="1:4" x14ac:dyDescent="0.25">
      <c r="A499" t="s">
        <v>302</v>
      </c>
      <c r="B499" t="s">
        <v>871</v>
      </c>
      <c r="C499" t="s">
        <v>1</v>
      </c>
      <c r="D499" s="3">
        <v>1750000</v>
      </c>
    </row>
    <row r="500" spans="1:4" x14ac:dyDescent="0.25">
      <c r="A500" t="s">
        <v>549</v>
      </c>
      <c r="B500" t="s">
        <v>881</v>
      </c>
      <c r="C500" t="s">
        <v>3</v>
      </c>
      <c r="D500" s="3">
        <v>1750000</v>
      </c>
    </row>
    <row r="501" spans="1:4" x14ac:dyDescent="0.25">
      <c r="A501" t="s">
        <v>193</v>
      </c>
      <c r="B501" t="s">
        <v>868</v>
      </c>
      <c r="C501" t="s">
        <v>16</v>
      </c>
      <c r="D501" s="3">
        <v>1750000</v>
      </c>
    </row>
    <row r="502" spans="1:4" x14ac:dyDescent="0.25">
      <c r="A502" t="s">
        <v>488</v>
      </c>
      <c r="B502" t="s">
        <v>879</v>
      </c>
      <c r="C502" t="s">
        <v>3</v>
      </c>
      <c r="D502" s="3">
        <v>1760000</v>
      </c>
    </row>
    <row r="503" spans="1:4" x14ac:dyDescent="0.25">
      <c r="A503" t="s">
        <v>131</v>
      </c>
      <c r="B503" t="s">
        <v>866</v>
      </c>
      <c r="C503" t="s">
        <v>9</v>
      </c>
      <c r="D503" s="3">
        <v>1850000</v>
      </c>
    </row>
    <row r="504" spans="1:4" hidden="1" x14ac:dyDescent="0.25">
      <c r="A504" t="s">
        <v>367</v>
      </c>
      <c r="B504" t="s">
        <v>873</v>
      </c>
      <c r="C504" t="s">
        <v>3</v>
      </c>
      <c r="D504" s="3">
        <v>-417200</v>
      </c>
    </row>
    <row r="505" spans="1:4" x14ac:dyDescent="0.25">
      <c r="A505" t="s">
        <v>387</v>
      </c>
      <c r="B505" t="s">
        <v>875</v>
      </c>
      <c r="C505" t="s">
        <v>16</v>
      </c>
      <c r="D505" s="3">
        <v>1950000</v>
      </c>
    </row>
    <row r="506" spans="1:4" x14ac:dyDescent="0.25">
      <c r="A506" t="s">
        <v>192</v>
      </c>
      <c r="B506" t="s">
        <v>868</v>
      </c>
      <c r="C506" t="s">
        <v>3</v>
      </c>
      <c r="D506" s="3">
        <v>2000000</v>
      </c>
    </row>
    <row r="507" spans="1:4" x14ac:dyDescent="0.25">
      <c r="A507" t="s">
        <v>523</v>
      </c>
      <c r="B507" t="s">
        <v>880</v>
      </c>
      <c r="C507" t="s">
        <v>5</v>
      </c>
      <c r="D507" s="3">
        <v>2000000</v>
      </c>
    </row>
    <row r="508" spans="1:4" x14ac:dyDescent="0.25">
      <c r="A508" t="s">
        <v>656</v>
      </c>
      <c r="B508" t="s">
        <v>884</v>
      </c>
      <c r="C508" t="s">
        <v>5</v>
      </c>
      <c r="D508" s="3">
        <v>2000000</v>
      </c>
    </row>
    <row r="509" spans="1:4" x14ac:dyDescent="0.25">
      <c r="A509" t="s">
        <v>486</v>
      </c>
      <c r="B509" t="s">
        <v>879</v>
      </c>
      <c r="C509" t="s">
        <v>3</v>
      </c>
      <c r="D509" s="3">
        <v>2000000</v>
      </c>
    </row>
    <row r="510" spans="1:4" x14ac:dyDescent="0.25">
      <c r="A510" t="s">
        <v>780</v>
      </c>
      <c r="B510" t="s">
        <v>766</v>
      </c>
      <c r="C510" t="s">
        <v>3</v>
      </c>
      <c r="D510" s="3">
        <v>2000000</v>
      </c>
    </row>
    <row r="511" spans="1:4" x14ac:dyDescent="0.25">
      <c r="A511" t="s">
        <v>748</v>
      </c>
      <c r="B511" t="s">
        <v>739</v>
      </c>
      <c r="C511" t="s">
        <v>1</v>
      </c>
      <c r="D511" s="3">
        <v>2000000</v>
      </c>
    </row>
    <row r="512" spans="1:4" x14ac:dyDescent="0.25">
      <c r="A512" t="s">
        <v>487</v>
      </c>
      <c r="B512" t="s">
        <v>879</v>
      </c>
      <c r="C512" t="s">
        <v>3</v>
      </c>
      <c r="D512" s="3">
        <v>2000000</v>
      </c>
    </row>
    <row r="513" spans="1:4" x14ac:dyDescent="0.25">
      <c r="A513" t="s">
        <v>837</v>
      </c>
      <c r="B513" t="s">
        <v>828</v>
      </c>
      <c r="C513" t="s">
        <v>107</v>
      </c>
      <c r="D513" s="3">
        <v>2000000</v>
      </c>
    </row>
    <row r="514" spans="1:4" x14ac:dyDescent="0.25">
      <c r="A514" t="s">
        <v>301</v>
      </c>
      <c r="B514" t="s">
        <v>871</v>
      </c>
      <c r="C514" t="s">
        <v>11</v>
      </c>
      <c r="D514" s="3">
        <v>2000000</v>
      </c>
    </row>
    <row r="515" spans="1:4" x14ac:dyDescent="0.25">
      <c r="A515" t="s">
        <v>54</v>
      </c>
      <c r="B515" t="s">
        <v>863</v>
      </c>
      <c r="C515" t="s">
        <v>11</v>
      </c>
      <c r="D515" s="3">
        <v>2000000</v>
      </c>
    </row>
    <row r="516" spans="1:4" x14ac:dyDescent="0.25">
      <c r="A516" t="s">
        <v>219</v>
      </c>
      <c r="B516" t="s">
        <v>874</v>
      </c>
      <c r="C516" t="s">
        <v>3</v>
      </c>
      <c r="D516" s="3">
        <v>2000000</v>
      </c>
    </row>
    <row r="517" spans="1:4" x14ac:dyDescent="0.25">
      <c r="A517" t="s">
        <v>55</v>
      </c>
      <c r="B517" t="s">
        <v>863</v>
      </c>
      <c r="C517" t="s">
        <v>3</v>
      </c>
      <c r="D517" s="3">
        <v>2000000</v>
      </c>
    </row>
    <row r="518" spans="1:4" x14ac:dyDescent="0.25">
      <c r="A518" t="s">
        <v>723</v>
      </c>
      <c r="B518" t="s">
        <v>711</v>
      </c>
      <c r="C518" t="s">
        <v>3</v>
      </c>
      <c r="D518" s="3">
        <v>2000000</v>
      </c>
    </row>
    <row r="519" spans="1:4" x14ac:dyDescent="0.25">
      <c r="A519" t="s">
        <v>108</v>
      </c>
      <c r="B519" t="s">
        <v>865</v>
      </c>
      <c r="C519" t="s">
        <v>3</v>
      </c>
      <c r="D519" s="3">
        <v>2000000</v>
      </c>
    </row>
    <row r="520" spans="1:4" x14ac:dyDescent="0.25">
      <c r="A520" t="s">
        <v>747</v>
      </c>
      <c r="B520" t="s">
        <v>739</v>
      </c>
      <c r="C520" t="s">
        <v>42</v>
      </c>
      <c r="D520" s="3">
        <v>2020000</v>
      </c>
    </row>
    <row r="521" spans="1:4" x14ac:dyDescent="0.25">
      <c r="A521" t="s">
        <v>130</v>
      </c>
      <c r="B521" t="s">
        <v>866</v>
      </c>
      <c r="C521" t="s">
        <v>3</v>
      </c>
      <c r="D521" s="3">
        <v>2025000</v>
      </c>
    </row>
    <row r="522" spans="1:4" x14ac:dyDescent="0.25">
      <c r="A522" t="s">
        <v>322</v>
      </c>
      <c r="B522" t="s">
        <v>872</v>
      </c>
      <c r="C522" t="s">
        <v>9</v>
      </c>
      <c r="D522" s="3">
        <v>2068391</v>
      </c>
    </row>
    <row r="523" spans="1:4" x14ac:dyDescent="0.25">
      <c r="A523" t="s">
        <v>836</v>
      </c>
      <c r="B523" t="s">
        <v>828</v>
      </c>
      <c r="C523" t="s">
        <v>3</v>
      </c>
      <c r="D523" s="3">
        <v>2100000</v>
      </c>
    </row>
    <row r="524" spans="1:4" x14ac:dyDescent="0.25">
      <c r="A524" t="s">
        <v>128</v>
      </c>
      <c r="B524" t="s">
        <v>866</v>
      </c>
      <c r="C524" t="s">
        <v>16</v>
      </c>
      <c r="D524" s="3">
        <v>2125000</v>
      </c>
    </row>
    <row r="525" spans="1:4" x14ac:dyDescent="0.25">
      <c r="A525" t="s">
        <v>78</v>
      </c>
      <c r="B525" t="s">
        <v>864</v>
      </c>
      <c r="C525" t="s">
        <v>16</v>
      </c>
      <c r="D525" s="3">
        <v>2200000</v>
      </c>
    </row>
    <row r="526" spans="1:4" x14ac:dyDescent="0.25">
      <c r="A526" t="s">
        <v>347</v>
      </c>
      <c r="B526" t="s">
        <v>873</v>
      </c>
      <c r="C526" t="s">
        <v>3</v>
      </c>
      <c r="D526" s="3">
        <v>2225000</v>
      </c>
    </row>
    <row r="527" spans="1:4" x14ac:dyDescent="0.25">
      <c r="A527" t="s">
        <v>690</v>
      </c>
      <c r="B527" t="s">
        <v>885</v>
      </c>
      <c r="C527" t="s">
        <v>3</v>
      </c>
      <c r="D527" s="3">
        <v>2250000</v>
      </c>
    </row>
    <row r="528" spans="1:4" x14ac:dyDescent="0.25">
      <c r="A528" t="s">
        <v>300</v>
      </c>
      <c r="B528" t="s">
        <v>871</v>
      </c>
      <c r="C528" t="s">
        <v>1</v>
      </c>
      <c r="D528" s="3">
        <v>2250000</v>
      </c>
    </row>
    <row r="529" spans="1:4" x14ac:dyDescent="0.25">
      <c r="A529" t="s">
        <v>809</v>
      </c>
      <c r="B529" t="s">
        <v>796</v>
      </c>
      <c r="C529" t="s">
        <v>3</v>
      </c>
      <c r="D529" s="3">
        <v>2250000</v>
      </c>
    </row>
    <row r="530" spans="1:4" x14ac:dyDescent="0.25">
      <c r="A530" t="s">
        <v>386</v>
      </c>
      <c r="B530" t="s">
        <v>875</v>
      </c>
      <c r="C530" t="s">
        <v>1</v>
      </c>
      <c r="D530" s="3">
        <v>2287500</v>
      </c>
    </row>
    <row r="531" spans="1:4" x14ac:dyDescent="0.25">
      <c r="A531" t="s">
        <v>191</v>
      </c>
      <c r="B531" t="s">
        <v>868</v>
      </c>
      <c r="C531" t="s">
        <v>3</v>
      </c>
      <c r="D531" s="3">
        <v>2300000</v>
      </c>
    </row>
    <row r="532" spans="1:4" hidden="1" x14ac:dyDescent="0.25">
      <c r="A532" t="s">
        <v>147</v>
      </c>
      <c r="B532" t="s">
        <v>866</v>
      </c>
      <c r="C532" t="s">
        <v>3</v>
      </c>
    </row>
    <row r="533" spans="1:4" x14ac:dyDescent="0.25">
      <c r="A533" t="s">
        <v>808</v>
      </c>
      <c r="B533" t="s">
        <v>796</v>
      </c>
      <c r="C533" t="s">
        <v>3</v>
      </c>
      <c r="D533" s="3">
        <v>2300000</v>
      </c>
    </row>
    <row r="534" spans="1:4" x14ac:dyDescent="0.25">
      <c r="A534" t="s">
        <v>460</v>
      </c>
      <c r="B534" t="s">
        <v>878</v>
      </c>
      <c r="C534" t="s">
        <v>13</v>
      </c>
      <c r="D534" s="3">
        <v>2300000</v>
      </c>
    </row>
    <row r="535" spans="1:4" x14ac:dyDescent="0.25">
      <c r="A535" t="s">
        <v>655</v>
      </c>
      <c r="B535" t="s">
        <v>884</v>
      </c>
      <c r="C535" t="s">
        <v>1</v>
      </c>
      <c r="D535" s="3">
        <v>2325000</v>
      </c>
    </row>
    <row r="536" spans="1:4" x14ac:dyDescent="0.25">
      <c r="A536" t="s">
        <v>385</v>
      </c>
      <c r="B536" t="s">
        <v>875</v>
      </c>
      <c r="C536" t="s">
        <v>3</v>
      </c>
      <c r="D536" s="3">
        <v>2350000</v>
      </c>
    </row>
    <row r="537" spans="1:4" x14ac:dyDescent="0.25">
      <c r="A537" t="s">
        <v>190</v>
      </c>
      <c r="B537" t="s">
        <v>868</v>
      </c>
      <c r="C537" t="s">
        <v>1</v>
      </c>
      <c r="D537" s="3">
        <v>2350000</v>
      </c>
    </row>
    <row r="538" spans="1:4" x14ac:dyDescent="0.25">
      <c r="A538" t="s">
        <v>77</v>
      </c>
      <c r="B538" t="s">
        <v>864</v>
      </c>
      <c r="C538" t="s">
        <v>3</v>
      </c>
      <c r="D538" s="3">
        <v>2375000</v>
      </c>
    </row>
    <row r="539" spans="1:4" hidden="1" x14ac:dyDescent="0.25">
      <c r="A539" t="s">
        <v>264</v>
      </c>
      <c r="B539" t="s">
        <v>870</v>
      </c>
      <c r="C539" t="s">
        <v>16</v>
      </c>
      <c r="D539" s="3">
        <v>-14500000</v>
      </c>
    </row>
    <row r="540" spans="1:4" x14ac:dyDescent="0.25">
      <c r="A540" t="s">
        <v>779</v>
      </c>
      <c r="B540" t="s">
        <v>766</v>
      </c>
      <c r="C540" t="s">
        <v>16</v>
      </c>
      <c r="D540" s="3">
        <v>2400000</v>
      </c>
    </row>
    <row r="541" spans="1:4" x14ac:dyDescent="0.25">
      <c r="A541" t="s">
        <v>689</v>
      </c>
      <c r="B541" t="s">
        <v>885</v>
      </c>
      <c r="C541" t="s">
        <v>3</v>
      </c>
      <c r="D541" s="3">
        <v>2450000</v>
      </c>
    </row>
    <row r="542" spans="1:4" x14ac:dyDescent="0.25">
      <c r="A542" t="s">
        <v>168</v>
      </c>
      <c r="B542" t="s">
        <v>867</v>
      </c>
      <c r="C542" t="s">
        <v>3</v>
      </c>
      <c r="D542" s="3">
        <v>2450000</v>
      </c>
    </row>
    <row r="543" spans="1:4" x14ac:dyDescent="0.25">
      <c r="A543" t="s">
        <v>105</v>
      </c>
      <c r="B543" t="s">
        <v>865</v>
      </c>
      <c r="C543" t="s">
        <v>3</v>
      </c>
      <c r="D543" s="3">
        <v>2461499</v>
      </c>
    </row>
    <row r="544" spans="1:4" x14ac:dyDescent="0.25">
      <c r="A544" t="s">
        <v>218</v>
      </c>
      <c r="B544" t="s">
        <v>874</v>
      </c>
      <c r="C544" t="s">
        <v>9</v>
      </c>
      <c r="D544" s="3">
        <v>2500000</v>
      </c>
    </row>
    <row r="545" spans="1:4" hidden="1" x14ac:dyDescent="0.25">
      <c r="A545" t="s">
        <v>827</v>
      </c>
      <c r="B545" t="s">
        <v>796</v>
      </c>
      <c r="C545" t="s">
        <v>3</v>
      </c>
    </row>
    <row r="546" spans="1:4" x14ac:dyDescent="0.25">
      <c r="A546" t="s">
        <v>807</v>
      </c>
      <c r="B546" t="s">
        <v>796</v>
      </c>
      <c r="C546" t="s">
        <v>1</v>
      </c>
      <c r="D546" s="3">
        <v>2500000</v>
      </c>
    </row>
    <row r="547" spans="1:4" x14ac:dyDescent="0.25">
      <c r="A547" t="s">
        <v>167</v>
      </c>
      <c r="B547" t="s">
        <v>867</v>
      </c>
      <c r="C547" t="s">
        <v>3</v>
      </c>
      <c r="D547" s="3">
        <v>2500000</v>
      </c>
    </row>
    <row r="548" spans="1:4" x14ac:dyDescent="0.25">
      <c r="A548" t="s">
        <v>688</v>
      </c>
      <c r="B548" t="s">
        <v>885</v>
      </c>
      <c r="C548" t="s">
        <v>11</v>
      </c>
      <c r="D548" s="3">
        <v>2500000</v>
      </c>
    </row>
    <row r="549" spans="1:4" x14ac:dyDescent="0.25">
      <c r="A549" t="s">
        <v>433</v>
      </c>
      <c r="B549" t="s">
        <v>877</v>
      </c>
      <c r="C549" t="s">
        <v>13</v>
      </c>
      <c r="D549" s="3">
        <v>2500000</v>
      </c>
    </row>
    <row r="550" spans="1:4" x14ac:dyDescent="0.25">
      <c r="A550" t="s">
        <v>806</v>
      </c>
      <c r="B550" t="s">
        <v>796</v>
      </c>
      <c r="C550" t="s">
        <v>16</v>
      </c>
      <c r="D550" s="3">
        <v>2500000</v>
      </c>
    </row>
    <row r="551" spans="1:4" x14ac:dyDescent="0.25">
      <c r="A551" t="s">
        <v>272</v>
      </c>
      <c r="B551" t="s">
        <v>870</v>
      </c>
      <c r="C551" t="s">
        <v>3</v>
      </c>
      <c r="D551" s="3">
        <v>2533333</v>
      </c>
    </row>
    <row r="552" spans="1:4" x14ac:dyDescent="0.25">
      <c r="A552" t="s">
        <v>654</v>
      </c>
      <c r="B552" t="s">
        <v>884</v>
      </c>
      <c r="C552" t="s">
        <v>3</v>
      </c>
      <c r="D552" s="3">
        <v>2535000</v>
      </c>
    </row>
    <row r="553" spans="1:4" x14ac:dyDescent="0.25">
      <c r="A553" t="s">
        <v>384</v>
      </c>
      <c r="B553" t="s">
        <v>875</v>
      </c>
      <c r="C553" t="s">
        <v>11</v>
      </c>
      <c r="D553" s="3">
        <v>2550000</v>
      </c>
    </row>
    <row r="554" spans="1:4" x14ac:dyDescent="0.25">
      <c r="A554" t="s">
        <v>745</v>
      </c>
      <c r="B554" t="s">
        <v>739</v>
      </c>
      <c r="C554" t="s">
        <v>3</v>
      </c>
      <c r="D554" s="3">
        <v>2600000</v>
      </c>
    </row>
    <row r="555" spans="1:4" x14ac:dyDescent="0.25">
      <c r="A555" t="s">
        <v>582</v>
      </c>
      <c r="B555" t="s">
        <v>882</v>
      </c>
      <c r="C555" t="s">
        <v>3</v>
      </c>
      <c r="D555" s="3">
        <v>2700000</v>
      </c>
    </row>
    <row r="556" spans="1:4" x14ac:dyDescent="0.25">
      <c r="A556" t="s">
        <v>21</v>
      </c>
      <c r="B556" t="s">
        <v>862</v>
      </c>
      <c r="C556" t="s">
        <v>3</v>
      </c>
      <c r="D556" s="3">
        <v>2700000</v>
      </c>
    </row>
    <row r="557" spans="1:4" x14ac:dyDescent="0.25">
      <c r="A557" t="s">
        <v>104</v>
      </c>
      <c r="B557" t="s">
        <v>865</v>
      </c>
      <c r="C557" t="s">
        <v>3</v>
      </c>
      <c r="D557" s="3">
        <v>2725000</v>
      </c>
    </row>
    <row r="558" spans="1:4" hidden="1" x14ac:dyDescent="0.25">
      <c r="A558" t="s">
        <v>450</v>
      </c>
      <c r="B558" t="s">
        <v>877</v>
      </c>
      <c r="C558" t="s">
        <v>16</v>
      </c>
      <c r="D558" s="3">
        <v>-414000</v>
      </c>
    </row>
    <row r="559" spans="1:4" x14ac:dyDescent="0.25">
      <c r="A559" t="s">
        <v>299</v>
      </c>
      <c r="B559" t="s">
        <v>871</v>
      </c>
      <c r="C559" t="s">
        <v>9</v>
      </c>
      <c r="D559" s="3">
        <v>2750000</v>
      </c>
    </row>
    <row r="560" spans="1:4" x14ac:dyDescent="0.25">
      <c r="A560" t="s">
        <v>165</v>
      </c>
      <c r="B560" t="s">
        <v>867</v>
      </c>
      <c r="C560" t="s">
        <v>3</v>
      </c>
      <c r="D560" s="3">
        <v>2750000</v>
      </c>
    </row>
    <row r="561" spans="1:4" x14ac:dyDescent="0.25">
      <c r="A561" t="s">
        <v>166</v>
      </c>
      <c r="B561" t="s">
        <v>867</v>
      </c>
      <c r="C561" t="s">
        <v>11</v>
      </c>
      <c r="D561" s="3">
        <v>2750000</v>
      </c>
    </row>
    <row r="562" spans="1:4" x14ac:dyDescent="0.25">
      <c r="A562" t="s">
        <v>602</v>
      </c>
      <c r="B562" t="s">
        <v>883</v>
      </c>
      <c r="C562" t="s">
        <v>3</v>
      </c>
      <c r="D562" s="3">
        <v>2750000</v>
      </c>
    </row>
    <row r="563" spans="1:4" x14ac:dyDescent="0.25">
      <c r="A563" t="s">
        <v>722</v>
      </c>
      <c r="B563" t="s">
        <v>711</v>
      </c>
      <c r="C563" t="s">
        <v>13</v>
      </c>
      <c r="D563" s="3">
        <v>2750000</v>
      </c>
    </row>
    <row r="564" spans="1:4" x14ac:dyDescent="0.25">
      <c r="A564" t="s">
        <v>321</v>
      </c>
      <c r="B564" t="s">
        <v>872</v>
      </c>
      <c r="C564" t="s">
        <v>16</v>
      </c>
      <c r="D564" s="3">
        <v>2791666</v>
      </c>
    </row>
    <row r="565" spans="1:4" x14ac:dyDescent="0.25">
      <c r="A565" t="s">
        <v>383</v>
      </c>
      <c r="B565" t="s">
        <v>875</v>
      </c>
      <c r="C565" t="s">
        <v>3</v>
      </c>
      <c r="D565" s="3">
        <v>2800000</v>
      </c>
    </row>
    <row r="566" spans="1:4" x14ac:dyDescent="0.25">
      <c r="A566" t="s">
        <v>632</v>
      </c>
      <c r="B566" t="s">
        <v>710</v>
      </c>
      <c r="C566" t="s">
        <v>3</v>
      </c>
      <c r="D566" s="3">
        <v>2800000</v>
      </c>
    </row>
    <row r="567" spans="1:4" x14ac:dyDescent="0.25">
      <c r="A567" t="s">
        <v>382</v>
      </c>
      <c r="B567" t="s">
        <v>875</v>
      </c>
      <c r="C567" t="s">
        <v>3</v>
      </c>
      <c r="D567" s="3">
        <v>2800000</v>
      </c>
    </row>
    <row r="568" spans="1:4" x14ac:dyDescent="0.25">
      <c r="A568" t="s">
        <v>805</v>
      </c>
      <c r="B568" t="s">
        <v>796</v>
      </c>
      <c r="C568" t="s">
        <v>9</v>
      </c>
      <c r="D568" s="3">
        <v>2900000</v>
      </c>
    </row>
    <row r="569" spans="1:4" x14ac:dyDescent="0.25">
      <c r="A569" t="s">
        <v>320</v>
      </c>
      <c r="B569" t="s">
        <v>872</v>
      </c>
      <c r="C569" t="s">
        <v>11</v>
      </c>
      <c r="D569" s="3">
        <v>2947318</v>
      </c>
    </row>
    <row r="570" spans="1:4" x14ac:dyDescent="0.25">
      <c r="A570" t="s">
        <v>522</v>
      </c>
      <c r="B570" t="s">
        <v>880</v>
      </c>
      <c r="C570" t="s">
        <v>5</v>
      </c>
      <c r="D570" s="3">
        <v>2975000</v>
      </c>
    </row>
    <row r="571" spans="1:4" hidden="1" x14ac:dyDescent="0.25">
      <c r="A571" t="s">
        <v>553</v>
      </c>
      <c r="B571" t="s">
        <v>881</v>
      </c>
      <c r="C571" t="s">
        <v>3</v>
      </c>
    </row>
    <row r="572" spans="1:4" x14ac:dyDescent="0.25">
      <c r="A572" t="s">
        <v>459</v>
      </c>
      <c r="B572" t="s">
        <v>878</v>
      </c>
      <c r="C572" t="s">
        <v>16</v>
      </c>
      <c r="D572" s="3">
        <v>3000000</v>
      </c>
    </row>
    <row r="573" spans="1:4" x14ac:dyDescent="0.25">
      <c r="A573" t="s">
        <v>408</v>
      </c>
      <c r="B573" t="s">
        <v>876</v>
      </c>
      <c r="C573" t="s">
        <v>3</v>
      </c>
      <c r="D573" s="3">
        <v>3000000</v>
      </c>
    </row>
    <row r="574" spans="1:4" x14ac:dyDescent="0.25">
      <c r="A574" t="s">
        <v>778</v>
      </c>
      <c r="B574" t="s">
        <v>766</v>
      </c>
      <c r="C574" t="s">
        <v>3</v>
      </c>
      <c r="D574" s="3">
        <v>3000000</v>
      </c>
    </row>
    <row r="575" spans="1:4" hidden="1" x14ac:dyDescent="0.25">
      <c r="A575" t="s">
        <v>285</v>
      </c>
      <c r="B575" t="s">
        <v>870</v>
      </c>
      <c r="C575" t="s">
        <v>3</v>
      </c>
    </row>
    <row r="576" spans="1:4" x14ac:dyDescent="0.25">
      <c r="A576" t="s">
        <v>52</v>
      </c>
      <c r="B576" t="s">
        <v>863</v>
      </c>
      <c r="C576" t="s">
        <v>3</v>
      </c>
      <c r="D576" s="3">
        <v>3000000</v>
      </c>
    </row>
    <row r="577" spans="1:4" x14ac:dyDescent="0.25">
      <c r="A577" t="s">
        <v>521</v>
      </c>
      <c r="B577" t="s">
        <v>880</v>
      </c>
      <c r="C577" t="s">
        <v>9</v>
      </c>
      <c r="D577" s="3">
        <v>3000000</v>
      </c>
    </row>
    <row r="578" spans="1:4" x14ac:dyDescent="0.25">
      <c r="A578" t="s">
        <v>381</v>
      </c>
      <c r="B578" t="s">
        <v>875</v>
      </c>
      <c r="C578" t="s">
        <v>3</v>
      </c>
      <c r="D578" s="3">
        <v>3000000</v>
      </c>
    </row>
    <row r="579" spans="1:4" x14ac:dyDescent="0.25">
      <c r="A579" t="s">
        <v>581</v>
      </c>
      <c r="B579" t="s">
        <v>882</v>
      </c>
      <c r="C579" t="s">
        <v>42</v>
      </c>
      <c r="D579" s="3">
        <v>3000000</v>
      </c>
    </row>
    <row r="580" spans="1:4" x14ac:dyDescent="0.25">
      <c r="A580" t="s">
        <v>246</v>
      </c>
      <c r="B580" t="s">
        <v>869</v>
      </c>
      <c r="C580" t="s">
        <v>3</v>
      </c>
      <c r="D580" s="3">
        <v>3000000</v>
      </c>
    </row>
    <row r="581" spans="1:4" x14ac:dyDescent="0.25">
      <c r="A581" t="s">
        <v>271</v>
      </c>
      <c r="B581" t="s">
        <v>870</v>
      </c>
      <c r="C581" t="s">
        <v>11</v>
      </c>
      <c r="D581" s="3">
        <v>3000000</v>
      </c>
    </row>
    <row r="582" spans="1:4" x14ac:dyDescent="0.25">
      <c r="A582" t="s">
        <v>834</v>
      </c>
      <c r="B582" t="s">
        <v>828</v>
      </c>
      <c r="C582" t="s">
        <v>11</v>
      </c>
      <c r="D582" s="3">
        <v>3000000</v>
      </c>
    </row>
    <row r="583" spans="1:4" x14ac:dyDescent="0.25">
      <c r="A583" t="s">
        <v>744</v>
      </c>
      <c r="B583" t="s">
        <v>739</v>
      </c>
      <c r="C583" t="s">
        <v>11</v>
      </c>
      <c r="D583" s="3">
        <v>3000000</v>
      </c>
    </row>
    <row r="584" spans="1:4" x14ac:dyDescent="0.25">
      <c r="A584" t="s">
        <v>777</v>
      </c>
      <c r="B584" t="s">
        <v>766</v>
      </c>
      <c r="C584" t="s">
        <v>11</v>
      </c>
      <c r="D584" s="3">
        <v>3000000</v>
      </c>
    </row>
    <row r="585" spans="1:4" x14ac:dyDescent="0.25">
      <c r="A585" t="s">
        <v>804</v>
      </c>
      <c r="B585" t="s">
        <v>796</v>
      </c>
      <c r="C585" t="s">
        <v>3</v>
      </c>
      <c r="D585" s="3">
        <v>3000000</v>
      </c>
    </row>
    <row r="586" spans="1:4" hidden="1" x14ac:dyDescent="0.25">
      <c r="A586" t="s">
        <v>4</v>
      </c>
      <c r="B586" t="s">
        <v>862</v>
      </c>
      <c r="C586" t="s">
        <v>5</v>
      </c>
      <c r="D586" s="3">
        <v>-23125000</v>
      </c>
    </row>
    <row r="587" spans="1:4" x14ac:dyDescent="0.25">
      <c r="A587" t="s">
        <v>217</v>
      </c>
      <c r="B587" t="s">
        <v>874</v>
      </c>
      <c r="C587" t="s">
        <v>13</v>
      </c>
      <c r="D587" s="3">
        <v>3100000</v>
      </c>
    </row>
    <row r="588" spans="1:4" x14ac:dyDescent="0.25">
      <c r="A588" t="s">
        <v>631</v>
      </c>
      <c r="B588" t="s">
        <v>710</v>
      </c>
      <c r="C588" t="s">
        <v>5</v>
      </c>
      <c r="D588" s="3">
        <v>3200000</v>
      </c>
    </row>
    <row r="589" spans="1:4" x14ac:dyDescent="0.25">
      <c r="A589" t="s">
        <v>484</v>
      </c>
      <c r="B589" t="s">
        <v>879</v>
      </c>
      <c r="C589" t="s">
        <v>3</v>
      </c>
      <c r="D589" s="3">
        <v>3200000</v>
      </c>
    </row>
    <row r="590" spans="1:4" x14ac:dyDescent="0.25">
      <c r="A590" t="s">
        <v>189</v>
      </c>
      <c r="B590" t="s">
        <v>868</v>
      </c>
      <c r="C590" t="s">
        <v>11</v>
      </c>
      <c r="D590" s="3">
        <v>3200000</v>
      </c>
    </row>
    <row r="591" spans="1:4" x14ac:dyDescent="0.25">
      <c r="A591" t="s">
        <v>245</v>
      </c>
      <c r="B591" t="s">
        <v>869</v>
      </c>
      <c r="C591" t="s">
        <v>16</v>
      </c>
      <c r="D591" s="3">
        <v>3250000</v>
      </c>
    </row>
    <row r="592" spans="1:4" x14ac:dyDescent="0.25">
      <c r="A592" t="s">
        <v>776</v>
      </c>
      <c r="B592" t="s">
        <v>766</v>
      </c>
      <c r="C592" t="s">
        <v>3</v>
      </c>
      <c r="D592" s="3">
        <v>3250000</v>
      </c>
    </row>
    <row r="593" spans="1:4" x14ac:dyDescent="0.25">
      <c r="A593" t="s">
        <v>103</v>
      </c>
      <c r="B593" t="s">
        <v>865</v>
      </c>
      <c r="C593" t="s">
        <v>11</v>
      </c>
      <c r="D593" s="3">
        <v>3250000</v>
      </c>
    </row>
    <row r="594" spans="1:4" x14ac:dyDescent="0.25">
      <c r="A594" t="s">
        <v>721</v>
      </c>
      <c r="B594" t="s">
        <v>711</v>
      </c>
      <c r="C594" t="s">
        <v>3</v>
      </c>
      <c r="D594" s="3">
        <v>3250000</v>
      </c>
    </row>
    <row r="595" spans="1:4" x14ac:dyDescent="0.25">
      <c r="A595" t="s">
        <v>520</v>
      </c>
      <c r="B595" t="s">
        <v>880</v>
      </c>
      <c r="C595" t="s">
        <v>13</v>
      </c>
      <c r="D595" s="3">
        <v>3266666</v>
      </c>
    </row>
    <row r="596" spans="1:4" x14ac:dyDescent="0.25">
      <c r="A596" t="s">
        <v>519</v>
      </c>
      <c r="B596" t="s">
        <v>880</v>
      </c>
      <c r="C596" t="s">
        <v>13</v>
      </c>
      <c r="D596" s="3">
        <v>3300000</v>
      </c>
    </row>
    <row r="597" spans="1:4" x14ac:dyDescent="0.25">
      <c r="A597" t="s">
        <v>270</v>
      </c>
      <c r="B597" t="s">
        <v>870</v>
      </c>
      <c r="C597" t="s">
        <v>3</v>
      </c>
      <c r="D597" s="3">
        <v>3300000</v>
      </c>
    </row>
    <row r="598" spans="1:4" x14ac:dyDescent="0.25">
      <c r="A598" t="s">
        <v>720</v>
      </c>
      <c r="B598" t="s">
        <v>711</v>
      </c>
      <c r="C598" t="s">
        <v>9</v>
      </c>
      <c r="D598" s="3">
        <v>3300000</v>
      </c>
    </row>
    <row r="599" spans="1:4" hidden="1" x14ac:dyDescent="0.25">
      <c r="A599" t="s">
        <v>267</v>
      </c>
      <c r="B599" t="s">
        <v>870</v>
      </c>
      <c r="C599" t="s">
        <v>3</v>
      </c>
      <c r="D599" s="3">
        <v>-5950000</v>
      </c>
    </row>
    <row r="600" spans="1:4" x14ac:dyDescent="0.25">
      <c r="A600" t="s">
        <v>630</v>
      </c>
      <c r="B600" t="s">
        <v>710</v>
      </c>
      <c r="C600" t="s">
        <v>3</v>
      </c>
      <c r="D600" s="3">
        <v>3350000</v>
      </c>
    </row>
    <row r="601" spans="1:4" x14ac:dyDescent="0.25">
      <c r="A601" t="s">
        <v>319</v>
      </c>
      <c r="B601" t="s">
        <v>872</v>
      </c>
      <c r="C601" t="s">
        <v>3</v>
      </c>
      <c r="D601" s="3">
        <v>3400000</v>
      </c>
    </row>
    <row r="602" spans="1:4" x14ac:dyDescent="0.25">
      <c r="A602" t="s">
        <v>629</v>
      </c>
      <c r="B602" t="s">
        <v>710</v>
      </c>
      <c r="C602" t="s">
        <v>11</v>
      </c>
      <c r="D602" s="3">
        <v>3437500</v>
      </c>
    </row>
    <row r="603" spans="1:4" hidden="1" x14ac:dyDescent="0.25">
      <c r="A603" t="s">
        <v>758</v>
      </c>
      <c r="B603" t="s">
        <v>739</v>
      </c>
      <c r="C603" t="s">
        <v>16</v>
      </c>
      <c r="D603" s="3">
        <v>-426500</v>
      </c>
    </row>
    <row r="604" spans="1:4" x14ac:dyDescent="0.25">
      <c r="A604" t="s">
        <v>653</v>
      </c>
      <c r="B604" t="s">
        <v>884</v>
      </c>
      <c r="C604" t="s">
        <v>3</v>
      </c>
      <c r="D604" s="3">
        <v>3500000</v>
      </c>
    </row>
    <row r="605" spans="1:4" hidden="1" x14ac:dyDescent="0.25">
      <c r="A605" t="s">
        <v>362</v>
      </c>
      <c r="B605" t="s">
        <v>873</v>
      </c>
      <c r="C605" t="s">
        <v>5</v>
      </c>
    </row>
    <row r="606" spans="1:4" x14ac:dyDescent="0.25">
      <c r="A606" t="s">
        <v>601</v>
      </c>
      <c r="B606" t="s">
        <v>883</v>
      </c>
      <c r="C606" t="s">
        <v>16</v>
      </c>
      <c r="D606" s="3">
        <v>3500000</v>
      </c>
    </row>
    <row r="607" spans="1:4" x14ac:dyDescent="0.25">
      <c r="A607" t="s">
        <v>483</v>
      </c>
      <c r="B607" t="s">
        <v>879</v>
      </c>
      <c r="C607" t="s">
        <v>5</v>
      </c>
      <c r="D607" s="3">
        <v>3500000</v>
      </c>
    </row>
    <row r="608" spans="1:4" x14ac:dyDescent="0.25">
      <c r="A608" t="s">
        <v>802</v>
      </c>
      <c r="B608" t="s">
        <v>796</v>
      </c>
      <c r="C608" t="s">
        <v>3</v>
      </c>
      <c r="D608" s="3">
        <v>3500000</v>
      </c>
    </row>
    <row r="609" spans="1:4" x14ac:dyDescent="0.25">
      <c r="A609" t="s">
        <v>803</v>
      </c>
      <c r="B609" t="s">
        <v>796</v>
      </c>
      <c r="C609" t="s">
        <v>3</v>
      </c>
      <c r="D609" s="3">
        <v>3500000</v>
      </c>
    </row>
    <row r="610" spans="1:4" x14ac:dyDescent="0.25">
      <c r="A610" t="s">
        <v>380</v>
      </c>
      <c r="B610" t="s">
        <v>875</v>
      </c>
      <c r="C610" t="s">
        <v>1</v>
      </c>
      <c r="D610" s="3">
        <v>3500000</v>
      </c>
    </row>
    <row r="611" spans="1:4" hidden="1" x14ac:dyDescent="0.25">
      <c r="A611" t="s">
        <v>298</v>
      </c>
      <c r="B611" t="s">
        <v>871</v>
      </c>
      <c r="C611" t="s">
        <v>3</v>
      </c>
    </row>
    <row r="612" spans="1:4" x14ac:dyDescent="0.25">
      <c r="A612" t="s">
        <v>548</v>
      </c>
      <c r="B612" t="s">
        <v>881</v>
      </c>
      <c r="C612" t="s">
        <v>3</v>
      </c>
      <c r="D612" s="3">
        <v>3500000</v>
      </c>
    </row>
    <row r="613" spans="1:4" x14ac:dyDescent="0.25">
      <c r="A613" t="s">
        <v>188</v>
      </c>
      <c r="B613" t="s">
        <v>868</v>
      </c>
      <c r="C613" t="s">
        <v>3</v>
      </c>
      <c r="D613" s="3">
        <v>3500000</v>
      </c>
    </row>
    <row r="614" spans="1:4" x14ac:dyDescent="0.25">
      <c r="A614" t="s">
        <v>379</v>
      </c>
      <c r="B614" t="s">
        <v>875</v>
      </c>
      <c r="C614" t="s">
        <v>1</v>
      </c>
      <c r="D614" s="3">
        <v>3600000</v>
      </c>
    </row>
    <row r="615" spans="1:4" x14ac:dyDescent="0.25">
      <c r="A615" t="s">
        <v>432</v>
      </c>
      <c r="B615" t="s">
        <v>877</v>
      </c>
      <c r="C615" t="s">
        <v>3</v>
      </c>
      <c r="D615" s="3">
        <v>3650000</v>
      </c>
    </row>
    <row r="616" spans="1:4" x14ac:dyDescent="0.25">
      <c r="A616" t="s">
        <v>775</v>
      </c>
      <c r="B616" t="s">
        <v>766</v>
      </c>
      <c r="C616" t="s">
        <v>16</v>
      </c>
      <c r="D616" s="3">
        <v>3650000</v>
      </c>
    </row>
    <row r="617" spans="1:4" x14ac:dyDescent="0.25">
      <c r="A617" t="s">
        <v>431</v>
      </c>
      <c r="B617" t="s">
        <v>877</v>
      </c>
      <c r="C617" t="s">
        <v>3</v>
      </c>
      <c r="D617" s="3">
        <v>3700000</v>
      </c>
    </row>
    <row r="618" spans="1:4" x14ac:dyDescent="0.25">
      <c r="A618" t="s">
        <v>628</v>
      </c>
      <c r="B618" t="s">
        <v>710</v>
      </c>
      <c r="C618" t="s">
        <v>3</v>
      </c>
      <c r="D618" s="3">
        <v>3750000</v>
      </c>
    </row>
    <row r="619" spans="1:4" x14ac:dyDescent="0.25">
      <c r="A619" t="s">
        <v>20</v>
      </c>
      <c r="B619" t="s">
        <v>862</v>
      </c>
      <c r="C619" t="s">
        <v>3</v>
      </c>
      <c r="D619" s="3">
        <v>3750000</v>
      </c>
    </row>
    <row r="620" spans="1:4" x14ac:dyDescent="0.25">
      <c r="A620" t="s">
        <v>482</v>
      </c>
      <c r="B620" t="s">
        <v>879</v>
      </c>
      <c r="C620" t="s">
        <v>11</v>
      </c>
      <c r="D620" s="3">
        <v>3750000</v>
      </c>
    </row>
    <row r="621" spans="1:4" hidden="1" x14ac:dyDescent="0.25">
      <c r="A621" t="s">
        <v>572</v>
      </c>
      <c r="B621" t="s">
        <v>882</v>
      </c>
      <c r="C621" t="s">
        <v>16</v>
      </c>
      <c r="D621" s="3">
        <v>-10500000</v>
      </c>
    </row>
    <row r="622" spans="1:4" x14ac:dyDescent="0.25">
      <c r="A622" t="s">
        <v>378</v>
      </c>
      <c r="B622" t="s">
        <v>875</v>
      </c>
      <c r="C622" t="s">
        <v>3</v>
      </c>
      <c r="D622" s="3">
        <v>3775000</v>
      </c>
    </row>
    <row r="623" spans="1:4" x14ac:dyDescent="0.25">
      <c r="A623" t="s">
        <v>518</v>
      </c>
      <c r="B623" t="s">
        <v>880</v>
      </c>
      <c r="C623" t="s">
        <v>3</v>
      </c>
      <c r="D623" s="3">
        <v>3800000</v>
      </c>
    </row>
    <row r="624" spans="1:4" x14ac:dyDescent="0.25">
      <c r="A624" t="s">
        <v>318</v>
      </c>
      <c r="B624" t="s">
        <v>872</v>
      </c>
      <c r="C624" t="s">
        <v>3</v>
      </c>
      <c r="D624" s="3">
        <v>3835772</v>
      </c>
    </row>
    <row r="625" spans="1:4" x14ac:dyDescent="0.25">
      <c r="A625" t="s">
        <v>458</v>
      </c>
      <c r="B625" t="s">
        <v>878</v>
      </c>
      <c r="C625" t="s">
        <v>13</v>
      </c>
      <c r="D625" s="3">
        <v>3925000</v>
      </c>
    </row>
    <row r="626" spans="1:4" x14ac:dyDescent="0.25">
      <c r="A626" t="s">
        <v>600</v>
      </c>
      <c r="B626" t="s">
        <v>883</v>
      </c>
      <c r="C626" t="s">
        <v>3</v>
      </c>
      <c r="D626" s="3">
        <v>3925000</v>
      </c>
    </row>
    <row r="627" spans="1:4" x14ac:dyDescent="0.25">
      <c r="A627" t="s">
        <v>547</v>
      </c>
      <c r="B627" t="s">
        <v>881</v>
      </c>
      <c r="C627" t="s">
        <v>3</v>
      </c>
      <c r="D627" s="3">
        <v>3950000</v>
      </c>
    </row>
    <row r="628" spans="1:4" x14ac:dyDescent="0.25">
      <c r="A628" t="s">
        <v>346</v>
      </c>
      <c r="B628" t="s">
        <v>873</v>
      </c>
      <c r="C628" t="s">
        <v>16</v>
      </c>
      <c r="D628" s="3">
        <v>3975000</v>
      </c>
    </row>
    <row r="629" spans="1:4" x14ac:dyDescent="0.25">
      <c r="A629" t="s">
        <v>18</v>
      </c>
      <c r="B629" t="s">
        <v>862</v>
      </c>
      <c r="C629" t="s">
        <v>3</v>
      </c>
      <c r="D629" s="3">
        <v>4000000</v>
      </c>
    </row>
    <row r="630" spans="1:4" x14ac:dyDescent="0.25">
      <c r="A630" t="s">
        <v>801</v>
      </c>
      <c r="B630" t="s">
        <v>796</v>
      </c>
      <c r="C630" t="s">
        <v>3</v>
      </c>
      <c r="D630" s="3">
        <v>4000000</v>
      </c>
    </row>
    <row r="631" spans="1:4" x14ac:dyDescent="0.25">
      <c r="A631" t="s">
        <v>651</v>
      </c>
      <c r="B631" t="s">
        <v>884</v>
      </c>
      <c r="C631" t="s">
        <v>9</v>
      </c>
      <c r="D631" s="3">
        <v>4000000</v>
      </c>
    </row>
    <row r="632" spans="1:4" x14ac:dyDescent="0.25">
      <c r="A632" t="s">
        <v>297</v>
      </c>
      <c r="B632" t="s">
        <v>871</v>
      </c>
      <c r="C632" t="s">
        <v>3</v>
      </c>
      <c r="D632" s="3">
        <v>4000000</v>
      </c>
    </row>
    <row r="633" spans="1:4" x14ac:dyDescent="0.25">
      <c r="A633" t="s">
        <v>481</v>
      </c>
      <c r="B633" t="s">
        <v>879</v>
      </c>
      <c r="C633" t="s">
        <v>3</v>
      </c>
      <c r="D633" s="3">
        <v>4000000</v>
      </c>
    </row>
    <row r="634" spans="1:4" x14ac:dyDescent="0.25">
      <c r="A634" t="s">
        <v>127</v>
      </c>
      <c r="B634" t="s">
        <v>866</v>
      </c>
      <c r="C634" t="s">
        <v>3</v>
      </c>
      <c r="D634" s="3">
        <v>4000000</v>
      </c>
    </row>
    <row r="635" spans="1:4" x14ac:dyDescent="0.25">
      <c r="A635" t="s">
        <v>652</v>
      </c>
      <c r="B635" t="s">
        <v>884</v>
      </c>
      <c r="C635" t="s">
        <v>13</v>
      </c>
      <c r="D635" s="3">
        <v>4000000</v>
      </c>
    </row>
    <row r="636" spans="1:4" x14ac:dyDescent="0.25">
      <c r="A636" t="s">
        <v>19</v>
      </c>
      <c r="B636" t="s">
        <v>862</v>
      </c>
      <c r="C636" t="s">
        <v>11</v>
      </c>
      <c r="D636" s="3">
        <v>4000000</v>
      </c>
    </row>
    <row r="637" spans="1:4" x14ac:dyDescent="0.25">
      <c r="A637" t="s">
        <v>244</v>
      </c>
      <c r="B637" t="s">
        <v>869</v>
      </c>
      <c r="C637" t="s">
        <v>3</v>
      </c>
      <c r="D637" s="3">
        <v>4200000</v>
      </c>
    </row>
    <row r="638" spans="1:4" x14ac:dyDescent="0.25">
      <c r="A638" t="s">
        <v>627</v>
      </c>
      <c r="B638" t="s">
        <v>710</v>
      </c>
      <c r="C638" t="s">
        <v>42</v>
      </c>
      <c r="D638" s="3">
        <v>4250000</v>
      </c>
    </row>
    <row r="639" spans="1:4" x14ac:dyDescent="0.25">
      <c r="A639" t="s">
        <v>546</v>
      </c>
      <c r="B639" t="s">
        <v>881</v>
      </c>
      <c r="C639" t="s">
        <v>3</v>
      </c>
      <c r="D639" s="3">
        <v>4250000</v>
      </c>
    </row>
    <row r="640" spans="1:4" x14ac:dyDescent="0.25">
      <c r="A640" t="s">
        <v>545</v>
      </c>
      <c r="B640" t="s">
        <v>881</v>
      </c>
      <c r="C640" t="s">
        <v>16</v>
      </c>
      <c r="D640" s="3">
        <v>4287500</v>
      </c>
    </row>
    <row r="641" spans="1:4" x14ac:dyDescent="0.25">
      <c r="A641" t="s">
        <v>578</v>
      </c>
      <c r="B641" t="s">
        <v>882</v>
      </c>
      <c r="C641" t="s">
        <v>3</v>
      </c>
      <c r="D641" s="3">
        <v>4300000</v>
      </c>
    </row>
    <row r="642" spans="1:4" x14ac:dyDescent="0.25">
      <c r="A642" t="s">
        <v>544</v>
      </c>
      <c r="B642" t="s">
        <v>881</v>
      </c>
      <c r="C642" t="s">
        <v>9</v>
      </c>
      <c r="D642" s="3">
        <v>4300000</v>
      </c>
    </row>
    <row r="643" spans="1:4" x14ac:dyDescent="0.25">
      <c r="A643" t="s">
        <v>833</v>
      </c>
      <c r="B643" t="s">
        <v>828</v>
      </c>
      <c r="C643" t="s">
        <v>3</v>
      </c>
      <c r="D643" s="3">
        <v>4375000</v>
      </c>
    </row>
    <row r="644" spans="1:4" x14ac:dyDescent="0.25">
      <c r="A644" t="s">
        <v>457</v>
      </c>
      <c r="B644" t="s">
        <v>878</v>
      </c>
      <c r="C644" t="s">
        <v>16</v>
      </c>
      <c r="D644" s="3">
        <v>4400000</v>
      </c>
    </row>
    <row r="645" spans="1:4" x14ac:dyDescent="0.25">
      <c r="A645" t="s">
        <v>773</v>
      </c>
      <c r="B645" t="s">
        <v>766</v>
      </c>
      <c r="C645" t="s">
        <v>3</v>
      </c>
      <c r="D645" s="3">
        <v>4400000</v>
      </c>
    </row>
    <row r="646" spans="1:4" x14ac:dyDescent="0.25">
      <c r="A646" t="s">
        <v>102</v>
      </c>
      <c r="B646" t="s">
        <v>865</v>
      </c>
      <c r="C646" t="s">
        <v>3</v>
      </c>
      <c r="D646" s="3">
        <v>4442023</v>
      </c>
    </row>
    <row r="647" spans="1:4" x14ac:dyDescent="0.25">
      <c r="A647" t="s">
        <v>186</v>
      </c>
      <c r="B647" t="s">
        <v>868</v>
      </c>
      <c r="C647" t="s">
        <v>16</v>
      </c>
      <c r="D647" s="3">
        <v>4458333</v>
      </c>
    </row>
    <row r="648" spans="1:4" x14ac:dyDescent="0.25">
      <c r="A648" t="s">
        <v>76</v>
      </c>
      <c r="B648" t="s">
        <v>864</v>
      </c>
      <c r="C648" t="s">
        <v>3</v>
      </c>
      <c r="D648" s="3">
        <v>4500000</v>
      </c>
    </row>
    <row r="649" spans="1:4" x14ac:dyDescent="0.25">
      <c r="A649" t="s">
        <v>543</v>
      </c>
      <c r="B649" t="s">
        <v>881</v>
      </c>
      <c r="C649" t="s">
        <v>13</v>
      </c>
      <c r="D649" s="3">
        <v>4500000</v>
      </c>
    </row>
    <row r="650" spans="1:4" x14ac:dyDescent="0.25">
      <c r="A650" t="s">
        <v>185</v>
      </c>
      <c r="B650" t="s">
        <v>868</v>
      </c>
      <c r="C650" t="s">
        <v>9</v>
      </c>
      <c r="D650" s="3">
        <v>4650000</v>
      </c>
    </row>
    <row r="651" spans="1:4" x14ac:dyDescent="0.25">
      <c r="A651" t="s">
        <v>742</v>
      </c>
      <c r="B651" t="s">
        <v>739</v>
      </c>
      <c r="C651" t="s">
        <v>9</v>
      </c>
      <c r="D651" s="3">
        <v>4687300</v>
      </c>
    </row>
    <row r="652" spans="1:4" x14ac:dyDescent="0.25">
      <c r="A652" t="s">
        <v>626</v>
      </c>
      <c r="B652" t="s">
        <v>710</v>
      </c>
      <c r="C652" t="s">
        <v>1</v>
      </c>
      <c r="D652" s="3">
        <v>4750000</v>
      </c>
    </row>
    <row r="653" spans="1:4" x14ac:dyDescent="0.25">
      <c r="A653" t="s">
        <v>296</v>
      </c>
      <c r="B653" t="s">
        <v>871</v>
      </c>
      <c r="C653" t="s">
        <v>1</v>
      </c>
      <c r="D653" s="3">
        <v>4750000</v>
      </c>
    </row>
    <row r="654" spans="1:4" x14ac:dyDescent="0.25">
      <c r="A654" t="s">
        <v>269</v>
      </c>
      <c r="B654" t="s">
        <v>870</v>
      </c>
      <c r="C654" t="s">
        <v>3</v>
      </c>
      <c r="D654" s="3">
        <v>4800000</v>
      </c>
    </row>
    <row r="655" spans="1:4" x14ac:dyDescent="0.25">
      <c r="A655" t="s">
        <v>75</v>
      </c>
      <c r="B655" t="s">
        <v>864</v>
      </c>
      <c r="C655" t="s">
        <v>3</v>
      </c>
      <c r="D655" s="3">
        <v>4800000</v>
      </c>
    </row>
    <row r="656" spans="1:4" x14ac:dyDescent="0.25">
      <c r="A656" t="s">
        <v>741</v>
      </c>
      <c r="B656" t="s">
        <v>739</v>
      </c>
      <c r="C656" t="s">
        <v>16</v>
      </c>
      <c r="D656" s="3">
        <v>4825000</v>
      </c>
    </row>
    <row r="657" spans="1:4" x14ac:dyDescent="0.25">
      <c r="A657" t="s">
        <v>164</v>
      </c>
      <c r="B657" t="s">
        <v>867</v>
      </c>
      <c r="C657" t="s">
        <v>3</v>
      </c>
      <c r="D657" s="3">
        <v>4833333</v>
      </c>
    </row>
    <row r="658" spans="1:4" x14ac:dyDescent="0.25">
      <c r="A658" t="s">
        <v>800</v>
      </c>
      <c r="B658" t="s">
        <v>796</v>
      </c>
      <c r="C658" t="s">
        <v>13</v>
      </c>
      <c r="D658" s="3">
        <v>5000000</v>
      </c>
    </row>
    <row r="659" spans="1:4" x14ac:dyDescent="0.25">
      <c r="A659" t="s">
        <v>625</v>
      </c>
      <c r="B659" t="s">
        <v>710</v>
      </c>
      <c r="C659" t="s">
        <v>3</v>
      </c>
      <c r="D659" s="3">
        <v>5000000</v>
      </c>
    </row>
    <row r="660" spans="1:4" x14ac:dyDescent="0.25">
      <c r="A660" t="s">
        <v>295</v>
      </c>
      <c r="B660" t="s">
        <v>871</v>
      </c>
      <c r="C660" t="s">
        <v>3</v>
      </c>
      <c r="D660" s="3">
        <v>5000000</v>
      </c>
    </row>
    <row r="661" spans="1:4" x14ac:dyDescent="0.25">
      <c r="A661" t="s">
        <v>126</v>
      </c>
      <c r="B661" t="s">
        <v>866</v>
      </c>
      <c r="C661" t="s">
        <v>5</v>
      </c>
      <c r="D661" s="3">
        <v>5000000</v>
      </c>
    </row>
    <row r="662" spans="1:4" x14ac:dyDescent="0.25">
      <c r="A662" t="s">
        <v>430</v>
      </c>
      <c r="B662" t="s">
        <v>877</v>
      </c>
      <c r="C662" t="s">
        <v>11</v>
      </c>
      <c r="D662" s="3">
        <v>5000000</v>
      </c>
    </row>
    <row r="663" spans="1:4" hidden="1" x14ac:dyDescent="0.25">
      <c r="A663" t="s">
        <v>579</v>
      </c>
      <c r="B663" t="s">
        <v>882</v>
      </c>
      <c r="C663" t="s">
        <v>3</v>
      </c>
    </row>
    <row r="664" spans="1:4" x14ac:dyDescent="0.25">
      <c r="A664" t="s">
        <v>517</v>
      </c>
      <c r="B664" t="s">
        <v>880</v>
      </c>
      <c r="C664" t="s">
        <v>3</v>
      </c>
      <c r="D664" s="3">
        <v>5000000</v>
      </c>
    </row>
    <row r="665" spans="1:4" x14ac:dyDescent="0.25">
      <c r="A665" t="s">
        <v>799</v>
      </c>
      <c r="B665" t="s">
        <v>796</v>
      </c>
      <c r="C665" t="s">
        <v>5</v>
      </c>
      <c r="D665" s="3">
        <v>5150000</v>
      </c>
    </row>
    <row r="666" spans="1:4" x14ac:dyDescent="0.25">
      <c r="A666" t="s">
        <v>184</v>
      </c>
      <c r="B666" t="s">
        <v>868</v>
      </c>
      <c r="C666" t="s">
        <v>16</v>
      </c>
      <c r="D666" s="3">
        <v>5200000</v>
      </c>
    </row>
    <row r="667" spans="1:4" x14ac:dyDescent="0.25">
      <c r="A667" t="s">
        <v>125</v>
      </c>
      <c r="B667" t="s">
        <v>866</v>
      </c>
      <c r="C667" t="s">
        <v>11</v>
      </c>
      <c r="D667" s="3">
        <v>5200000</v>
      </c>
    </row>
    <row r="668" spans="1:4" x14ac:dyDescent="0.25">
      <c r="A668" t="s">
        <v>456</v>
      </c>
      <c r="B668" t="s">
        <v>878</v>
      </c>
      <c r="C668" t="s">
        <v>3</v>
      </c>
      <c r="D668" s="3">
        <v>5250000</v>
      </c>
    </row>
    <row r="669" spans="1:4" x14ac:dyDescent="0.25">
      <c r="A669" t="s">
        <v>576</v>
      </c>
      <c r="B669" t="s">
        <v>882</v>
      </c>
      <c r="C669" t="s">
        <v>3</v>
      </c>
      <c r="D669" s="3">
        <v>5250000</v>
      </c>
    </row>
    <row r="670" spans="1:4" x14ac:dyDescent="0.25">
      <c r="A670" t="s">
        <v>407</v>
      </c>
      <c r="B670" t="s">
        <v>876</v>
      </c>
      <c r="C670" t="s">
        <v>9</v>
      </c>
      <c r="D670" s="3">
        <v>5250000</v>
      </c>
    </row>
    <row r="671" spans="1:4" x14ac:dyDescent="0.25">
      <c r="A671" t="s">
        <v>740</v>
      </c>
      <c r="B671" t="s">
        <v>739</v>
      </c>
      <c r="C671" t="s">
        <v>16</v>
      </c>
      <c r="D671" s="3">
        <v>5250000</v>
      </c>
    </row>
    <row r="672" spans="1:4" x14ac:dyDescent="0.25">
      <c r="A672" t="s">
        <v>798</v>
      </c>
      <c r="B672" t="s">
        <v>796</v>
      </c>
      <c r="C672" t="s">
        <v>16</v>
      </c>
      <c r="D672" s="3">
        <v>5250000</v>
      </c>
    </row>
    <row r="673" spans="1:4" x14ac:dyDescent="0.25">
      <c r="A673" t="s">
        <v>100</v>
      </c>
      <c r="B673" t="s">
        <v>865</v>
      </c>
      <c r="C673" t="s">
        <v>13</v>
      </c>
      <c r="D673" s="3">
        <v>5295910</v>
      </c>
    </row>
    <row r="674" spans="1:4" x14ac:dyDescent="0.25">
      <c r="A674" t="s">
        <v>243</v>
      </c>
      <c r="B674" t="s">
        <v>869</v>
      </c>
      <c r="C674" t="s">
        <v>1</v>
      </c>
      <c r="D674" s="3">
        <v>5333333</v>
      </c>
    </row>
    <row r="675" spans="1:4" x14ac:dyDescent="0.25">
      <c r="A675" t="s">
        <v>575</v>
      </c>
      <c r="B675" t="s">
        <v>882</v>
      </c>
      <c r="C675" t="s">
        <v>16</v>
      </c>
      <c r="D675" s="3">
        <v>5375000</v>
      </c>
    </row>
    <row r="676" spans="1:4" x14ac:dyDescent="0.25">
      <c r="A676" t="s">
        <v>163</v>
      </c>
      <c r="B676" t="s">
        <v>867</v>
      </c>
      <c r="C676" t="s">
        <v>1</v>
      </c>
      <c r="D676" s="3">
        <v>5416666</v>
      </c>
    </row>
    <row r="677" spans="1:4" x14ac:dyDescent="0.25">
      <c r="A677" t="s">
        <v>406</v>
      </c>
      <c r="B677" t="s">
        <v>876</v>
      </c>
      <c r="C677" t="s">
        <v>1</v>
      </c>
      <c r="D677" s="3">
        <v>5500000</v>
      </c>
    </row>
    <row r="678" spans="1:4" x14ac:dyDescent="0.25">
      <c r="A678" t="s">
        <v>99</v>
      </c>
      <c r="B678" t="s">
        <v>865</v>
      </c>
      <c r="C678" t="s">
        <v>1</v>
      </c>
      <c r="D678" s="3">
        <v>5500000</v>
      </c>
    </row>
    <row r="679" spans="1:4" x14ac:dyDescent="0.25">
      <c r="A679" t="s">
        <v>516</v>
      </c>
      <c r="B679" t="s">
        <v>880</v>
      </c>
      <c r="C679" t="s">
        <v>3</v>
      </c>
      <c r="D679" s="3">
        <v>5500000</v>
      </c>
    </row>
    <row r="680" spans="1:4" x14ac:dyDescent="0.25">
      <c r="A680" t="s">
        <v>405</v>
      </c>
      <c r="B680" t="s">
        <v>876</v>
      </c>
      <c r="C680" t="s">
        <v>3</v>
      </c>
      <c r="D680" s="3">
        <v>5500000</v>
      </c>
    </row>
    <row r="681" spans="1:4" x14ac:dyDescent="0.25">
      <c r="A681" t="s">
        <v>183</v>
      </c>
      <c r="B681" t="s">
        <v>868</v>
      </c>
      <c r="C681" t="s">
        <v>3</v>
      </c>
      <c r="D681" s="3">
        <v>5500000</v>
      </c>
    </row>
    <row r="682" spans="1:4" hidden="1" x14ac:dyDescent="0.25">
      <c r="A682" t="s">
        <v>129</v>
      </c>
      <c r="B682" t="s">
        <v>866</v>
      </c>
      <c r="C682" t="s">
        <v>1</v>
      </c>
      <c r="D682" s="3">
        <v>-2050000</v>
      </c>
    </row>
    <row r="683" spans="1:4" x14ac:dyDescent="0.25">
      <c r="A683" t="s">
        <v>51</v>
      </c>
      <c r="B683" t="s">
        <v>863</v>
      </c>
      <c r="C683" t="s">
        <v>9</v>
      </c>
      <c r="D683" s="3">
        <v>5500000</v>
      </c>
    </row>
    <row r="684" spans="1:4" x14ac:dyDescent="0.25">
      <c r="A684" t="s">
        <v>268</v>
      </c>
      <c r="B684" t="s">
        <v>870</v>
      </c>
      <c r="C684" t="s">
        <v>16</v>
      </c>
      <c r="D684" s="3">
        <v>5500000</v>
      </c>
    </row>
    <row r="685" spans="1:4" x14ac:dyDescent="0.25">
      <c r="A685" t="s">
        <v>215</v>
      </c>
      <c r="B685" t="s">
        <v>874</v>
      </c>
      <c r="C685" t="s">
        <v>3</v>
      </c>
      <c r="D685" s="3">
        <v>5500000</v>
      </c>
    </row>
    <row r="686" spans="1:4" x14ac:dyDescent="0.25">
      <c r="A686" t="s">
        <v>377</v>
      </c>
      <c r="B686" t="s">
        <v>875</v>
      </c>
      <c r="C686" t="s">
        <v>9</v>
      </c>
      <c r="D686" s="3">
        <v>5500000</v>
      </c>
    </row>
    <row r="687" spans="1:4" x14ac:dyDescent="0.25">
      <c r="A687" t="s">
        <v>624</v>
      </c>
      <c r="B687" t="s">
        <v>710</v>
      </c>
      <c r="C687" t="s">
        <v>16</v>
      </c>
      <c r="D687" s="3">
        <v>5750000</v>
      </c>
    </row>
    <row r="688" spans="1:4" x14ac:dyDescent="0.25">
      <c r="A688" t="s">
        <v>50</v>
      </c>
      <c r="B688" t="s">
        <v>863</v>
      </c>
      <c r="C688" t="s">
        <v>13</v>
      </c>
      <c r="D688" s="3">
        <v>5750000</v>
      </c>
    </row>
    <row r="689" spans="1:4" x14ac:dyDescent="0.25">
      <c r="A689" t="s">
        <v>242</v>
      </c>
      <c r="B689" t="s">
        <v>869</v>
      </c>
      <c r="C689" t="s">
        <v>3</v>
      </c>
      <c r="D689" s="3">
        <v>5750000</v>
      </c>
    </row>
    <row r="690" spans="1:4" x14ac:dyDescent="0.25">
      <c r="A690" t="s">
        <v>49</v>
      </c>
      <c r="B690" t="s">
        <v>863</v>
      </c>
      <c r="C690" t="s">
        <v>3</v>
      </c>
      <c r="D690" s="3">
        <v>5750000</v>
      </c>
    </row>
    <row r="691" spans="1:4" x14ac:dyDescent="0.25">
      <c r="A691" t="s">
        <v>772</v>
      </c>
      <c r="B691" t="s">
        <v>766</v>
      </c>
      <c r="C691" t="s">
        <v>11</v>
      </c>
      <c r="D691" s="3">
        <v>5800000</v>
      </c>
    </row>
    <row r="692" spans="1:4" x14ac:dyDescent="0.25">
      <c r="A692" t="s">
        <v>241</v>
      </c>
      <c r="B692" t="s">
        <v>869</v>
      </c>
      <c r="C692" t="s">
        <v>9</v>
      </c>
      <c r="D692" s="3">
        <v>5850000</v>
      </c>
    </row>
    <row r="693" spans="1:4" x14ac:dyDescent="0.25">
      <c r="A693" t="s">
        <v>182</v>
      </c>
      <c r="B693" t="s">
        <v>868</v>
      </c>
      <c r="C693" t="s">
        <v>13</v>
      </c>
      <c r="D693" s="3">
        <v>5850000</v>
      </c>
    </row>
    <row r="694" spans="1:4" x14ac:dyDescent="0.25">
      <c r="A694" t="s">
        <v>48</v>
      </c>
      <c r="B694" t="s">
        <v>863</v>
      </c>
      <c r="C694" t="s">
        <v>3</v>
      </c>
      <c r="D694" s="3">
        <v>6000000</v>
      </c>
    </row>
    <row r="695" spans="1:4" x14ac:dyDescent="0.25">
      <c r="A695" t="s">
        <v>621</v>
      </c>
      <c r="B695" t="s">
        <v>710</v>
      </c>
      <c r="C695" t="s">
        <v>16</v>
      </c>
      <c r="D695" s="3">
        <v>6000000</v>
      </c>
    </row>
    <row r="696" spans="1:4" x14ac:dyDescent="0.25">
      <c r="A696" t="s">
        <v>74</v>
      </c>
      <c r="B696" t="s">
        <v>864</v>
      </c>
      <c r="C696" t="s">
        <v>13</v>
      </c>
      <c r="D696" s="3">
        <v>6000000</v>
      </c>
    </row>
    <row r="697" spans="1:4" x14ac:dyDescent="0.25">
      <c r="A697" t="s">
        <v>293</v>
      </c>
      <c r="B697" t="s">
        <v>871</v>
      </c>
      <c r="C697" t="s">
        <v>3</v>
      </c>
      <c r="D697" s="3">
        <v>6000000</v>
      </c>
    </row>
    <row r="698" spans="1:4" x14ac:dyDescent="0.25">
      <c r="A698" t="s">
        <v>623</v>
      </c>
      <c r="B698" t="s">
        <v>710</v>
      </c>
      <c r="C698" t="s">
        <v>16</v>
      </c>
      <c r="D698" s="3">
        <v>6000000</v>
      </c>
    </row>
    <row r="699" spans="1:4" x14ac:dyDescent="0.25">
      <c r="A699" t="s">
        <v>73</v>
      </c>
      <c r="B699" t="s">
        <v>864</v>
      </c>
      <c r="C699" t="s">
        <v>1</v>
      </c>
      <c r="D699" s="3">
        <v>6000000</v>
      </c>
    </row>
    <row r="700" spans="1:4" x14ac:dyDescent="0.25">
      <c r="A700" t="s">
        <v>622</v>
      </c>
      <c r="B700" t="s">
        <v>710</v>
      </c>
      <c r="C700" t="s">
        <v>13</v>
      </c>
      <c r="D700" s="3">
        <v>6000000</v>
      </c>
    </row>
    <row r="701" spans="1:4" x14ac:dyDescent="0.25">
      <c r="A701" t="s">
        <v>240</v>
      </c>
      <c r="B701" t="s">
        <v>869</v>
      </c>
      <c r="C701" t="s">
        <v>3</v>
      </c>
      <c r="D701" s="3">
        <v>6000000</v>
      </c>
    </row>
    <row r="702" spans="1:4" x14ac:dyDescent="0.25">
      <c r="A702" t="s">
        <v>429</v>
      </c>
      <c r="B702" t="s">
        <v>877</v>
      </c>
      <c r="C702" t="s">
        <v>3</v>
      </c>
      <c r="D702" s="3">
        <v>6000000</v>
      </c>
    </row>
    <row r="703" spans="1:4" x14ac:dyDescent="0.25">
      <c r="A703" t="s">
        <v>771</v>
      </c>
      <c r="B703" t="s">
        <v>766</v>
      </c>
      <c r="C703" t="s">
        <v>13</v>
      </c>
      <c r="D703" s="3">
        <v>6200000</v>
      </c>
    </row>
    <row r="704" spans="1:4" x14ac:dyDescent="0.25">
      <c r="A704" t="s">
        <v>123</v>
      </c>
      <c r="B704" t="s">
        <v>866</v>
      </c>
      <c r="C704" t="s">
        <v>3</v>
      </c>
      <c r="D704" s="3">
        <v>6250000</v>
      </c>
    </row>
    <row r="705" spans="1:4" x14ac:dyDescent="0.25">
      <c r="A705" t="s">
        <v>124</v>
      </c>
      <c r="B705" t="s">
        <v>866</v>
      </c>
      <c r="C705" t="s">
        <v>11</v>
      </c>
      <c r="D705" s="3">
        <v>6250000</v>
      </c>
    </row>
    <row r="706" spans="1:4" x14ac:dyDescent="0.25">
      <c r="A706" t="s">
        <v>98</v>
      </c>
      <c r="B706" t="s">
        <v>865</v>
      </c>
      <c r="C706" t="s">
        <v>3</v>
      </c>
      <c r="D706" s="3">
        <v>6275000</v>
      </c>
    </row>
    <row r="707" spans="1:4" x14ac:dyDescent="0.25">
      <c r="A707" t="s">
        <v>345</v>
      </c>
      <c r="B707" t="s">
        <v>873</v>
      </c>
      <c r="C707" t="s">
        <v>3</v>
      </c>
      <c r="D707" s="3">
        <v>6287500</v>
      </c>
    </row>
    <row r="708" spans="1:4" x14ac:dyDescent="0.25">
      <c r="A708" t="s">
        <v>47</v>
      </c>
      <c r="B708" t="s">
        <v>863</v>
      </c>
      <c r="C708" t="s">
        <v>5</v>
      </c>
      <c r="D708" s="3">
        <v>6300000</v>
      </c>
    </row>
    <row r="709" spans="1:4" x14ac:dyDescent="0.25">
      <c r="A709" t="s">
        <v>72</v>
      </c>
      <c r="B709" t="s">
        <v>864</v>
      </c>
      <c r="C709" t="s">
        <v>16</v>
      </c>
      <c r="D709" s="3">
        <v>6300000</v>
      </c>
    </row>
    <row r="710" spans="1:4" x14ac:dyDescent="0.25">
      <c r="A710" t="s">
        <v>239</v>
      </c>
      <c r="B710" t="s">
        <v>869</v>
      </c>
      <c r="C710" t="s">
        <v>16</v>
      </c>
      <c r="D710" s="3">
        <v>6400000</v>
      </c>
    </row>
    <row r="711" spans="1:4" x14ac:dyDescent="0.25">
      <c r="A711" t="s">
        <v>71</v>
      </c>
      <c r="B711" t="s">
        <v>864</v>
      </c>
      <c r="C711" t="s">
        <v>3</v>
      </c>
      <c r="D711" s="3">
        <v>6500000</v>
      </c>
    </row>
    <row r="712" spans="1:4" x14ac:dyDescent="0.25">
      <c r="A712" t="s">
        <v>70</v>
      </c>
      <c r="B712" t="s">
        <v>864</v>
      </c>
      <c r="C712" t="s">
        <v>1</v>
      </c>
      <c r="D712" s="3">
        <v>6500000</v>
      </c>
    </row>
    <row r="713" spans="1:4" x14ac:dyDescent="0.25">
      <c r="A713" t="s">
        <v>718</v>
      </c>
      <c r="B713" t="s">
        <v>711</v>
      </c>
      <c r="C713" t="s">
        <v>3</v>
      </c>
      <c r="D713" s="3">
        <v>6687500</v>
      </c>
    </row>
    <row r="714" spans="1:4" x14ac:dyDescent="0.25">
      <c r="A714" t="s">
        <v>214</v>
      </c>
      <c r="B714" t="s">
        <v>874</v>
      </c>
      <c r="C714" t="s">
        <v>11</v>
      </c>
      <c r="D714" s="3">
        <v>6700000</v>
      </c>
    </row>
    <row r="715" spans="1:4" x14ac:dyDescent="0.25">
      <c r="A715" t="s">
        <v>650</v>
      </c>
      <c r="B715" t="s">
        <v>884</v>
      </c>
      <c r="C715" t="s">
        <v>16</v>
      </c>
      <c r="D715" s="3">
        <v>6775000</v>
      </c>
    </row>
    <row r="716" spans="1:4" x14ac:dyDescent="0.25">
      <c r="A716" t="s">
        <v>542</v>
      </c>
      <c r="B716" t="s">
        <v>881</v>
      </c>
      <c r="C716" t="s">
        <v>16</v>
      </c>
      <c r="D716" s="3">
        <v>6833333</v>
      </c>
    </row>
    <row r="717" spans="1:4" x14ac:dyDescent="0.25">
      <c r="A717" t="s">
        <v>455</v>
      </c>
      <c r="B717" t="s">
        <v>878</v>
      </c>
      <c r="C717" t="s">
        <v>16</v>
      </c>
      <c r="D717" s="3">
        <v>6900000</v>
      </c>
    </row>
    <row r="718" spans="1:4" x14ac:dyDescent="0.25">
      <c r="A718" t="s">
        <v>832</v>
      </c>
      <c r="B718" t="s">
        <v>828</v>
      </c>
      <c r="C718" t="s">
        <v>5</v>
      </c>
      <c r="D718" s="3">
        <v>7000000</v>
      </c>
    </row>
    <row r="719" spans="1:4" x14ac:dyDescent="0.25">
      <c r="A719" t="s">
        <v>770</v>
      </c>
      <c r="B719" t="s">
        <v>766</v>
      </c>
      <c r="C719" t="s">
        <v>3</v>
      </c>
      <c r="D719" s="3">
        <v>7000000</v>
      </c>
    </row>
    <row r="720" spans="1:4" x14ac:dyDescent="0.25">
      <c r="A720" t="s">
        <v>428</v>
      </c>
      <c r="B720" t="s">
        <v>877</v>
      </c>
      <c r="C720" t="s">
        <v>3</v>
      </c>
      <c r="D720" s="3">
        <v>7000000</v>
      </c>
    </row>
    <row r="721" spans="1:4" x14ac:dyDescent="0.25">
      <c r="A721" t="s">
        <v>97</v>
      </c>
      <c r="B721" t="s">
        <v>865</v>
      </c>
      <c r="C721" t="s">
        <v>3</v>
      </c>
      <c r="D721" s="3">
        <v>7000000</v>
      </c>
    </row>
    <row r="722" spans="1:4" x14ac:dyDescent="0.25">
      <c r="A722" t="s">
        <v>404</v>
      </c>
      <c r="B722" t="s">
        <v>876</v>
      </c>
      <c r="C722" t="s">
        <v>3</v>
      </c>
      <c r="D722" s="3">
        <v>7000000</v>
      </c>
    </row>
    <row r="723" spans="1:4" hidden="1" x14ac:dyDescent="0.25">
      <c r="A723" t="s">
        <v>12</v>
      </c>
      <c r="B723" t="s">
        <v>862</v>
      </c>
      <c r="C723" t="s">
        <v>13</v>
      </c>
    </row>
    <row r="724" spans="1:4" x14ac:dyDescent="0.25">
      <c r="A724" t="s">
        <v>213</v>
      </c>
      <c r="B724" t="s">
        <v>874</v>
      </c>
      <c r="C724" t="s">
        <v>16</v>
      </c>
      <c r="D724" s="3">
        <v>7000000</v>
      </c>
    </row>
    <row r="725" spans="1:4" x14ac:dyDescent="0.25">
      <c r="A725" t="s">
        <v>96</v>
      </c>
      <c r="B725" t="s">
        <v>865</v>
      </c>
      <c r="C725" t="s">
        <v>16</v>
      </c>
      <c r="D725" s="3">
        <v>7100000</v>
      </c>
    </row>
    <row r="726" spans="1:4" x14ac:dyDescent="0.25">
      <c r="A726" t="s">
        <v>574</v>
      </c>
      <c r="B726" t="s">
        <v>882</v>
      </c>
      <c r="C726" t="s">
        <v>3</v>
      </c>
      <c r="D726" s="3">
        <v>7150000</v>
      </c>
    </row>
    <row r="727" spans="1:4" x14ac:dyDescent="0.25">
      <c r="A727" t="s">
        <v>238</v>
      </c>
      <c r="B727" t="s">
        <v>869</v>
      </c>
      <c r="C727" t="s">
        <v>5</v>
      </c>
      <c r="D727" s="3">
        <v>7250000</v>
      </c>
    </row>
    <row r="728" spans="1:4" x14ac:dyDescent="0.25">
      <c r="A728" t="s">
        <v>376</v>
      </c>
      <c r="B728" t="s">
        <v>875</v>
      </c>
      <c r="C728" t="s">
        <v>3</v>
      </c>
      <c r="D728" s="3">
        <v>7300000</v>
      </c>
    </row>
    <row r="729" spans="1:4" x14ac:dyDescent="0.25">
      <c r="A729" t="s">
        <v>69</v>
      </c>
      <c r="B729" t="s">
        <v>864</v>
      </c>
      <c r="C729" t="s">
        <v>3</v>
      </c>
      <c r="D729" s="3">
        <v>7333333</v>
      </c>
    </row>
    <row r="730" spans="1:4" x14ac:dyDescent="0.25">
      <c r="A730" t="s">
        <v>515</v>
      </c>
      <c r="B730" t="s">
        <v>880</v>
      </c>
      <c r="C730" t="s">
        <v>3</v>
      </c>
      <c r="D730" s="3">
        <v>7365000</v>
      </c>
    </row>
    <row r="731" spans="1:4" x14ac:dyDescent="0.25">
      <c r="A731" t="s">
        <v>317</v>
      </c>
      <c r="B731" t="s">
        <v>872</v>
      </c>
      <c r="C731" t="s">
        <v>5</v>
      </c>
      <c r="D731" s="3">
        <v>7410655</v>
      </c>
    </row>
    <row r="732" spans="1:4" x14ac:dyDescent="0.25">
      <c r="A732" t="s">
        <v>649</v>
      </c>
      <c r="B732" t="s">
        <v>884</v>
      </c>
      <c r="C732" t="s">
        <v>3</v>
      </c>
      <c r="D732" s="3">
        <v>7500000</v>
      </c>
    </row>
    <row r="733" spans="1:4" x14ac:dyDescent="0.25">
      <c r="A733" t="s">
        <v>831</v>
      </c>
      <c r="B733" t="s">
        <v>828</v>
      </c>
      <c r="C733" t="s">
        <v>3</v>
      </c>
      <c r="D733" s="3">
        <v>7500000</v>
      </c>
    </row>
    <row r="734" spans="1:4" x14ac:dyDescent="0.25">
      <c r="A734" t="s">
        <v>162</v>
      </c>
      <c r="B734" t="s">
        <v>867</v>
      </c>
      <c r="C734" t="s">
        <v>16</v>
      </c>
      <c r="D734" s="3">
        <v>7500000</v>
      </c>
    </row>
    <row r="735" spans="1:4" x14ac:dyDescent="0.25">
      <c r="A735" t="s">
        <v>454</v>
      </c>
      <c r="B735" t="s">
        <v>878</v>
      </c>
      <c r="C735" t="s">
        <v>3</v>
      </c>
      <c r="D735" s="3">
        <v>7500000</v>
      </c>
    </row>
    <row r="736" spans="1:4" x14ac:dyDescent="0.25">
      <c r="A736" t="s">
        <v>237</v>
      </c>
      <c r="B736" t="s">
        <v>869</v>
      </c>
      <c r="C736" t="s">
        <v>42</v>
      </c>
      <c r="D736" s="3">
        <v>7611455</v>
      </c>
    </row>
    <row r="737" spans="1:4" x14ac:dyDescent="0.25">
      <c r="A737" t="s">
        <v>316</v>
      </c>
      <c r="B737" t="s">
        <v>872</v>
      </c>
      <c r="C737" t="s">
        <v>3</v>
      </c>
      <c r="D737" s="3">
        <v>7666666</v>
      </c>
    </row>
    <row r="738" spans="1:4" x14ac:dyDescent="0.25">
      <c r="A738" t="s">
        <v>344</v>
      </c>
      <c r="B738" t="s">
        <v>873</v>
      </c>
      <c r="C738" t="s">
        <v>16</v>
      </c>
      <c r="D738" s="3">
        <v>7666666</v>
      </c>
    </row>
    <row r="739" spans="1:4" x14ac:dyDescent="0.25">
      <c r="A739" t="s">
        <v>427</v>
      </c>
      <c r="B739" t="s">
        <v>877</v>
      </c>
      <c r="C739" t="s">
        <v>3</v>
      </c>
      <c r="D739" s="3">
        <v>7750000</v>
      </c>
    </row>
    <row r="740" spans="1:4" x14ac:dyDescent="0.25">
      <c r="A740" t="s">
        <v>46</v>
      </c>
      <c r="B740" t="s">
        <v>863</v>
      </c>
      <c r="C740" t="s">
        <v>16</v>
      </c>
      <c r="D740" s="3">
        <v>7750000</v>
      </c>
    </row>
    <row r="741" spans="1:4" x14ac:dyDescent="0.25">
      <c r="A741" t="s">
        <v>453</v>
      </c>
      <c r="B741" t="s">
        <v>878</v>
      </c>
      <c r="C741" t="s">
        <v>3</v>
      </c>
      <c r="D741" s="3">
        <v>8000000</v>
      </c>
    </row>
    <row r="742" spans="1:4" x14ac:dyDescent="0.25">
      <c r="A742" t="s">
        <v>573</v>
      </c>
      <c r="B742" t="s">
        <v>882</v>
      </c>
      <c r="C742" t="s">
        <v>3</v>
      </c>
      <c r="D742" s="3">
        <v>8000000</v>
      </c>
    </row>
    <row r="743" spans="1:4" x14ac:dyDescent="0.25">
      <c r="A743" t="s">
        <v>514</v>
      </c>
      <c r="B743" t="s">
        <v>880</v>
      </c>
      <c r="C743" t="s">
        <v>3</v>
      </c>
      <c r="D743" s="3">
        <v>8000000</v>
      </c>
    </row>
    <row r="744" spans="1:4" x14ac:dyDescent="0.25">
      <c r="A744" t="s">
        <v>513</v>
      </c>
      <c r="B744" t="s">
        <v>880</v>
      </c>
      <c r="C744" t="s">
        <v>3</v>
      </c>
      <c r="D744" s="3">
        <v>8000000</v>
      </c>
    </row>
    <row r="745" spans="1:4" x14ac:dyDescent="0.25">
      <c r="A745" t="s">
        <v>797</v>
      </c>
      <c r="B745" t="s">
        <v>796</v>
      </c>
      <c r="C745" t="s">
        <v>16</v>
      </c>
      <c r="D745" s="3">
        <v>8000000</v>
      </c>
    </row>
    <row r="746" spans="1:4" x14ac:dyDescent="0.25">
      <c r="A746" t="s">
        <v>716</v>
      </c>
      <c r="B746" t="s">
        <v>711</v>
      </c>
      <c r="C746" t="s">
        <v>16</v>
      </c>
      <c r="D746" s="3">
        <v>8000000</v>
      </c>
    </row>
    <row r="747" spans="1:4" x14ac:dyDescent="0.25">
      <c r="A747" t="s">
        <v>315</v>
      </c>
      <c r="B747" t="s">
        <v>872</v>
      </c>
      <c r="C747" t="s">
        <v>1</v>
      </c>
      <c r="D747" s="3">
        <v>8166666</v>
      </c>
    </row>
    <row r="748" spans="1:4" x14ac:dyDescent="0.25">
      <c r="A748" t="s">
        <v>95</v>
      </c>
      <c r="B748" t="s">
        <v>865</v>
      </c>
      <c r="C748" t="s">
        <v>3</v>
      </c>
      <c r="D748" s="3">
        <v>8166666</v>
      </c>
    </row>
    <row r="749" spans="1:4" x14ac:dyDescent="0.25">
      <c r="A749" t="s">
        <v>17</v>
      </c>
      <c r="B749" t="s">
        <v>862</v>
      </c>
      <c r="C749" t="s">
        <v>16</v>
      </c>
      <c r="D749" s="3">
        <v>8250000</v>
      </c>
    </row>
    <row r="750" spans="1:4" x14ac:dyDescent="0.25">
      <c r="A750" t="s">
        <v>161</v>
      </c>
      <c r="B750" t="s">
        <v>867</v>
      </c>
      <c r="C750" t="s">
        <v>9</v>
      </c>
      <c r="D750" s="3">
        <v>8500000</v>
      </c>
    </row>
    <row r="751" spans="1:4" x14ac:dyDescent="0.25">
      <c r="A751" t="s">
        <v>292</v>
      </c>
      <c r="B751" t="s">
        <v>871</v>
      </c>
      <c r="C751" t="s">
        <v>16</v>
      </c>
      <c r="D751" s="3">
        <v>8500000</v>
      </c>
    </row>
    <row r="752" spans="1:4" x14ac:dyDescent="0.25">
      <c r="A752" t="s">
        <v>291</v>
      </c>
      <c r="B752" t="s">
        <v>871</v>
      </c>
      <c r="C752" t="s">
        <v>3</v>
      </c>
      <c r="D752" s="3">
        <v>8750000</v>
      </c>
    </row>
    <row r="753" spans="1:4" x14ac:dyDescent="0.25">
      <c r="A753" t="s">
        <v>769</v>
      </c>
      <c r="B753" t="s">
        <v>766</v>
      </c>
      <c r="C753" t="s">
        <v>16</v>
      </c>
      <c r="D753" s="3">
        <v>8750000</v>
      </c>
    </row>
    <row r="754" spans="1:4" x14ac:dyDescent="0.25">
      <c r="A754" t="s">
        <v>512</v>
      </c>
      <c r="B754" t="s">
        <v>880</v>
      </c>
      <c r="C754" t="s">
        <v>16</v>
      </c>
      <c r="D754" s="3">
        <v>9000000</v>
      </c>
    </row>
    <row r="755" spans="1:4" x14ac:dyDescent="0.25">
      <c r="A755" t="s">
        <v>212</v>
      </c>
      <c r="B755" t="s">
        <v>874</v>
      </c>
      <c r="C755" t="s">
        <v>3</v>
      </c>
      <c r="D755" s="3">
        <v>9000000</v>
      </c>
    </row>
    <row r="756" spans="1:4" hidden="1" x14ac:dyDescent="0.25">
      <c r="A756" t="s">
        <v>577</v>
      </c>
      <c r="B756" t="s">
        <v>882</v>
      </c>
      <c r="C756" t="s">
        <v>3</v>
      </c>
      <c r="D756" s="3">
        <v>-5000000</v>
      </c>
    </row>
    <row r="757" spans="1:4" x14ac:dyDescent="0.25">
      <c r="A757" t="s">
        <v>830</v>
      </c>
      <c r="B757" t="s">
        <v>828</v>
      </c>
      <c r="C757" t="s">
        <v>1</v>
      </c>
      <c r="D757" s="3">
        <v>9025000</v>
      </c>
    </row>
    <row r="758" spans="1:4" x14ac:dyDescent="0.25">
      <c r="A758" t="s">
        <v>15</v>
      </c>
      <c r="B758" t="s">
        <v>862</v>
      </c>
      <c r="C758" t="s">
        <v>16</v>
      </c>
      <c r="D758" s="3">
        <v>9100000</v>
      </c>
    </row>
    <row r="759" spans="1:4" x14ac:dyDescent="0.25">
      <c r="A759" t="s">
        <v>211</v>
      </c>
      <c r="B759" t="s">
        <v>874</v>
      </c>
      <c r="C759" t="s">
        <v>13</v>
      </c>
      <c r="D759" s="3">
        <v>9146942</v>
      </c>
    </row>
    <row r="760" spans="1:4" x14ac:dyDescent="0.25">
      <c r="A760" t="s">
        <v>94</v>
      </c>
      <c r="B760" t="s">
        <v>865</v>
      </c>
      <c r="C760" t="s">
        <v>16</v>
      </c>
      <c r="D760" s="3">
        <v>9500000</v>
      </c>
    </row>
    <row r="761" spans="1:4" x14ac:dyDescent="0.25">
      <c r="A761" t="s">
        <v>683</v>
      </c>
      <c r="B761" t="s">
        <v>885</v>
      </c>
      <c r="C761" t="s">
        <v>13</v>
      </c>
      <c r="D761" s="3">
        <v>9500000</v>
      </c>
    </row>
    <row r="762" spans="1:4" x14ac:dyDescent="0.25">
      <c r="A762" t="s">
        <v>160</v>
      </c>
      <c r="B762" t="s">
        <v>867</v>
      </c>
      <c r="C762" t="s">
        <v>3</v>
      </c>
      <c r="D762" s="3">
        <v>9500000</v>
      </c>
    </row>
    <row r="763" spans="1:4" x14ac:dyDescent="0.25">
      <c r="A763" t="s">
        <v>541</v>
      </c>
      <c r="B763" t="s">
        <v>881</v>
      </c>
      <c r="C763" t="s">
        <v>3</v>
      </c>
      <c r="D763" s="3">
        <v>9500000</v>
      </c>
    </row>
    <row r="764" spans="1:4" x14ac:dyDescent="0.25">
      <c r="A764" t="s">
        <v>375</v>
      </c>
      <c r="B764" t="s">
        <v>875</v>
      </c>
      <c r="C764" t="s">
        <v>3</v>
      </c>
      <c r="D764" s="3">
        <v>9875000</v>
      </c>
    </row>
    <row r="765" spans="1:4" x14ac:dyDescent="0.25">
      <c r="A765" t="s">
        <v>266</v>
      </c>
      <c r="B765" t="s">
        <v>870</v>
      </c>
      <c r="C765" t="s">
        <v>5</v>
      </c>
      <c r="D765" s="3">
        <v>9959996</v>
      </c>
    </row>
    <row r="766" spans="1:4" x14ac:dyDescent="0.25">
      <c r="A766" t="s">
        <v>68</v>
      </c>
      <c r="B766" t="s">
        <v>864</v>
      </c>
      <c r="C766" t="s">
        <v>5</v>
      </c>
      <c r="D766" s="3">
        <v>10000000</v>
      </c>
    </row>
    <row r="767" spans="1:4" x14ac:dyDescent="0.25">
      <c r="A767" t="s">
        <v>236</v>
      </c>
      <c r="B767" t="s">
        <v>869</v>
      </c>
      <c r="C767" t="s">
        <v>13</v>
      </c>
      <c r="D767" s="3">
        <v>10000000</v>
      </c>
    </row>
    <row r="768" spans="1:4" x14ac:dyDescent="0.25">
      <c r="A768" t="s">
        <v>374</v>
      </c>
      <c r="B768" t="s">
        <v>875</v>
      </c>
      <c r="C768" t="s">
        <v>3</v>
      </c>
      <c r="D768" s="3">
        <v>10000000</v>
      </c>
    </row>
    <row r="769" spans="1:4" x14ac:dyDescent="0.25">
      <c r="A769" t="s">
        <v>403</v>
      </c>
      <c r="B769" t="s">
        <v>876</v>
      </c>
      <c r="C769" t="s">
        <v>16</v>
      </c>
      <c r="D769" s="3">
        <v>10000000</v>
      </c>
    </row>
    <row r="770" spans="1:4" x14ac:dyDescent="0.25">
      <c r="A770" t="s">
        <v>14</v>
      </c>
      <c r="B770" t="s">
        <v>862</v>
      </c>
      <c r="C770" t="s">
        <v>3</v>
      </c>
      <c r="D770" s="3">
        <v>10000000</v>
      </c>
    </row>
    <row r="771" spans="1:4" x14ac:dyDescent="0.25">
      <c r="A771" t="s">
        <v>159</v>
      </c>
      <c r="B771" t="s">
        <v>867</v>
      </c>
      <c r="C771" t="s">
        <v>3</v>
      </c>
      <c r="D771" s="3">
        <v>10500000</v>
      </c>
    </row>
    <row r="772" spans="1:4" x14ac:dyDescent="0.25">
      <c r="A772" t="s">
        <v>829</v>
      </c>
      <c r="B772" t="s">
        <v>828</v>
      </c>
      <c r="C772" t="s">
        <v>16</v>
      </c>
      <c r="D772" s="3">
        <v>10571428</v>
      </c>
    </row>
    <row r="773" spans="1:4" x14ac:dyDescent="0.25">
      <c r="A773" t="s">
        <v>235</v>
      </c>
      <c r="B773" t="s">
        <v>869</v>
      </c>
      <c r="C773" t="s">
        <v>16</v>
      </c>
      <c r="D773" s="3">
        <v>10600000</v>
      </c>
    </row>
    <row r="774" spans="1:4" x14ac:dyDescent="0.25">
      <c r="A774" t="s">
        <v>158</v>
      </c>
      <c r="B774" t="s">
        <v>867</v>
      </c>
      <c r="C774" t="s">
        <v>3</v>
      </c>
      <c r="D774" s="3">
        <v>11000000</v>
      </c>
    </row>
    <row r="775" spans="1:4" x14ac:dyDescent="0.25">
      <c r="A775" t="s">
        <v>426</v>
      </c>
      <c r="B775" t="s">
        <v>877</v>
      </c>
      <c r="C775" t="s">
        <v>9</v>
      </c>
      <c r="D775" s="3">
        <v>11000000</v>
      </c>
    </row>
    <row r="776" spans="1:4" x14ac:dyDescent="0.25">
      <c r="A776" t="s">
        <v>599</v>
      </c>
      <c r="B776" t="s">
        <v>883</v>
      </c>
      <c r="C776" t="s">
        <v>9</v>
      </c>
      <c r="D776" s="3">
        <v>11000000</v>
      </c>
    </row>
    <row r="777" spans="1:4" hidden="1" x14ac:dyDescent="0.25">
      <c r="A777" t="s">
        <v>701</v>
      </c>
      <c r="B777" t="s">
        <v>885</v>
      </c>
      <c r="C777" t="s">
        <v>3</v>
      </c>
      <c r="D777" s="3">
        <v>-420000</v>
      </c>
    </row>
    <row r="778" spans="1:4" x14ac:dyDescent="0.25">
      <c r="A778" t="s">
        <v>571</v>
      </c>
      <c r="B778" t="s">
        <v>882</v>
      </c>
      <c r="C778" t="s">
        <v>3</v>
      </c>
      <c r="D778" s="3">
        <v>11250000</v>
      </c>
    </row>
    <row r="779" spans="1:4" x14ac:dyDescent="0.25">
      <c r="A779" t="s">
        <v>314</v>
      </c>
      <c r="B779" t="s">
        <v>872</v>
      </c>
      <c r="C779" t="s">
        <v>13</v>
      </c>
      <c r="D779" s="3">
        <v>11437500</v>
      </c>
    </row>
    <row r="780" spans="1:4" x14ac:dyDescent="0.25">
      <c r="A780" t="s">
        <v>682</v>
      </c>
      <c r="B780" t="s">
        <v>885</v>
      </c>
      <c r="C780" t="s">
        <v>3</v>
      </c>
      <c r="D780" s="3">
        <v>11700000</v>
      </c>
    </row>
    <row r="781" spans="1:4" x14ac:dyDescent="0.25">
      <c r="A781" t="s">
        <v>93</v>
      </c>
      <c r="B781" t="s">
        <v>865</v>
      </c>
      <c r="C781" t="s">
        <v>3</v>
      </c>
      <c r="D781" s="3">
        <v>11765724</v>
      </c>
    </row>
    <row r="782" spans="1:4" x14ac:dyDescent="0.25">
      <c r="A782" t="s">
        <v>289</v>
      </c>
      <c r="B782" t="s">
        <v>871</v>
      </c>
      <c r="C782" t="s">
        <v>42</v>
      </c>
      <c r="D782" s="3">
        <v>12000000</v>
      </c>
    </row>
    <row r="783" spans="1:4" x14ac:dyDescent="0.25">
      <c r="A783" t="s">
        <v>157</v>
      </c>
      <c r="B783" t="s">
        <v>867</v>
      </c>
      <c r="C783" t="s">
        <v>3</v>
      </c>
      <c r="D783" s="3">
        <v>12000000</v>
      </c>
    </row>
    <row r="784" spans="1:4" x14ac:dyDescent="0.25">
      <c r="A784" t="s">
        <v>44</v>
      </c>
      <c r="B784" t="s">
        <v>863</v>
      </c>
      <c r="C784" t="s">
        <v>3</v>
      </c>
      <c r="D784" s="3">
        <v>12000000</v>
      </c>
    </row>
    <row r="785" spans="1:4" x14ac:dyDescent="0.25">
      <c r="A785" t="s">
        <v>290</v>
      </c>
      <c r="B785" t="s">
        <v>871</v>
      </c>
      <c r="C785" t="s">
        <v>5</v>
      </c>
      <c r="D785" s="3">
        <v>12000000</v>
      </c>
    </row>
    <row r="786" spans="1:4" x14ac:dyDescent="0.25">
      <c r="A786" t="s">
        <v>511</v>
      </c>
      <c r="B786" t="s">
        <v>880</v>
      </c>
      <c r="C786" t="s">
        <v>3</v>
      </c>
      <c r="D786" s="3">
        <v>12000000</v>
      </c>
    </row>
    <row r="787" spans="1:4" x14ac:dyDescent="0.25">
      <c r="A787" t="s">
        <v>402</v>
      </c>
      <c r="B787" t="s">
        <v>876</v>
      </c>
      <c r="C787" t="s">
        <v>11</v>
      </c>
      <c r="D787" s="3">
        <v>12000000</v>
      </c>
    </row>
    <row r="788" spans="1:4" x14ac:dyDescent="0.25">
      <c r="A788" t="s">
        <v>313</v>
      </c>
      <c r="B788" t="s">
        <v>872</v>
      </c>
      <c r="C788" t="s">
        <v>3</v>
      </c>
      <c r="D788" s="3">
        <v>12125000</v>
      </c>
    </row>
    <row r="789" spans="1:4" x14ac:dyDescent="0.25">
      <c r="A789" t="s">
        <v>598</v>
      </c>
      <c r="B789" t="s">
        <v>883</v>
      </c>
      <c r="C789" t="s">
        <v>3</v>
      </c>
      <c r="D789" s="3">
        <v>12166666</v>
      </c>
    </row>
    <row r="790" spans="1:4" x14ac:dyDescent="0.25">
      <c r="A790" t="s">
        <v>156</v>
      </c>
      <c r="B790" t="s">
        <v>867</v>
      </c>
      <c r="C790" t="s">
        <v>16</v>
      </c>
      <c r="D790" s="3">
        <v>12166666</v>
      </c>
    </row>
    <row r="791" spans="1:4" x14ac:dyDescent="0.25">
      <c r="A791" t="s">
        <v>715</v>
      </c>
      <c r="B791" t="s">
        <v>711</v>
      </c>
      <c r="C791" t="s">
        <v>3</v>
      </c>
      <c r="D791" s="3">
        <v>12187500</v>
      </c>
    </row>
    <row r="792" spans="1:4" x14ac:dyDescent="0.25">
      <c r="A792" t="s">
        <v>43</v>
      </c>
      <c r="B792" t="s">
        <v>863</v>
      </c>
      <c r="C792" t="s">
        <v>1</v>
      </c>
      <c r="D792" s="3">
        <v>12250000</v>
      </c>
    </row>
    <row r="793" spans="1:4" x14ac:dyDescent="0.25">
      <c r="A793" t="s">
        <v>288</v>
      </c>
      <c r="B793" t="s">
        <v>871</v>
      </c>
      <c r="C793" t="s">
        <v>16</v>
      </c>
      <c r="D793" s="3">
        <v>12500000</v>
      </c>
    </row>
    <row r="794" spans="1:4" x14ac:dyDescent="0.25">
      <c r="A794" t="s">
        <v>41</v>
      </c>
      <c r="B794" t="s">
        <v>863</v>
      </c>
      <c r="C794" t="s">
        <v>42</v>
      </c>
      <c r="D794" s="3">
        <v>12500000</v>
      </c>
    </row>
    <row r="795" spans="1:4" x14ac:dyDescent="0.25">
      <c r="A795" t="s">
        <v>510</v>
      </c>
      <c r="B795" t="s">
        <v>880</v>
      </c>
      <c r="C795" t="s">
        <v>3</v>
      </c>
      <c r="D795" s="3">
        <v>12750000</v>
      </c>
    </row>
    <row r="796" spans="1:4" x14ac:dyDescent="0.25">
      <c r="A796" t="s">
        <v>401</v>
      </c>
      <c r="B796" t="s">
        <v>876</v>
      </c>
      <c r="C796" t="s">
        <v>3</v>
      </c>
      <c r="D796" s="3">
        <v>12850000</v>
      </c>
    </row>
    <row r="797" spans="1:4" x14ac:dyDescent="0.25">
      <c r="A797" t="s">
        <v>400</v>
      </c>
      <c r="B797" t="s">
        <v>876</v>
      </c>
      <c r="C797" t="s">
        <v>16</v>
      </c>
      <c r="D797" s="3">
        <v>12922231</v>
      </c>
    </row>
    <row r="798" spans="1:4" x14ac:dyDescent="0.25">
      <c r="A798" t="s">
        <v>681</v>
      </c>
      <c r="B798" t="s">
        <v>885</v>
      </c>
      <c r="C798" t="s">
        <v>16</v>
      </c>
      <c r="D798" s="3">
        <v>13000000</v>
      </c>
    </row>
    <row r="799" spans="1:4" x14ac:dyDescent="0.25">
      <c r="A799" t="s">
        <v>92</v>
      </c>
      <c r="B799" t="s">
        <v>865</v>
      </c>
      <c r="C799" t="s">
        <v>9</v>
      </c>
      <c r="D799" s="3">
        <v>13000000</v>
      </c>
    </row>
    <row r="800" spans="1:4" x14ac:dyDescent="0.25">
      <c r="A800" t="s">
        <v>343</v>
      </c>
      <c r="B800" t="s">
        <v>873</v>
      </c>
      <c r="C800" t="s">
        <v>42</v>
      </c>
      <c r="D800" s="3">
        <v>13000000</v>
      </c>
    </row>
    <row r="801" spans="1:4" x14ac:dyDescent="0.25">
      <c r="A801" t="s">
        <v>10</v>
      </c>
      <c r="B801" t="s">
        <v>862</v>
      </c>
      <c r="C801" t="s">
        <v>11</v>
      </c>
      <c r="D801" s="3">
        <v>13100000</v>
      </c>
    </row>
    <row r="802" spans="1:4" x14ac:dyDescent="0.25">
      <c r="A802" t="s">
        <v>265</v>
      </c>
      <c r="B802" t="s">
        <v>870</v>
      </c>
      <c r="C802" t="s">
        <v>3</v>
      </c>
      <c r="D802" s="3">
        <v>13500000</v>
      </c>
    </row>
    <row r="803" spans="1:4" x14ac:dyDescent="0.25">
      <c r="A803" t="s">
        <v>67</v>
      </c>
      <c r="B803" t="s">
        <v>864</v>
      </c>
      <c r="C803" t="s">
        <v>16</v>
      </c>
      <c r="D803" s="3">
        <v>13600000</v>
      </c>
    </row>
    <row r="804" spans="1:4" x14ac:dyDescent="0.25">
      <c r="A804" t="s">
        <v>768</v>
      </c>
      <c r="B804" t="s">
        <v>766</v>
      </c>
      <c r="C804" t="s">
        <v>1</v>
      </c>
      <c r="D804" s="3">
        <v>14000000</v>
      </c>
    </row>
    <row r="805" spans="1:4" x14ac:dyDescent="0.25">
      <c r="A805" t="s">
        <v>210</v>
      </c>
      <c r="B805" t="s">
        <v>874</v>
      </c>
      <c r="C805" t="s">
        <v>1</v>
      </c>
      <c r="D805" s="3">
        <v>14000000</v>
      </c>
    </row>
    <row r="806" spans="1:4" x14ac:dyDescent="0.25">
      <c r="A806" t="s">
        <v>287</v>
      </c>
      <c r="B806" t="s">
        <v>871</v>
      </c>
      <c r="C806" t="s">
        <v>3</v>
      </c>
      <c r="D806" s="3">
        <v>14000000</v>
      </c>
    </row>
    <row r="807" spans="1:4" x14ac:dyDescent="0.25">
      <c r="A807" t="s">
        <v>66</v>
      </c>
      <c r="B807" t="s">
        <v>864</v>
      </c>
      <c r="C807" t="s">
        <v>3</v>
      </c>
      <c r="D807" s="3">
        <v>14000000</v>
      </c>
    </row>
    <row r="808" spans="1:4" x14ac:dyDescent="0.25">
      <c r="A808" t="s">
        <v>714</v>
      </c>
      <c r="B808" t="s">
        <v>711</v>
      </c>
      <c r="C808" t="s">
        <v>3</v>
      </c>
      <c r="D808" s="3">
        <v>14259403</v>
      </c>
    </row>
    <row r="809" spans="1:4" x14ac:dyDescent="0.25">
      <c r="A809" t="s">
        <v>713</v>
      </c>
      <c r="B809" t="s">
        <v>711</v>
      </c>
      <c r="C809" t="s">
        <v>5</v>
      </c>
      <c r="D809" s="3">
        <v>14508395</v>
      </c>
    </row>
    <row r="810" spans="1:4" x14ac:dyDescent="0.25">
      <c r="A810" t="s">
        <v>263</v>
      </c>
      <c r="B810" t="s">
        <v>870</v>
      </c>
      <c r="C810" t="s">
        <v>1</v>
      </c>
      <c r="D810" s="3">
        <v>14600000</v>
      </c>
    </row>
    <row r="811" spans="1:4" hidden="1" x14ac:dyDescent="0.25">
      <c r="A811" t="s">
        <v>580</v>
      </c>
      <c r="B811" t="s">
        <v>882</v>
      </c>
      <c r="C811" t="s">
        <v>13</v>
      </c>
      <c r="D811" s="3">
        <v>-3000000</v>
      </c>
    </row>
    <row r="812" spans="1:4" x14ac:dyDescent="0.25">
      <c r="A812" t="s">
        <v>8</v>
      </c>
      <c r="B812" t="s">
        <v>862</v>
      </c>
      <c r="C812" t="s">
        <v>9</v>
      </c>
      <c r="D812" s="3">
        <v>14729364</v>
      </c>
    </row>
    <row r="813" spans="1:4" x14ac:dyDescent="0.25">
      <c r="A813" t="s">
        <v>39</v>
      </c>
      <c r="B813" t="s">
        <v>863</v>
      </c>
      <c r="C813" t="s">
        <v>16</v>
      </c>
      <c r="D813" s="3">
        <v>14857142</v>
      </c>
    </row>
    <row r="814" spans="1:4" x14ac:dyDescent="0.25">
      <c r="A814" t="s">
        <v>7</v>
      </c>
      <c r="B814" t="s">
        <v>862</v>
      </c>
      <c r="C814" t="s">
        <v>3</v>
      </c>
      <c r="D814" s="3">
        <v>14911700</v>
      </c>
    </row>
    <row r="815" spans="1:4" x14ac:dyDescent="0.25">
      <c r="A815" t="s">
        <v>209</v>
      </c>
      <c r="B815" t="s">
        <v>874</v>
      </c>
      <c r="C815" t="s">
        <v>3</v>
      </c>
      <c r="D815" s="3">
        <v>15000000</v>
      </c>
    </row>
    <row r="816" spans="1:4" x14ac:dyDescent="0.25">
      <c r="A816" t="s">
        <v>570</v>
      </c>
      <c r="B816" t="s">
        <v>882</v>
      </c>
      <c r="C816" t="s">
        <v>5</v>
      </c>
      <c r="D816" s="3">
        <v>15000000</v>
      </c>
    </row>
    <row r="817" spans="1:4" x14ac:dyDescent="0.25">
      <c r="A817" t="s">
        <v>155</v>
      </c>
      <c r="B817" t="s">
        <v>867</v>
      </c>
      <c r="C817" t="s">
        <v>13</v>
      </c>
      <c r="D817" s="3">
        <v>15285714</v>
      </c>
    </row>
    <row r="818" spans="1:4" x14ac:dyDescent="0.25">
      <c r="A818" t="s">
        <v>539</v>
      </c>
      <c r="B818" t="s">
        <v>881</v>
      </c>
      <c r="C818" t="s">
        <v>5</v>
      </c>
      <c r="D818" s="3">
        <v>15500000</v>
      </c>
    </row>
    <row r="819" spans="1:4" x14ac:dyDescent="0.25">
      <c r="A819" t="s">
        <v>38</v>
      </c>
      <c r="B819" t="s">
        <v>863</v>
      </c>
      <c r="C819" t="s">
        <v>3</v>
      </c>
      <c r="D819" s="3">
        <v>15950000</v>
      </c>
    </row>
    <row r="820" spans="1:4" x14ac:dyDescent="0.25">
      <c r="A820" t="s">
        <v>154</v>
      </c>
      <c r="B820" t="s">
        <v>867</v>
      </c>
      <c r="C820" t="s">
        <v>3</v>
      </c>
      <c r="D820" s="3">
        <v>16000000</v>
      </c>
    </row>
    <row r="821" spans="1:4" x14ac:dyDescent="0.25">
      <c r="A821" t="s">
        <v>767</v>
      </c>
      <c r="B821" t="s">
        <v>766</v>
      </c>
      <c r="C821" t="s">
        <v>107</v>
      </c>
      <c r="D821" s="3">
        <v>16174974</v>
      </c>
    </row>
    <row r="822" spans="1:4" x14ac:dyDescent="0.25">
      <c r="A822" t="s">
        <v>712</v>
      </c>
      <c r="B822" t="s">
        <v>711</v>
      </c>
      <c r="C822" t="s">
        <v>16</v>
      </c>
      <c r="D822" s="3">
        <v>16317774</v>
      </c>
    </row>
    <row r="823" spans="1:4" x14ac:dyDescent="0.25">
      <c r="A823" t="s">
        <v>6</v>
      </c>
      <c r="B823" t="s">
        <v>862</v>
      </c>
      <c r="C823" t="s">
        <v>3</v>
      </c>
      <c r="D823" s="3">
        <v>16500000</v>
      </c>
    </row>
    <row r="824" spans="1:4" x14ac:dyDescent="0.25">
      <c r="A824" t="s">
        <v>37</v>
      </c>
      <c r="B824" t="s">
        <v>863</v>
      </c>
      <c r="C824" t="s">
        <v>3</v>
      </c>
      <c r="D824" s="3">
        <v>17000000</v>
      </c>
    </row>
    <row r="825" spans="1:4" x14ac:dyDescent="0.25">
      <c r="A825" t="s">
        <v>680</v>
      </c>
      <c r="B825" t="s">
        <v>885</v>
      </c>
      <c r="C825" t="s">
        <v>16</v>
      </c>
      <c r="D825" s="3">
        <v>18000000</v>
      </c>
    </row>
    <row r="826" spans="1:4" x14ac:dyDescent="0.25">
      <c r="A826" t="s">
        <v>596</v>
      </c>
      <c r="B826" t="s">
        <v>883</v>
      </c>
      <c r="C826" t="s">
        <v>16</v>
      </c>
      <c r="D826" s="3">
        <v>18125000</v>
      </c>
    </row>
    <row r="827" spans="1:4" x14ac:dyDescent="0.25">
      <c r="A827" t="s">
        <v>65</v>
      </c>
      <c r="B827" t="s">
        <v>864</v>
      </c>
      <c r="C827" t="s">
        <v>3</v>
      </c>
      <c r="D827" s="3">
        <v>18500000</v>
      </c>
    </row>
    <row r="828" spans="1:4" x14ac:dyDescent="0.25">
      <c r="A828" t="s">
        <v>509</v>
      </c>
      <c r="B828" t="s">
        <v>880</v>
      </c>
      <c r="C828" t="s">
        <v>16</v>
      </c>
      <c r="D828" s="3">
        <v>18500000</v>
      </c>
    </row>
    <row r="829" spans="1:4" x14ac:dyDescent="0.25">
      <c r="A829" t="s">
        <v>262</v>
      </c>
      <c r="B829" t="s">
        <v>870</v>
      </c>
      <c r="C829" t="s">
        <v>3</v>
      </c>
      <c r="D829" s="3">
        <v>18875000</v>
      </c>
    </row>
    <row r="830" spans="1:4" x14ac:dyDescent="0.25">
      <c r="A830" t="s">
        <v>261</v>
      </c>
      <c r="B830" t="s">
        <v>870</v>
      </c>
      <c r="C830" t="s">
        <v>16</v>
      </c>
      <c r="D830" s="3">
        <v>19000000</v>
      </c>
    </row>
    <row r="831" spans="1:4" x14ac:dyDescent="0.25">
      <c r="A831" t="s">
        <v>452</v>
      </c>
      <c r="B831" t="s">
        <v>878</v>
      </c>
      <c r="C831" t="s">
        <v>16</v>
      </c>
      <c r="D831" s="3">
        <v>19000000</v>
      </c>
    </row>
    <row r="832" spans="1:4" x14ac:dyDescent="0.25">
      <c r="A832" t="s">
        <v>595</v>
      </c>
      <c r="B832" t="s">
        <v>883</v>
      </c>
      <c r="C832" t="s">
        <v>16</v>
      </c>
      <c r="D832" s="3">
        <v>19325436</v>
      </c>
    </row>
    <row r="833" spans="1:4" x14ac:dyDescent="0.25">
      <c r="A833" t="s">
        <v>399</v>
      </c>
      <c r="B833" t="s">
        <v>876</v>
      </c>
      <c r="C833" t="s">
        <v>5</v>
      </c>
      <c r="D833" s="3">
        <v>20000000</v>
      </c>
    </row>
    <row r="834" spans="1:4" x14ac:dyDescent="0.25">
      <c r="A834" t="s">
        <v>152</v>
      </c>
      <c r="B834" t="s">
        <v>867</v>
      </c>
      <c r="C834" t="s">
        <v>3</v>
      </c>
      <c r="D834" s="3">
        <v>20000000</v>
      </c>
    </row>
    <row r="835" spans="1:4" x14ac:dyDescent="0.25">
      <c r="A835" t="s">
        <v>153</v>
      </c>
      <c r="B835" t="s">
        <v>867</v>
      </c>
      <c r="C835" t="s">
        <v>5</v>
      </c>
      <c r="D835" s="3">
        <v>20000000</v>
      </c>
    </row>
    <row r="836" spans="1:4" hidden="1" x14ac:dyDescent="0.25">
      <c r="A836" t="s">
        <v>120</v>
      </c>
      <c r="B836" t="s">
        <v>865</v>
      </c>
      <c r="C836" t="s">
        <v>16</v>
      </c>
      <c r="D836" s="3">
        <v>-419500</v>
      </c>
    </row>
    <row r="837" spans="1:4" hidden="1" x14ac:dyDescent="0.25">
      <c r="A837" t="s">
        <v>719</v>
      </c>
      <c r="B837" t="s">
        <v>711</v>
      </c>
      <c r="C837" t="s">
        <v>11</v>
      </c>
      <c r="D837" s="3">
        <v>-5312500</v>
      </c>
    </row>
    <row r="838" spans="1:4" x14ac:dyDescent="0.25">
      <c r="A838" t="s">
        <v>373</v>
      </c>
      <c r="B838" t="s">
        <v>875</v>
      </c>
      <c r="C838" t="s">
        <v>5</v>
      </c>
      <c r="D838" s="3">
        <v>20275000</v>
      </c>
    </row>
    <row r="839" spans="1:4" x14ac:dyDescent="0.25">
      <c r="A839" t="s">
        <v>594</v>
      </c>
      <c r="B839" t="s">
        <v>883</v>
      </c>
      <c r="C839" t="s">
        <v>3</v>
      </c>
      <c r="D839" s="3">
        <v>21644707</v>
      </c>
    </row>
    <row r="840" spans="1:4" x14ac:dyDescent="0.25">
      <c r="A840" t="s">
        <v>569</v>
      </c>
      <c r="B840" t="s">
        <v>882</v>
      </c>
      <c r="C840" t="s">
        <v>11</v>
      </c>
      <c r="D840" s="3">
        <v>23000000</v>
      </c>
    </row>
    <row r="841" spans="1:4" x14ac:dyDescent="0.25">
      <c r="A841" t="s">
        <v>2</v>
      </c>
      <c r="B841" t="s">
        <v>862</v>
      </c>
      <c r="C841" t="s">
        <v>3</v>
      </c>
      <c r="D841" s="3">
        <v>24285714</v>
      </c>
    </row>
    <row r="842" spans="1:4" x14ac:dyDescent="0.25">
      <c r="A842" t="s">
        <v>508</v>
      </c>
      <c r="B842" t="s">
        <v>880</v>
      </c>
      <c r="C842" t="s">
        <v>16</v>
      </c>
      <c r="D842" s="3">
        <v>26187500</v>
      </c>
    </row>
    <row r="843" spans="1:4" x14ac:dyDescent="0.25">
      <c r="A843" t="s">
        <v>0</v>
      </c>
      <c r="B843" t="s">
        <v>862</v>
      </c>
      <c r="C843" t="s">
        <v>1</v>
      </c>
      <c r="D843" s="3">
        <v>32000000</v>
      </c>
    </row>
    <row r="844" spans="1:4" hidden="1" x14ac:dyDescent="0.25">
      <c r="A844" t="s">
        <v>540</v>
      </c>
      <c r="B844" t="s">
        <v>881</v>
      </c>
      <c r="C844" t="s">
        <v>3</v>
      </c>
      <c r="D844" s="3">
        <v>-13500000</v>
      </c>
    </row>
  </sheetData>
  <autoFilter ref="A1:D844" xr:uid="{00000000-0001-0000-0000-000000000000}">
    <filterColumn colId="3">
      <colorFilter dxfId="35"/>
    </filterColumn>
    <sortState xmlns:xlrd2="http://schemas.microsoft.com/office/spreadsheetml/2017/richdata2" ref="A2:D843">
      <sortCondition ref="D1:D844"/>
    </sortState>
  </autoFilter>
  <sortState xmlns:xlrd2="http://schemas.microsoft.com/office/spreadsheetml/2017/richdata2" ref="A2:D844">
    <sortCondition ref="A1"/>
  </sortState>
  <conditionalFormatting sqref="D1:D844">
    <cfRule type="cellIs" dxfId="34" priority="6" operator="equal">
      <formula>0</formula>
    </cfRule>
  </conditionalFormatting>
  <conditionalFormatting sqref="D1:D1048576">
    <cfRule type="cellIs" dxfId="33" priority="1" operator="lessThan">
      <formula>0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E709D-2441-4DC6-828E-841F43ED4982}">
  <dimension ref="A1:F69"/>
  <sheetViews>
    <sheetView workbookViewId="0">
      <selection activeCell="F8" sqref="F8"/>
    </sheetView>
  </sheetViews>
  <sheetFormatPr defaultRowHeight="15" x14ac:dyDescent="0.25"/>
  <cols>
    <col min="1" max="1" width="12.5703125" bestFit="1" customWidth="1"/>
    <col min="2" max="2" width="23.5703125" bestFit="1" customWidth="1"/>
    <col min="3" max="3" width="18.85546875" bestFit="1" customWidth="1"/>
    <col min="5" max="5" width="12" bestFit="1" customWidth="1"/>
    <col min="6" max="6" width="18.140625" bestFit="1" customWidth="1"/>
  </cols>
  <sheetData>
    <row r="1" spans="1:6" x14ac:dyDescent="0.25">
      <c r="A1" s="5" t="s">
        <v>859</v>
      </c>
      <c r="B1" t="s">
        <v>904</v>
      </c>
      <c r="C1" t="s">
        <v>905</v>
      </c>
      <c r="D1" t="s">
        <v>900</v>
      </c>
      <c r="E1" t="s">
        <v>901</v>
      </c>
      <c r="F1" t="s">
        <v>902</v>
      </c>
    </row>
    <row r="2" spans="1:6" x14ac:dyDescent="0.25">
      <c r="A2" s="6">
        <v>414000</v>
      </c>
      <c r="B2" s="6">
        <f>A2-$D$2</f>
        <v>-1867353.3538461537</v>
      </c>
      <c r="C2" s="6">
        <f>(B2)^2</f>
        <v>3487008548120.4785</v>
      </c>
      <c r="D2">
        <f>AVERAGE(A69/65)</f>
        <v>2281353.3538461537</v>
      </c>
      <c r="E2">
        <f>C69/64</f>
        <v>13035197634434.262</v>
      </c>
      <c r="F2">
        <f>SQRT(E2)</f>
        <v>3610429.0097486009</v>
      </c>
    </row>
    <row r="3" spans="1:6" x14ac:dyDescent="0.25">
      <c r="A3" s="6">
        <v>414000</v>
      </c>
      <c r="B3" s="6">
        <f t="shared" ref="B3:B66" si="0">A3-$D$2</f>
        <v>-1867353.3538461537</v>
      </c>
      <c r="C3" s="6">
        <f>(B3)^2</f>
        <v>3487008548120.4785</v>
      </c>
    </row>
    <row r="4" spans="1:6" x14ac:dyDescent="0.25">
      <c r="A4" s="6">
        <v>414000</v>
      </c>
      <c r="B4" s="6">
        <f t="shared" si="0"/>
        <v>-1867353.3538461537</v>
      </c>
      <c r="C4" s="6">
        <f t="shared" ref="C4:C66" si="1">(B4)^2</f>
        <v>3487008548120.4785</v>
      </c>
    </row>
    <row r="5" spans="1:6" x14ac:dyDescent="0.25">
      <c r="A5" s="6">
        <v>415000</v>
      </c>
      <c r="B5" s="6">
        <f t="shared" si="0"/>
        <v>-1866353.3538461537</v>
      </c>
      <c r="C5" s="6">
        <f>(B5)^2</f>
        <v>3483274841412.7861</v>
      </c>
    </row>
    <row r="6" spans="1:6" x14ac:dyDescent="0.25">
      <c r="A6" s="6">
        <v>416000</v>
      </c>
      <c r="B6" s="6">
        <f t="shared" si="0"/>
        <v>-1865353.3538461537</v>
      </c>
      <c r="C6" s="6">
        <f t="shared" si="1"/>
        <v>3479543134705.0938</v>
      </c>
    </row>
    <row r="7" spans="1:6" x14ac:dyDescent="0.25">
      <c r="A7" s="6">
        <v>416600</v>
      </c>
      <c r="B7" s="6">
        <f t="shared" si="0"/>
        <v>-1864753.3538461537</v>
      </c>
      <c r="C7" s="6">
        <f t="shared" si="1"/>
        <v>3477305070680.4785</v>
      </c>
    </row>
    <row r="8" spans="1:6" x14ac:dyDescent="0.25">
      <c r="A8" s="6">
        <v>417000</v>
      </c>
      <c r="B8" s="6">
        <f t="shared" si="0"/>
        <v>-1864353.3538461537</v>
      </c>
      <c r="C8" s="6">
        <f t="shared" si="1"/>
        <v>3475813427997.4019</v>
      </c>
    </row>
    <row r="9" spans="1:6" x14ac:dyDescent="0.25">
      <c r="A9" s="6">
        <v>417500</v>
      </c>
      <c r="B9" s="6">
        <f t="shared" si="0"/>
        <v>-1863853.3538461537</v>
      </c>
      <c r="C9" s="6">
        <f t="shared" si="1"/>
        <v>3473949324643.5557</v>
      </c>
    </row>
    <row r="10" spans="1:6" x14ac:dyDescent="0.25">
      <c r="A10" s="6">
        <v>420000</v>
      </c>
      <c r="B10" s="6">
        <f t="shared" si="0"/>
        <v>-1861353.3538461537</v>
      </c>
      <c r="C10" s="6">
        <f t="shared" si="1"/>
        <v>3464636307874.3247</v>
      </c>
    </row>
    <row r="11" spans="1:6" x14ac:dyDescent="0.25">
      <c r="A11" s="6">
        <v>420000</v>
      </c>
      <c r="B11" s="6">
        <f t="shared" si="0"/>
        <v>-1861353.3538461537</v>
      </c>
      <c r="C11" s="6">
        <f t="shared" si="1"/>
        <v>3464636307874.3247</v>
      </c>
    </row>
    <row r="12" spans="1:6" x14ac:dyDescent="0.25">
      <c r="A12" s="6">
        <v>420000</v>
      </c>
      <c r="B12" s="6">
        <f t="shared" si="0"/>
        <v>-1861353.3538461537</v>
      </c>
      <c r="C12" s="6">
        <f t="shared" si="1"/>
        <v>3464636307874.3247</v>
      </c>
    </row>
    <row r="13" spans="1:6" x14ac:dyDescent="0.25">
      <c r="A13" s="6">
        <v>421000</v>
      </c>
      <c r="B13" s="6">
        <f t="shared" si="0"/>
        <v>-1860353.3538461537</v>
      </c>
      <c r="C13" s="6">
        <f t="shared" si="1"/>
        <v>3460914601166.6323</v>
      </c>
    </row>
    <row r="14" spans="1:6" x14ac:dyDescent="0.25">
      <c r="A14" s="6">
        <v>421500</v>
      </c>
      <c r="B14" s="6">
        <f t="shared" si="0"/>
        <v>-1859853.3538461537</v>
      </c>
      <c r="C14" s="6">
        <f t="shared" si="1"/>
        <v>3459054497812.7861</v>
      </c>
    </row>
    <row r="15" spans="1:6" x14ac:dyDescent="0.25">
      <c r="A15" s="6">
        <v>421700</v>
      </c>
      <c r="B15" s="6">
        <f t="shared" si="0"/>
        <v>-1859653.3538461537</v>
      </c>
      <c r="C15" s="6">
        <f t="shared" si="1"/>
        <v>3458310596471.2476</v>
      </c>
    </row>
    <row r="16" spans="1:6" x14ac:dyDescent="0.25">
      <c r="A16" s="6">
        <v>422500</v>
      </c>
      <c r="B16" s="6">
        <f t="shared" si="0"/>
        <v>-1858853.3538461537</v>
      </c>
      <c r="C16" s="6">
        <f t="shared" si="1"/>
        <v>3455335791105.0938</v>
      </c>
    </row>
    <row r="17" spans="1:3" x14ac:dyDescent="0.25">
      <c r="A17" s="6">
        <v>424000</v>
      </c>
      <c r="B17" s="6">
        <f t="shared" si="0"/>
        <v>-1857353.3538461537</v>
      </c>
      <c r="C17" s="6">
        <f t="shared" si="1"/>
        <v>3449761481043.5557</v>
      </c>
    </row>
    <row r="18" spans="1:3" x14ac:dyDescent="0.25">
      <c r="A18" s="6">
        <v>424300</v>
      </c>
      <c r="B18" s="6">
        <f t="shared" si="0"/>
        <v>-1857053.3538461537</v>
      </c>
      <c r="C18" s="6">
        <f t="shared" si="1"/>
        <v>3448647159031.2476</v>
      </c>
    </row>
    <row r="19" spans="1:3" x14ac:dyDescent="0.25">
      <c r="A19" s="6">
        <v>425000</v>
      </c>
      <c r="B19" s="6">
        <f t="shared" si="0"/>
        <v>-1856353.3538461537</v>
      </c>
      <c r="C19" s="6">
        <f t="shared" si="1"/>
        <v>3446047774335.8633</v>
      </c>
    </row>
    <row r="20" spans="1:3" x14ac:dyDescent="0.25">
      <c r="A20" s="6">
        <v>425000</v>
      </c>
      <c r="B20" s="6">
        <f t="shared" si="0"/>
        <v>-1856353.3538461537</v>
      </c>
      <c r="C20" s="6">
        <f t="shared" si="1"/>
        <v>3446047774335.8633</v>
      </c>
    </row>
    <row r="21" spans="1:3" x14ac:dyDescent="0.25">
      <c r="A21" s="6">
        <v>425000</v>
      </c>
      <c r="B21" s="6">
        <f t="shared" si="0"/>
        <v>-1856353.3538461537</v>
      </c>
      <c r="C21" s="6">
        <f t="shared" si="1"/>
        <v>3446047774335.8633</v>
      </c>
    </row>
    <row r="22" spans="1:3" x14ac:dyDescent="0.25">
      <c r="A22" s="6">
        <v>427200</v>
      </c>
      <c r="B22" s="6">
        <f t="shared" si="0"/>
        <v>-1854153.3538461537</v>
      </c>
      <c r="C22" s="6">
        <f t="shared" si="1"/>
        <v>3437884659578.9399</v>
      </c>
    </row>
    <row r="23" spans="1:3" x14ac:dyDescent="0.25">
      <c r="A23" s="6">
        <v>429000</v>
      </c>
      <c r="B23" s="6">
        <f t="shared" si="0"/>
        <v>-1852353.3538461537</v>
      </c>
      <c r="C23" s="6">
        <f t="shared" si="1"/>
        <v>3431212947505.0938</v>
      </c>
    </row>
    <row r="24" spans="1:3" x14ac:dyDescent="0.25">
      <c r="A24" s="6">
        <v>439900</v>
      </c>
      <c r="B24" s="6">
        <f t="shared" si="0"/>
        <v>-1841453.3538461537</v>
      </c>
      <c r="C24" s="6">
        <f t="shared" si="1"/>
        <v>3390950454391.2476</v>
      </c>
    </row>
    <row r="25" spans="1:3" x14ac:dyDescent="0.25">
      <c r="A25" s="6">
        <v>440000</v>
      </c>
      <c r="B25" s="6">
        <f t="shared" si="0"/>
        <v>-1841353.3538461537</v>
      </c>
      <c r="C25" s="6">
        <f t="shared" si="1"/>
        <v>3390582173720.4785</v>
      </c>
    </row>
    <row r="26" spans="1:3" x14ac:dyDescent="0.25">
      <c r="A26" s="6">
        <v>452250</v>
      </c>
      <c r="B26" s="6">
        <f t="shared" si="0"/>
        <v>-1829103.3538461537</v>
      </c>
      <c r="C26" s="6">
        <f t="shared" si="1"/>
        <v>3345619079051.2476</v>
      </c>
    </row>
    <row r="27" spans="1:3" x14ac:dyDescent="0.25">
      <c r="A27" s="6">
        <v>455000</v>
      </c>
      <c r="B27" s="6">
        <f t="shared" si="0"/>
        <v>-1826353.3538461537</v>
      </c>
      <c r="C27" s="6">
        <f t="shared" si="1"/>
        <v>3335566573105.0938</v>
      </c>
    </row>
    <row r="28" spans="1:3" x14ac:dyDescent="0.25">
      <c r="A28" s="6">
        <v>455700</v>
      </c>
      <c r="B28" s="6">
        <f t="shared" si="0"/>
        <v>-1825653.3538461537</v>
      </c>
      <c r="C28" s="6">
        <f t="shared" si="1"/>
        <v>3333010168409.7095</v>
      </c>
    </row>
    <row r="29" spans="1:3" x14ac:dyDescent="0.25">
      <c r="A29" s="6">
        <v>550000</v>
      </c>
      <c r="B29" s="6">
        <f t="shared" si="0"/>
        <v>-1731353.3538461537</v>
      </c>
      <c r="C29" s="6">
        <f t="shared" si="1"/>
        <v>2997584435874.3247</v>
      </c>
    </row>
    <row r="30" spans="1:3" x14ac:dyDescent="0.25">
      <c r="A30" s="6">
        <v>575000</v>
      </c>
      <c r="B30" s="6">
        <f t="shared" si="0"/>
        <v>-1706353.3538461537</v>
      </c>
      <c r="C30" s="6">
        <f t="shared" si="1"/>
        <v>2911641768182.0171</v>
      </c>
    </row>
    <row r="31" spans="1:3" x14ac:dyDescent="0.25">
      <c r="A31" s="6">
        <v>660000</v>
      </c>
      <c r="B31" s="6">
        <f t="shared" si="0"/>
        <v>-1621353.3538461537</v>
      </c>
      <c r="C31" s="6">
        <f t="shared" si="1"/>
        <v>2628786698028.1709</v>
      </c>
    </row>
    <row r="32" spans="1:3" x14ac:dyDescent="0.25">
      <c r="A32" s="6">
        <v>750000</v>
      </c>
      <c r="B32" s="6">
        <f t="shared" si="0"/>
        <v>-1531353.3538461537</v>
      </c>
      <c r="C32" s="6">
        <f t="shared" si="1"/>
        <v>2345043094335.8633</v>
      </c>
    </row>
    <row r="33" spans="1:3" x14ac:dyDescent="0.25">
      <c r="A33" s="6">
        <v>775000</v>
      </c>
      <c r="B33" s="6">
        <f t="shared" si="0"/>
        <v>-1506353.3538461537</v>
      </c>
      <c r="C33" s="6">
        <f t="shared" si="1"/>
        <v>2269100426643.5557</v>
      </c>
    </row>
    <row r="34" spans="1:3" x14ac:dyDescent="0.25">
      <c r="A34" s="6">
        <v>850000</v>
      </c>
      <c r="B34" s="6">
        <f t="shared" si="0"/>
        <v>-1431353.3538461537</v>
      </c>
      <c r="C34" s="6">
        <f t="shared" si="1"/>
        <v>2048772423566.6326</v>
      </c>
    </row>
    <row r="35" spans="1:3" x14ac:dyDescent="0.25">
      <c r="A35" s="6">
        <v>850000</v>
      </c>
      <c r="B35" s="6">
        <f t="shared" si="0"/>
        <v>-1431353.3538461537</v>
      </c>
      <c r="C35" s="6">
        <f t="shared" si="1"/>
        <v>2048772423566.6326</v>
      </c>
    </row>
    <row r="36" spans="1:3" x14ac:dyDescent="0.25">
      <c r="A36" s="6">
        <v>1000000</v>
      </c>
      <c r="B36" s="6">
        <f>A36-$D$2</f>
        <v>-1281353.3538461537</v>
      </c>
      <c r="C36" s="6">
        <f t="shared" si="1"/>
        <v>1641866417412.7864</v>
      </c>
    </row>
    <row r="37" spans="1:3" x14ac:dyDescent="0.25">
      <c r="A37" s="6">
        <v>1000000</v>
      </c>
      <c r="B37" s="6">
        <f t="shared" si="0"/>
        <v>-1281353.3538461537</v>
      </c>
      <c r="C37" s="6">
        <f t="shared" si="1"/>
        <v>1641866417412.7864</v>
      </c>
    </row>
    <row r="38" spans="1:3" x14ac:dyDescent="0.25">
      <c r="A38" s="6">
        <v>1000000</v>
      </c>
      <c r="B38" s="6">
        <f t="shared" si="0"/>
        <v>-1281353.3538461537</v>
      </c>
      <c r="C38" s="6">
        <f t="shared" si="1"/>
        <v>1641866417412.7864</v>
      </c>
    </row>
    <row r="39" spans="1:3" x14ac:dyDescent="0.25">
      <c r="A39" s="6">
        <v>1200000</v>
      </c>
      <c r="B39" s="6">
        <f t="shared" si="0"/>
        <v>-1081353.3538461537</v>
      </c>
      <c r="C39" s="6">
        <f t="shared" si="1"/>
        <v>1169325075874.325</v>
      </c>
    </row>
    <row r="40" spans="1:3" x14ac:dyDescent="0.25">
      <c r="A40" s="6">
        <v>1200000</v>
      </c>
      <c r="B40" s="6">
        <f t="shared" si="0"/>
        <v>-1081353.3538461537</v>
      </c>
      <c r="C40" s="6">
        <f t="shared" si="1"/>
        <v>1169325075874.325</v>
      </c>
    </row>
    <row r="41" spans="1:3" x14ac:dyDescent="0.25">
      <c r="A41" s="6">
        <v>1625000</v>
      </c>
      <c r="B41" s="6">
        <f t="shared" si="0"/>
        <v>-656353.35384615371</v>
      </c>
      <c r="C41" s="6">
        <f t="shared" si="1"/>
        <v>430799725105.09424</v>
      </c>
    </row>
    <row r="42" spans="1:3" x14ac:dyDescent="0.25">
      <c r="A42" s="6">
        <v>1625000</v>
      </c>
      <c r="B42" s="6">
        <f t="shared" si="0"/>
        <v>-656353.35384615371</v>
      </c>
      <c r="C42" s="6">
        <f t="shared" si="1"/>
        <v>430799725105.09424</v>
      </c>
    </row>
    <row r="43" spans="1:3" x14ac:dyDescent="0.25">
      <c r="A43" s="6">
        <v>1700000</v>
      </c>
      <c r="B43" s="6">
        <f t="shared" si="0"/>
        <v>-581353.35384615371</v>
      </c>
      <c r="C43" s="6">
        <f t="shared" si="1"/>
        <v>337971722028.1712</v>
      </c>
    </row>
    <row r="44" spans="1:3" x14ac:dyDescent="0.25">
      <c r="A44" s="6">
        <v>2000000</v>
      </c>
      <c r="B44" s="6">
        <f t="shared" si="0"/>
        <v>-281353.35384615371</v>
      </c>
      <c r="C44" s="6">
        <f t="shared" si="1"/>
        <v>79159709720.478973</v>
      </c>
    </row>
    <row r="45" spans="1:3" x14ac:dyDescent="0.25">
      <c r="A45" s="6">
        <v>2000000</v>
      </c>
      <c r="B45" s="6">
        <f t="shared" si="0"/>
        <v>-281353.35384615371</v>
      </c>
      <c r="C45" s="6">
        <f t="shared" si="1"/>
        <v>79159709720.478973</v>
      </c>
    </row>
    <row r="46" spans="1:3" x14ac:dyDescent="0.25">
      <c r="A46" s="6">
        <v>2500000</v>
      </c>
      <c r="B46" s="6">
        <f t="shared" si="0"/>
        <v>218646.64615384629</v>
      </c>
      <c r="C46" s="6">
        <f t="shared" si="1"/>
        <v>47806355874.325264</v>
      </c>
    </row>
    <row r="47" spans="1:3" x14ac:dyDescent="0.25">
      <c r="A47" s="6">
        <v>2550000</v>
      </c>
      <c r="B47" s="6">
        <f t="shared" si="0"/>
        <v>268646.64615384629</v>
      </c>
      <c r="C47" s="6">
        <f t="shared" si="1"/>
        <v>72171020489.7099</v>
      </c>
    </row>
    <row r="48" spans="1:3" x14ac:dyDescent="0.25">
      <c r="A48" s="6">
        <v>2750000</v>
      </c>
      <c r="B48" s="6">
        <f t="shared" si="0"/>
        <v>468646.64615384629</v>
      </c>
      <c r="C48" s="6">
        <f t="shared" si="1"/>
        <v>219629678951.24841</v>
      </c>
    </row>
    <row r="49" spans="1:3" x14ac:dyDescent="0.25">
      <c r="A49" s="6">
        <v>2947318</v>
      </c>
      <c r="B49" s="6">
        <f t="shared" si="0"/>
        <v>665964.64615384629</v>
      </c>
      <c r="C49" s="6">
        <f t="shared" si="1"/>
        <v>443508909926.81769</v>
      </c>
    </row>
    <row r="50" spans="1:3" x14ac:dyDescent="0.25">
      <c r="A50" s="6">
        <v>3000000</v>
      </c>
      <c r="B50" s="6">
        <f t="shared" si="0"/>
        <v>718646.64615384629</v>
      </c>
      <c r="C50" s="6">
        <f t="shared" si="1"/>
        <v>516453002028.17157</v>
      </c>
    </row>
    <row r="51" spans="1:3" x14ac:dyDescent="0.25">
      <c r="A51" s="6">
        <v>3000000</v>
      </c>
      <c r="B51" s="6">
        <f t="shared" si="0"/>
        <v>718646.64615384629</v>
      </c>
      <c r="C51" s="6">
        <f t="shared" si="1"/>
        <v>516453002028.17157</v>
      </c>
    </row>
    <row r="52" spans="1:3" x14ac:dyDescent="0.25">
      <c r="A52" s="6">
        <v>3000000</v>
      </c>
      <c r="B52" s="6">
        <f t="shared" si="0"/>
        <v>718646.64615384629</v>
      </c>
      <c r="C52" s="6">
        <f t="shared" si="1"/>
        <v>516453002028.17157</v>
      </c>
    </row>
    <row r="53" spans="1:3" x14ac:dyDescent="0.25">
      <c r="A53" s="6">
        <v>3000000</v>
      </c>
      <c r="B53" s="6">
        <f t="shared" si="0"/>
        <v>718646.64615384629</v>
      </c>
      <c r="C53" s="6">
        <f t="shared" si="1"/>
        <v>516453002028.17157</v>
      </c>
    </row>
    <row r="54" spans="1:3" x14ac:dyDescent="0.25">
      <c r="A54" s="6">
        <v>3200000</v>
      </c>
      <c r="B54" s="6">
        <f t="shared" si="0"/>
        <v>918646.64615384629</v>
      </c>
      <c r="C54" s="6">
        <f t="shared" si="1"/>
        <v>843911660489.71008</v>
      </c>
    </row>
    <row r="55" spans="1:3" x14ac:dyDescent="0.25">
      <c r="A55" s="6">
        <v>3250000</v>
      </c>
      <c r="B55" s="6">
        <f t="shared" si="0"/>
        <v>968646.64615384629</v>
      </c>
      <c r="C55" s="6">
        <f t="shared" si="1"/>
        <v>938276325105.09473</v>
      </c>
    </row>
    <row r="56" spans="1:3" x14ac:dyDescent="0.25">
      <c r="A56" s="6">
        <v>3437500</v>
      </c>
      <c r="B56" s="6">
        <f t="shared" si="0"/>
        <v>1156146.6461538463</v>
      </c>
      <c r="C56" s="6">
        <f t="shared" si="1"/>
        <v>1336675067412.7871</v>
      </c>
    </row>
    <row r="57" spans="1:3" x14ac:dyDescent="0.25">
      <c r="A57" s="6">
        <v>3750000</v>
      </c>
      <c r="B57" s="6">
        <f t="shared" si="0"/>
        <v>1468646.6461538463</v>
      </c>
      <c r="C57" s="6">
        <f t="shared" si="1"/>
        <v>2156922971258.9409</v>
      </c>
    </row>
    <row r="58" spans="1:3" x14ac:dyDescent="0.25">
      <c r="A58" s="6">
        <v>4000000</v>
      </c>
      <c r="B58" s="6">
        <f t="shared" si="0"/>
        <v>1718646.6461538463</v>
      </c>
      <c r="C58" s="6">
        <f t="shared" si="1"/>
        <v>2953746294335.8643</v>
      </c>
    </row>
    <row r="59" spans="1:3" x14ac:dyDescent="0.25">
      <c r="A59" s="6">
        <v>5000000</v>
      </c>
      <c r="B59" s="6">
        <f t="shared" si="0"/>
        <v>2718646.6461538463</v>
      </c>
      <c r="C59" s="6">
        <f t="shared" si="1"/>
        <v>7391039586643.5566</v>
      </c>
    </row>
    <row r="60" spans="1:3" x14ac:dyDescent="0.25">
      <c r="A60" s="6">
        <v>5200000</v>
      </c>
      <c r="B60" s="6">
        <f t="shared" si="0"/>
        <v>2918646.6461538463</v>
      </c>
      <c r="C60" s="6">
        <f t="shared" si="1"/>
        <v>8518498245105.0957</v>
      </c>
    </row>
    <row r="61" spans="1:3" x14ac:dyDescent="0.25">
      <c r="A61" s="6">
        <v>5800000</v>
      </c>
      <c r="B61" s="6">
        <f t="shared" si="0"/>
        <v>3518646.6461538463</v>
      </c>
      <c r="C61" s="6">
        <f t="shared" si="1"/>
        <v>12380874220489.711</v>
      </c>
    </row>
    <row r="62" spans="1:3" x14ac:dyDescent="0.25">
      <c r="A62" s="6">
        <v>6250000</v>
      </c>
      <c r="B62" s="6">
        <f t="shared" si="0"/>
        <v>3968646.6461538463</v>
      </c>
      <c r="C62" s="6">
        <f t="shared" si="1"/>
        <v>15750156202028.172</v>
      </c>
    </row>
    <row r="63" spans="1:3" x14ac:dyDescent="0.25">
      <c r="A63" s="6">
        <v>6700000</v>
      </c>
      <c r="B63" s="6">
        <f t="shared" si="0"/>
        <v>4418646.6461538468</v>
      </c>
      <c r="C63" s="6">
        <f t="shared" si="1"/>
        <v>19524438183566.637</v>
      </c>
    </row>
    <row r="64" spans="1:3" x14ac:dyDescent="0.25">
      <c r="A64" s="6">
        <v>12000000</v>
      </c>
      <c r="B64" s="6">
        <f t="shared" si="0"/>
        <v>9718646.6461538468</v>
      </c>
      <c r="C64" s="6">
        <f t="shared" si="1"/>
        <v>94452092632797.406</v>
      </c>
    </row>
    <row r="65" spans="1:3" x14ac:dyDescent="0.25">
      <c r="A65" s="6">
        <v>13100000</v>
      </c>
      <c r="B65" s="6">
        <f t="shared" si="0"/>
        <v>10818646.646153847</v>
      </c>
      <c r="C65" s="6">
        <f t="shared" si="1"/>
        <v>117043115254335.88</v>
      </c>
    </row>
    <row r="66" spans="1:3" x14ac:dyDescent="0.25">
      <c r="A66" s="6">
        <v>23000000</v>
      </c>
      <c r="B66" s="6">
        <f t="shared" si="0"/>
        <v>20718646.646153845</v>
      </c>
      <c r="C66" s="6">
        <f t="shared" si="1"/>
        <v>429262318848181.94</v>
      </c>
    </row>
    <row r="68" spans="1:3" x14ac:dyDescent="0.25">
      <c r="A68" t="s">
        <v>903</v>
      </c>
      <c r="B68" t="s">
        <v>903</v>
      </c>
      <c r="C68" t="s">
        <v>903</v>
      </c>
    </row>
    <row r="69" spans="1:3" x14ac:dyDescent="0.25">
      <c r="A69" s="6">
        <f>SUM(A2:A66)</f>
        <v>148287968</v>
      </c>
      <c r="B69" s="6">
        <f>SUM(B2:B66)</f>
        <v>0</v>
      </c>
      <c r="C69" s="6">
        <f>SUM(C2:C66)</f>
        <v>834252648603792.75</v>
      </c>
    </row>
  </sheetData>
  <conditionalFormatting sqref="A1:A66">
    <cfRule type="cellIs" dxfId="32" priority="1" operator="lessThan">
      <formula>0</formula>
    </cfRule>
    <cfRule type="cellIs" dxfId="31" priority="2" operator="lessThan">
      <formula>0</formula>
    </cfRule>
    <cfRule type="cellIs" dxfId="30" priority="3" operator="equal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0B83D-D74A-4BC5-95AF-1A29DC44ADF0}">
  <dimension ref="A1:P68"/>
  <sheetViews>
    <sheetView workbookViewId="0">
      <selection activeCell="D20" sqref="D20"/>
    </sheetView>
  </sheetViews>
  <sheetFormatPr defaultRowHeight="15" x14ac:dyDescent="0.25"/>
  <cols>
    <col min="1" max="1" width="21.42578125" bestFit="1" customWidth="1"/>
    <col min="2" max="2" width="8.28515625" bestFit="1" customWidth="1"/>
    <col min="3" max="3" width="12.5703125" style="6" bestFit="1" customWidth="1"/>
    <col min="4" max="5" width="11.5703125" bestFit="1" customWidth="1"/>
    <col min="6" max="6" width="26.85546875" bestFit="1" customWidth="1"/>
    <col min="7" max="7" width="20.140625" bestFit="1" customWidth="1"/>
    <col min="8" max="8" width="18.140625" bestFit="1" customWidth="1"/>
    <col min="9" max="9" width="18" customWidth="1"/>
    <col min="10" max="10" width="10.28515625" bestFit="1" customWidth="1"/>
    <col min="11" max="11" width="12" customWidth="1"/>
    <col min="14" max="14" width="13.140625" bestFit="1" customWidth="1"/>
  </cols>
  <sheetData>
    <row r="1" spans="1:8" x14ac:dyDescent="0.25">
      <c r="A1" s="1" t="s">
        <v>861</v>
      </c>
      <c r="B1" s="1" t="s">
        <v>858</v>
      </c>
      <c r="C1" s="5" t="s">
        <v>859</v>
      </c>
      <c r="D1" t="s">
        <v>897</v>
      </c>
      <c r="E1" t="s">
        <v>898</v>
      </c>
      <c r="F1" t="s">
        <v>889</v>
      </c>
      <c r="G1" t="s">
        <v>888</v>
      </c>
      <c r="H1" t="s">
        <v>887</v>
      </c>
    </row>
    <row r="2" spans="1:8" x14ac:dyDescent="0.25">
      <c r="A2" t="s">
        <v>877</v>
      </c>
      <c r="B2" t="s">
        <v>11</v>
      </c>
      <c r="C2" s="6">
        <v>414000</v>
      </c>
      <c r="D2" s="6">
        <f>E11-E10</f>
        <v>22586000</v>
      </c>
      <c r="E2">
        <f>D2/20</f>
        <v>1129300</v>
      </c>
      <c r="F2" s="6">
        <f>E2+C2</f>
        <v>1543300</v>
      </c>
      <c r="G2" t="str">
        <f>CONCATENATE(C2,"-",F2-1)</f>
        <v>414000-1543299</v>
      </c>
      <c r="H2">
        <f t="array" ref="H2:H21">FREQUENCY(C2:C66,F2:F21)</f>
        <v>39</v>
      </c>
    </row>
    <row r="3" spans="1:8" x14ac:dyDescent="0.25">
      <c r="A3" t="s">
        <v>880</v>
      </c>
      <c r="B3" t="s">
        <v>11</v>
      </c>
      <c r="C3" s="6">
        <v>414000</v>
      </c>
      <c r="F3" s="6">
        <f t="shared" ref="F3:F21" si="0">F2+$E$2</f>
        <v>2672600</v>
      </c>
      <c r="G3" t="str">
        <f>CONCATENATE(F2,"-",F3-1)</f>
        <v>1543300-2672599</v>
      </c>
      <c r="H3">
        <v>7</v>
      </c>
    </row>
    <row r="4" spans="1:8" x14ac:dyDescent="0.25">
      <c r="A4" t="s">
        <v>883</v>
      </c>
      <c r="B4" t="s">
        <v>11</v>
      </c>
      <c r="C4" s="6">
        <v>414000</v>
      </c>
      <c r="F4" s="6">
        <f t="shared" si="0"/>
        <v>3801900</v>
      </c>
      <c r="G4" t="str">
        <f>CONCATENATE(F3,"-",F4-1)</f>
        <v>2672600-3801899</v>
      </c>
      <c r="H4">
        <v>10</v>
      </c>
    </row>
    <row r="5" spans="1:8" x14ac:dyDescent="0.25">
      <c r="A5" t="s">
        <v>828</v>
      </c>
      <c r="B5" t="s">
        <v>11</v>
      </c>
      <c r="C5" s="6">
        <v>415000</v>
      </c>
      <c r="F5" s="6">
        <f t="shared" si="0"/>
        <v>4931200</v>
      </c>
      <c r="G5" t="str">
        <f t="shared" ref="G5:G20" si="1">CONCATENATE(F4,"-",F5-1)</f>
        <v>3801900-4931199</v>
      </c>
      <c r="H5">
        <v>1</v>
      </c>
    </row>
    <row r="6" spans="1:8" x14ac:dyDescent="0.25">
      <c r="A6" t="s">
        <v>880</v>
      </c>
      <c r="B6" t="s">
        <v>11</v>
      </c>
      <c r="C6" s="6">
        <v>416000</v>
      </c>
      <c r="F6" s="6">
        <f t="shared" si="0"/>
        <v>6060500</v>
      </c>
      <c r="G6" t="str">
        <f t="shared" si="1"/>
        <v>4931200-6060499</v>
      </c>
      <c r="H6">
        <v>3</v>
      </c>
    </row>
    <row r="7" spans="1:8" x14ac:dyDescent="0.25">
      <c r="A7" t="s">
        <v>873</v>
      </c>
      <c r="B7" t="s">
        <v>11</v>
      </c>
      <c r="C7" s="6">
        <v>416600</v>
      </c>
      <c r="F7" s="6">
        <f t="shared" si="0"/>
        <v>7189800</v>
      </c>
      <c r="G7" t="str">
        <f t="shared" si="1"/>
        <v>6060500-7189799</v>
      </c>
      <c r="H7">
        <v>2</v>
      </c>
    </row>
    <row r="8" spans="1:8" x14ac:dyDescent="0.25">
      <c r="A8" t="s">
        <v>877</v>
      </c>
      <c r="B8" t="s">
        <v>11</v>
      </c>
      <c r="C8" s="6">
        <v>417000</v>
      </c>
      <c r="F8" s="6">
        <f t="shared" si="0"/>
        <v>8319100</v>
      </c>
      <c r="G8" t="str">
        <f t="shared" si="1"/>
        <v>7189800-8319099</v>
      </c>
      <c r="H8">
        <v>0</v>
      </c>
    </row>
    <row r="9" spans="1:8" x14ac:dyDescent="0.25">
      <c r="A9" t="s">
        <v>885</v>
      </c>
      <c r="B9" t="s">
        <v>11</v>
      </c>
      <c r="C9" s="6">
        <v>417500</v>
      </c>
      <c r="F9" s="6">
        <f t="shared" si="0"/>
        <v>9448400</v>
      </c>
      <c r="G9" t="str">
        <f t="shared" si="1"/>
        <v>8319100-9448399</v>
      </c>
      <c r="H9">
        <v>0</v>
      </c>
    </row>
    <row r="10" spans="1:8" x14ac:dyDescent="0.25">
      <c r="A10" t="s">
        <v>875</v>
      </c>
      <c r="B10" t="s">
        <v>11</v>
      </c>
      <c r="C10" s="6">
        <v>420000</v>
      </c>
      <c r="E10" s="6">
        <f>MIN(C2:C66)</f>
        <v>414000</v>
      </c>
      <c r="F10" s="6">
        <f t="shared" si="0"/>
        <v>10577700</v>
      </c>
      <c r="G10" t="str">
        <f>CONCATENATE(F9,"-",F10-1)</f>
        <v>9448400-10577699</v>
      </c>
      <c r="H10">
        <v>0</v>
      </c>
    </row>
    <row r="11" spans="1:8" x14ac:dyDescent="0.25">
      <c r="A11" t="s">
        <v>883</v>
      </c>
      <c r="B11" t="s">
        <v>11</v>
      </c>
      <c r="C11" s="6">
        <v>420000</v>
      </c>
      <c r="E11" s="6">
        <f>MAX(C2:C66)</f>
        <v>23000000</v>
      </c>
      <c r="F11" s="6">
        <f t="shared" si="0"/>
        <v>11707000</v>
      </c>
      <c r="G11" t="str">
        <f t="shared" si="1"/>
        <v>10577700-11706999</v>
      </c>
      <c r="H11">
        <v>0</v>
      </c>
    </row>
    <row r="12" spans="1:8" x14ac:dyDescent="0.25">
      <c r="A12" t="s">
        <v>710</v>
      </c>
      <c r="B12" t="s">
        <v>11</v>
      </c>
      <c r="C12" s="6">
        <v>420000</v>
      </c>
      <c r="E12" s="6"/>
      <c r="F12" s="6">
        <f t="shared" si="0"/>
        <v>12836300</v>
      </c>
      <c r="G12" t="str">
        <f t="shared" si="1"/>
        <v>11707000-12836299</v>
      </c>
      <c r="H12">
        <v>1</v>
      </c>
    </row>
    <row r="13" spans="1:8" x14ac:dyDescent="0.25">
      <c r="A13" t="s">
        <v>865</v>
      </c>
      <c r="B13" t="s">
        <v>11</v>
      </c>
      <c r="C13" s="6">
        <v>421000</v>
      </c>
      <c r="F13" s="6">
        <f t="shared" si="0"/>
        <v>13965600</v>
      </c>
      <c r="G13" t="str">
        <f t="shared" si="1"/>
        <v>12836300-13965599</v>
      </c>
      <c r="H13">
        <v>1</v>
      </c>
    </row>
    <row r="14" spans="1:8" x14ac:dyDescent="0.25">
      <c r="A14" t="s">
        <v>878</v>
      </c>
      <c r="B14" t="s">
        <v>11</v>
      </c>
      <c r="C14" s="6">
        <v>421500</v>
      </c>
      <c r="F14" s="6">
        <f t="shared" si="0"/>
        <v>15094900</v>
      </c>
      <c r="G14" t="str">
        <f t="shared" si="1"/>
        <v>13965600-15094899</v>
      </c>
      <c r="H14">
        <v>0</v>
      </c>
    </row>
    <row r="15" spans="1:8" x14ac:dyDescent="0.25">
      <c r="A15" t="s">
        <v>884</v>
      </c>
      <c r="B15" t="s">
        <v>11</v>
      </c>
      <c r="C15" s="6">
        <v>421700</v>
      </c>
      <c r="F15" s="6">
        <f t="shared" si="0"/>
        <v>16224200</v>
      </c>
      <c r="G15" t="str">
        <f>CONCATENATE(F14,"-",F15-1)</f>
        <v>15094900-16224199</v>
      </c>
      <c r="H15">
        <v>0</v>
      </c>
    </row>
    <row r="16" spans="1:8" x14ac:dyDescent="0.25">
      <c r="A16" t="s">
        <v>866</v>
      </c>
      <c r="B16" t="s">
        <v>11</v>
      </c>
      <c r="C16" s="6">
        <v>422500</v>
      </c>
      <c r="F16" s="6">
        <f t="shared" si="0"/>
        <v>17353500</v>
      </c>
      <c r="G16" t="str">
        <f t="shared" si="1"/>
        <v>16224200-17353499</v>
      </c>
      <c r="H16">
        <v>0</v>
      </c>
    </row>
    <row r="17" spans="1:9" x14ac:dyDescent="0.25">
      <c r="A17" t="s">
        <v>881</v>
      </c>
      <c r="B17" t="s">
        <v>11</v>
      </c>
      <c r="C17" s="6">
        <v>424000</v>
      </c>
      <c r="F17" s="6">
        <f t="shared" si="0"/>
        <v>18482800</v>
      </c>
      <c r="G17" t="str">
        <f t="shared" si="1"/>
        <v>17353500-18482799</v>
      </c>
      <c r="H17">
        <v>0</v>
      </c>
    </row>
    <row r="18" spans="1:9" x14ac:dyDescent="0.25">
      <c r="A18" t="s">
        <v>873</v>
      </c>
      <c r="B18" t="s">
        <v>11</v>
      </c>
      <c r="C18" s="6">
        <v>424300</v>
      </c>
      <c r="F18" s="6">
        <f t="shared" si="0"/>
        <v>19612100</v>
      </c>
      <c r="G18" t="str">
        <f t="shared" si="1"/>
        <v>18482800-19612099</v>
      </c>
      <c r="H18">
        <v>0</v>
      </c>
    </row>
    <row r="19" spans="1:9" x14ac:dyDescent="0.25">
      <c r="A19" t="s">
        <v>876</v>
      </c>
      <c r="B19" t="s">
        <v>11</v>
      </c>
      <c r="C19" s="6">
        <v>425000</v>
      </c>
      <c r="F19" s="6">
        <f t="shared" si="0"/>
        <v>20741400</v>
      </c>
      <c r="G19" t="str">
        <f t="shared" si="1"/>
        <v>19612100-20741399</v>
      </c>
      <c r="H19">
        <v>0</v>
      </c>
    </row>
    <row r="20" spans="1:9" x14ac:dyDescent="0.25">
      <c r="A20" t="s">
        <v>864</v>
      </c>
      <c r="B20" t="s">
        <v>11</v>
      </c>
      <c r="C20" s="6">
        <v>425000</v>
      </c>
      <c r="F20" s="6">
        <f t="shared" si="0"/>
        <v>21870700</v>
      </c>
      <c r="G20" t="str">
        <f t="shared" si="1"/>
        <v>20741400-21870699</v>
      </c>
      <c r="H20">
        <v>0</v>
      </c>
    </row>
    <row r="21" spans="1:9" x14ac:dyDescent="0.25">
      <c r="A21" t="s">
        <v>865</v>
      </c>
      <c r="B21" t="s">
        <v>11</v>
      </c>
      <c r="C21" s="6">
        <v>425000</v>
      </c>
      <c r="F21" s="6">
        <f t="shared" si="0"/>
        <v>23000000</v>
      </c>
      <c r="G21" t="str">
        <f>CONCATENATE(F20,"-",F21)</f>
        <v>21870700-23000000</v>
      </c>
      <c r="H21">
        <v>1</v>
      </c>
    </row>
    <row r="22" spans="1:9" x14ac:dyDescent="0.25">
      <c r="A22" t="s">
        <v>739</v>
      </c>
      <c r="B22" t="s">
        <v>11</v>
      </c>
      <c r="C22" s="6">
        <v>427200</v>
      </c>
    </row>
    <row r="23" spans="1:9" x14ac:dyDescent="0.25">
      <c r="A23" t="s">
        <v>882</v>
      </c>
      <c r="B23" t="s">
        <v>11</v>
      </c>
      <c r="C23" s="6">
        <v>429000</v>
      </c>
    </row>
    <row r="24" spans="1:9" x14ac:dyDescent="0.25">
      <c r="A24" t="s">
        <v>884</v>
      </c>
      <c r="B24" t="s">
        <v>11</v>
      </c>
      <c r="C24" s="6">
        <v>439900</v>
      </c>
    </row>
    <row r="25" spans="1:9" x14ac:dyDescent="0.25">
      <c r="A25" t="s">
        <v>881</v>
      </c>
      <c r="B25" t="s">
        <v>11</v>
      </c>
      <c r="C25" s="6">
        <v>440000</v>
      </c>
      <c r="F25" s="6"/>
    </row>
    <row r="26" spans="1:9" x14ac:dyDescent="0.25">
      <c r="A26" t="s">
        <v>869</v>
      </c>
      <c r="B26" t="s">
        <v>11</v>
      </c>
      <c r="C26" s="6">
        <v>452250</v>
      </c>
      <c r="F26" s="6"/>
    </row>
    <row r="27" spans="1:9" x14ac:dyDescent="0.25">
      <c r="A27" t="s">
        <v>862</v>
      </c>
      <c r="B27" t="s">
        <v>11</v>
      </c>
      <c r="C27" s="6">
        <v>455000</v>
      </c>
      <c r="F27" s="6"/>
    </row>
    <row r="28" spans="1:9" x14ac:dyDescent="0.25">
      <c r="A28" t="s">
        <v>862</v>
      </c>
      <c r="B28" t="s">
        <v>11</v>
      </c>
      <c r="C28" s="6">
        <v>455700</v>
      </c>
      <c r="F28" s="6"/>
    </row>
    <row r="29" spans="1:9" x14ac:dyDescent="0.25">
      <c r="A29" t="s">
        <v>872</v>
      </c>
      <c r="B29" t="s">
        <v>11</v>
      </c>
      <c r="C29" s="6">
        <v>550000</v>
      </c>
      <c r="F29" t="s">
        <v>890</v>
      </c>
    </row>
    <row r="30" spans="1:9" x14ac:dyDescent="0.25">
      <c r="A30" t="s">
        <v>864</v>
      </c>
      <c r="B30" t="s">
        <v>11</v>
      </c>
      <c r="C30" s="6">
        <v>575000</v>
      </c>
      <c r="F30">
        <f>_xlfn.STDEV.S(C2:C66)</f>
        <v>3610429.0097486009</v>
      </c>
    </row>
    <row r="31" spans="1:9" x14ac:dyDescent="0.25">
      <c r="A31" t="s">
        <v>879</v>
      </c>
      <c r="B31" t="s">
        <v>11</v>
      </c>
      <c r="C31" s="6">
        <v>660000</v>
      </c>
    </row>
    <row r="32" spans="1:9" x14ac:dyDescent="0.25">
      <c r="A32" t="s">
        <v>863</v>
      </c>
      <c r="B32" t="s">
        <v>11</v>
      </c>
      <c r="C32" s="6">
        <v>750000</v>
      </c>
      <c r="F32" s="6"/>
      <c r="G32" s="6"/>
      <c r="H32" s="6"/>
      <c r="I32" s="6"/>
    </row>
    <row r="33" spans="1:16" x14ac:dyDescent="0.25">
      <c r="A33" t="s">
        <v>881</v>
      </c>
      <c r="B33" t="s">
        <v>11</v>
      </c>
      <c r="C33" s="6">
        <v>775000</v>
      </c>
    </row>
    <row r="34" spans="1:16" x14ac:dyDescent="0.25">
      <c r="A34" t="s">
        <v>870</v>
      </c>
      <c r="B34" t="s">
        <v>11</v>
      </c>
      <c r="C34" s="6">
        <v>850000</v>
      </c>
    </row>
    <row r="35" spans="1:16" x14ac:dyDescent="0.25">
      <c r="A35" t="s">
        <v>879</v>
      </c>
      <c r="B35" t="s">
        <v>11</v>
      </c>
      <c r="C35" s="6">
        <v>850000</v>
      </c>
      <c r="F35" s="6"/>
    </row>
    <row r="36" spans="1:16" x14ac:dyDescent="0.25">
      <c r="A36" t="s">
        <v>865</v>
      </c>
      <c r="B36" t="s">
        <v>11</v>
      </c>
      <c r="C36" s="6">
        <v>1000000</v>
      </c>
      <c r="F36" s="6"/>
      <c r="P36" t="s">
        <v>888</v>
      </c>
    </row>
    <row r="37" spans="1:16" x14ac:dyDescent="0.25">
      <c r="A37" t="s">
        <v>711</v>
      </c>
      <c r="B37" t="s">
        <v>11</v>
      </c>
      <c r="C37" s="6">
        <v>1000000</v>
      </c>
      <c r="F37" s="6"/>
      <c r="P37" t="str">
        <f xml:space="preserve"> "&lt;="&amp;O21</f>
        <v>&lt;=</v>
      </c>
    </row>
    <row r="38" spans="1:16" x14ac:dyDescent="0.25">
      <c r="A38" t="s">
        <v>868</v>
      </c>
      <c r="B38" t="s">
        <v>11</v>
      </c>
      <c r="C38" s="6">
        <v>1000000</v>
      </c>
      <c r="F38" s="6"/>
      <c r="P38" t="str">
        <f>O21+1&amp;"-"&amp;O22</f>
        <v>1-</v>
      </c>
    </row>
    <row r="39" spans="1:16" x14ac:dyDescent="0.25">
      <c r="A39" t="s">
        <v>796</v>
      </c>
      <c r="B39" t="s">
        <v>11</v>
      </c>
      <c r="C39" s="6">
        <v>1200000</v>
      </c>
      <c r="F39" s="6"/>
      <c r="P39" t="str">
        <f>O22+1&amp;"-"&amp;O23</f>
        <v>1-</v>
      </c>
    </row>
    <row r="40" spans="1:16" x14ac:dyDescent="0.25">
      <c r="A40" t="s">
        <v>871</v>
      </c>
      <c r="B40" t="s">
        <v>11</v>
      </c>
      <c r="C40" s="6">
        <v>1200000</v>
      </c>
      <c r="F40" s="6"/>
      <c r="P40" t="str">
        <f>O23+1&amp;"-"&amp;O24</f>
        <v>1-</v>
      </c>
    </row>
    <row r="41" spans="1:16" x14ac:dyDescent="0.25">
      <c r="A41" t="s">
        <v>867</v>
      </c>
      <c r="B41" t="s">
        <v>11</v>
      </c>
      <c r="C41" s="6">
        <v>1625000</v>
      </c>
      <c r="F41" s="6"/>
      <c r="P41" t="str">
        <f>O24+1&amp;"-"&amp;O25</f>
        <v>1-</v>
      </c>
    </row>
    <row r="42" spans="1:16" x14ac:dyDescent="0.25">
      <c r="A42" t="s">
        <v>874</v>
      </c>
      <c r="B42" t="s">
        <v>11</v>
      </c>
      <c r="C42" s="6">
        <v>1625000</v>
      </c>
      <c r="F42" s="6"/>
      <c r="P42" t="str">
        <f>"&gt;"&amp;O25</f>
        <v>&gt;</v>
      </c>
    </row>
    <row r="43" spans="1:16" x14ac:dyDescent="0.25">
      <c r="A43" t="s">
        <v>880</v>
      </c>
      <c r="B43" t="s">
        <v>11</v>
      </c>
      <c r="C43" s="6">
        <v>1700000</v>
      </c>
      <c r="F43" s="6"/>
    </row>
    <row r="44" spans="1:16" x14ac:dyDescent="0.25">
      <c r="A44" t="s">
        <v>871</v>
      </c>
      <c r="B44" t="s">
        <v>11</v>
      </c>
      <c r="C44" s="6">
        <v>2000000</v>
      </c>
      <c r="F44" s="6"/>
    </row>
    <row r="45" spans="1:16" x14ac:dyDescent="0.25">
      <c r="A45" t="s">
        <v>863</v>
      </c>
      <c r="B45" t="s">
        <v>11</v>
      </c>
      <c r="C45" s="6">
        <v>2000000</v>
      </c>
      <c r="F45" s="6"/>
    </row>
    <row r="46" spans="1:16" x14ac:dyDescent="0.25">
      <c r="A46" t="s">
        <v>885</v>
      </c>
      <c r="B46" t="s">
        <v>11</v>
      </c>
      <c r="C46" s="6">
        <v>2500000</v>
      </c>
      <c r="F46" s="6"/>
    </row>
    <row r="47" spans="1:16" x14ac:dyDescent="0.25">
      <c r="A47" t="s">
        <v>875</v>
      </c>
      <c r="B47" t="s">
        <v>11</v>
      </c>
      <c r="C47" s="6">
        <v>2550000</v>
      </c>
      <c r="F47" s="6"/>
    </row>
    <row r="48" spans="1:16" x14ac:dyDescent="0.25">
      <c r="A48" t="s">
        <v>867</v>
      </c>
      <c r="B48" t="s">
        <v>11</v>
      </c>
      <c r="C48" s="6">
        <v>2750000</v>
      </c>
      <c r="F48" s="6"/>
    </row>
    <row r="49" spans="1:8" x14ac:dyDescent="0.25">
      <c r="A49" t="s">
        <v>872</v>
      </c>
      <c r="B49" t="s">
        <v>11</v>
      </c>
      <c r="C49" s="6">
        <v>2947318</v>
      </c>
      <c r="F49" s="6"/>
    </row>
    <row r="50" spans="1:8" x14ac:dyDescent="0.25">
      <c r="A50" t="s">
        <v>870</v>
      </c>
      <c r="B50" t="s">
        <v>11</v>
      </c>
      <c r="C50" s="6">
        <v>3000000</v>
      </c>
      <c r="F50" s="16"/>
    </row>
    <row r="51" spans="1:8" x14ac:dyDescent="0.25">
      <c r="A51" t="s">
        <v>828</v>
      </c>
      <c r="B51" t="s">
        <v>11</v>
      </c>
      <c r="C51" s="6">
        <v>3000000</v>
      </c>
      <c r="F51" s="16"/>
    </row>
    <row r="52" spans="1:8" x14ac:dyDescent="0.25">
      <c r="A52" t="s">
        <v>739</v>
      </c>
      <c r="B52" t="s">
        <v>11</v>
      </c>
      <c r="C52" s="6">
        <v>3000000</v>
      </c>
      <c r="F52" s="16"/>
    </row>
    <row r="53" spans="1:8" x14ac:dyDescent="0.25">
      <c r="A53" t="s">
        <v>766</v>
      </c>
      <c r="B53" t="s">
        <v>11</v>
      </c>
      <c r="C53" s="6">
        <v>3000000</v>
      </c>
      <c r="F53" s="16"/>
    </row>
    <row r="54" spans="1:8" x14ac:dyDescent="0.25">
      <c r="A54" t="s">
        <v>868</v>
      </c>
      <c r="B54" t="s">
        <v>11</v>
      </c>
      <c r="C54" s="6">
        <v>3200000</v>
      </c>
      <c r="F54" s="16"/>
    </row>
    <row r="55" spans="1:8" x14ac:dyDescent="0.25">
      <c r="A55" t="s">
        <v>865</v>
      </c>
      <c r="B55" t="s">
        <v>11</v>
      </c>
      <c r="C55" s="6">
        <v>3250000</v>
      </c>
      <c r="F55" s="16"/>
    </row>
    <row r="56" spans="1:8" x14ac:dyDescent="0.25">
      <c r="A56" t="s">
        <v>710</v>
      </c>
      <c r="B56" t="s">
        <v>11</v>
      </c>
      <c r="C56" s="6">
        <v>3437500</v>
      </c>
      <c r="F56" s="16"/>
    </row>
    <row r="57" spans="1:8" x14ac:dyDescent="0.25">
      <c r="A57" t="s">
        <v>879</v>
      </c>
      <c r="B57" t="s">
        <v>11</v>
      </c>
      <c r="C57" s="6">
        <v>3750000</v>
      </c>
      <c r="F57" s="16"/>
    </row>
    <row r="58" spans="1:8" x14ac:dyDescent="0.25">
      <c r="A58" t="s">
        <v>862</v>
      </c>
      <c r="B58" t="s">
        <v>11</v>
      </c>
      <c r="C58" s="6">
        <v>4000000</v>
      </c>
      <c r="F58" s="16"/>
    </row>
    <row r="59" spans="1:8" x14ac:dyDescent="0.25">
      <c r="A59" t="s">
        <v>877</v>
      </c>
      <c r="B59" t="s">
        <v>11</v>
      </c>
      <c r="C59" s="6">
        <v>5000000</v>
      </c>
      <c r="F59" s="16" t="s">
        <v>903</v>
      </c>
      <c r="G59" t="s">
        <v>901</v>
      </c>
      <c r="H59" t="s">
        <v>902</v>
      </c>
    </row>
    <row r="60" spans="1:8" x14ac:dyDescent="0.25">
      <c r="A60" t="s">
        <v>866</v>
      </c>
      <c r="B60" t="s">
        <v>11</v>
      </c>
      <c r="C60" s="6">
        <v>5200000</v>
      </c>
    </row>
    <row r="61" spans="1:8" x14ac:dyDescent="0.25">
      <c r="A61" t="s">
        <v>766</v>
      </c>
      <c r="B61" t="s">
        <v>11</v>
      </c>
      <c r="C61" s="6">
        <v>5800000</v>
      </c>
    </row>
    <row r="62" spans="1:8" x14ac:dyDescent="0.25">
      <c r="A62" t="s">
        <v>866</v>
      </c>
      <c r="B62" t="s">
        <v>11</v>
      </c>
      <c r="C62" s="6">
        <v>6250000</v>
      </c>
    </row>
    <row r="63" spans="1:8" x14ac:dyDescent="0.25">
      <c r="A63" t="s">
        <v>874</v>
      </c>
      <c r="B63" t="s">
        <v>11</v>
      </c>
      <c r="C63" s="6">
        <v>6700000</v>
      </c>
    </row>
    <row r="64" spans="1:8" x14ac:dyDescent="0.25">
      <c r="A64" t="s">
        <v>876</v>
      </c>
      <c r="B64" t="s">
        <v>11</v>
      </c>
      <c r="C64" s="6">
        <v>12000000</v>
      </c>
    </row>
    <row r="65" spans="1:3" x14ac:dyDescent="0.25">
      <c r="A65" t="s">
        <v>862</v>
      </c>
      <c r="B65" t="s">
        <v>11</v>
      </c>
      <c r="C65" s="6">
        <v>13100000</v>
      </c>
    </row>
    <row r="66" spans="1:3" x14ac:dyDescent="0.25">
      <c r="A66" t="s">
        <v>882</v>
      </c>
      <c r="B66" t="s">
        <v>11</v>
      </c>
      <c r="C66" s="6">
        <v>23000000</v>
      </c>
    </row>
    <row r="68" spans="1:3" x14ac:dyDescent="0.25">
      <c r="B68" t="s">
        <v>894</v>
      </c>
      <c r="C68" s="6">
        <f>COUNT(C2:C66)</f>
        <v>65</v>
      </c>
    </row>
  </sheetData>
  <conditionalFormatting sqref="C1:C66">
    <cfRule type="cellIs" dxfId="29" priority="7" operator="lessThan">
      <formula>0</formula>
    </cfRule>
    <cfRule type="cellIs" dxfId="28" priority="8" operator="lessThan">
      <formula>0</formula>
    </cfRule>
    <cfRule type="cellIs" dxfId="27" priority="9" operator="equal">
      <formula>0</formula>
    </cfRule>
  </conditionalFormatting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57CE8-E087-4462-8488-98DA1537BCCD}">
  <dimension ref="A1:F11"/>
  <sheetViews>
    <sheetView workbookViewId="0">
      <selection activeCell="D40" sqref="D40"/>
    </sheetView>
  </sheetViews>
  <sheetFormatPr defaultRowHeight="15" x14ac:dyDescent="0.25"/>
  <cols>
    <col min="1" max="1" width="12" bestFit="1" customWidth="1"/>
    <col min="2" max="2" width="23.5703125" bestFit="1" customWidth="1"/>
    <col min="3" max="3" width="16.28515625" bestFit="1" customWidth="1"/>
    <col min="5" max="5" width="12" bestFit="1" customWidth="1"/>
    <col min="6" max="6" width="18.140625" bestFit="1" customWidth="1"/>
  </cols>
  <sheetData>
    <row r="1" spans="1:6" x14ac:dyDescent="0.25">
      <c r="A1" s="2" t="s">
        <v>859</v>
      </c>
      <c r="B1" t="s">
        <v>904</v>
      </c>
      <c r="C1" t="s">
        <v>905</v>
      </c>
      <c r="D1" t="s">
        <v>900</v>
      </c>
      <c r="E1" t="s">
        <v>901</v>
      </c>
      <c r="F1" t="s">
        <v>902</v>
      </c>
    </row>
    <row r="2" spans="1:6" x14ac:dyDescent="0.25">
      <c r="A2" s="3">
        <v>2020000</v>
      </c>
      <c r="B2">
        <f>A2-$D$2</f>
        <v>-5748779.2857142854</v>
      </c>
      <c r="C2">
        <f>(B2)^2</f>
        <v>33048463275857.648</v>
      </c>
      <c r="D2">
        <f>A11/7</f>
        <v>7768779.2857142854</v>
      </c>
      <c r="E2">
        <f>C11/6</f>
        <v>22641604347670.234</v>
      </c>
      <c r="F2">
        <f>SQRT(E2)</f>
        <v>4758319.4877677383</v>
      </c>
    </row>
    <row r="3" spans="1:6" x14ac:dyDescent="0.25">
      <c r="A3" s="3">
        <v>3000000</v>
      </c>
      <c r="B3">
        <f t="shared" ref="B3:B8" si="0">A3-$D$2</f>
        <v>-4768779.2857142854</v>
      </c>
      <c r="C3">
        <f t="shared" ref="C3:C8" si="1">(B3)^2</f>
        <v>22741255875857.652</v>
      </c>
    </row>
    <row r="4" spans="1:6" x14ac:dyDescent="0.25">
      <c r="A4" s="3">
        <v>4250000</v>
      </c>
      <c r="B4">
        <f t="shared" si="0"/>
        <v>-3518779.2857142854</v>
      </c>
      <c r="C4">
        <f t="shared" si="1"/>
        <v>12381807661571.938</v>
      </c>
    </row>
    <row r="5" spans="1:6" x14ac:dyDescent="0.25">
      <c r="A5" s="3">
        <v>7611455</v>
      </c>
      <c r="B5">
        <f t="shared" si="0"/>
        <v>-157324.28571428545</v>
      </c>
      <c r="C5">
        <f t="shared" si="1"/>
        <v>24750930875.51012</v>
      </c>
    </row>
    <row r="6" spans="1:6" x14ac:dyDescent="0.25">
      <c r="A6" s="3">
        <v>12000000</v>
      </c>
      <c r="B6" s="3">
        <f t="shared" si="0"/>
        <v>4231220.7142857146</v>
      </c>
      <c r="C6">
        <f t="shared" si="1"/>
        <v>17903228733000.512</v>
      </c>
    </row>
    <row r="7" spans="1:6" x14ac:dyDescent="0.25">
      <c r="A7" s="3">
        <v>12500000</v>
      </c>
      <c r="B7" s="3">
        <f t="shared" si="0"/>
        <v>4731220.7142857146</v>
      </c>
      <c r="C7">
        <f t="shared" si="1"/>
        <v>22384449447286.227</v>
      </c>
    </row>
    <row r="8" spans="1:6" x14ac:dyDescent="0.25">
      <c r="A8" s="3">
        <v>13000000</v>
      </c>
      <c r="B8" s="3">
        <f t="shared" si="0"/>
        <v>5231220.7142857146</v>
      </c>
      <c r="C8">
        <f t="shared" si="1"/>
        <v>27365670161571.941</v>
      </c>
    </row>
    <row r="10" spans="1:6" x14ac:dyDescent="0.25">
      <c r="A10" t="s">
        <v>906</v>
      </c>
      <c r="B10" t="s">
        <v>906</v>
      </c>
      <c r="C10" t="s">
        <v>906</v>
      </c>
    </row>
    <row r="11" spans="1:6" x14ac:dyDescent="0.25">
      <c r="A11" s="3">
        <f>SUM(A2:A8)</f>
        <v>54381455</v>
      </c>
      <c r="B11">
        <f>SUM(B2:B8)</f>
        <v>0</v>
      </c>
      <c r="C11">
        <f>SUM(C2:C8)</f>
        <v>135849626086021.41</v>
      </c>
    </row>
  </sheetData>
  <conditionalFormatting sqref="A1:A8">
    <cfRule type="cellIs" dxfId="26" priority="1" operator="lessThan">
      <formula>0</formula>
    </cfRule>
    <cfRule type="cellIs" dxfId="25" priority="2" operator="lessThan">
      <formula>0</formula>
    </cfRule>
    <cfRule type="cellIs" dxfId="24" priority="3" operator="equal">
      <formula>0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D7B86-AB59-47D0-8A53-6C5B613B52AC}">
  <dimension ref="A1:T20"/>
  <sheetViews>
    <sheetView workbookViewId="0">
      <selection activeCell="D4" sqref="D4"/>
    </sheetView>
  </sheetViews>
  <sheetFormatPr defaultRowHeight="15" x14ac:dyDescent="0.25"/>
  <cols>
    <col min="1" max="1" width="17.5703125" bestFit="1" customWidth="1"/>
    <col min="2" max="2" width="16.7109375" bestFit="1" customWidth="1"/>
    <col min="3" max="6" width="12" bestFit="1" customWidth="1"/>
    <col min="7" max="7" width="18" bestFit="1" customWidth="1"/>
    <col min="8" max="8" width="11" bestFit="1" customWidth="1"/>
    <col min="9" max="12" width="12" bestFit="1" customWidth="1"/>
    <col min="13" max="13" width="10.28515625" bestFit="1" customWidth="1"/>
  </cols>
  <sheetData>
    <row r="1" spans="1:20" x14ac:dyDescent="0.25">
      <c r="A1" s="1" t="s">
        <v>861</v>
      </c>
      <c r="B1" s="1" t="s">
        <v>858</v>
      </c>
      <c r="C1" s="2" t="s">
        <v>859</v>
      </c>
      <c r="D1" t="s">
        <v>897</v>
      </c>
      <c r="E1" t="s">
        <v>898</v>
      </c>
      <c r="F1" t="s">
        <v>889</v>
      </c>
      <c r="G1" t="s">
        <v>888</v>
      </c>
      <c r="H1" t="s">
        <v>887</v>
      </c>
      <c r="T1">
        <f>C8/5</f>
        <v>2600000</v>
      </c>
    </row>
    <row r="2" spans="1:20" x14ac:dyDescent="0.25">
      <c r="A2" t="s">
        <v>739</v>
      </c>
      <c r="B2" t="s">
        <v>42</v>
      </c>
      <c r="C2" s="3">
        <v>2020000</v>
      </c>
      <c r="D2" s="3">
        <f>C8-C2</f>
        <v>10980000</v>
      </c>
      <c r="E2" s="3">
        <f>D2/5</f>
        <v>2196000</v>
      </c>
      <c r="F2" s="3">
        <f>E2+C2</f>
        <v>4216000</v>
      </c>
      <c r="G2" t="str">
        <f>CONCATENATE(C2,"-",F2-1)</f>
        <v>2020000-4215999</v>
      </c>
      <c r="H2" s="3">
        <f t="array" ref="H2:H6">FREQUENCY(C2:C8,F2:F6)</f>
        <v>2</v>
      </c>
      <c r="I2" s="3"/>
    </row>
    <row r="3" spans="1:20" x14ac:dyDescent="0.25">
      <c r="A3" t="s">
        <v>882</v>
      </c>
      <c r="B3" t="s">
        <v>42</v>
      </c>
      <c r="C3" s="3">
        <v>3000000</v>
      </c>
      <c r="F3" s="3">
        <f>F2+$E$2</f>
        <v>6412000</v>
      </c>
      <c r="G3" t="str">
        <f>CONCATENATE(F2,"-",F3-1)</f>
        <v>4216000-6411999</v>
      </c>
      <c r="H3">
        <v>1</v>
      </c>
    </row>
    <row r="4" spans="1:20" x14ac:dyDescent="0.25">
      <c r="A4" t="s">
        <v>710</v>
      </c>
      <c r="B4" t="s">
        <v>42</v>
      </c>
      <c r="C4" s="3">
        <v>4250000</v>
      </c>
      <c r="F4" s="3">
        <f>F3+$E$2</f>
        <v>8608000</v>
      </c>
      <c r="G4" t="str">
        <f t="shared" ref="G4:G5" si="0">CONCATENATE(F3,"-",F4-1)</f>
        <v>6412000-8607999</v>
      </c>
      <c r="H4">
        <v>1</v>
      </c>
    </row>
    <row r="5" spans="1:20" x14ac:dyDescent="0.25">
      <c r="A5" t="s">
        <v>869</v>
      </c>
      <c r="B5" t="s">
        <v>42</v>
      </c>
      <c r="C5" s="3">
        <v>7611455</v>
      </c>
      <c r="E5" s="3"/>
      <c r="F5" s="3">
        <f>F4+$E$2</f>
        <v>10804000</v>
      </c>
      <c r="G5" t="str">
        <f t="shared" si="0"/>
        <v>8608000-10803999</v>
      </c>
      <c r="H5">
        <v>0</v>
      </c>
    </row>
    <row r="6" spans="1:20" x14ac:dyDescent="0.25">
      <c r="A6" t="s">
        <v>871</v>
      </c>
      <c r="B6" t="s">
        <v>42</v>
      </c>
      <c r="C6" s="3">
        <v>12000000</v>
      </c>
      <c r="E6" s="3"/>
      <c r="F6" s="3">
        <f>F5+$E$2</f>
        <v>13000000</v>
      </c>
      <c r="G6" t="str">
        <f>CONCATENATE(F5,"-",F6)</f>
        <v>10804000-13000000</v>
      </c>
      <c r="H6">
        <v>3</v>
      </c>
    </row>
    <row r="7" spans="1:20" x14ac:dyDescent="0.25">
      <c r="A7" t="s">
        <v>863</v>
      </c>
      <c r="B7" t="s">
        <v>42</v>
      </c>
      <c r="C7" s="3">
        <v>12500000</v>
      </c>
      <c r="E7" s="3"/>
      <c r="F7" s="3"/>
    </row>
    <row r="8" spans="1:20" x14ac:dyDescent="0.25">
      <c r="A8" t="s">
        <v>873</v>
      </c>
      <c r="B8" t="s">
        <v>42</v>
      </c>
      <c r="C8" s="3">
        <v>13000000</v>
      </c>
    </row>
    <row r="11" spans="1:20" x14ac:dyDescent="0.25">
      <c r="B11" t="s">
        <v>893</v>
      </c>
      <c r="C11">
        <f>COUNT(C2:C8)</f>
        <v>7</v>
      </c>
      <c r="G11" t="s">
        <v>890</v>
      </c>
    </row>
    <row r="12" spans="1:20" x14ac:dyDescent="0.25">
      <c r="G12">
        <f t="array" ref="G12">_xlfn.STDEV.S(C2:C8)</f>
        <v>4758319.4877677392</v>
      </c>
    </row>
    <row r="16" spans="1:20" x14ac:dyDescent="0.25">
      <c r="C16" s="3"/>
    </row>
    <row r="17" spans="3:9" x14ac:dyDescent="0.25">
      <c r="C17" s="3"/>
    </row>
    <row r="20" spans="3:9" x14ac:dyDescent="0.25">
      <c r="I20" s="3"/>
    </row>
  </sheetData>
  <conditionalFormatting sqref="C1:C8">
    <cfRule type="cellIs" dxfId="23" priority="4" operator="lessThan">
      <formula>0</formula>
    </cfRule>
    <cfRule type="cellIs" dxfId="22" priority="5" operator="lessThan">
      <formula>0</formula>
    </cfRule>
    <cfRule type="cellIs" dxfId="21" priority="6" operator="equal">
      <formula>0</formula>
    </cfRule>
  </conditionalFormatting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381F4-E5E6-461A-8F19-C450FE456B01}">
  <dimension ref="A1:N40"/>
  <sheetViews>
    <sheetView topLeftCell="B1" workbookViewId="0">
      <selection activeCell="I26" sqref="I26"/>
    </sheetView>
  </sheetViews>
  <sheetFormatPr defaultRowHeight="15" x14ac:dyDescent="0.25"/>
  <cols>
    <col min="1" max="1" width="21.42578125" bestFit="1" customWidth="1"/>
    <col min="2" max="2" width="13.42578125" bestFit="1" customWidth="1"/>
    <col min="3" max="4" width="12" bestFit="1" customWidth="1"/>
    <col min="5" max="5" width="18" bestFit="1" customWidth="1"/>
    <col min="6" max="6" width="12" bestFit="1" customWidth="1"/>
    <col min="7" max="7" width="18" bestFit="1" customWidth="1"/>
    <col min="8" max="9" width="10.28515625" bestFit="1" customWidth="1"/>
    <col min="10" max="10" width="12" bestFit="1" customWidth="1"/>
    <col min="11" max="12" width="11" bestFit="1" customWidth="1"/>
    <col min="13" max="15" width="12" bestFit="1" customWidth="1"/>
  </cols>
  <sheetData>
    <row r="1" spans="1:14" x14ac:dyDescent="0.25">
      <c r="A1" s="1" t="s">
        <v>861</v>
      </c>
      <c r="B1" s="1" t="s">
        <v>858</v>
      </c>
      <c r="C1" s="2" t="s">
        <v>859</v>
      </c>
      <c r="D1" t="s">
        <v>897</v>
      </c>
      <c r="F1" t="s">
        <v>889</v>
      </c>
      <c r="G1" t="s">
        <v>888</v>
      </c>
      <c r="H1" t="s">
        <v>887</v>
      </c>
    </row>
    <row r="2" spans="1:14" x14ac:dyDescent="0.25">
      <c r="A2" t="s">
        <v>864</v>
      </c>
      <c r="B2" t="s">
        <v>5</v>
      </c>
      <c r="C2" s="3">
        <v>414000</v>
      </c>
      <c r="D2" s="3">
        <f>C38-C2</f>
        <v>19861000</v>
      </c>
      <c r="E2">
        <f>D2/20</f>
        <v>993050</v>
      </c>
      <c r="F2" s="3">
        <f>C2+E2</f>
        <v>1407050</v>
      </c>
      <c r="G2" t="str">
        <f>CONCATENATE(C2,"-",F2-1)</f>
        <v>414000-1407049</v>
      </c>
      <c r="H2">
        <f t="array" ref="H2:H21">FREQUENCY(C2:C38,F2:F21)</f>
        <v>16</v>
      </c>
      <c r="J2" s="7"/>
      <c r="K2" s="7"/>
    </row>
    <row r="3" spans="1:14" x14ac:dyDescent="0.25">
      <c r="A3" t="s">
        <v>874</v>
      </c>
      <c r="B3" t="s">
        <v>5</v>
      </c>
      <c r="C3" s="3">
        <v>414000</v>
      </c>
      <c r="F3" s="3">
        <f>F2+$E$2</f>
        <v>2400100</v>
      </c>
      <c r="G3" t="str">
        <f>CONCATENATE(F2,"-",F3-1)</f>
        <v>1407050-2400099</v>
      </c>
      <c r="H3">
        <v>3</v>
      </c>
      <c r="J3" s="3"/>
    </row>
    <row r="4" spans="1:14" x14ac:dyDescent="0.25">
      <c r="A4" t="s">
        <v>880</v>
      </c>
      <c r="B4" t="s">
        <v>5</v>
      </c>
      <c r="C4" s="3">
        <v>414000</v>
      </c>
      <c r="F4" s="3">
        <f t="shared" ref="F4:F21" si="0">F3+$E$2</f>
        <v>3393150</v>
      </c>
      <c r="G4" t="str">
        <f t="shared" ref="G4:G20" si="1">CONCATENATE(F3,"-",F4-1)</f>
        <v>2400100-3393149</v>
      </c>
      <c r="H4">
        <v>2</v>
      </c>
      <c r="J4" s="3"/>
    </row>
    <row r="5" spans="1:14" x14ac:dyDescent="0.25">
      <c r="A5" t="s">
        <v>885</v>
      </c>
      <c r="B5" t="s">
        <v>5</v>
      </c>
      <c r="C5" s="3">
        <v>419000</v>
      </c>
      <c r="F5" s="3">
        <f t="shared" si="0"/>
        <v>4386200</v>
      </c>
      <c r="G5" t="str">
        <f t="shared" si="1"/>
        <v>3393150-4386199</v>
      </c>
      <c r="H5">
        <v>1</v>
      </c>
      <c r="J5" s="3"/>
    </row>
    <row r="6" spans="1:14" x14ac:dyDescent="0.25">
      <c r="A6" t="s">
        <v>879</v>
      </c>
      <c r="B6" t="s">
        <v>5</v>
      </c>
      <c r="C6" s="3">
        <v>419000</v>
      </c>
      <c r="F6" s="3">
        <f t="shared" si="0"/>
        <v>5379250</v>
      </c>
      <c r="G6" t="str">
        <f t="shared" si="1"/>
        <v>4386200-5379249</v>
      </c>
      <c r="H6">
        <v>2</v>
      </c>
      <c r="J6" s="3"/>
    </row>
    <row r="7" spans="1:14" x14ac:dyDescent="0.25">
      <c r="A7" t="s">
        <v>868</v>
      </c>
      <c r="B7" t="s">
        <v>5</v>
      </c>
      <c r="C7" s="3">
        <v>420000</v>
      </c>
      <c r="F7" s="3">
        <f t="shared" si="0"/>
        <v>6372300</v>
      </c>
      <c r="G7" t="str">
        <f t="shared" si="1"/>
        <v>5379250-6372299</v>
      </c>
      <c r="H7">
        <v>1</v>
      </c>
      <c r="J7" s="3"/>
    </row>
    <row r="8" spans="1:14" x14ac:dyDescent="0.25">
      <c r="A8" t="s">
        <v>710</v>
      </c>
      <c r="B8" t="s">
        <v>5</v>
      </c>
      <c r="C8" s="3">
        <v>425000</v>
      </c>
      <c r="F8" s="3">
        <f t="shared" si="0"/>
        <v>7365350</v>
      </c>
      <c r="G8" t="str">
        <f t="shared" si="1"/>
        <v>6372300-7365349</v>
      </c>
      <c r="H8">
        <v>2</v>
      </c>
    </row>
    <row r="9" spans="1:14" x14ac:dyDescent="0.25">
      <c r="A9" t="s">
        <v>766</v>
      </c>
      <c r="B9" t="s">
        <v>5</v>
      </c>
      <c r="C9" s="3">
        <v>426000</v>
      </c>
      <c r="F9" s="3">
        <f t="shared" si="0"/>
        <v>8358400</v>
      </c>
      <c r="G9" t="str">
        <f t="shared" si="1"/>
        <v>7365350-8358399</v>
      </c>
      <c r="H9">
        <v>1</v>
      </c>
    </row>
    <row r="10" spans="1:14" x14ac:dyDescent="0.25">
      <c r="A10" t="s">
        <v>866</v>
      </c>
      <c r="B10" t="s">
        <v>5</v>
      </c>
      <c r="C10" s="3">
        <v>427500</v>
      </c>
      <c r="F10" s="3">
        <f t="shared" si="0"/>
        <v>9351450</v>
      </c>
      <c r="G10" t="str">
        <f t="shared" si="1"/>
        <v>8358400-9351449</v>
      </c>
      <c r="H10">
        <v>0</v>
      </c>
    </row>
    <row r="11" spans="1:14" x14ac:dyDescent="0.25">
      <c r="A11" t="s">
        <v>877</v>
      </c>
      <c r="B11" t="s">
        <v>5</v>
      </c>
      <c r="C11" s="3">
        <v>431000</v>
      </c>
      <c r="F11" s="3">
        <f t="shared" si="0"/>
        <v>10344500</v>
      </c>
      <c r="G11" t="str">
        <f t="shared" si="1"/>
        <v>9351450-10344499</v>
      </c>
      <c r="H11">
        <v>2</v>
      </c>
    </row>
    <row r="12" spans="1:14" x14ac:dyDescent="0.25">
      <c r="A12" t="s">
        <v>883</v>
      </c>
      <c r="B12" t="s">
        <v>5</v>
      </c>
      <c r="C12" s="3">
        <v>432000</v>
      </c>
      <c r="F12" s="3">
        <f t="shared" si="0"/>
        <v>11337550</v>
      </c>
      <c r="G12" t="str">
        <f t="shared" si="1"/>
        <v>10344500-11337549</v>
      </c>
      <c r="H12">
        <v>0</v>
      </c>
    </row>
    <row r="13" spans="1:14" x14ac:dyDescent="0.25">
      <c r="A13" t="s">
        <v>877</v>
      </c>
      <c r="B13" t="s">
        <v>5</v>
      </c>
      <c r="C13" s="3">
        <v>600000</v>
      </c>
      <c r="F13" s="3">
        <f t="shared" si="0"/>
        <v>12330600</v>
      </c>
      <c r="G13" t="str">
        <f t="shared" si="1"/>
        <v>11337550-12330599</v>
      </c>
      <c r="H13">
        <v>1</v>
      </c>
    </row>
    <row r="14" spans="1:14" x14ac:dyDescent="0.25">
      <c r="A14" t="s">
        <v>884</v>
      </c>
      <c r="B14" t="s">
        <v>5</v>
      </c>
      <c r="C14" s="3">
        <v>850000</v>
      </c>
      <c r="F14" s="3">
        <f t="shared" si="0"/>
        <v>13323650</v>
      </c>
      <c r="G14" t="str">
        <f t="shared" si="1"/>
        <v>12330600-13323649</v>
      </c>
      <c r="H14">
        <v>0</v>
      </c>
    </row>
    <row r="15" spans="1:14" x14ac:dyDescent="0.25">
      <c r="A15" t="s">
        <v>739</v>
      </c>
      <c r="B15" t="s">
        <v>5</v>
      </c>
      <c r="C15" s="3">
        <v>1000000</v>
      </c>
      <c r="F15" s="3">
        <f t="shared" si="0"/>
        <v>14316700</v>
      </c>
      <c r="G15" t="str">
        <f t="shared" si="1"/>
        <v>13323650-14316699</v>
      </c>
      <c r="H15">
        <v>0</v>
      </c>
      <c r="J15" s="3"/>
      <c r="K15" s="3"/>
      <c r="L15" s="3"/>
      <c r="M15" s="3"/>
      <c r="N15" s="3"/>
    </row>
    <row r="16" spans="1:14" x14ac:dyDescent="0.25">
      <c r="A16" t="s">
        <v>875</v>
      </c>
      <c r="B16" t="s">
        <v>5</v>
      </c>
      <c r="C16" s="3">
        <v>1000000</v>
      </c>
      <c r="F16" s="3">
        <f t="shared" si="0"/>
        <v>15309750</v>
      </c>
      <c r="G16" t="str">
        <f t="shared" si="1"/>
        <v>14316700-15309749</v>
      </c>
      <c r="H16">
        <v>2</v>
      </c>
      <c r="J16" s="3"/>
    </row>
    <row r="17" spans="1:10" x14ac:dyDescent="0.25">
      <c r="A17" t="s">
        <v>868</v>
      </c>
      <c r="B17" t="s">
        <v>5</v>
      </c>
      <c r="C17" s="3">
        <v>1000000</v>
      </c>
      <c r="F17" s="3">
        <f t="shared" si="0"/>
        <v>16302800</v>
      </c>
      <c r="G17" t="str">
        <f t="shared" si="1"/>
        <v>15309750-16302799</v>
      </c>
      <c r="H17">
        <v>1</v>
      </c>
      <c r="J17" s="3"/>
    </row>
    <row r="18" spans="1:10" x14ac:dyDescent="0.25">
      <c r="A18" t="s">
        <v>867</v>
      </c>
      <c r="B18" t="s">
        <v>5</v>
      </c>
      <c r="C18" s="3">
        <v>1600000</v>
      </c>
      <c r="F18" s="3">
        <f t="shared" si="0"/>
        <v>17295850</v>
      </c>
      <c r="G18" t="str">
        <f t="shared" si="1"/>
        <v>16302800-17295849</v>
      </c>
      <c r="H18">
        <v>0</v>
      </c>
      <c r="J18" s="3"/>
    </row>
    <row r="19" spans="1:10" x14ac:dyDescent="0.25">
      <c r="A19" t="s">
        <v>880</v>
      </c>
      <c r="B19" t="s">
        <v>5</v>
      </c>
      <c r="C19" s="3">
        <v>2000000</v>
      </c>
      <c r="F19" s="3">
        <f t="shared" si="0"/>
        <v>18288900</v>
      </c>
      <c r="G19" t="str">
        <f t="shared" si="1"/>
        <v>17295850-18288899</v>
      </c>
      <c r="H19">
        <v>0</v>
      </c>
      <c r="J19" s="3"/>
    </row>
    <row r="20" spans="1:10" x14ac:dyDescent="0.25">
      <c r="A20" t="s">
        <v>884</v>
      </c>
      <c r="B20" t="s">
        <v>5</v>
      </c>
      <c r="C20" s="3">
        <v>2000000</v>
      </c>
      <c r="F20" s="3">
        <f t="shared" si="0"/>
        <v>19281950</v>
      </c>
      <c r="G20" t="str">
        <f t="shared" si="1"/>
        <v>18288900-19281949</v>
      </c>
      <c r="H20">
        <v>0</v>
      </c>
      <c r="J20" s="3"/>
    </row>
    <row r="21" spans="1:10" x14ac:dyDescent="0.25">
      <c r="A21" t="s">
        <v>880</v>
      </c>
      <c r="B21" t="s">
        <v>5</v>
      </c>
      <c r="C21" s="3">
        <v>2975000</v>
      </c>
      <c r="F21" s="3">
        <f t="shared" si="0"/>
        <v>20275000</v>
      </c>
      <c r="G21" t="str">
        <f>CONCATENATE(F20,"-",F21)</f>
        <v>19281950-20275000</v>
      </c>
      <c r="H21">
        <v>3</v>
      </c>
    </row>
    <row r="22" spans="1:10" x14ac:dyDescent="0.25">
      <c r="A22" t="s">
        <v>710</v>
      </c>
      <c r="B22" t="s">
        <v>5</v>
      </c>
      <c r="C22" s="3">
        <v>3200000</v>
      </c>
      <c r="F22" s="3"/>
    </row>
    <row r="23" spans="1:10" x14ac:dyDescent="0.25">
      <c r="A23" t="s">
        <v>879</v>
      </c>
      <c r="B23" t="s">
        <v>5</v>
      </c>
      <c r="C23" s="3">
        <v>3500000</v>
      </c>
    </row>
    <row r="24" spans="1:10" x14ac:dyDescent="0.25">
      <c r="A24" t="s">
        <v>866</v>
      </c>
      <c r="B24" t="s">
        <v>5</v>
      </c>
      <c r="C24" s="3">
        <v>5000000</v>
      </c>
    </row>
    <row r="25" spans="1:10" x14ac:dyDescent="0.25">
      <c r="A25" t="s">
        <v>796</v>
      </c>
      <c r="B25" t="s">
        <v>5</v>
      </c>
      <c r="C25" s="3">
        <v>5150000</v>
      </c>
    </row>
    <row r="26" spans="1:10" x14ac:dyDescent="0.25">
      <c r="A26" t="s">
        <v>863</v>
      </c>
      <c r="B26" t="s">
        <v>5</v>
      </c>
      <c r="C26" s="3">
        <v>6300000</v>
      </c>
      <c r="G26" t="s">
        <v>890</v>
      </c>
    </row>
    <row r="27" spans="1:10" x14ac:dyDescent="0.25">
      <c r="A27" t="s">
        <v>828</v>
      </c>
      <c r="B27" t="s">
        <v>5</v>
      </c>
      <c r="C27" s="3">
        <v>7000000</v>
      </c>
      <c r="G27">
        <f>_xlfn.STDEV.S(C2:C38)</f>
        <v>6341208.8931473494</v>
      </c>
    </row>
    <row r="28" spans="1:10" x14ac:dyDescent="0.25">
      <c r="A28" t="s">
        <v>869</v>
      </c>
      <c r="B28" t="s">
        <v>5</v>
      </c>
      <c r="C28" s="3">
        <v>7250000</v>
      </c>
    </row>
    <row r="29" spans="1:10" x14ac:dyDescent="0.25">
      <c r="A29" t="s">
        <v>872</v>
      </c>
      <c r="B29" t="s">
        <v>5</v>
      </c>
      <c r="C29" s="3">
        <v>7410655</v>
      </c>
    </row>
    <row r="30" spans="1:10" x14ac:dyDescent="0.25">
      <c r="A30" t="s">
        <v>870</v>
      </c>
      <c r="B30" t="s">
        <v>5</v>
      </c>
      <c r="C30" s="3">
        <v>9959996</v>
      </c>
    </row>
    <row r="31" spans="1:10" x14ac:dyDescent="0.25">
      <c r="A31" t="s">
        <v>864</v>
      </c>
      <c r="B31" t="s">
        <v>5</v>
      </c>
      <c r="C31" s="3">
        <v>10000000</v>
      </c>
    </row>
    <row r="32" spans="1:10" x14ac:dyDescent="0.25">
      <c r="A32" t="s">
        <v>871</v>
      </c>
      <c r="B32" t="s">
        <v>5</v>
      </c>
      <c r="C32" s="3">
        <v>12000000</v>
      </c>
    </row>
    <row r="33" spans="1:8" x14ac:dyDescent="0.25">
      <c r="A33" t="s">
        <v>711</v>
      </c>
      <c r="B33" t="s">
        <v>5</v>
      </c>
      <c r="C33" s="3">
        <v>14508395</v>
      </c>
      <c r="E33" s="12"/>
      <c r="F33" s="12"/>
    </row>
    <row r="34" spans="1:8" x14ac:dyDescent="0.25">
      <c r="A34" t="s">
        <v>882</v>
      </c>
      <c r="B34" t="s">
        <v>5</v>
      </c>
      <c r="C34" s="3">
        <v>15000000</v>
      </c>
      <c r="E34" s="13"/>
      <c r="F34" s="12"/>
    </row>
    <row r="35" spans="1:8" x14ac:dyDescent="0.25">
      <c r="A35" t="s">
        <v>881</v>
      </c>
      <c r="B35" t="s">
        <v>5</v>
      </c>
      <c r="C35" s="3">
        <v>15500000</v>
      </c>
      <c r="E35" s="13"/>
      <c r="F35" s="12"/>
      <c r="H35" s="3"/>
    </row>
    <row r="36" spans="1:8" x14ac:dyDescent="0.25">
      <c r="A36" t="s">
        <v>876</v>
      </c>
      <c r="B36" t="s">
        <v>5</v>
      </c>
      <c r="C36" s="3">
        <v>20000000</v>
      </c>
      <c r="E36" s="13"/>
      <c r="F36" s="12"/>
    </row>
    <row r="37" spans="1:8" x14ac:dyDescent="0.25">
      <c r="A37" t="s">
        <v>867</v>
      </c>
      <c r="B37" t="s">
        <v>5</v>
      </c>
      <c r="C37" s="3">
        <v>20000000</v>
      </c>
      <c r="E37" s="14"/>
      <c r="F37" s="15"/>
    </row>
    <row r="38" spans="1:8" x14ac:dyDescent="0.25">
      <c r="A38" t="s">
        <v>875</v>
      </c>
      <c r="B38" t="s">
        <v>5</v>
      </c>
      <c r="C38" s="3">
        <v>20275000</v>
      </c>
    </row>
    <row r="40" spans="1:8" x14ac:dyDescent="0.25">
      <c r="B40" t="s">
        <v>894</v>
      </c>
      <c r="C40">
        <f>COUNT(C2:C38)</f>
        <v>37</v>
      </c>
    </row>
  </sheetData>
  <autoFilter ref="A1:C38" xr:uid="{442381F4-E5E6-461A-8F19-C450FE456B01}"/>
  <conditionalFormatting sqref="C1:C38">
    <cfRule type="cellIs" dxfId="20" priority="4" operator="lessThan">
      <formula>0</formula>
    </cfRule>
    <cfRule type="cellIs" dxfId="19" priority="5" operator="lessThan">
      <formula>0</formula>
    </cfRule>
    <cfRule type="cellIs" dxfId="18" priority="6" operator="equal">
      <formula>0</formula>
    </cfRule>
  </conditionalFormatting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2E5BE-E43E-4243-8310-FEA00EAB1D49}">
  <dimension ref="A1:K13"/>
  <sheetViews>
    <sheetView workbookViewId="0">
      <selection activeCell="F40" sqref="F40"/>
    </sheetView>
  </sheetViews>
  <sheetFormatPr defaultRowHeight="15" x14ac:dyDescent="0.25"/>
  <cols>
    <col min="1" max="1" width="20.7109375" bestFit="1" customWidth="1"/>
    <col min="2" max="2" width="8.7109375" bestFit="1" customWidth="1"/>
    <col min="3" max="6" width="12" bestFit="1" customWidth="1"/>
    <col min="7" max="7" width="21.140625" bestFit="1" customWidth="1"/>
    <col min="8" max="8" width="12" bestFit="1" customWidth="1"/>
  </cols>
  <sheetData>
    <row r="1" spans="1:11" x14ac:dyDescent="0.25">
      <c r="A1" s="1" t="s">
        <v>861</v>
      </c>
      <c r="B1" s="1" t="s">
        <v>858</v>
      </c>
      <c r="C1" s="2" t="s">
        <v>859</v>
      </c>
      <c r="D1" t="s">
        <v>897</v>
      </c>
      <c r="F1" t="s">
        <v>889</v>
      </c>
      <c r="G1" t="s">
        <v>888</v>
      </c>
      <c r="H1" t="s">
        <v>887</v>
      </c>
    </row>
    <row r="2" spans="1:11" x14ac:dyDescent="0.25">
      <c r="A2" t="s">
        <v>881</v>
      </c>
      <c r="B2" t="s">
        <v>107</v>
      </c>
      <c r="C2" s="3">
        <v>414000</v>
      </c>
      <c r="D2" s="3">
        <f>C6-C2</f>
        <v>15760974</v>
      </c>
      <c r="E2">
        <f>D2/5</f>
        <v>3152194.8</v>
      </c>
      <c r="F2" s="3">
        <f>C2+E2</f>
        <v>3566194.8</v>
      </c>
      <c r="G2" t="str">
        <f>CONCATENATE(C2,"-",F2-1)</f>
        <v>414000-3566193.8</v>
      </c>
      <c r="H2" s="11">
        <f t="array" ref="H2:H6">FREQUENCY(C2:C6,F2:F6)</f>
        <v>4</v>
      </c>
    </row>
    <row r="3" spans="1:11" x14ac:dyDescent="0.25">
      <c r="A3" t="s">
        <v>869</v>
      </c>
      <c r="B3" t="s">
        <v>107</v>
      </c>
      <c r="C3" s="3">
        <v>421500</v>
      </c>
      <c r="E3" s="3"/>
      <c r="F3" s="3">
        <f>F2+E2</f>
        <v>6718389.5999999996</v>
      </c>
      <c r="G3" t="str">
        <f>CONCATENATE(F2,"-",F3-1)</f>
        <v>3566194.8-6718388.6</v>
      </c>
      <c r="H3" s="11">
        <v>0</v>
      </c>
    </row>
    <row r="4" spans="1:11" x14ac:dyDescent="0.25">
      <c r="A4" t="s">
        <v>739</v>
      </c>
      <c r="B4" t="s">
        <v>107</v>
      </c>
      <c r="C4" s="3">
        <v>428600</v>
      </c>
      <c r="E4" s="3"/>
      <c r="F4" s="3">
        <f>F3+E2</f>
        <v>9870584.3999999985</v>
      </c>
      <c r="G4" t="str">
        <f t="shared" ref="G4:G5" si="0">CONCATENATE(F3,"-",F4-1)</f>
        <v>6718389.6-9870583.4</v>
      </c>
      <c r="H4" s="11">
        <v>0</v>
      </c>
    </row>
    <row r="5" spans="1:11" x14ac:dyDescent="0.25">
      <c r="A5" t="s">
        <v>828</v>
      </c>
      <c r="B5" t="s">
        <v>107</v>
      </c>
      <c r="C5" s="3">
        <v>2000000</v>
      </c>
      <c r="E5" s="3"/>
      <c r="F5" s="3">
        <f>F4+E2</f>
        <v>13022779.199999999</v>
      </c>
      <c r="G5" t="str">
        <f t="shared" si="0"/>
        <v>9870584.4-13022778.2</v>
      </c>
      <c r="H5" s="11">
        <v>0</v>
      </c>
    </row>
    <row r="6" spans="1:11" x14ac:dyDescent="0.25">
      <c r="A6" t="s">
        <v>766</v>
      </c>
      <c r="B6" t="s">
        <v>107</v>
      </c>
      <c r="C6" s="3">
        <v>16174974</v>
      </c>
      <c r="E6" s="3"/>
      <c r="F6" s="3">
        <f>F5+E2</f>
        <v>16174974</v>
      </c>
      <c r="G6" t="str">
        <f>CONCATENATE(F5,"-",F6)</f>
        <v>13022779.2-16174974</v>
      </c>
      <c r="H6" s="11">
        <v>1</v>
      </c>
    </row>
    <row r="7" spans="1:11" x14ac:dyDescent="0.25">
      <c r="E7" s="3"/>
      <c r="F7" s="3"/>
    </row>
    <row r="8" spans="1:11" x14ac:dyDescent="0.25">
      <c r="B8" t="s">
        <v>894</v>
      </c>
      <c r="C8">
        <f>COUNT(C2:C6)</f>
        <v>5</v>
      </c>
    </row>
    <row r="9" spans="1:11" x14ac:dyDescent="0.25">
      <c r="H9" s="3"/>
      <c r="I9" s="3"/>
      <c r="J9" s="3"/>
      <c r="K9" s="3"/>
    </row>
    <row r="10" spans="1:11" x14ac:dyDescent="0.25">
      <c r="G10" t="s">
        <v>890</v>
      </c>
      <c r="H10" s="3"/>
    </row>
    <row r="11" spans="1:11" x14ac:dyDescent="0.25">
      <c r="G11">
        <f>_xlfn.STDEV.S(C2:C6)</f>
        <v>6902662.9012863729</v>
      </c>
      <c r="H11" s="3"/>
    </row>
    <row r="12" spans="1:11" x14ac:dyDescent="0.25">
      <c r="H12" s="3"/>
    </row>
    <row r="13" spans="1:11" x14ac:dyDescent="0.25">
      <c r="H13" s="3"/>
    </row>
  </sheetData>
  <conditionalFormatting sqref="C1:C6">
    <cfRule type="cellIs" dxfId="17" priority="1" operator="lessThan">
      <formula>0</formula>
    </cfRule>
    <cfRule type="cellIs" dxfId="16" priority="2" operator="lessThan">
      <formula>0</formula>
    </cfRule>
    <cfRule type="cellIs" dxfId="15" priority="3" operator="equal">
      <formula>0</formula>
    </cfRule>
  </conditionalFormatting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1C19A-558D-4410-B926-EEB0BBCCCA82}">
  <dimension ref="A1:K145"/>
  <sheetViews>
    <sheetView workbookViewId="0">
      <selection activeCell="K2" sqref="K2"/>
    </sheetView>
  </sheetViews>
  <sheetFormatPr defaultRowHeight="15" x14ac:dyDescent="0.25"/>
  <cols>
    <col min="1" max="1" width="21.42578125" bestFit="1" customWidth="1"/>
    <col min="2" max="2" width="10.28515625" bestFit="1" customWidth="1"/>
    <col min="3" max="4" width="12" bestFit="1" customWidth="1"/>
    <col min="6" max="6" width="12" bestFit="1" customWidth="1"/>
    <col min="7" max="7" width="18" bestFit="1" customWidth="1"/>
    <col min="8" max="9" width="10.28515625" bestFit="1" customWidth="1"/>
    <col min="11" max="11" width="26.85546875" bestFit="1" customWidth="1"/>
  </cols>
  <sheetData>
    <row r="1" spans="1:11" x14ac:dyDescent="0.25">
      <c r="A1" s="1" t="s">
        <v>861</v>
      </c>
      <c r="B1" s="1" t="s">
        <v>858</v>
      </c>
      <c r="C1" s="2" t="s">
        <v>859</v>
      </c>
      <c r="D1" t="s">
        <v>897</v>
      </c>
      <c r="F1" t="s">
        <v>889</v>
      </c>
      <c r="G1" t="s">
        <v>888</v>
      </c>
      <c r="H1" t="s">
        <v>887</v>
      </c>
      <c r="K1" t="s">
        <v>890</v>
      </c>
    </row>
    <row r="2" spans="1:11" x14ac:dyDescent="0.25">
      <c r="A2" t="s">
        <v>711</v>
      </c>
      <c r="B2" t="s">
        <v>16</v>
      </c>
      <c r="C2" s="3">
        <v>414000</v>
      </c>
      <c r="D2" s="3">
        <f>C143-C2</f>
        <v>25773500</v>
      </c>
      <c r="E2">
        <f>D2/20</f>
        <v>1288675</v>
      </c>
      <c r="F2" s="3">
        <f>C2+E2</f>
        <v>1702675</v>
      </c>
      <c r="G2" t="str">
        <f>CONCATENATE(C2,"-",F2-1)</f>
        <v>414000-1702674</v>
      </c>
      <c r="H2">
        <f t="array" ref="H2:H21">FREQUENCY(C2:C143,F2:F21)</f>
        <v>82</v>
      </c>
      <c r="K2">
        <f>_xlfn.STDEV.S(C2:C143)</f>
        <v>5192324.5885525579</v>
      </c>
    </row>
    <row r="3" spans="1:11" x14ac:dyDescent="0.25">
      <c r="A3" t="s">
        <v>884</v>
      </c>
      <c r="B3" t="s">
        <v>16</v>
      </c>
      <c r="C3" s="3">
        <v>414000</v>
      </c>
      <c r="F3" s="3">
        <f>F2+$E$2</f>
        <v>2991350</v>
      </c>
      <c r="G3" t="str">
        <f>CONCATENATE(F2,"-",F3-1)</f>
        <v>1702675-2991349</v>
      </c>
      <c r="H3">
        <v>8</v>
      </c>
    </row>
    <row r="4" spans="1:11" x14ac:dyDescent="0.25">
      <c r="A4" t="s">
        <v>880</v>
      </c>
      <c r="B4" t="s">
        <v>16</v>
      </c>
      <c r="C4" s="3">
        <v>414000</v>
      </c>
      <c r="F4" s="3">
        <f t="shared" ref="F4:F21" si="0">F3+$E$2</f>
        <v>4280025</v>
      </c>
      <c r="G4" t="str">
        <f t="shared" ref="G4:G20" si="1">CONCATENATE(F3,"-",F4-1)</f>
        <v>2991350-4280024</v>
      </c>
      <c r="H4">
        <v>5</v>
      </c>
    </row>
    <row r="5" spans="1:11" x14ac:dyDescent="0.25">
      <c r="A5" t="s">
        <v>867</v>
      </c>
      <c r="B5" t="s">
        <v>16</v>
      </c>
      <c r="C5" s="3">
        <v>414000</v>
      </c>
      <c r="F5" s="3">
        <f t="shared" si="0"/>
        <v>5568700</v>
      </c>
      <c r="G5" t="str">
        <f t="shared" si="1"/>
        <v>4280025-5568699</v>
      </c>
      <c r="H5">
        <v>9</v>
      </c>
    </row>
    <row r="6" spans="1:11" x14ac:dyDescent="0.25">
      <c r="A6" t="s">
        <v>879</v>
      </c>
      <c r="B6" t="s">
        <v>16</v>
      </c>
      <c r="C6" s="3">
        <v>414000</v>
      </c>
      <c r="F6" s="3">
        <f t="shared" si="0"/>
        <v>6857375</v>
      </c>
      <c r="G6" t="str">
        <f t="shared" si="1"/>
        <v>5568700-6857374</v>
      </c>
      <c r="H6">
        <v>7</v>
      </c>
    </row>
    <row r="7" spans="1:11" x14ac:dyDescent="0.25">
      <c r="A7" t="s">
        <v>867</v>
      </c>
      <c r="B7" t="s">
        <v>16</v>
      </c>
      <c r="C7" s="3">
        <v>414000</v>
      </c>
      <c r="F7" s="3">
        <f t="shared" si="0"/>
        <v>8146050</v>
      </c>
      <c r="G7" t="str">
        <f t="shared" si="1"/>
        <v>6857375-8146049</v>
      </c>
      <c r="H7">
        <v>8</v>
      </c>
    </row>
    <row r="8" spans="1:11" x14ac:dyDescent="0.25">
      <c r="A8" t="s">
        <v>883</v>
      </c>
      <c r="B8" t="s">
        <v>16</v>
      </c>
      <c r="C8" s="3">
        <v>414000</v>
      </c>
      <c r="F8" s="3">
        <f t="shared" si="0"/>
        <v>9434725</v>
      </c>
      <c r="G8" t="str">
        <f t="shared" si="1"/>
        <v>8146050-9434724</v>
      </c>
      <c r="H8">
        <v>5</v>
      </c>
    </row>
    <row r="9" spans="1:11" x14ac:dyDescent="0.25">
      <c r="A9" t="s">
        <v>884</v>
      </c>
      <c r="B9" t="s">
        <v>16</v>
      </c>
      <c r="C9" s="3">
        <v>414000</v>
      </c>
      <c r="F9" s="3">
        <f t="shared" si="0"/>
        <v>10723400</v>
      </c>
      <c r="G9" t="str">
        <f t="shared" si="1"/>
        <v>9434725-10723399</v>
      </c>
      <c r="H9">
        <v>4</v>
      </c>
    </row>
    <row r="10" spans="1:11" x14ac:dyDescent="0.25">
      <c r="A10" t="s">
        <v>880</v>
      </c>
      <c r="B10" t="s">
        <v>16</v>
      </c>
      <c r="C10" s="3">
        <v>414000</v>
      </c>
      <c r="F10" s="3">
        <f t="shared" si="0"/>
        <v>12012075</v>
      </c>
      <c r="G10" t="str">
        <f t="shared" si="1"/>
        <v>10723400-12012074</v>
      </c>
      <c r="H10">
        <v>0</v>
      </c>
    </row>
    <row r="11" spans="1:11" x14ac:dyDescent="0.25">
      <c r="A11" t="s">
        <v>877</v>
      </c>
      <c r="B11" t="s">
        <v>16</v>
      </c>
      <c r="C11" s="3">
        <v>414000</v>
      </c>
      <c r="F11" s="3">
        <f t="shared" si="0"/>
        <v>13300750</v>
      </c>
      <c r="G11" t="str">
        <f t="shared" si="1"/>
        <v>12012075-13300749</v>
      </c>
      <c r="H11">
        <v>4</v>
      </c>
    </row>
    <row r="12" spans="1:11" x14ac:dyDescent="0.25">
      <c r="A12" t="s">
        <v>711</v>
      </c>
      <c r="B12" t="s">
        <v>16</v>
      </c>
      <c r="C12" s="3">
        <v>416000</v>
      </c>
      <c r="F12" s="3">
        <f t="shared" si="0"/>
        <v>14589425</v>
      </c>
      <c r="G12" t="str">
        <f t="shared" si="1"/>
        <v>13300750-14589424</v>
      </c>
      <c r="H12">
        <v>1</v>
      </c>
    </row>
    <row r="13" spans="1:11" x14ac:dyDescent="0.25">
      <c r="A13" t="s">
        <v>877</v>
      </c>
      <c r="B13" t="s">
        <v>16</v>
      </c>
      <c r="C13" s="3">
        <v>416000</v>
      </c>
      <c r="F13" s="3">
        <f t="shared" si="0"/>
        <v>15878100</v>
      </c>
      <c r="G13" t="str">
        <f t="shared" si="1"/>
        <v>14589425-15878099</v>
      </c>
      <c r="H13">
        <v>1</v>
      </c>
    </row>
    <row r="14" spans="1:11" x14ac:dyDescent="0.25">
      <c r="A14" t="s">
        <v>766</v>
      </c>
      <c r="B14" t="s">
        <v>16</v>
      </c>
      <c r="C14" s="3">
        <v>416000</v>
      </c>
      <c r="F14" s="3">
        <f t="shared" si="0"/>
        <v>17166775</v>
      </c>
      <c r="G14" t="str">
        <f t="shared" si="1"/>
        <v>15878100-17166774</v>
      </c>
      <c r="H14">
        <v>1</v>
      </c>
    </row>
    <row r="15" spans="1:11" x14ac:dyDescent="0.25">
      <c r="A15" t="s">
        <v>876</v>
      </c>
      <c r="B15" t="s">
        <v>16</v>
      </c>
      <c r="C15" s="3">
        <v>418000</v>
      </c>
      <c r="F15" s="3">
        <f t="shared" si="0"/>
        <v>18455450</v>
      </c>
      <c r="G15" t="str">
        <f t="shared" si="1"/>
        <v>17166775-18455449</v>
      </c>
      <c r="H15">
        <v>2</v>
      </c>
    </row>
    <row r="16" spans="1:11" x14ac:dyDescent="0.25">
      <c r="A16" t="s">
        <v>739</v>
      </c>
      <c r="B16" t="s">
        <v>16</v>
      </c>
      <c r="C16" s="3">
        <v>418300</v>
      </c>
      <c r="F16" s="3">
        <f t="shared" si="0"/>
        <v>19744125</v>
      </c>
      <c r="G16" t="str">
        <f t="shared" si="1"/>
        <v>18455450-19744124</v>
      </c>
      <c r="H16">
        <v>4</v>
      </c>
    </row>
    <row r="17" spans="1:8" x14ac:dyDescent="0.25">
      <c r="A17" t="s">
        <v>872</v>
      </c>
      <c r="B17" t="s">
        <v>16</v>
      </c>
      <c r="C17" s="3">
        <v>419000</v>
      </c>
      <c r="F17" s="3">
        <f t="shared" si="0"/>
        <v>21032800</v>
      </c>
      <c r="G17" t="str">
        <f t="shared" si="1"/>
        <v>19744125-21032799</v>
      </c>
      <c r="H17">
        <v>0</v>
      </c>
    </row>
    <row r="18" spans="1:8" x14ac:dyDescent="0.25">
      <c r="A18" t="s">
        <v>885</v>
      </c>
      <c r="B18" t="s">
        <v>16</v>
      </c>
      <c r="C18" s="3">
        <v>420000</v>
      </c>
      <c r="F18" s="3">
        <f t="shared" si="0"/>
        <v>22321475</v>
      </c>
      <c r="G18" t="str">
        <f t="shared" si="1"/>
        <v>21032800-22321474</v>
      </c>
      <c r="H18">
        <v>0</v>
      </c>
    </row>
    <row r="19" spans="1:8" x14ac:dyDescent="0.25">
      <c r="A19" t="s">
        <v>862</v>
      </c>
      <c r="B19" t="s">
        <v>16</v>
      </c>
      <c r="C19" s="3">
        <v>420400</v>
      </c>
      <c r="F19" s="3">
        <f t="shared" si="0"/>
        <v>23610150</v>
      </c>
      <c r="G19" t="str">
        <f t="shared" si="1"/>
        <v>22321475-23610149</v>
      </c>
      <c r="H19">
        <v>0</v>
      </c>
    </row>
    <row r="20" spans="1:8" x14ac:dyDescent="0.25">
      <c r="A20" t="s">
        <v>873</v>
      </c>
      <c r="B20" t="s">
        <v>16</v>
      </c>
      <c r="C20" s="3">
        <v>421800</v>
      </c>
      <c r="F20" s="3">
        <f t="shared" si="0"/>
        <v>24898825</v>
      </c>
      <c r="G20" t="str">
        <f t="shared" si="1"/>
        <v>23610150-24898824</v>
      </c>
      <c r="H20">
        <v>0</v>
      </c>
    </row>
    <row r="21" spans="1:8" x14ac:dyDescent="0.25">
      <c r="A21" t="s">
        <v>876</v>
      </c>
      <c r="B21" t="s">
        <v>16</v>
      </c>
      <c r="C21" s="3">
        <v>423000</v>
      </c>
      <c r="F21" s="3">
        <f t="shared" si="0"/>
        <v>26187500</v>
      </c>
      <c r="G21" t="str">
        <f>CONCATENATE(F20,"-",F21)</f>
        <v>24898825-26187500</v>
      </c>
      <c r="H21">
        <v>1</v>
      </c>
    </row>
    <row r="22" spans="1:8" x14ac:dyDescent="0.25">
      <c r="A22" t="s">
        <v>878</v>
      </c>
      <c r="B22" t="s">
        <v>16</v>
      </c>
      <c r="C22" s="3">
        <v>423000</v>
      </c>
      <c r="F22" s="3"/>
    </row>
    <row r="23" spans="1:8" x14ac:dyDescent="0.25">
      <c r="A23" t="s">
        <v>875</v>
      </c>
      <c r="B23" t="s">
        <v>16</v>
      </c>
      <c r="C23" s="3">
        <v>424000</v>
      </c>
      <c r="F23" s="3"/>
    </row>
    <row r="24" spans="1:8" x14ac:dyDescent="0.25">
      <c r="A24" t="s">
        <v>884</v>
      </c>
      <c r="B24" t="s">
        <v>16</v>
      </c>
      <c r="C24" s="3">
        <v>424700</v>
      </c>
      <c r="F24" s="3"/>
    </row>
    <row r="25" spans="1:8" x14ac:dyDescent="0.25">
      <c r="A25" t="s">
        <v>868</v>
      </c>
      <c r="B25" t="s">
        <v>16</v>
      </c>
      <c r="C25" s="3">
        <v>426000</v>
      </c>
      <c r="F25" s="3"/>
    </row>
    <row r="26" spans="1:8" x14ac:dyDescent="0.25">
      <c r="A26" t="s">
        <v>866</v>
      </c>
      <c r="B26" t="s">
        <v>16</v>
      </c>
      <c r="C26" s="3">
        <v>428000</v>
      </c>
      <c r="F26" s="3"/>
    </row>
    <row r="27" spans="1:8" x14ac:dyDescent="0.25">
      <c r="A27" t="s">
        <v>875</v>
      </c>
      <c r="B27" t="s">
        <v>16</v>
      </c>
      <c r="C27" s="3">
        <v>429000</v>
      </c>
      <c r="F27" s="3"/>
    </row>
    <row r="28" spans="1:8" x14ac:dyDescent="0.25">
      <c r="A28" t="s">
        <v>884</v>
      </c>
      <c r="B28" t="s">
        <v>16</v>
      </c>
      <c r="C28" s="3">
        <v>429100</v>
      </c>
      <c r="F28" s="3"/>
    </row>
    <row r="29" spans="1:8" x14ac:dyDescent="0.25">
      <c r="A29" t="s">
        <v>876</v>
      </c>
      <c r="B29" t="s">
        <v>16</v>
      </c>
      <c r="C29" s="3">
        <v>430000</v>
      </c>
      <c r="F29" s="3"/>
    </row>
    <row r="30" spans="1:8" x14ac:dyDescent="0.25">
      <c r="A30" t="s">
        <v>864</v>
      </c>
      <c r="B30" t="s">
        <v>16</v>
      </c>
      <c r="C30" s="3">
        <v>432500</v>
      </c>
      <c r="F30" s="3"/>
    </row>
    <row r="31" spans="1:8" x14ac:dyDescent="0.25">
      <c r="A31" t="s">
        <v>873</v>
      </c>
      <c r="B31" t="s">
        <v>16</v>
      </c>
      <c r="C31" s="3">
        <v>435700</v>
      </c>
      <c r="F31" s="3"/>
    </row>
    <row r="32" spans="1:8" x14ac:dyDescent="0.25">
      <c r="A32" t="s">
        <v>796</v>
      </c>
      <c r="B32" t="s">
        <v>16</v>
      </c>
      <c r="C32" s="3">
        <v>435800</v>
      </c>
      <c r="F32" s="3"/>
    </row>
    <row r="33" spans="1:6" x14ac:dyDescent="0.25">
      <c r="A33" t="s">
        <v>876</v>
      </c>
      <c r="B33" t="s">
        <v>16</v>
      </c>
      <c r="C33" s="3">
        <v>440000</v>
      </c>
      <c r="F33" s="3"/>
    </row>
    <row r="34" spans="1:6" x14ac:dyDescent="0.25">
      <c r="A34" t="s">
        <v>870</v>
      </c>
      <c r="B34" t="s">
        <v>16</v>
      </c>
      <c r="C34" s="3">
        <v>440000</v>
      </c>
      <c r="F34" s="3"/>
    </row>
    <row r="35" spans="1:6" x14ac:dyDescent="0.25">
      <c r="A35" t="s">
        <v>866</v>
      </c>
      <c r="B35" t="s">
        <v>16</v>
      </c>
      <c r="C35" s="3">
        <v>441500</v>
      </c>
      <c r="F35" s="3"/>
    </row>
    <row r="36" spans="1:6" x14ac:dyDescent="0.25">
      <c r="A36" t="s">
        <v>711</v>
      </c>
      <c r="B36" t="s">
        <v>16</v>
      </c>
      <c r="C36" s="3">
        <v>443000</v>
      </c>
      <c r="F36" s="3"/>
    </row>
    <row r="37" spans="1:6" x14ac:dyDescent="0.25">
      <c r="A37" t="s">
        <v>884</v>
      </c>
      <c r="B37" t="s">
        <v>16</v>
      </c>
      <c r="C37" s="3">
        <v>444400</v>
      </c>
      <c r="F37" s="3"/>
    </row>
    <row r="38" spans="1:6" x14ac:dyDescent="0.25">
      <c r="A38" t="s">
        <v>872</v>
      </c>
      <c r="B38" t="s">
        <v>16</v>
      </c>
      <c r="C38" s="3">
        <v>450000</v>
      </c>
      <c r="F38" s="3"/>
    </row>
    <row r="39" spans="1:6" x14ac:dyDescent="0.25">
      <c r="A39" t="s">
        <v>866</v>
      </c>
      <c r="B39" t="s">
        <v>16</v>
      </c>
      <c r="C39" s="3">
        <v>452500</v>
      </c>
      <c r="F39" s="3"/>
    </row>
    <row r="40" spans="1:6" x14ac:dyDescent="0.25">
      <c r="A40" t="s">
        <v>866</v>
      </c>
      <c r="B40" t="s">
        <v>16</v>
      </c>
      <c r="C40" s="3">
        <v>455500</v>
      </c>
      <c r="F40" s="3"/>
    </row>
    <row r="41" spans="1:6" x14ac:dyDescent="0.25">
      <c r="A41" t="s">
        <v>879</v>
      </c>
      <c r="B41" t="s">
        <v>16</v>
      </c>
      <c r="C41" s="3">
        <v>459000</v>
      </c>
      <c r="F41" s="3"/>
    </row>
    <row r="42" spans="1:6" x14ac:dyDescent="0.25">
      <c r="A42" t="s">
        <v>863</v>
      </c>
      <c r="B42" t="s">
        <v>16</v>
      </c>
      <c r="C42" s="3">
        <v>470000</v>
      </c>
      <c r="F42" s="3"/>
    </row>
    <row r="43" spans="1:6" x14ac:dyDescent="0.25">
      <c r="A43" t="s">
        <v>881</v>
      </c>
      <c r="B43" t="s">
        <v>16</v>
      </c>
      <c r="C43" s="3">
        <v>471500</v>
      </c>
      <c r="F43" s="3"/>
    </row>
    <row r="44" spans="1:6" x14ac:dyDescent="0.25">
      <c r="A44" t="s">
        <v>877</v>
      </c>
      <c r="B44" t="s">
        <v>16</v>
      </c>
      <c r="C44" s="3">
        <v>490000</v>
      </c>
      <c r="F44" s="3"/>
    </row>
    <row r="45" spans="1:6" x14ac:dyDescent="0.25">
      <c r="A45" t="s">
        <v>766</v>
      </c>
      <c r="B45" t="s">
        <v>16</v>
      </c>
      <c r="C45" s="3">
        <v>490000</v>
      </c>
      <c r="F45" s="3"/>
    </row>
    <row r="46" spans="1:6" x14ac:dyDescent="0.25">
      <c r="A46" t="s">
        <v>874</v>
      </c>
      <c r="B46" t="s">
        <v>16</v>
      </c>
      <c r="C46" s="3">
        <v>496500</v>
      </c>
      <c r="F46" s="3"/>
    </row>
    <row r="47" spans="1:6" x14ac:dyDescent="0.25">
      <c r="A47" t="s">
        <v>871</v>
      </c>
      <c r="B47" t="s">
        <v>16</v>
      </c>
      <c r="C47" s="3">
        <v>500000</v>
      </c>
      <c r="F47" s="3"/>
    </row>
    <row r="48" spans="1:6" x14ac:dyDescent="0.25">
      <c r="A48" t="s">
        <v>873</v>
      </c>
      <c r="B48" t="s">
        <v>16</v>
      </c>
      <c r="C48" s="3">
        <v>500000</v>
      </c>
      <c r="F48" s="3"/>
    </row>
    <row r="49" spans="1:7" x14ac:dyDescent="0.25">
      <c r="A49" t="s">
        <v>885</v>
      </c>
      <c r="B49" t="s">
        <v>16</v>
      </c>
      <c r="C49" s="3">
        <v>525000</v>
      </c>
      <c r="F49" s="3"/>
    </row>
    <row r="50" spans="1:7" x14ac:dyDescent="0.25">
      <c r="A50" t="s">
        <v>862</v>
      </c>
      <c r="B50" t="s">
        <v>16</v>
      </c>
      <c r="C50" s="3">
        <v>529500</v>
      </c>
      <c r="F50" s="3"/>
    </row>
    <row r="51" spans="1:7" x14ac:dyDescent="0.25">
      <c r="A51" t="s">
        <v>881</v>
      </c>
      <c r="B51" t="s">
        <v>16</v>
      </c>
      <c r="C51" s="3">
        <v>550000</v>
      </c>
      <c r="F51" s="3"/>
    </row>
    <row r="52" spans="1:7" x14ac:dyDescent="0.25">
      <c r="A52" t="s">
        <v>882</v>
      </c>
      <c r="B52" t="s">
        <v>16</v>
      </c>
      <c r="C52" s="3">
        <v>600000</v>
      </c>
      <c r="G52" s="3"/>
    </row>
    <row r="53" spans="1:7" x14ac:dyDescent="0.25">
      <c r="A53" t="s">
        <v>873</v>
      </c>
      <c r="B53" t="s">
        <v>16</v>
      </c>
      <c r="C53" s="3">
        <v>625000</v>
      </c>
      <c r="G53" s="3"/>
    </row>
    <row r="54" spans="1:7" x14ac:dyDescent="0.25">
      <c r="A54" t="s">
        <v>865</v>
      </c>
      <c r="B54" t="s">
        <v>16</v>
      </c>
      <c r="C54" s="3">
        <v>650000</v>
      </c>
      <c r="G54" s="3"/>
    </row>
    <row r="55" spans="1:7" x14ac:dyDescent="0.25">
      <c r="A55" t="s">
        <v>865</v>
      </c>
      <c r="B55" t="s">
        <v>16</v>
      </c>
      <c r="C55" s="3">
        <v>675000</v>
      </c>
      <c r="G55" s="3"/>
    </row>
    <row r="56" spans="1:7" x14ac:dyDescent="0.25">
      <c r="A56" t="s">
        <v>828</v>
      </c>
      <c r="B56" t="s">
        <v>16</v>
      </c>
      <c r="C56" s="3">
        <v>700000</v>
      </c>
      <c r="G56" s="3"/>
    </row>
    <row r="57" spans="1:7" x14ac:dyDescent="0.25">
      <c r="A57" t="s">
        <v>880</v>
      </c>
      <c r="B57" t="s">
        <v>16</v>
      </c>
      <c r="C57" s="3">
        <v>775000</v>
      </c>
      <c r="G57" s="3"/>
    </row>
    <row r="58" spans="1:7" x14ac:dyDescent="0.25">
      <c r="A58" t="s">
        <v>884</v>
      </c>
      <c r="B58" t="s">
        <v>16</v>
      </c>
      <c r="C58" s="3">
        <v>800000</v>
      </c>
      <c r="G58" s="3"/>
    </row>
    <row r="59" spans="1:7" x14ac:dyDescent="0.25">
      <c r="A59" t="s">
        <v>881</v>
      </c>
      <c r="B59" t="s">
        <v>16</v>
      </c>
      <c r="C59" s="3">
        <v>800000</v>
      </c>
      <c r="G59" s="3"/>
    </row>
    <row r="60" spans="1:7" x14ac:dyDescent="0.25">
      <c r="A60" t="s">
        <v>883</v>
      </c>
      <c r="B60" t="s">
        <v>16</v>
      </c>
      <c r="C60" s="3">
        <v>800000</v>
      </c>
      <c r="G60" s="3"/>
    </row>
    <row r="61" spans="1:7" x14ac:dyDescent="0.25">
      <c r="A61" t="s">
        <v>828</v>
      </c>
      <c r="B61" t="s">
        <v>16</v>
      </c>
      <c r="C61" s="3">
        <v>850000</v>
      </c>
      <c r="G61" s="3"/>
    </row>
    <row r="62" spans="1:7" x14ac:dyDescent="0.25">
      <c r="A62" t="s">
        <v>796</v>
      </c>
      <c r="B62" t="s">
        <v>16</v>
      </c>
      <c r="C62" s="3">
        <v>900000</v>
      </c>
    </row>
    <row r="63" spans="1:7" x14ac:dyDescent="0.25">
      <c r="A63" t="s">
        <v>872</v>
      </c>
      <c r="B63" t="s">
        <v>16</v>
      </c>
      <c r="C63" s="3">
        <v>900000</v>
      </c>
    </row>
    <row r="64" spans="1:7" x14ac:dyDescent="0.25">
      <c r="A64" t="s">
        <v>878</v>
      </c>
      <c r="B64" t="s">
        <v>16</v>
      </c>
      <c r="C64" s="3">
        <v>900000</v>
      </c>
    </row>
    <row r="65" spans="1:3" x14ac:dyDescent="0.25">
      <c r="A65" t="s">
        <v>870</v>
      </c>
      <c r="B65" t="s">
        <v>16</v>
      </c>
      <c r="C65" s="3">
        <v>900000</v>
      </c>
    </row>
    <row r="66" spans="1:3" x14ac:dyDescent="0.25">
      <c r="A66" t="s">
        <v>868</v>
      </c>
      <c r="B66" t="s">
        <v>16</v>
      </c>
      <c r="C66" s="3">
        <v>900000</v>
      </c>
    </row>
    <row r="67" spans="1:3" x14ac:dyDescent="0.25">
      <c r="A67" t="s">
        <v>869</v>
      </c>
      <c r="B67" t="s">
        <v>16</v>
      </c>
      <c r="C67" s="3">
        <v>985000</v>
      </c>
    </row>
    <row r="68" spans="1:3" x14ac:dyDescent="0.25">
      <c r="A68" t="s">
        <v>882</v>
      </c>
      <c r="B68" t="s">
        <v>16</v>
      </c>
      <c r="C68" s="3">
        <v>1000000</v>
      </c>
    </row>
    <row r="69" spans="1:3" x14ac:dyDescent="0.25">
      <c r="A69" t="s">
        <v>865</v>
      </c>
      <c r="B69" t="s">
        <v>16</v>
      </c>
      <c r="C69" s="3">
        <v>1000000</v>
      </c>
    </row>
    <row r="70" spans="1:3" x14ac:dyDescent="0.25">
      <c r="A70" t="s">
        <v>864</v>
      </c>
      <c r="B70" t="s">
        <v>16</v>
      </c>
      <c r="C70" s="3">
        <v>1000000</v>
      </c>
    </row>
    <row r="71" spans="1:3" x14ac:dyDescent="0.25">
      <c r="A71" t="s">
        <v>828</v>
      </c>
      <c r="B71" t="s">
        <v>16</v>
      </c>
      <c r="C71" s="3">
        <v>1050000</v>
      </c>
    </row>
    <row r="72" spans="1:3" x14ac:dyDescent="0.25">
      <c r="A72" t="s">
        <v>883</v>
      </c>
      <c r="B72" t="s">
        <v>16</v>
      </c>
      <c r="C72" s="3">
        <v>1100000</v>
      </c>
    </row>
    <row r="73" spans="1:3" x14ac:dyDescent="0.25">
      <c r="A73" t="s">
        <v>867</v>
      </c>
      <c r="B73" t="s">
        <v>16</v>
      </c>
      <c r="C73" s="3">
        <v>1175000</v>
      </c>
    </row>
    <row r="74" spans="1:3" x14ac:dyDescent="0.25">
      <c r="A74" t="s">
        <v>879</v>
      </c>
      <c r="B74" t="s">
        <v>16</v>
      </c>
      <c r="C74" s="3">
        <v>1250000</v>
      </c>
    </row>
    <row r="75" spans="1:3" x14ac:dyDescent="0.25">
      <c r="A75" t="s">
        <v>873</v>
      </c>
      <c r="B75" t="s">
        <v>16</v>
      </c>
      <c r="C75" s="3">
        <v>1300000</v>
      </c>
    </row>
    <row r="76" spans="1:3" x14ac:dyDescent="0.25">
      <c r="A76" t="s">
        <v>876</v>
      </c>
      <c r="B76" t="s">
        <v>16</v>
      </c>
      <c r="C76" s="3">
        <v>1300000</v>
      </c>
    </row>
    <row r="77" spans="1:3" x14ac:dyDescent="0.25">
      <c r="A77" t="s">
        <v>874</v>
      </c>
      <c r="B77" t="s">
        <v>16</v>
      </c>
      <c r="C77" s="3">
        <v>1350000</v>
      </c>
    </row>
    <row r="78" spans="1:3" x14ac:dyDescent="0.25">
      <c r="A78" t="s">
        <v>879</v>
      </c>
      <c r="B78" t="s">
        <v>16</v>
      </c>
      <c r="C78" s="3">
        <v>1400000</v>
      </c>
    </row>
    <row r="79" spans="1:3" x14ac:dyDescent="0.25">
      <c r="A79" t="s">
        <v>710</v>
      </c>
      <c r="B79" t="s">
        <v>16</v>
      </c>
      <c r="C79" s="3">
        <v>1400000</v>
      </c>
    </row>
    <row r="80" spans="1:3" x14ac:dyDescent="0.25">
      <c r="A80" t="s">
        <v>875</v>
      </c>
      <c r="B80" t="s">
        <v>16</v>
      </c>
      <c r="C80" s="3">
        <v>1428571</v>
      </c>
    </row>
    <row r="81" spans="1:3" x14ac:dyDescent="0.25">
      <c r="A81" t="s">
        <v>862</v>
      </c>
      <c r="B81" t="s">
        <v>16</v>
      </c>
      <c r="C81" s="3">
        <v>1500000</v>
      </c>
    </row>
    <row r="82" spans="1:3" x14ac:dyDescent="0.25">
      <c r="A82" t="s">
        <v>881</v>
      </c>
      <c r="B82" t="s">
        <v>16</v>
      </c>
      <c r="C82" s="3">
        <v>1500000</v>
      </c>
    </row>
    <row r="83" spans="1:3" x14ac:dyDescent="0.25">
      <c r="A83" t="s">
        <v>828</v>
      </c>
      <c r="B83" t="s">
        <v>16</v>
      </c>
      <c r="C83" s="3">
        <v>1500000</v>
      </c>
    </row>
    <row r="84" spans="1:3" x14ac:dyDescent="0.25">
      <c r="A84" t="s">
        <v>872</v>
      </c>
      <c r="B84" t="s">
        <v>16</v>
      </c>
      <c r="C84" s="3">
        <v>1750000</v>
      </c>
    </row>
    <row r="85" spans="1:3" x14ac:dyDescent="0.25">
      <c r="A85" t="s">
        <v>868</v>
      </c>
      <c r="B85" t="s">
        <v>16</v>
      </c>
      <c r="C85" s="3">
        <v>1750000</v>
      </c>
    </row>
    <row r="86" spans="1:3" x14ac:dyDescent="0.25">
      <c r="A86" t="s">
        <v>875</v>
      </c>
      <c r="B86" t="s">
        <v>16</v>
      </c>
      <c r="C86" s="3">
        <v>1950000</v>
      </c>
    </row>
    <row r="87" spans="1:3" x14ac:dyDescent="0.25">
      <c r="A87" t="s">
        <v>866</v>
      </c>
      <c r="B87" t="s">
        <v>16</v>
      </c>
      <c r="C87" s="3">
        <v>2125000</v>
      </c>
    </row>
    <row r="88" spans="1:3" x14ac:dyDescent="0.25">
      <c r="A88" t="s">
        <v>864</v>
      </c>
      <c r="B88" t="s">
        <v>16</v>
      </c>
      <c r="C88" s="3">
        <v>2200000</v>
      </c>
    </row>
    <row r="89" spans="1:3" x14ac:dyDescent="0.25">
      <c r="A89" t="s">
        <v>766</v>
      </c>
      <c r="B89" t="s">
        <v>16</v>
      </c>
      <c r="C89" s="3">
        <v>2400000</v>
      </c>
    </row>
    <row r="90" spans="1:3" x14ac:dyDescent="0.25">
      <c r="A90" t="s">
        <v>796</v>
      </c>
      <c r="B90" t="s">
        <v>16</v>
      </c>
      <c r="C90" s="3">
        <v>2500000</v>
      </c>
    </row>
    <row r="91" spans="1:3" x14ac:dyDescent="0.25">
      <c r="A91" t="s">
        <v>872</v>
      </c>
      <c r="B91" t="s">
        <v>16</v>
      </c>
      <c r="C91" s="3">
        <v>2791666</v>
      </c>
    </row>
    <row r="92" spans="1:3" x14ac:dyDescent="0.25">
      <c r="A92" t="s">
        <v>878</v>
      </c>
      <c r="B92" t="s">
        <v>16</v>
      </c>
      <c r="C92" s="3">
        <v>3000000</v>
      </c>
    </row>
    <row r="93" spans="1:3" x14ac:dyDescent="0.25">
      <c r="A93" t="s">
        <v>869</v>
      </c>
      <c r="B93" t="s">
        <v>16</v>
      </c>
      <c r="C93" s="3">
        <v>3250000</v>
      </c>
    </row>
    <row r="94" spans="1:3" x14ac:dyDescent="0.25">
      <c r="A94" t="s">
        <v>883</v>
      </c>
      <c r="B94" t="s">
        <v>16</v>
      </c>
      <c r="C94" s="3">
        <v>3500000</v>
      </c>
    </row>
    <row r="95" spans="1:3" x14ac:dyDescent="0.25">
      <c r="A95" t="s">
        <v>766</v>
      </c>
      <c r="B95" t="s">
        <v>16</v>
      </c>
      <c r="C95" s="3">
        <v>3650000</v>
      </c>
    </row>
    <row r="96" spans="1:3" x14ac:dyDescent="0.25">
      <c r="A96" t="s">
        <v>873</v>
      </c>
      <c r="B96" t="s">
        <v>16</v>
      </c>
      <c r="C96" s="3">
        <v>3975000</v>
      </c>
    </row>
    <row r="97" spans="1:3" x14ac:dyDescent="0.25">
      <c r="A97" t="s">
        <v>881</v>
      </c>
      <c r="B97" t="s">
        <v>16</v>
      </c>
      <c r="C97" s="3">
        <v>4287500</v>
      </c>
    </row>
    <row r="98" spans="1:3" x14ac:dyDescent="0.25">
      <c r="A98" t="s">
        <v>878</v>
      </c>
      <c r="B98" t="s">
        <v>16</v>
      </c>
      <c r="C98" s="3">
        <v>4400000</v>
      </c>
    </row>
    <row r="99" spans="1:3" x14ac:dyDescent="0.25">
      <c r="A99" t="s">
        <v>868</v>
      </c>
      <c r="B99" t="s">
        <v>16</v>
      </c>
      <c r="C99" s="3">
        <v>4458333</v>
      </c>
    </row>
    <row r="100" spans="1:3" x14ac:dyDescent="0.25">
      <c r="A100" t="s">
        <v>739</v>
      </c>
      <c r="B100" t="s">
        <v>16</v>
      </c>
      <c r="C100" s="3">
        <v>4825000</v>
      </c>
    </row>
    <row r="101" spans="1:3" x14ac:dyDescent="0.25">
      <c r="A101" t="s">
        <v>868</v>
      </c>
      <c r="B101" t="s">
        <v>16</v>
      </c>
      <c r="C101" s="3">
        <v>5200000</v>
      </c>
    </row>
    <row r="102" spans="1:3" x14ac:dyDescent="0.25">
      <c r="A102" t="s">
        <v>739</v>
      </c>
      <c r="B102" t="s">
        <v>16</v>
      </c>
      <c r="C102" s="3">
        <v>5250000</v>
      </c>
    </row>
    <row r="103" spans="1:3" x14ac:dyDescent="0.25">
      <c r="A103" t="s">
        <v>796</v>
      </c>
      <c r="B103" t="s">
        <v>16</v>
      </c>
      <c r="C103" s="3">
        <v>5250000</v>
      </c>
    </row>
    <row r="104" spans="1:3" x14ac:dyDescent="0.25">
      <c r="A104" t="s">
        <v>882</v>
      </c>
      <c r="B104" t="s">
        <v>16</v>
      </c>
      <c r="C104" s="3">
        <v>5375000</v>
      </c>
    </row>
    <row r="105" spans="1:3" x14ac:dyDescent="0.25">
      <c r="A105" t="s">
        <v>870</v>
      </c>
      <c r="B105" t="s">
        <v>16</v>
      </c>
      <c r="C105" s="3">
        <v>5500000</v>
      </c>
    </row>
    <row r="106" spans="1:3" x14ac:dyDescent="0.25">
      <c r="A106" t="s">
        <v>710</v>
      </c>
      <c r="B106" t="s">
        <v>16</v>
      </c>
      <c r="C106" s="3">
        <v>5750000</v>
      </c>
    </row>
    <row r="107" spans="1:3" x14ac:dyDescent="0.25">
      <c r="A107" t="s">
        <v>710</v>
      </c>
      <c r="B107" t="s">
        <v>16</v>
      </c>
      <c r="C107" s="3">
        <v>6000000</v>
      </c>
    </row>
    <row r="108" spans="1:3" x14ac:dyDescent="0.25">
      <c r="A108" t="s">
        <v>710</v>
      </c>
      <c r="B108" t="s">
        <v>16</v>
      </c>
      <c r="C108" s="3">
        <v>6000000</v>
      </c>
    </row>
    <row r="109" spans="1:3" x14ac:dyDescent="0.25">
      <c r="A109" t="s">
        <v>864</v>
      </c>
      <c r="B109" t="s">
        <v>16</v>
      </c>
      <c r="C109" s="3">
        <v>6300000</v>
      </c>
    </row>
    <row r="110" spans="1:3" x14ac:dyDescent="0.25">
      <c r="A110" t="s">
        <v>869</v>
      </c>
      <c r="B110" t="s">
        <v>16</v>
      </c>
      <c r="C110" s="3">
        <v>6400000</v>
      </c>
    </row>
    <row r="111" spans="1:3" x14ac:dyDescent="0.25">
      <c r="A111" t="s">
        <v>884</v>
      </c>
      <c r="B111" t="s">
        <v>16</v>
      </c>
      <c r="C111" s="3">
        <v>6775000</v>
      </c>
    </row>
    <row r="112" spans="1:3" x14ac:dyDescent="0.25">
      <c r="A112" t="s">
        <v>881</v>
      </c>
      <c r="B112" t="s">
        <v>16</v>
      </c>
      <c r="C112" s="3">
        <v>6833333</v>
      </c>
    </row>
    <row r="113" spans="1:3" x14ac:dyDescent="0.25">
      <c r="A113" t="s">
        <v>878</v>
      </c>
      <c r="B113" t="s">
        <v>16</v>
      </c>
      <c r="C113" s="3">
        <v>6900000</v>
      </c>
    </row>
    <row r="114" spans="1:3" x14ac:dyDescent="0.25">
      <c r="A114" t="s">
        <v>874</v>
      </c>
      <c r="B114" t="s">
        <v>16</v>
      </c>
      <c r="C114" s="3">
        <v>7000000</v>
      </c>
    </row>
    <row r="115" spans="1:3" x14ac:dyDescent="0.25">
      <c r="A115" t="s">
        <v>865</v>
      </c>
      <c r="B115" t="s">
        <v>16</v>
      </c>
      <c r="C115" s="3">
        <v>7100000</v>
      </c>
    </row>
    <row r="116" spans="1:3" x14ac:dyDescent="0.25">
      <c r="A116" t="s">
        <v>867</v>
      </c>
      <c r="B116" t="s">
        <v>16</v>
      </c>
      <c r="C116" s="3">
        <v>7500000</v>
      </c>
    </row>
    <row r="117" spans="1:3" x14ac:dyDescent="0.25">
      <c r="A117" t="s">
        <v>873</v>
      </c>
      <c r="B117" t="s">
        <v>16</v>
      </c>
      <c r="C117" s="3">
        <v>7666666</v>
      </c>
    </row>
    <row r="118" spans="1:3" x14ac:dyDescent="0.25">
      <c r="A118" t="s">
        <v>863</v>
      </c>
      <c r="B118" t="s">
        <v>16</v>
      </c>
      <c r="C118" s="3">
        <v>7750000</v>
      </c>
    </row>
    <row r="119" spans="1:3" x14ac:dyDescent="0.25">
      <c r="A119" t="s">
        <v>796</v>
      </c>
      <c r="B119" t="s">
        <v>16</v>
      </c>
      <c r="C119" s="3">
        <v>8000000</v>
      </c>
    </row>
    <row r="120" spans="1:3" x14ac:dyDescent="0.25">
      <c r="A120" t="s">
        <v>711</v>
      </c>
      <c r="B120" t="s">
        <v>16</v>
      </c>
      <c r="C120" s="3">
        <v>8000000</v>
      </c>
    </row>
    <row r="121" spans="1:3" x14ac:dyDescent="0.25">
      <c r="A121" t="s">
        <v>862</v>
      </c>
      <c r="B121" t="s">
        <v>16</v>
      </c>
      <c r="C121" s="3">
        <v>8250000</v>
      </c>
    </row>
    <row r="122" spans="1:3" x14ac:dyDescent="0.25">
      <c r="A122" t="s">
        <v>871</v>
      </c>
      <c r="B122" t="s">
        <v>16</v>
      </c>
      <c r="C122" s="3">
        <v>8500000</v>
      </c>
    </row>
    <row r="123" spans="1:3" x14ac:dyDescent="0.25">
      <c r="A123" t="s">
        <v>766</v>
      </c>
      <c r="B123" t="s">
        <v>16</v>
      </c>
      <c r="C123" s="3">
        <v>8750000</v>
      </c>
    </row>
    <row r="124" spans="1:3" x14ac:dyDescent="0.25">
      <c r="A124" t="s">
        <v>880</v>
      </c>
      <c r="B124" t="s">
        <v>16</v>
      </c>
      <c r="C124" s="3">
        <v>9000000</v>
      </c>
    </row>
    <row r="125" spans="1:3" x14ac:dyDescent="0.25">
      <c r="A125" t="s">
        <v>862</v>
      </c>
      <c r="B125" t="s">
        <v>16</v>
      </c>
      <c r="C125" s="3">
        <v>9100000</v>
      </c>
    </row>
    <row r="126" spans="1:3" x14ac:dyDescent="0.25">
      <c r="A126" t="s">
        <v>865</v>
      </c>
      <c r="B126" t="s">
        <v>16</v>
      </c>
      <c r="C126" s="3">
        <v>9500000</v>
      </c>
    </row>
    <row r="127" spans="1:3" x14ac:dyDescent="0.25">
      <c r="A127" t="s">
        <v>876</v>
      </c>
      <c r="B127" t="s">
        <v>16</v>
      </c>
      <c r="C127" s="3">
        <v>10000000</v>
      </c>
    </row>
    <row r="128" spans="1:3" x14ac:dyDescent="0.25">
      <c r="A128" t="s">
        <v>828</v>
      </c>
      <c r="B128" t="s">
        <v>16</v>
      </c>
      <c r="C128" s="3">
        <v>10571428</v>
      </c>
    </row>
    <row r="129" spans="1:3" x14ac:dyDescent="0.25">
      <c r="A129" t="s">
        <v>869</v>
      </c>
      <c r="B129" t="s">
        <v>16</v>
      </c>
      <c r="C129" s="3">
        <v>10600000</v>
      </c>
    </row>
    <row r="130" spans="1:3" x14ac:dyDescent="0.25">
      <c r="A130" t="s">
        <v>867</v>
      </c>
      <c r="B130" t="s">
        <v>16</v>
      </c>
      <c r="C130" s="3">
        <v>12166666</v>
      </c>
    </row>
    <row r="131" spans="1:3" x14ac:dyDescent="0.25">
      <c r="A131" t="s">
        <v>871</v>
      </c>
      <c r="B131" t="s">
        <v>16</v>
      </c>
      <c r="C131" s="3">
        <v>12500000</v>
      </c>
    </row>
    <row r="132" spans="1:3" x14ac:dyDescent="0.25">
      <c r="A132" t="s">
        <v>876</v>
      </c>
      <c r="B132" t="s">
        <v>16</v>
      </c>
      <c r="C132" s="3">
        <v>12922231</v>
      </c>
    </row>
    <row r="133" spans="1:3" x14ac:dyDescent="0.25">
      <c r="A133" t="s">
        <v>885</v>
      </c>
      <c r="B133" t="s">
        <v>16</v>
      </c>
      <c r="C133" s="3">
        <v>13000000</v>
      </c>
    </row>
    <row r="134" spans="1:3" x14ac:dyDescent="0.25">
      <c r="A134" t="s">
        <v>864</v>
      </c>
      <c r="B134" t="s">
        <v>16</v>
      </c>
      <c r="C134" s="3">
        <v>13600000</v>
      </c>
    </row>
    <row r="135" spans="1:3" x14ac:dyDescent="0.25">
      <c r="A135" t="s">
        <v>863</v>
      </c>
      <c r="B135" t="s">
        <v>16</v>
      </c>
      <c r="C135" s="3">
        <v>14857142</v>
      </c>
    </row>
    <row r="136" spans="1:3" x14ac:dyDescent="0.25">
      <c r="A136" t="s">
        <v>711</v>
      </c>
      <c r="B136" t="s">
        <v>16</v>
      </c>
      <c r="C136" s="3">
        <v>16317774</v>
      </c>
    </row>
    <row r="137" spans="1:3" x14ac:dyDescent="0.25">
      <c r="A137" t="s">
        <v>885</v>
      </c>
      <c r="B137" t="s">
        <v>16</v>
      </c>
      <c r="C137" s="3">
        <v>18000000</v>
      </c>
    </row>
    <row r="138" spans="1:3" x14ac:dyDescent="0.25">
      <c r="A138" t="s">
        <v>883</v>
      </c>
      <c r="B138" t="s">
        <v>16</v>
      </c>
      <c r="C138" s="3">
        <v>18125000</v>
      </c>
    </row>
    <row r="139" spans="1:3" x14ac:dyDescent="0.25">
      <c r="A139" t="s">
        <v>880</v>
      </c>
      <c r="B139" t="s">
        <v>16</v>
      </c>
      <c r="C139" s="3">
        <v>18500000</v>
      </c>
    </row>
    <row r="140" spans="1:3" x14ac:dyDescent="0.25">
      <c r="A140" t="s">
        <v>870</v>
      </c>
      <c r="B140" t="s">
        <v>16</v>
      </c>
      <c r="C140" s="3">
        <v>19000000</v>
      </c>
    </row>
    <row r="141" spans="1:3" x14ac:dyDescent="0.25">
      <c r="A141" t="s">
        <v>878</v>
      </c>
      <c r="B141" t="s">
        <v>16</v>
      </c>
      <c r="C141" s="3">
        <v>19000000</v>
      </c>
    </row>
    <row r="142" spans="1:3" x14ac:dyDescent="0.25">
      <c r="A142" t="s">
        <v>883</v>
      </c>
      <c r="B142" t="s">
        <v>16</v>
      </c>
      <c r="C142" s="3">
        <v>19325436</v>
      </c>
    </row>
    <row r="143" spans="1:3" x14ac:dyDescent="0.25">
      <c r="A143" t="s">
        <v>880</v>
      </c>
      <c r="B143" t="s">
        <v>16</v>
      </c>
      <c r="C143" s="3">
        <v>26187500</v>
      </c>
    </row>
    <row r="145" spans="2:3" x14ac:dyDescent="0.25">
      <c r="B145" t="s">
        <v>893</v>
      </c>
      <c r="C145">
        <f>COUNT(C2:C143)</f>
        <v>142</v>
      </c>
    </row>
  </sheetData>
  <conditionalFormatting sqref="C1:C143">
    <cfRule type="cellIs" dxfId="14" priority="1" operator="lessThan">
      <formula>0</formula>
    </cfRule>
    <cfRule type="cellIs" dxfId="13" priority="2" operator="lessThan">
      <formula>0</formula>
    </cfRule>
    <cfRule type="cellIs" dxfId="12" priority="3" operator="equal">
      <formula>0</formula>
    </cfRule>
  </conditionalFormatting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0E503-2C40-41B0-B187-5F560AC12CAF}">
  <dimension ref="A1:K379"/>
  <sheetViews>
    <sheetView workbookViewId="0">
      <selection activeCell="J2" sqref="J2"/>
    </sheetView>
  </sheetViews>
  <sheetFormatPr defaultRowHeight="15" x14ac:dyDescent="0.25"/>
  <cols>
    <col min="1" max="1" width="21.42578125" bestFit="1" customWidth="1"/>
    <col min="2" max="2" width="8.28515625" bestFit="1" customWidth="1"/>
    <col min="3" max="4" width="12" bestFit="1" customWidth="1"/>
    <col min="5" max="5" width="11.140625" customWidth="1"/>
    <col min="6" max="6" width="12" bestFit="1" customWidth="1"/>
    <col min="7" max="7" width="21.140625" style="10" bestFit="1" customWidth="1"/>
    <col min="8" max="8" width="10.28515625" bestFit="1" customWidth="1"/>
    <col min="9" max="9" width="12" bestFit="1" customWidth="1"/>
    <col min="10" max="10" width="26.85546875" bestFit="1" customWidth="1"/>
  </cols>
  <sheetData>
    <row r="1" spans="1:10" x14ac:dyDescent="0.25">
      <c r="A1" s="1" t="s">
        <v>861</v>
      </c>
      <c r="B1" s="1" t="s">
        <v>858</v>
      </c>
      <c r="C1" s="2" t="s">
        <v>859</v>
      </c>
      <c r="D1" t="s">
        <v>897</v>
      </c>
      <c r="E1" t="s">
        <v>899</v>
      </c>
      <c r="F1" t="s">
        <v>889</v>
      </c>
      <c r="G1" s="10" t="s">
        <v>888</v>
      </c>
      <c r="H1" t="s">
        <v>887</v>
      </c>
      <c r="J1" t="s">
        <v>890</v>
      </c>
    </row>
    <row r="2" spans="1:10" x14ac:dyDescent="0.25">
      <c r="A2" t="s">
        <v>878</v>
      </c>
      <c r="B2" t="s">
        <v>3</v>
      </c>
      <c r="C2" s="3">
        <v>414000</v>
      </c>
      <c r="D2" s="3">
        <f>C377-C2</f>
        <v>23871714</v>
      </c>
      <c r="E2">
        <f>D2/20</f>
        <v>1193585.7</v>
      </c>
      <c r="F2" s="3">
        <f>C2+E2</f>
        <v>1607585.7</v>
      </c>
      <c r="G2" t="str">
        <f>CONCATENATE(C2,"-",F2-1)</f>
        <v>414000-1607584.7</v>
      </c>
      <c r="H2">
        <f t="array" ref="H2:H21">FREQUENCY(C2:C377,F2:F21)</f>
        <v>225</v>
      </c>
      <c r="J2">
        <f>_xlfn.STDEV.S(C2:C377)</f>
        <v>4077895.3745924491</v>
      </c>
    </row>
    <row r="3" spans="1:10" x14ac:dyDescent="0.25">
      <c r="A3" t="s">
        <v>710</v>
      </c>
      <c r="B3" t="s">
        <v>3</v>
      </c>
      <c r="C3" s="3">
        <v>414000</v>
      </c>
      <c r="F3" s="3">
        <f>F2+E2</f>
        <v>2801171.4</v>
      </c>
      <c r="G3" t="str">
        <f>CONCATENATE(F2,"-",F3-1)</f>
        <v>1607585.7-2801170.4</v>
      </c>
      <c r="H3">
        <v>37</v>
      </c>
    </row>
    <row r="4" spans="1:10" x14ac:dyDescent="0.25">
      <c r="A4" t="s">
        <v>880</v>
      </c>
      <c r="B4" t="s">
        <v>3</v>
      </c>
      <c r="C4" s="3">
        <v>414000</v>
      </c>
      <c r="F4" s="3">
        <f>F3+$E$2</f>
        <v>3994757.0999999996</v>
      </c>
      <c r="G4" t="str">
        <f t="shared" ref="G4:G20" si="0">CONCATENATE(F3,"-",F4-1)</f>
        <v>2801171.4-3994756.1</v>
      </c>
      <c r="H4">
        <v>26</v>
      </c>
    </row>
    <row r="5" spans="1:10" x14ac:dyDescent="0.25">
      <c r="A5" t="s">
        <v>881</v>
      </c>
      <c r="B5" t="s">
        <v>3</v>
      </c>
      <c r="C5" s="3">
        <v>414000</v>
      </c>
      <c r="F5" s="3">
        <f>F4+$E$2</f>
        <v>5188342.8</v>
      </c>
      <c r="G5" t="str">
        <f t="shared" si="0"/>
        <v>3994757.1-5188341.8</v>
      </c>
      <c r="H5">
        <v>18</v>
      </c>
    </row>
    <row r="6" spans="1:10" x14ac:dyDescent="0.25">
      <c r="A6" t="s">
        <v>876</v>
      </c>
      <c r="B6" t="s">
        <v>3</v>
      </c>
      <c r="C6" s="3">
        <v>414000</v>
      </c>
      <c r="F6" s="3">
        <f t="shared" ref="F6:F21" si="1">F5+$E$2</f>
        <v>6381928.5</v>
      </c>
      <c r="G6" t="str">
        <f t="shared" si="0"/>
        <v>5188342.8-6381927.5</v>
      </c>
      <c r="H6">
        <v>15</v>
      </c>
    </row>
    <row r="7" spans="1:10" x14ac:dyDescent="0.25">
      <c r="A7" t="s">
        <v>828</v>
      </c>
      <c r="B7" t="s">
        <v>3</v>
      </c>
      <c r="C7" s="3">
        <v>414000</v>
      </c>
      <c r="F7" s="3">
        <f t="shared" si="1"/>
        <v>7575514.2000000002</v>
      </c>
      <c r="G7" t="str">
        <f t="shared" si="0"/>
        <v>6381928.5-7575513.2</v>
      </c>
      <c r="H7">
        <v>13</v>
      </c>
    </row>
    <row r="8" spans="1:10" x14ac:dyDescent="0.25">
      <c r="A8" t="s">
        <v>867</v>
      </c>
      <c r="B8" t="s">
        <v>3</v>
      </c>
      <c r="C8" s="3">
        <v>414000</v>
      </c>
      <c r="F8" s="3">
        <f t="shared" si="1"/>
        <v>8769099.9000000004</v>
      </c>
      <c r="G8" t="str">
        <f t="shared" si="0"/>
        <v>7575514.2-8769098.9</v>
      </c>
      <c r="H8">
        <v>8</v>
      </c>
    </row>
    <row r="9" spans="1:10" x14ac:dyDescent="0.25">
      <c r="A9" t="s">
        <v>711</v>
      </c>
      <c r="B9" t="s">
        <v>3</v>
      </c>
      <c r="C9" s="3">
        <v>414000</v>
      </c>
      <c r="F9" s="3">
        <f t="shared" si="1"/>
        <v>9962685.5999999996</v>
      </c>
      <c r="G9" t="str">
        <f t="shared" si="0"/>
        <v>8769099.9-9962684.6</v>
      </c>
      <c r="H9">
        <v>4</v>
      </c>
    </row>
    <row r="10" spans="1:10" x14ac:dyDescent="0.25">
      <c r="A10" t="s">
        <v>828</v>
      </c>
      <c r="B10" t="s">
        <v>3</v>
      </c>
      <c r="C10" s="3">
        <v>414000</v>
      </c>
      <c r="F10" s="3">
        <f>F9+$E$2</f>
        <v>11156271.299999999</v>
      </c>
      <c r="G10" t="str">
        <f t="shared" si="0"/>
        <v>9962685.6-11156270.3</v>
      </c>
      <c r="H10">
        <v>4</v>
      </c>
    </row>
    <row r="11" spans="1:10" x14ac:dyDescent="0.25">
      <c r="A11" t="s">
        <v>879</v>
      </c>
      <c r="B11" t="s">
        <v>3</v>
      </c>
      <c r="C11" s="3">
        <v>414000</v>
      </c>
      <c r="F11" s="3">
        <f t="shared" si="1"/>
        <v>12349856.999999998</v>
      </c>
      <c r="G11" t="str">
        <f t="shared" si="0"/>
        <v>11156271.3-12349856</v>
      </c>
      <c r="H11">
        <v>9</v>
      </c>
    </row>
    <row r="12" spans="1:10" x14ac:dyDescent="0.25">
      <c r="A12" t="s">
        <v>868</v>
      </c>
      <c r="B12" t="s">
        <v>3</v>
      </c>
      <c r="C12" s="3">
        <v>414000</v>
      </c>
      <c r="F12" s="3">
        <f t="shared" si="1"/>
        <v>13543442.699999997</v>
      </c>
      <c r="G12" t="str">
        <f t="shared" si="0"/>
        <v>12349857-13543441.7</v>
      </c>
      <c r="H12">
        <v>3</v>
      </c>
    </row>
    <row r="13" spans="1:10" x14ac:dyDescent="0.25">
      <c r="A13" t="s">
        <v>880</v>
      </c>
      <c r="B13" t="s">
        <v>3</v>
      </c>
      <c r="C13" s="3">
        <v>414000</v>
      </c>
      <c r="F13" s="3">
        <f t="shared" si="1"/>
        <v>14737028.399999997</v>
      </c>
      <c r="G13" t="str">
        <f t="shared" si="0"/>
        <v>13543442.7-14737027.4</v>
      </c>
      <c r="H13">
        <v>3</v>
      </c>
    </row>
    <row r="14" spans="1:10" x14ac:dyDescent="0.25">
      <c r="A14" t="s">
        <v>885</v>
      </c>
      <c r="B14" t="s">
        <v>3</v>
      </c>
      <c r="C14" s="3">
        <v>414000</v>
      </c>
      <c r="F14" s="3">
        <f t="shared" si="1"/>
        <v>15930614.099999996</v>
      </c>
      <c r="G14" t="str">
        <f t="shared" si="0"/>
        <v>14737028.4-15930613.1</v>
      </c>
      <c r="H14">
        <v>2</v>
      </c>
    </row>
    <row r="15" spans="1:10" x14ac:dyDescent="0.25">
      <c r="A15" t="s">
        <v>766</v>
      </c>
      <c r="B15" t="s">
        <v>3</v>
      </c>
      <c r="C15" s="3">
        <v>414000</v>
      </c>
      <c r="F15" s="3">
        <f t="shared" si="1"/>
        <v>17124199.799999997</v>
      </c>
      <c r="G15" t="str">
        <f t="shared" si="0"/>
        <v>15930614.1-17124198.8</v>
      </c>
      <c r="H15">
        <v>4</v>
      </c>
    </row>
    <row r="16" spans="1:10" x14ac:dyDescent="0.25">
      <c r="A16" t="s">
        <v>885</v>
      </c>
      <c r="B16" t="s">
        <v>3</v>
      </c>
      <c r="C16" s="3">
        <v>414000</v>
      </c>
      <c r="F16" s="3">
        <f t="shared" si="1"/>
        <v>18317785.499999996</v>
      </c>
      <c r="G16" t="str">
        <f t="shared" si="0"/>
        <v>17124199.8-18317784.5</v>
      </c>
      <c r="H16">
        <v>0</v>
      </c>
    </row>
    <row r="17" spans="1:8" x14ac:dyDescent="0.25">
      <c r="A17" t="s">
        <v>877</v>
      </c>
      <c r="B17" t="s">
        <v>3</v>
      </c>
      <c r="C17" s="3">
        <v>414000</v>
      </c>
      <c r="F17" s="3">
        <f t="shared" si="1"/>
        <v>19511371.199999996</v>
      </c>
      <c r="G17" t="str">
        <f t="shared" si="0"/>
        <v>18317785.5-19511370.2</v>
      </c>
      <c r="H17">
        <v>2</v>
      </c>
    </row>
    <row r="18" spans="1:8" x14ac:dyDescent="0.25">
      <c r="A18" t="s">
        <v>880</v>
      </c>
      <c r="B18" t="s">
        <v>3</v>
      </c>
      <c r="C18" s="3">
        <v>414000</v>
      </c>
      <c r="F18" s="3">
        <f t="shared" si="1"/>
        <v>20704956.899999995</v>
      </c>
      <c r="G18" t="str">
        <f t="shared" si="0"/>
        <v>19511371.2-20704955.9</v>
      </c>
      <c r="H18">
        <v>1</v>
      </c>
    </row>
    <row r="19" spans="1:8" x14ac:dyDescent="0.25">
      <c r="A19" t="s">
        <v>885</v>
      </c>
      <c r="B19" t="s">
        <v>3</v>
      </c>
      <c r="C19" s="3">
        <v>414000</v>
      </c>
      <c r="F19" s="3">
        <f t="shared" si="1"/>
        <v>21898542.599999994</v>
      </c>
      <c r="G19" t="str">
        <f t="shared" si="0"/>
        <v>20704956.9-21898541.6</v>
      </c>
      <c r="H19">
        <v>1</v>
      </c>
    </row>
    <row r="20" spans="1:8" x14ac:dyDescent="0.25">
      <c r="A20" t="s">
        <v>866</v>
      </c>
      <c r="B20" t="s">
        <v>3</v>
      </c>
      <c r="C20" s="3">
        <v>414000</v>
      </c>
      <c r="F20" s="3">
        <f t="shared" si="1"/>
        <v>23092128.299999993</v>
      </c>
      <c r="G20" t="str">
        <f t="shared" si="0"/>
        <v>21898542.6-23092127.3</v>
      </c>
      <c r="H20">
        <v>0</v>
      </c>
    </row>
    <row r="21" spans="1:8" x14ac:dyDescent="0.25">
      <c r="A21" t="s">
        <v>879</v>
      </c>
      <c r="B21" t="s">
        <v>3</v>
      </c>
      <c r="C21" s="3">
        <v>414000</v>
      </c>
      <c r="F21" s="3">
        <f t="shared" si="1"/>
        <v>24285713.999999993</v>
      </c>
      <c r="G21" t="str">
        <f>CONCATENATE(F20,"-",F21)</f>
        <v>23092128.3-24285714</v>
      </c>
      <c r="H21">
        <v>0</v>
      </c>
    </row>
    <row r="22" spans="1:8" x14ac:dyDescent="0.25">
      <c r="A22" t="s">
        <v>883</v>
      </c>
      <c r="B22" t="s">
        <v>3</v>
      </c>
      <c r="C22" s="3">
        <v>414000</v>
      </c>
      <c r="F22" s="3"/>
      <c r="G22"/>
    </row>
    <row r="23" spans="1:8" x14ac:dyDescent="0.25">
      <c r="A23" t="s">
        <v>877</v>
      </c>
      <c r="B23" t="s">
        <v>3</v>
      </c>
      <c r="C23" s="3">
        <v>414000</v>
      </c>
      <c r="F23" s="3"/>
      <c r="G23"/>
    </row>
    <row r="24" spans="1:8" x14ac:dyDescent="0.25">
      <c r="A24" t="s">
        <v>872</v>
      </c>
      <c r="B24" t="s">
        <v>3</v>
      </c>
      <c r="C24" s="3">
        <v>414000</v>
      </c>
      <c r="F24" s="3"/>
      <c r="G24"/>
    </row>
    <row r="25" spans="1:8" x14ac:dyDescent="0.25">
      <c r="A25" t="s">
        <v>879</v>
      </c>
      <c r="B25" t="s">
        <v>3</v>
      </c>
      <c r="C25" s="3">
        <v>414000</v>
      </c>
      <c r="F25" s="3"/>
      <c r="G25"/>
    </row>
    <row r="26" spans="1:8" x14ac:dyDescent="0.25">
      <c r="A26" t="s">
        <v>885</v>
      </c>
      <c r="B26" t="s">
        <v>3</v>
      </c>
      <c r="C26" s="3">
        <v>414000</v>
      </c>
      <c r="F26" s="3"/>
      <c r="G26"/>
    </row>
    <row r="27" spans="1:8" x14ac:dyDescent="0.25">
      <c r="A27" t="s">
        <v>873</v>
      </c>
      <c r="B27" t="s">
        <v>3</v>
      </c>
      <c r="C27" s="3">
        <v>414000</v>
      </c>
      <c r="F27" s="3"/>
      <c r="G27"/>
    </row>
    <row r="28" spans="1:8" x14ac:dyDescent="0.25">
      <c r="A28" t="s">
        <v>884</v>
      </c>
      <c r="B28" t="s">
        <v>3</v>
      </c>
      <c r="C28" s="3">
        <v>414240</v>
      </c>
      <c r="F28" s="3"/>
      <c r="G28"/>
    </row>
    <row r="29" spans="1:8" x14ac:dyDescent="0.25">
      <c r="A29" t="s">
        <v>866</v>
      </c>
      <c r="B29" t="s">
        <v>3</v>
      </c>
      <c r="C29" s="3">
        <v>414500</v>
      </c>
      <c r="F29" s="3"/>
      <c r="G29"/>
    </row>
    <row r="30" spans="1:8" x14ac:dyDescent="0.25">
      <c r="A30" t="s">
        <v>879</v>
      </c>
      <c r="B30" t="s">
        <v>3</v>
      </c>
      <c r="C30" s="3">
        <v>414500</v>
      </c>
      <c r="F30" s="3"/>
      <c r="G30"/>
    </row>
    <row r="31" spans="1:8" x14ac:dyDescent="0.25">
      <c r="A31" t="s">
        <v>828</v>
      </c>
      <c r="B31" t="s">
        <v>3</v>
      </c>
      <c r="C31" s="3">
        <v>415000</v>
      </c>
      <c r="F31" s="3"/>
      <c r="G31"/>
    </row>
    <row r="32" spans="1:8" x14ac:dyDescent="0.25">
      <c r="A32" t="s">
        <v>828</v>
      </c>
      <c r="B32" t="s">
        <v>3</v>
      </c>
      <c r="C32" s="3">
        <v>415000</v>
      </c>
      <c r="F32" s="3"/>
    </row>
    <row r="33" spans="1:11" x14ac:dyDescent="0.25">
      <c r="A33" t="s">
        <v>872</v>
      </c>
      <c r="B33" t="s">
        <v>3</v>
      </c>
      <c r="C33" s="3">
        <v>415000</v>
      </c>
      <c r="F33" s="3"/>
    </row>
    <row r="34" spans="1:11" x14ac:dyDescent="0.25">
      <c r="A34" t="s">
        <v>875</v>
      </c>
      <c r="B34" t="s">
        <v>3</v>
      </c>
      <c r="C34" s="3">
        <v>415000</v>
      </c>
      <c r="F34" s="3"/>
    </row>
    <row r="35" spans="1:11" x14ac:dyDescent="0.25">
      <c r="A35" t="s">
        <v>766</v>
      </c>
      <c r="B35" t="s">
        <v>3</v>
      </c>
      <c r="C35" s="3">
        <v>415000</v>
      </c>
      <c r="F35" s="3"/>
    </row>
    <row r="36" spans="1:11" x14ac:dyDescent="0.25">
      <c r="A36" t="s">
        <v>884</v>
      </c>
      <c r="B36" t="s">
        <v>3</v>
      </c>
      <c r="C36" s="3">
        <v>415600</v>
      </c>
      <c r="F36" s="3"/>
    </row>
    <row r="37" spans="1:11" x14ac:dyDescent="0.25">
      <c r="A37" t="s">
        <v>873</v>
      </c>
      <c r="B37" t="s">
        <v>3</v>
      </c>
      <c r="C37" s="3">
        <v>415600</v>
      </c>
      <c r="F37" s="3"/>
    </row>
    <row r="38" spans="1:11" x14ac:dyDescent="0.25">
      <c r="A38" t="s">
        <v>873</v>
      </c>
      <c r="B38" t="s">
        <v>3</v>
      </c>
      <c r="C38" s="3">
        <v>415800</v>
      </c>
      <c r="F38" s="3"/>
    </row>
    <row r="39" spans="1:11" x14ac:dyDescent="0.25">
      <c r="A39" t="s">
        <v>866</v>
      </c>
      <c r="B39" t="s">
        <v>3</v>
      </c>
      <c r="C39" s="3">
        <v>416000</v>
      </c>
      <c r="F39" s="3"/>
    </row>
    <row r="40" spans="1:11" x14ac:dyDescent="0.25">
      <c r="A40" t="s">
        <v>865</v>
      </c>
      <c r="B40" t="s">
        <v>3</v>
      </c>
      <c r="C40" s="3">
        <v>416000</v>
      </c>
      <c r="F40" s="3"/>
    </row>
    <row r="41" spans="1:11" x14ac:dyDescent="0.25">
      <c r="A41" t="s">
        <v>874</v>
      </c>
      <c r="B41" t="s">
        <v>3</v>
      </c>
      <c r="C41" s="3">
        <v>416500</v>
      </c>
      <c r="F41" s="3"/>
    </row>
    <row r="42" spans="1:11" x14ac:dyDescent="0.25">
      <c r="A42" t="s">
        <v>872</v>
      </c>
      <c r="B42" t="s">
        <v>3</v>
      </c>
      <c r="C42" s="3">
        <v>416500</v>
      </c>
      <c r="F42" s="3"/>
    </row>
    <row r="43" spans="1:11" x14ac:dyDescent="0.25">
      <c r="A43" t="s">
        <v>739</v>
      </c>
      <c r="B43" t="s">
        <v>3</v>
      </c>
      <c r="C43" s="3">
        <v>416700</v>
      </c>
      <c r="F43" s="3"/>
    </row>
    <row r="44" spans="1:11" x14ac:dyDescent="0.25">
      <c r="A44" t="s">
        <v>869</v>
      </c>
      <c r="B44" t="s">
        <v>3</v>
      </c>
      <c r="C44" s="3">
        <v>417000</v>
      </c>
      <c r="F44" s="3"/>
      <c r="K44" t="s">
        <v>891</v>
      </c>
    </row>
    <row r="45" spans="1:11" x14ac:dyDescent="0.25">
      <c r="A45" t="s">
        <v>878</v>
      </c>
      <c r="B45" t="s">
        <v>3</v>
      </c>
      <c r="C45" s="3">
        <v>417000</v>
      </c>
      <c r="F45" s="3"/>
    </row>
    <row r="46" spans="1:11" x14ac:dyDescent="0.25">
      <c r="A46" t="s">
        <v>875</v>
      </c>
      <c r="B46" t="s">
        <v>3</v>
      </c>
      <c r="C46" s="3">
        <v>417000</v>
      </c>
      <c r="F46" s="3"/>
    </row>
    <row r="47" spans="1:11" x14ac:dyDescent="0.25">
      <c r="A47" t="s">
        <v>863</v>
      </c>
      <c r="B47" t="s">
        <v>3</v>
      </c>
      <c r="C47" s="3">
        <v>417000</v>
      </c>
      <c r="F47" s="3"/>
    </row>
    <row r="48" spans="1:11" x14ac:dyDescent="0.25">
      <c r="A48" t="s">
        <v>868</v>
      </c>
      <c r="B48" t="s">
        <v>3</v>
      </c>
      <c r="C48" s="3">
        <v>417000</v>
      </c>
      <c r="F48" s="3"/>
    </row>
    <row r="49" spans="1:6" x14ac:dyDescent="0.25">
      <c r="A49" t="s">
        <v>868</v>
      </c>
      <c r="B49" t="s">
        <v>3</v>
      </c>
      <c r="C49" s="3">
        <v>417000</v>
      </c>
      <c r="F49" s="3"/>
    </row>
    <row r="50" spans="1:6" x14ac:dyDescent="0.25">
      <c r="A50" t="s">
        <v>884</v>
      </c>
      <c r="B50" t="s">
        <v>3</v>
      </c>
      <c r="C50" s="3">
        <v>417100</v>
      </c>
      <c r="F50" s="3"/>
    </row>
    <row r="51" spans="1:6" x14ac:dyDescent="0.25">
      <c r="A51" t="s">
        <v>868</v>
      </c>
      <c r="B51" t="s">
        <v>3</v>
      </c>
      <c r="C51" s="3">
        <v>418000</v>
      </c>
      <c r="F51" s="3"/>
    </row>
    <row r="52" spans="1:6" x14ac:dyDescent="0.25">
      <c r="A52" t="s">
        <v>876</v>
      </c>
      <c r="B52" t="s">
        <v>3</v>
      </c>
      <c r="C52" s="3">
        <v>418000</v>
      </c>
      <c r="F52" s="3"/>
    </row>
    <row r="53" spans="1:6" x14ac:dyDescent="0.25">
      <c r="A53" t="s">
        <v>828</v>
      </c>
      <c r="B53" t="s">
        <v>3</v>
      </c>
      <c r="C53" s="3">
        <v>418000</v>
      </c>
      <c r="F53" s="3"/>
    </row>
    <row r="54" spans="1:6" x14ac:dyDescent="0.25">
      <c r="A54" t="s">
        <v>878</v>
      </c>
      <c r="B54" t="s">
        <v>3</v>
      </c>
      <c r="C54" s="3">
        <v>418000</v>
      </c>
      <c r="F54" s="3"/>
    </row>
    <row r="55" spans="1:6" x14ac:dyDescent="0.25">
      <c r="A55" t="s">
        <v>872</v>
      </c>
      <c r="B55" t="s">
        <v>3</v>
      </c>
      <c r="C55" s="3">
        <v>418000</v>
      </c>
      <c r="F55" s="3"/>
    </row>
    <row r="56" spans="1:6" x14ac:dyDescent="0.25">
      <c r="A56" t="s">
        <v>880</v>
      </c>
      <c r="B56" t="s">
        <v>3</v>
      </c>
      <c r="C56" s="3">
        <v>418000</v>
      </c>
      <c r="F56" s="3"/>
    </row>
    <row r="57" spans="1:6" x14ac:dyDescent="0.25">
      <c r="A57" t="s">
        <v>739</v>
      </c>
      <c r="B57" t="s">
        <v>3</v>
      </c>
      <c r="C57" s="3">
        <v>418400</v>
      </c>
      <c r="F57" s="3"/>
    </row>
    <row r="58" spans="1:6" x14ac:dyDescent="0.25">
      <c r="A58" t="s">
        <v>864</v>
      </c>
      <c r="B58" t="s">
        <v>3</v>
      </c>
      <c r="C58" s="3">
        <v>418500</v>
      </c>
      <c r="F58" s="3"/>
    </row>
    <row r="59" spans="1:6" x14ac:dyDescent="0.25">
      <c r="A59" t="s">
        <v>867</v>
      </c>
      <c r="B59" t="s">
        <v>3</v>
      </c>
      <c r="C59" s="3">
        <v>419000</v>
      </c>
      <c r="F59" s="3"/>
    </row>
    <row r="60" spans="1:6" x14ac:dyDescent="0.25">
      <c r="A60" t="s">
        <v>874</v>
      </c>
      <c r="B60" t="s">
        <v>3</v>
      </c>
      <c r="C60" s="3">
        <v>419000</v>
      </c>
      <c r="F60" s="3"/>
    </row>
    <row r="61" spans="1:6" x14ac:dyDescent="0.25">
      <c r="A61" t="s">
        <v>868</v>
      </c>
      <c r="B61" t="s">
        <v>3</v>
      </c>
      <c r="C61" s="3">
        <v>419000</v>
      </c>
      <c r="F61" s="3"/>
    </row>
    <row r="62" spans="1:6" x14ac:dyDescent="0.25">
      <c r="A62" t="s">
        <v>882</v>
      </c>
      <c r="B62" t="s">
        <v>3</v>
      </c>
      <c r="C62" s="3">
        <v>419000</v>
      </c>
    </row>
    <row r="63" spans="1:6" x14ac:dyDescent="0.25">
      <c r="A63" t="s">
        <v>875</v>
      </c>
      <c r="B63" t="s">
        <v>3</v>
      </c>
      <c r="C63" s="3">
        <v>419000</v>
      </c>
    </row>
    <row r="64" spans="1:6" x14ac:dyDescent="0.25">
      <c r="A64" t="s">
        <v>873</v>
      </c>
      <c r="B64" t="s">
        <v>3</v>
      </c>
      <c r="C64" s="3">
        <v>419800</v>
      </c>
    </row>
    <row r="65" spans="1:3" x14ac:dyDescent="0.25">
      <c r="A65" t="s">
        <v>710</v>
      </c>
      <c r="B65" t="s">
        <v>3</v>
      </c>
      <c r="C65" s="3">
        <v>420000</v>
      </c>
    </row>
    <row r="66" spans="1:3" x14ac:dyDescent="0.25">
      <c r="A66" t="s">
        <v>879</v>
      </c>
      <c r="B66" t="s">
        <v>3</v>
      </c>
      <c r="C66" s="3">
        <v>420500</v>
      </c>
    </row>
    <row r="67" spans="1:3" x14ac:dyDescent="0.25">
      <c r="A67" t="s">
        <v>739</v>
      </c>
      <c r="B67" t="s">
        <v>3</v>
      </c>
      <c r="C67" s="3">
        <v>420800</v>
      </c>
    </row>
    <row r="68" spans="1:3" x14ac:dyDescent="0.25">
      <c r="A68" t="s">
        <v>878</v>
      </c>
      <c r="B68" t="s">
        <v>3</v>
      </c>
      <c r="C68" s="3">
        <v>421000</v>
      </c>
    </row>
    <row r="69" spans="1:3" x14ac:dyDescent="0.25">
      <c r="A69" t="s">
        <v>885</v>
      </c>
      <c r="B69" t="s">
        <v>3</v>
      </c>
      <c r="C69" s="3">
        <v>422000</v>
      </c>
    </row>
    <row r="70" spans="1:3" x14ac:dyDescent="0.25">
      <c r="A70" t="s">
        <v>872</v>
      </c>
      <c r="B70" t="s">
        <v>3</v>
      </c>
      <c r="C70" s="3">
        <v>422500</v>
      </c>
    </row>
    <row r="71" spans="1:3" x14ac:dyDescent="0.25">
      <c r="A71" t="s">
        <v>868</v>
      </c>
      <c r="B71" t="s">
        <v>3</v>
      </c>
      <c r="C71" s="3">
        <v>423000</v>
      </c>
    </row>
    <row r="72" spans="1:3" x14ac:dyDescent="0.25">
      <c r="A72" t="s">
        <v>880</v>
      </c>
      <c r="B72" t="s">
        <v>3</v>
      </c>
      <c r="C72" s="3">
        <v>423000</v>
      </c>
    </row>
    <row r="73" spans="1:3" x14ac:dyDescent="0.25">
      <c r="A73" t="s">
        <v>868</v>
      </c>
      <c r="B73" t="s">
        <v>3</v>
      </c>
      <c r="C73" s="3">
        <v>423500</v>
      </c>
    </row>
    <row r="74" spans="1:3" x14ac:dyDescent="0.25">
      <c r="A74" t="s">
        <v>875</v>
      </c>
      <c r="B74" t="s">
        <v>3</v>
      </c>
      <c r="C74" s="3">
        <v>424000</v>
      </c>
    </row>
    <row r="75" spans="1:3" x14ac:dyDescent="0.25">
      <c r="A75" t="s">
        <v>881</v>
      </c>
      <c r="B75" t="s">
        <v>3</v>
      </c>
      <c r="C75" s="3">
        <v>424000</v>
      </c>
    </row>
    <row r="76" spans="1:3" x14ac:dyDescent="0.25">
      <c r="A76" t="s">
        <v>877</v>
      </c>
      <c r="B76" t="s">
        <v>3</v>
      </c>
      <c r="C76" s="3">
        <v>425000</v>
      </c>
    </row>
    <row r="77" spans="1:3" x14ac:dyDescent="0.25">
      <c r="A77" t="s">
        <v>871</v>
      </c>
      <c r="B77" t="s">
        <v>3</v>
      </c>
      <c r="C77" s="3">
        <v>425000</v>
      </c>
    </row>
    <row r="78" spans="1:3" x14ac:dyDescent="0.25">
      <c r="A78" t="s">
        <v>867</v>
      </c>
      <c r="B78" t="s">
        <v>3</v>
      </c>
      <c r="C78" s="3">
        <v>425000</v>
      </c>
    </row>
    <row r="79" spans="1:3" x14ac:dyDescent="0.25">
      <c r="A79" t="s">
        <v>872</v>
      </c>
      <c r="B79" t="s">
        <v>3</v>
      </c>
      <c r="C79" s="3">
        <v>425000</v>
      </c>
    </row>
    <row r="80" spans="1:3" x14ac:dyDescent="0.25">
      <c r="A80" t="s">
        <v>865</v>
      </c>
      <c r="B80" t="s">
        <v>3</v>
      </c>
      <c r="C80" s="3">
        <v>426000</v>
      </c>
    </row>
    <row r="81" spans="1:3" x14ac:dyDescent="0.25">
      <c r="A81" t="s">
        <v>879</v>
      </c>
      <c r="B81" t="s">
        <v>3</v>
      </c>
      <c r="C81" s="3">
        <v>426000</v>
      </c>
    </row>
    <row r="82" spans="1:3" x14ac:dyDescent="0.25">
      <c r="A82" t="s">
        <v>869</v>
      </c>
      <c r="B82" t="s">
        <v>3</v>
      </c>
      <c r="C82" s="3">
        <v>426500</v>
      </c>
    </row>
    <row r="83" spans="1:3" x14ac:dyDescent="0.25">
      <c r="A83" t="s">
        <v>881</v>
      </c>
      <c r="B83" t="s">
        <v>3</v>
      </c>
      <c r="C83" s="3">
        <v>427000</v>
      </c>
    </row>
    <row r="84" spans="1:3" x14ac:dyDescent="0.25">
      <c r="A84" t="s">
        <v>870</v>
      </c>
      <c r="B84" t="s">
        <v>3</v>
      </c>
      <c r="C84" s="3">
        <v>427500</v>
      </c>
    </row>
    <row r="85" spans="1:3" x14ac:dyDescent="0.25">
      <c r="A85" t="s">
        <v>766</v>
      </c>
      <c r="B85" t="s">
        <v>3</v>
      </c>
      <c r="C85" s="3">
        <v>428830</v>
      </c>
    </row>
    <row r="86" spans="1:3" x14ac:dyDescent="0.25">
      <c r="A86" t="s">
        <v>882</v>
      </c>
      <c r="B86" t="s">
        <v>3</v>
      </c>
      <c r="C86" s="3">
        <v>429000</v>
      </c>
    </row>
    <row r="87" spans="1:3" x14ac:dyDescent="0.25">
      <c r="A87" t="s">
        <v>874</v>
      </c>
      <c r="B87" t="s">
        <v>3</v>
      </c>
      <c r="C87" s="3">
        <v>429500</v>
      </c>
    </row>
    <row r="88" spans="1:3" x14ac:dyDescent="0.25">
      <c r="A88" t="s">
        <v>874</v>
      </c>
      <c r="B88" t="s">
        <v>3</v>
      </c>
      <c r="C88" s="3">
        <v>429500</v>
      </c>
    </row>
    <row r="89" spans="1:3" x14ac:dyDescent="0.25">
      <c r="A89" t="s">
        <v>796</v>
      </c>
      <c r="B89" t="s">
        <v>3</v>
      </c>
      <c r="C89" s="3">
        <v>429600</v>
      </c>
    </row>
    <row r="90" spans="1:3" x14ac:dyDescent="0.25">
      <c r="A90" t="s">
        <v>866</v>
      </c>
      <c r="B90" t="s">
        <v>3</v>
      </c>
      <c r="C90" s="3">
        <v>430000</v>
      </c>
    </row>
    <row r="91" spans="1:3" x14ac:dyDescent="0.25">
      <c r="A91" t="s">
        <v>876</v>
      </c>
      <c r="B91" t="s">
        <v>3</v>
      </c>
      <c r="C91" s="3">
        <v>430000</v>
      </c>
    </row>
    <row r="92" spans="1:3" x14ac:dyDescent="0.25">
      <c r="A92" t="s">
        <v>766</v>
      </c>
      <c r="B92" t="s">
        <v>3</v>
      </c>
      <c r="C92" s="3">
        <v>430150</v>
      </c>
    </row>
    <row r="93" spans="1:3" x14ac:dyDescent="0.25">
      <c r="A93" t="s">
        <v>868</v>
      </c>
      <c r="B93" t="s">
        <v>3</v>
      </c>
      <c r="C93" s="3">
        <v>430500</v>
      </c>
    </row>
    <row r="94" spans="1:3" x14ac:dyDescent="0.25">
      <c r="A94" t="s">
        <v>711</v>
      </c>
      <c r="B94" t="s">
        <v>3</v>
      </c>
      <c r="C94" s="3">
        <v>431000</v>
      </c>
    </row>
    <row r="95" spans="1:3" x14ac:dyDescent="0.25">
      <c r="A95" t="s">
        <v>866</v>
      </c>
      <c r="B95" t="s">
        <v>3</v>
      </c>
      <c r="C95" s="3">
        <v>431500</v>
      </c>
    </row>
    <row r="96" spans="1:3" x14ac:dyDescent="0.25">
      <c r="A96" t="s">
        <v>885</v>
      </c>
      <c r="B96" t="s">
        <v>3</v>
      </c>
      <c r="C96" s="3">
        <v>431600</v>
      </c>
    </row>
    <row r="97" spans="1:3" x14ac:dyDescent="0.25">
      <c r="A97" t="s">
        <v>873</v>
      </c>
      <c r="B97" t="s">
        <v>3</v>
      </c>
      <c r="C97" s="3">
        <v>431700</v>
      </c>
    </row>
    <row r="98" spans="1:3" x14ac:dyDescent="0.25">
      <c r="A98" t="s">
        <v>862</v>
      </c>
      <c r="B98" t="s">
        <v>3</v>
      </c>
      <c r="C98" s="3">
        <v>432900</v>
      </c>
    </row>
    <row r="99" spans="1:3" x14ac:dyDescent="0.25">
      <c r="A99" t="s">
        <v>883</v>
      </c>
      <c r="B99" t="s">
        <v>3</v>
      </c>
      <c r="C99" s="3">
        <v>433500</v>
      </c>
    </row>
    <row r="100" spans="1:3" x14ac:dyDescent="0.25">
      <c r="A100" t="s">
        <v>884</v>
      </c>
      <c r="B100" t="s">
        <v>3</v>
      </c>
      <c r="C100" s="3">
        <v>433900</v>
      </c>
    </row>
    <row r="101" spans="1:3" x14ac:dyDescent="0.25">
      <c r="A101" t="s">
        <v>869</v>
      </c>
      <c r="B101" t="s">
        <v>3</v>
      </c>
      <c r="C101" s="3">
        <v>434000</v>
      </c>
    </row>
    <row r="102" spans="1:3" x14ac:dyDescent="0.25">
      <c r="A102" t="s">
        <v>739</v>
      </c>
      <c r="B102" t="s">
        <v>3</v>
      </c>
      <c r="C102" s="3">
        <v>434100</v>
      </c>
    </row>
    <row r="103" spans="1:3" x14ac:dyDescent="0.25">
      <c r="A103" t="s">
        <v>876</v>
      </c>
      <c r="B103" t="s">
        <v>3</v>
      </c>
      <c r="C103" s="3">
        <v>435000</v>
      </c>
    </row>
    <row r="104" spans="1:3" x14ac:dyDescent="0.25">
      <c r="A104" t="s">
        <v>711</v>
      </c>
      <c r="B104" t="s">
        <v>3</v>
      </c>
      <c r="C104" s="3">
        <v>435000</v>
      </c>
    </row>
    <row r="105" spans="1:3" x14ac:dyDescent="0.25">
      <c r="A105" t="s">
        <v>880</v>
      </c>
      <c r="B105" t="s">
        <v>3</v>
      </c>
      <c r="C105" s="3">
        <v>435000</v>
      </c>
    </row>
    <row r="106" spans="1:3" x14ac:dyDescent="0.25">
      <c r="A106" t="s">
        <v>871</v>
      </c>
      <c r="B106" t="s">
        <v>3</v>
      </c>
      <c r="C106" s="3">
        <v>435000</v>
      </c>
    </row>
    <row r="107" spans="1:3" x14ac:dyDescent="0.25">
      <c r="A107" t="s">
        <v>796</v>
      </c>
      <c r="B107" t="s">
        <v>3</v>
      </c>
      <c r="C107" s="3">
        <v>436400</v>
      </c>
    </row>
    <row r="108" spans="1:3" x14ac:dyDescent="0.25">
      <c r="A108" t="s">
        <v>885</v>
      </c>
      <c r="B108" t="s">
        <v>3</v>
      </c>
      <c r="C108" s="3">
        <v>436500</v>
      </c>
    </row>
    <row r="109" spans="1:3" x14ac:dyDescent="0.25">
      <c r="A109" t="s">
        <v>873</v>
      </c>
      <c r="B109" t="s">
        <v>3</v>
      </c>
      <c r="C109" s="3">
        <v>436800</v>
      </c>
    </row>
    <row r="110" spans="1:3" x14ac:dyDescent="0.25">
      <c r="A110" t="s">
        <v>878</v>
      </c>
      <c r="B110" t="s">
        <v>3</v>
      </c>
      <c r="C110" s="3">
        <v>437500</v>
      </c>
    </row>
    <row r="111" spans="1:3" x14ac:dyDescent="0.25">
      <c r="A111" t="s">
        <v>796</v>
      </c>
      <c r="B111" t="s">
        <v>3</v>
      </c>
      <c r="C111" s="3">
        <v>439100</v>
      </c>
    </row>
    <row r="112" spans="1:3" x14ac:dyDescent="0.25">
      <c r="A112" t="s">
        <v>878</v>
      </c>
      <c r="B112" t="s">
        <v>3</v>
      </c>
      <c r="C112" s="3">
        <v>439500</v>
      </c>
    </row>
    <row r="113" spans="1:3" x14ac:dyDescent="0.25">
      <c r="A113" t="s">
        <v>876</v>
      </c>
      <c r="B113" t="s">
        <v>3</v>
      </c>
      <c r="C113" s="3">
        <v>440000</v>
      </c>
    </row>
    <row r="114" spans="1:3" x14ac:dyDescent="0.25">
      <c r="A114" t="s">
        <v>710</v>
      </c>
      <c r="B114" t="s">
        <v>3</v>
      </c>
      <c r="C114" s="3">
        <v>440000</v>
      </c>
    </row>
    <row r="115" spans="1:3" x14ac:dyDescent="0.25">
      <c r="A115" t="s">
        <v>866</v>
      </c>
      <c r="B115" t="s">
        <v>3</v>
      </c>
      <c r="C115" s="3">
        <v>441000</v>
      </c>
    </row>
    <row r="116" spans="1:3" x14ac:dyDescent="0.25">
      <c r="A116" t="s">
        <v>872</v>
      </c>
      <c r="B116" t="s">
        <v>3</v>
      </c>
      <c r="C116" s="3">
        <v>441000</v>
      </c>
    </row>
    <row r="117" spans="1:3" x14ac:dyDescent="0.25">
      <c r="A117" t="s">
        <v>881</v>
      </c>
      <c r="B117" t="s">
        <v>3</v>
      </c>
      <c r="C117" s="3">
        <v>441500</v>
      </c>
    </row>
    <row r="118" spans="1:3" x14ac:dyDescent="0.25">
      <c r="A118" t="s">
        <v>878</v>
      </c>
      <c r="B118" t="s">
        <v>3</v>
      </c>
      <c r="C118" s="3">
        <v>442000</v>
      </c>
    </row>
    <row r="119" spans="1:3" x14ac:dyDescent="0.25">
      <c r="A119" t="s">
        <v>766</v>
      </c>
      <c r="B119" t="s">
        <v>3</v>
      </c>
      <c r="C119" s="3">
        <v>442160</v>
      </c>
    </row>
    <row r="120" spans="1:3" x14ac:dyDescent="0.25">
      <c r="A120" t="s">
        <v>881</v>
      </c>
      <c r="B120" t="s">
        <v>3</v>
      </c>
      <c r="C120" s="3">
        <v>442500</v>
      </c>
    </row>
    <row r="121" spans="1:3" x14ac:dyDescent="0.25">
      <c r="A121" t="s">
        <v>828</v>
      </c>
      <c r="B121" t="s">
        <v>3</v>
      </c>
      <c r="C121" s="3">
        <v>443000</v>
      </c>
    </row>
    <row r="122" spans="1:3" x14ac:dyDescent="0.25">
      <c r="A122" t="s">
        <v>796</v>
      </c>
      <c r="B122" t="s">
        <v>3</v>
      </c>
      <c r="C122" s="3">
        <v>443100</v>
      </c>
    </row>
    <row r="123" spans="1:3" x14ac:dyDescent="0.25">
      <c r="A123" t="s">
        <v>877</v>
      </c>
      <c r="B123" t="s">
        <v>3</v>
      </c>
      <c r="C123" s="3">
        <v>445000</v>
      </c>
    </row>
    <row r="124" spans="1:3" x14ac:dyDescent="0.25">
      <c r="A124" t="s">
        <v>882</v>
      </c>
      <c r="B124" t="s">
        <v>3</v>
      </c>
      <c r="C124" s="3">
        <v>445000</v>
      </c>
    </row>
    <row r="125" spans="1:3" x14ac:dyDescent="0.25">
      <c r="A125" t="s">
        <v>884</v>
      </c>
      <c r="B125" t="s">
        <v>3</v>
      </c>
      <c r="C125" s="3">
        <v>447800</v>
      </c>
    </row>
    <row r="126" spans="1:3" x14ac:dyDescent="0.25">
      <c r="A126" t="s">
        <v>796</v>
      </c>
      <c r="B126" t="s">
        <v>3</v>
      </c>
      <c r="C126" s="3">
        <v>450000</v>
      </c>
    </row>
    <row r="127" spans="1:3" x14ac:dyDescent="0.25">
      <c r="A127" t="s">
        <v>796</v>
      </c>
      <c r="B127" t="s">
        <v>3</v>
      </c>
      <c r="C127" s="3">
        <v>450000</v>
      </c>
    </row>
    <row r="128" spans="1:3" x14ac:dyDescent="0.25">
      <c r="A128" t="s">
        <v>864</v>
      </c>
      <c r="B128" t="s">
        <v>3</v>
      </c>
      <c r="C128" s="3">
        <v>450000</v>
      </c>
    </row>
    <row r="129" spans="1:3" x14ac:dyDescent="0.25">
      <c r="A129" t="s">
        <v>866</v>
      </c>
      <c r="B129" t="s">
        <v>3</v>
      </c>
      <c r="C129" s="3">
        <v>450000</v>
      </c>
    </row>
    <row r="130" spans="1:3" x14ac:dyDescent="0.25">
      <c r="A130" t="s">
        <v>864</v>
      </c>
      <c r="B130" t="s">
        <v>3</v>
      </c>
      <c r="C130" s="3">
        <v>450000</v>
      </c>
    </row>
    <row r="131" spans="1:3" x14ac:dyDescent="0.25">
      <c r="A131" t="s">
        <v>883</v>
      </c>
      <c r="B131" t="s">
        <v>3</v>
      </c>
      <c r="C131" s="3">
        <v>452000</v>
      </c>
    </row>
    <row r="132" spans="1:3" x14ac:dyDescent="0.25">
      <c r="A132" t="s">
        <v>874</v>
      </c>
      <c r="B132" t="s">
        <v>3</v>
      </c>
      <c r="C132" s="3">
        <v>456500</v>
      </c>
    </row>
    <row r="133" spans="1:3" x14ac:dyDescent="0.25">
      <c r="A133" t="s">
        <v>766</v>
      </c>
      <c r="B133" t="s">
        <v>3</v>
      </c>
      <c r="C133" s="3">
        <v>457160</v>
      </c>
    </row>
    <row r="134" spans="1:3" x14ac:dyDescent="0.25">
      <c r="A134" t="s">
        <v>884</v>
      </c>
      <c r="B134" t="s">
        <v>3</v>
      </c>
      <c r="C134" s="3">
        <v>460700</v>
      </c>
    </row>
    <row r="135" spans="1:3" x14ac:dyDescent="0.25">
      <c r="A135" t="s">
        <v>866</v>
      </c>
      <c r="B135" t="s">
        <v>3</v>
      </c>
      <c r="C135" s="3">
        <v>461500</v>
      </c>
    </row>
    <row r="136" spans="1:3" x14ac:dyDescent="0.25">
      <c r="A136" t="s">
        <v>882</v>
      </c>
      <c r="B136" t="s">
        <v>3</v>
      </c>
      <c r="C136" s="3">
        <v>462500</v>
      </c>
    </row>
    <row r="137" spans="1:3" x14ac:dyDescent="0.25">
      <c r="A137" t="s">
        <v>710</v>
      </c>
      <c r="B137" t="s">
        <v>3</v>
      </c>
      <c r="C137" s="3">
        <v>465000</v>
      </c>
    </row>
    <row r="138" spans="1:3" x14ac:dyDescent="0.25">
      <c r="A138" t="s">
        <v>878</v>
      </c>
      <c r="B138" t="s">
        <v>3</v>
      </c>
      <c r="C138" s="3">
        <v>467000</v>
      </c>
    </row>
    <row r="139" spans="1:3" x14ac:dyDescent="0.25">
      <c r="A139" t="s">
        <v>873</v>
      </c>
      <c r="B139" t="s">
        <v>3</v>
      </c>
      <c r="C139" s="3">
        <v>468400</v>
      </c>
    </row>
    <row r="140" spans="1:3" x14ac:dyDescent="0.25">
      <c r="A140" t="s">
        <v>884</v>
      </c>
      <c r="B140" t="s">
        <v>3</v>
      </c>
      <c r="C140" s="3">
        <v>468800</v>
      </c>
    </row>
    <row r="141" spans="1:3" x14ac:dyDescent="0.25">
      <c r="A141" t="s">
        <v>878</v>
      </c>
      <c r="B141" t="s">
        <v>3</v>
      </c>
      <c r="C141" s="3">
        <v>474000</v>
      </c>
    </row>
    <row r="142" spans="1:3" x14ac:dyDescent="0.25">
      <c r="A142" t="s">
        <v>869</v>
      </c>
      <c r="B142" t="s">
        <v>3</v>
      </c>
      <c r="C142" s="3">
        <v>475000</v>
      </c>
    </row>
    <row r="143" spans="1:3" x14ac:dyDescent="0.25">
      <c r="A143" t="s">
        <v>870</v>
      </c>
      <c r="B143" t="s">
        <v>3</v>
      </c>
      <c r="C143" s="3">
        <v>475000</v>
      </c>
    </row>
    <row r="144" spans="1:3" x14ac:dyDescent="0.25">
      <c r="A144" t="s">
        <v>872</v>
      </c>
      <c r="B144" t="s">
        <v>3</v>
      </c>
      <c r="C144" s="3">
        <v>480000</v>
      </c>
    </row>
    <row r="145" spans="1:3" x14ac:dyDescent="0.25">
      <c r="A145" t="s">
        <v>865</v>
      </c>
      <c r="B145" t="s">
        <v>3</v>
      </c>
      <c r="C145" s="3">
        <v>500000</v>
      </c>
    </row>
    <row r="146" spans="1:3" x14ac:dyDescent="0.25">
      <c r="A146" t="s">
        <v>865</v>
      </c>
      <c r="B146" t="s">
        <v>3</v>
      </c>
      <c r="C146" s="3">
        <v>500000</v>
      </c>
    </row>
    <row r="147" spans="1:3" x14ac:dyDescent="0.25">
      <c r="A147" t="s">
        <v>871</v>
      </c>
      <c r="B147" t="s">
        <v>3</v>
      </c>
      <c r="C147" s="3">
        <v>500000</v>
      </c>
    </row>
    <row r="148" spans="1:3" x14ac:dyDescent="0.25">
      <c r="A148" t="s">
        <v>863</v>
      </c>
      <c r="B148" t="s">
        <v>3</v>
      </c>
      <c r="C148" s="3">
        <v>505000</v>
      </c>
    </row>
    <row r="149" spans="1:3" x14ac:dyDescent="0.25">
      <c r="A149" t="s">
        <v>863</v>
      </c>
      <c r="B149" t="s">
        <v>3</v>
      </c>
      <c r="C149" s="3">
        <v>555000</v>
      </c>
    </row>
    <row r="150" spans="1:3" x14ac:dyDescent="0.25">
      <c r="A150" t="s">
        <v>876</v>
      </c>
      <c r="B150" t="s">
        <v>3</v>
      </c>
      <c r="C150" s="3">
        <v>600000</v>
      </c>
    </row>
    <row r="151" spans="1:3" x14ac:dyDescent="0.25">
      <c r="A151" t="s">
        <v>883</v>
      </c>
      <c r="B151" t="s">
        <v>3</v>
      </c>
      <c r="C151" s="3">
        <v>600000</v>
      </c>
    </row>
    <row r="152" spans="1:3" x14ac:dyDescent="0.25">
      <c r="A152" t="s">
        <v>884</v>
      </c>
      <c r="B152" t="s">
        <v>3</v>
      </c>
      <c r="C152" s="3">
        <v>625000</v>
      </c>
    </row>
    <row r="153" spans="1:3" x14ac:dyDescent="0.25">
      <c r="A153" t="s">
        <v>872</v>
      </c>
      <c r="B153" t="s">
        <v>3</v>
      </c>
      <c r="C153" s="3">
        <v>645000</v>
      </c>
    </row>
    <row r="154" spans="1:3" x14ac:dyDescent="0.25">
      <c r="A154" t="s">
        <v>862</v>
      </c>
      <c r="B154" t="s">
        <v>3</v>
      </c>
      <c r="C154" s="3">
        <v>650000</v>
      </c>
    </row>
    <row r="155" spans="1:3" x14ac:dyDescent="0.25">
      <c r="A155" t="s">
        <v>828</v>
      </c>
      <c r="B155" t="s">
        <v>3</v>
      </c>
      <c r="C155" s="3">
        <v>695000</v>
      </c>
    </row>
    <row r="156" spans="1:3" x14ac:dyDescent="0.25">
      <c r="A156" t="s">
        <v>882</v>
      </c>
      <c r="B156" t="s">
        <v>3</v>
      </c>
      <c r="C156" s="3">
        <v>700000</v>
      </c>
    </row>
    <row r="157" spans="1:3" x14ac:dyDescent="0.25">
      <c r="A157" t="s">
        <v>869</v>
      </c>
      <c r="B157" t="s">
        <v>3</v>
      </c>
      <c r="C157" s="3">
        <v>700000</v>
      </c>
    </row>
    <row r="158" spans="1:3" x14ac:dyDescent="0.25">
      <c r="A158" t="s">
        <v>883</v>
      </c>
      <c r="B158" t="s">
        <v>3</v>
      </c>
      <c r="C158" s="3">
        <v>725000</v>
      </c>
    </row>
    <row r="159" spans="1:3" x14ac:dyDescent="0.25">
      <c r="A159" t="s">
        <v>878</v>
      </c>
      <c r="B159" t="s">
        <v>3</v>
      </c>
      <c r="C159" s="3">
        <v>725000</v>
      </c>
    </row>
    <row r="160" spans="1:3" x14ac:dyDescent="0.25">
      <c r="A160" t="s">
        <v>711</v>
      </c>
      <c r="B160" t="s">
        <v>3</v>
      </c>
      <c r="C160" s="3">
        <v>750000</v>
      </c>
    </row>
    <row r="161" spans="1:3" x14ac:dyDescent="0.25">
      <c r="A161" t="s">
        <v>875</v>
      </c>
      <c r="B161" t="s">
        <v>3</v>
      </c>
      <c r="C161" s="3">
        <v>790000</v>
      </c>
    </row>
    <row r="162" spans="1:3" x14ac:dyDescent="0.25">
      <c r="A162" t="s">
        <v>876</v>
      </c>
      <c r="B162" t="s">
        <v>3</v>
      </c>
      <c r="C162" s="3">
        <v>800000</v>
      </c>
    </row>
    <row r="163" spans="1:3" x14ac:dyDescent="0.25">
      <c r="A163" t="s">
        <v>873</v>
      </c>
      <c r="B163" t="s">
        <v>3</v>
      </c>
      <c r="C163" s="3">
        <v>800000</v>
      </c>
    </row>
    <row r="164" spans="1:3" x14ac:dyDescent="0.25">
      <c r="A164" t="s">
        <v>877</v>
      </c>
      <c r="B164" t="s">
        <v>3</v>
      </c>
      <c r="C164" s="3">
        <v>800000</v>
      </c>
    </row>
    <row r="165" spans="1:3" x14ac:dyDescent="0.25">
      <c r="A165" t="s">
        <v>796</v>
      </c>
      <c r="B165" t="s">
        <v>3</v>
      </c>
      <c r="C165" s="3">
        <v>830000</v>
      </c>
    </row>
    <row r="166" spans="1:3" x14ac:dyDescent="0.25">
      <c r="A166" t="s">
        <v>739</v>
      </c>
      <c r="B166" t="s">
        <v>3</v>
      </c>
      <c r="C166" s="3">
        <v>850000</v>
      </c>
    </row>
    <row r="167" spans="1:3" x14ac:dyDescent="0.25">
      <c r="A167" t="s">
        <v>873</v>
      </c>
      <c r="B167" t="s">
        <v>3</v>
      </c>
      <c r="C167" s="3">
        <v>870000</v>
      </c>
    </row>
    <row r="168" spans="1:3" x14ac:dyDescent="0.25">
      <c r="A168" t="s">
        <v>863</v>
      </c>
      <c r="B168" t="s">
        <v>3</v>
      </c>
      <c r="C168" s="3">
        <v>875000</v>
      </c>
    </row>
    <row r="169" spans="1:3" x14ac:dyDescent="0.25">
      <c r="A169" t="s">
        <v>881</v>
      </c>
      <c r="B169" t="s">
        <v>3</v>
      </c>
      <c r="C169" s="3">
        <v>875000</v>
      </c>
    </row>
    <row r="170" spans="1:3" x14ac:dyDescent="0.25">
      <c r="A170" t="s">
        <v>874</v>
      </c>
      <c r="B170" t="s">
        <v>3</v>
      </c>
      <c r="C170" s="3">
        <v>895000</v>
      </c>
    </row>
    <row r="171" spans="1:3" x14ac:dyDescent="0.25">
      <c r="A171" t="s">
        <v>862</v>
      </c>
      <c r="B171" t="s">
        <v>3</v>
      </c>
      <c r="C171" s="3">
        <v>900000</v>
      </c>
    </row>
    <row r="172" spans="1:3" x14ac:dyDescent="0.25">
      <c r="A172" t="s">
        <v>828</v>
      </c>
      <c r="B172" t="s">
        <v>3</v>
      </c>
      <c r="C172" s="3">
        <v>900000</v>
      </c>
    </row>
    <row r="173" spans="1:3" x14ac:dyDescent="0.25">
      <c r="A173" t="s">
        <v>863</v>
      </c>
      <c r="B173" t="s">
        <v>3</v>
      </c>
      <c r="C173" s="3">
        <v>900000</v>
      </c>
    </row>
    <row r="174" spans="1:3" x14ac:dyDescent="0.25">
      <c r="A174" t="s">
        <v>884</v>
      </c>
      <c r="B174" t="s">
        <v>3</v>
      </c>
      <c r="C174" s="3">
        <v>900000</v>
      </c>
    </row>
    <row r="175" spans="1:3" x14ac:dyDescent="0.25">
      <c r="A175" t="s">
        <v>878</v>
      </c>
      <c r="B175" t="s">
        <v>3</v>
      </c>
      <c r="C175" s="3">
        <v>900000</v>
      </c>
    </row>
    <row r="176" spans="1:3" x14ac:dyDescent="0.25">
      <c r="A176" t="s">
        <v>881</v>
      </c>
      <c r="B176" t="s">
        <v>3</v>
      </c>
      <c r="C176" s="3">
        <v>900000</v>
      </c>
    </row>
    <row r="177" spans="1:3" x14ac:dyDescent="0.25">
      <c r="A177" t="s">
        <v>883</v>
      </c>
      <c r="B177" t="s">
        <v>3</v>
      </c>
      <c r="C177" s="3">
        <v>900000</v>
      </c>
    </row>
    <row r="178" spans="1:3" x14ac:dyDescent="0.25">
      <c r="A178" t="s">
        <v>739</v>
      </c>
      <c r="B178" t="s">
        <v>3</v>
      </c>
      <c r="C178" s="3">
        <v>903000</v>
      </c>
    </row>
    <row r="179" spans="1:3" x14ac:dyDescent="0.25">
      <c r="A179" t="s">
        <v>739</v>
      </c>
      <c r="B179" t="s">
        <v>3</v>
      </c>
      <c r="C179" s="3">
        <v>912500</v>
      </c>
    </row>
    <row r="180" spans="1:3" x14ac:dyDescent="0.25">
      <c r="A180" t="s">
        <v>864</v>
      </c>
      <c r="B180" t="s">
        <v>3</v>
      </c>
      <c r="C180" s="3">
        <v>925000</v>
      </c>
    </row>
    <row r="181" spans="1:3" x14ac:dyDescent="0.25">
      <c r="A181" t="s">
        <v>739</v>
      </c>
      <c r="B181" t="s">
        <v>3</v>
      </c>
      <c r="C181" s="3">
        <v>925000</v>
      </c>
    </row>
    <row r="182" spans="1:3" x14ac:dyDescent="0.25">
      <c r="A182" t="s">
        <v>869</v>
      </c>
      <c r="B182" t="s">
        <v>3</v>
      </c>
      <c r="C182" s="3">
        <v>975000</v>
      </c>
    </row>
    <row r="183" spans="1:3" x14ac:dyDescent="0.25">
      <c r="A183" t="s">
        <v>885</v>
      </c>
      <c r="B183" t="s">
        <v>3</v>
      </c>
      <c r="C183" s="3">
        <v>1000000</v>
      </c>
    </row>
    <row r="184" spans="1:3" x14ac:dyDescent="0.25">
      <c r="A184" t="s">
        <v>766</v>
      </c>
      <c r="B184" t="s">
        <v>3</v>
      </c>
      <c r="C184" s="3">
        <v>1000000</v>
      </c>
    </row>
    <row r="185" spans="1:3" x14ac:dyDescent="0.25">
      <c r="A185" t="s">
        <v>885</v>
      </c>
      <c r="B185" t="s">
        <v>3</v>
      </c>
      <c r="C185" s="3">
        <v>1000000</v>
      </c>
    </row>
    <row r="186" spans="1:3" x14ac:dyDescent="0.25">
      <c r="A186" t="s">
        <v>877</v>
      </c>
      <c r="B186" t="s">
        <v>3</v>
      </c>
      <c r="C186" s="3">
        <v>1000000</v>
      </c>
    </row>
    <row r="187" spans="1:3" x14ac:dyDescent="0.25">
      <c r="A187" t="s">
        <v>796</v>
      </c>
      <c r="B187" t="s">
        <v>3</v>
      </c>
      <c r="C187" s="3">
        <v>1000000</v>
      </c>
    </row>
    <row r="188" spans="1:3" x14ac:dyDescent="0.25">
      <c r="A188" t="s">
        <v>884</v>
      </c>
      <c r="B188" t="s">
        <v>3</v>
      </c>
      <c r="C188" s="3">
        <v>1075000</v>
      </c>
    </row>
    <row r="189" spans="1:3" x14ac:dyDescent="0.25">
      <c r="A189" t="s">
        <v>869</v>
      </c>
      <c r="B189" t="s">
        <v>3</v>
      </c>
      <c r="C189" s="3">
        <v>1080000</v>
      </c>
    </row>
    <row r="190" spans="1:3" x14ac:dyDescent="0.25">
      <c r="A190" t="s">
        <v>796</v>
      </c>
      <c r="B190" t="s">
        <v>3</v>
      </c>
      <c r="C190" s="3">
        <v>1095000</v>
      </c>
    </row>
    <row r="191" spans="1:3" x14ac:dyDescent="0.25">
      <c r="A191" t="s">
        <v>883</v>
      </c>
      <c r="B191" t="s">
        <v>3</v>
      </c>
      <c r="C191" s="3">
        <v>1100000</v>
      </c>
    </row>
    <row r="192" spans="1:3" x14ac:dyDescent="0.25">
      <c r="A192" t="s">
        <v>866</v>
      </c>
      <c r="B192" t="s">
        <v>3</v>
      </c>
      <c r="C192" s="3">
        <v>1100000</v>
      </c>
    </row>
    <row r="193" spans="1:3" x14ac:dyDescent="0.25">
      <c r="A193" t="s">
        <v>862</v>
      </c>
      <c r="B193" t="s">
        <v>3</v>
      </c>
      <c r="C193" s="3">
        <v>1200000</v>
      </c>
    </row>
    <row r="194" spans="1:3" x14ac:dyDescent="0.25">
      <c r="A194" t="s">
        <v>828</v>
      </c>
      <c r="B194" t="s">
        <v>3</v>
      </c>
      <c r="C194" s="3">
        <v>1200000</v>
      </c>
    </row>
    <row r="195" spans="1:3" x14ac:dyDescent="0.25">
      <c r="A195" t="s">
        <v>883</v>
      </c>
      <c r="B195" t="s">
        <v>3</v>
      </c>
      <c r="C195" s="3">
        <v>1200000</v>
      </c>
    </row>
    <row r="196" spans="1:3" x14ac:dyDescent="0.25">
      <c r="A196" t="s">
        <v>874</v>
      </c>
      <c r="B196" t="s">
        <v>3</v>
      </c>
      <c r="C196" s="3">
        <v>1200000</v>
      </c>
    </row>
    <row r="197" spans="1:3" x14ac:dyDescent="0.25">
      <c r="A197" t="s">
        <v>865</v>
      </c>
      <c r="B197" t="s">
        <v>3</v>
      </c>
      <c r="C197" s="3">
        <v>1200000</v>
      </c>
    </row>
    <row r="198" spans="1:3" x14ac:dyDescent="0.25">
      <c r="A198" t="s">
        <v>766</v>
      </c>
      <c r="B198" t="s">
        <v>3</v>
      </c>
      <c r="C198" s="3">
        <v>1200000</v>
      </c>
    </row>
    <row r="199" spans="1:3" x14ac:dyDescent="0.25">
      <c r="A199" t="s">
        <v>710</v>
      </c>
      <c r="B199" t="s">
        <v>3</v>
      </c>
      <c r="C199" s="3">
        <v>1250000</v>
      </c>
    </row>
    <row r="200" spans="1:3" x14ac:dyDescent="0.25">
      <c r="A200" t="s">
        <v>710</v>
      </c>
      <c r="B200" t="s">
        <v>3</v>
      </c>
      <c r="C200" s="3">
        <v>1250000</v>
      </c>
    </row>
    <row r="201" spans="1:3" x14ac:dyDescent="0.25">
      <c r="A201" t="s">
        <v>881</v>
      </c>
      <c r="B201" t="s">
        <v>3</v>
      </c>
      <c r="C201" s="3">
        <v>1250000</v>
      </c>
    </row>
    <row r="202" spans="1:3" x14ac:dyDescent="0.25">
      <c r="A202" t="s">
        <v>828</v>
      </c>
      <c r="B202" t="s">
        <v>3</v>
      </c>
      <c r="C202" s="3">
        <v>1250000</v>
      </c>
    </row>
    <row r="203" spans="1:3" x14ac:dyDescent="0.25">
      <c r="A203" t="s">
        <v>864</v>
      </c>
      <c r="B203" t="s">
        <v>3</v>
      </c>
      <c r="C203" s="3">
        <v>1300000</v>
      </c>
    </row>
    <row r="204" spans="1:3" x14ac:dyDescent="0.25">
      <c r="A204" t="s">
        <v>873</v>
      </c>
      <c r="B204" t="s">
        <v>3</v>
      </c>
      <c r="C204" s="3">
        <v>1330000</v>
      </c>
    </row>
    <row r="205" spans="1:3" x14ac:dyDescent="0.25">
      <c r="A205" t="s">
        <v>869</v>
      </c>
      <c r="B205" t="s">
        <v>3</v>
      </c>
      <c r="C205" s="3">
        <v>1350000</v>
      </c>
    </row>
    <row r="206" spans="1:3" x14ac:dyDescent="0.25">
      <c r="A206" t="s">
        <v>867</v>
      </c>
      <c r="B206" t="s">
        <v>3</v>
      </c>
      <c r="C206" s="3">
        <v>1350000</v>
      </c>
    </row>
    <row r="207" spans="1:3" x14ac:dyDescent="0.25">
      <c r="A207" t="s">
        <v>828</v>
      </c>
      <c r="B207" t="s">
        <v>3</v>
      </c>
      <c r="C207" s="3">
        <v>1350000</v>
      </c>
    </row>
    <row r="208" spans="1:3" x14ac:dyDescent="0.25">
      <c r="A208" t="s">
        <v>828</v>
      </c>
      <c r="B208" t="s">
        <v>3</v>
      </c>
      <c r="C208" s="3">
        <v>1350000</v>
      </c>
    </row>
    <row r="209" spans="1:3" x14ac:dyDescent="0.25">
      <c r="A209" t="s">
        <v>711</v>
      </c>
      <c r="B209" t="s">
        <v>3</v>
      </c>
      <c r="C209" s="3">
        <v>1375000</v>
      </c>
    </row>
    <row r="210" spans="1:3" x14ac:dyDescent="0.25">
      <c r="A210" t="s">
        <v>879</v>
      </c>
      <c r="B210" t="s">
        <v>3</v>
      </c>
      <c r="C210" s="3">
        <v>1400000</v>
      </c>
    </row>
    <row r="211" spans="1:3" x14ac:dyDescent="0.25">
      <c r="A211" t="s">
        <v>877</v>
      </c>
      <c r="B211" t="s">
        <v>3</v>
      </c>
      <c r="C211" s="3">
        <v>1400000</v>
      </c>
    </row>
    <row r="212" spans="1:3" x14ac:dyDescent="0.25">
      <c r="A212" t="s">
        <v>710</v>
      </c>
      <c r="B212" t="s">
        <v>3</v>
      </c>
      <c r="C212" s="3">
        <v>1400000</v>
      </c>
    </row>
    <row r="213" spans="1:3" x14ac:dyDescent="0.25">
      <c r="A213" t="s">
        <v>862</v>
      </c>
      <c r="B213" t="s">
        <v>3</v>
      </c>
      <c r="C213" s="3">
        <v>1400000</v>
      </c>
    </row>
    <row r="214" spans="1:3" x14ac:dyDescent="0.25">
      <c r="A214" t="s">
        <v>866</v>
      </c>
      <c r="B214" t="s">
        <v>3</v>
      </c>
      <c r="C214" s="3">
        <v>1400000</v>
      </c>
    </row>
    <row r="215" spans="1:3" x14ac:dyDescent="0.25">
      <c r="A215" t="s">
        <v>876</v>
      </c>
      <c r="B215" t="s">
        <v>3</v>
      </c>
      <c r="C215" s="3">
        <v>1400000</v>
      </c>
    </row>
    <row r="216" spans="1:3" x14ac:dyDescent="0.25">
      <c r="A216" t="s">
        <v>796</v>
      </c>
      <c r="B216" t="s">
        <v>3</v>
      </c>
      <c r="C216" s="3">
        <v>1415000</v>
      </c>
    </row>
    <row r="217" spans="1:3" x14ac:dyDescent="0.25">
      <c r="A217" t="s">
        <v>883</v>
      </c>
      <c r="B217" t="s">
        <v>3</v>
      </c>
      <c r="C217" s="3">
        <v>1500000</v>
      </c>
    </row>
    <row r="218" spans="1:3" x14ac:dyDescent="0.25">
      <c r="A218" t="s">
        <v>862</v>
      </c>
      <c r="B218" t="s">
        <v>3</v>
      </c>
      <c r="C218" s="3">
        <v>1500000</v>
      </c>
    </row>
    <row r="219" spans="1:3" x14ac:dyDescent="0.25">
      <c r="A219" t="s">
        <v>863</v>
      </c>
      <c r="B219" t="s">
        <v>3</v>
      </c>
      <c r="C219" s="3">
        <v>1500000</v>
      </c>
    </row>
    <row r="220" spans="1:3" x14ac:dyDescent="0.25">
      <c r="A220" t="s">
        <v>870</v>
      </c>
      <c r="B220" t="s">
        <v>3</v>
      </c>
      <c r="C220" s="3">
        <v>1500000</v>
      </c>
    </row>
    <row r="221" spans="1:3" x14ac:dyDescent="0.25">
      <c r="A221" t="s">
        <v>710</v>
      </c>
      <c r="B221" t="s">
        <v>3</v>
      </c>
      <c r="C221" s="3">
        <v>1500000</v>
      </c>
    </row>
    <row r="222" spans="1:3" x14ac:dyDescent="0.25">
      <c r="A222" t="s">
        <v>871</v>
      </c>
      <c r="B222" t="s">
        <v>3</v>
      </c>
      <c r="C222" s="3">
        <v>1500000</v>
      </c>
    </row>
    <row r="223" spans="1:3" x14ac:dyDescent="0.25">
      <c r="A223" t="s">
        <v>876</v>
      </c>
      <c r="B223" t="s">
        <v>3</v>
      </c>
      <c r="C223" s="3">
        <v>1536000</v>
      </c>
    </row>
    <row r="224" spans="1:3" x14ac:dyDescent="0.25">
      <c r="A224" t="s">
        <v>879</v>
      </c>
      <c r="B224" t="s">
        <v>3</v>
      </c>
      <c r="C224" s="3">
        <v>1550000</v>
      </c>
    </row>
    <row r="225" spans="1:3" x14ac:dyDescent="0.25">
      <c r="A225" t="s">
        <v>871</v>
      </c>
      <c r="B225" t="s">
        <v>3</v>
      </c>
      <c r="C225" s="3">
        <v>1600000</v>
      </c>
    </row>
    <row r="226" spans="1:3" x14ac:dyDescent="0.25">
      <c r="A226" t="s">
        <v>870</v>
      </c>
      <c r="B226" t="s">
        <v>3</v>
      </c>
      <c r="C226" s="3">
        <v>1600000</v>
      </c>
    </row>
    <row r="227" spans="1:3" x14ac:dyDescent="0.25">
      <c r="A227" t="s">
        <v>872</v>
      </c>
      <c r="B227" t="s">
        <v>3</v>
      </c>
      <c r="C227" s="3">
        <v>1625000</v>
      </c>
    </row>
    <row r="228" spans="1:3" x14ac:dyDescent="0.25">
      <c r="A228" t="s">
        <v>864</v>
      </c>
      <c r="B228" t="s">
        <v>3</v>
      </c>
      <c r="C228" s="3">
        <v>1650000</v>
      </c>
    </row>
    <row r="229" spans="1:3" x14ac:dyDescent="0.25">
      <c r="A229" t="s">
        <v>872</v>
      </c>
      <c r="B229" t="s">
        <v>3</v>
      </c>
      <c r="C229" s="3">
        <v>1725000</v>
      </c>
    </row>
    <row r="230" spans="1:3" x14ac:dyDescent="0.25">
      <c r="A230" t="s">
        <v>881</v>
      </c>
      <c r="B230" t="s">
        <v>3</v>
      </c>
      <c r="C230" s="3">
        <v>1750000</v>
      </c>
    </row>
    <row r="231" spans="1:3" x14ac:dyDescent="0.25">
      <c r="A231" t="s">
        <v>879</v>
      </c>
      <c r="B231" t="s">
        <v>3</v>
      </c>
      <c r="C231" s="3">
        <v>1760000</v>
      </c>
    </row>
    <row r="232" spans="1:3" x14ac:dyDescent="0.25">
      <c r="A232" t="s">
        <v>868</v>
      </c>
      <c r="B232" t="s">
        <v>3</v>
      </c>
      <c r="C232" s="3">
        <v>2000000</v>
      </c>
    </row>
    <row r="233" spans="1:3" x14ac:dyDescent="0.25">
      <c r="A233" t="s">
        <v>879</v>
      </c>
      <c r="B233" t="s">
        <v>3</v>
      </c>
      <c r="C233" s="3">
        <v>2000000</v>
      </c>
    </row>
    <row r="234" spans="1:3" x14ac:dyDescent="0.25">
      <c r="A234" t="s">
        <v>766</v>
      </c>
      <c r="B234" t="s">
        <v>3</v>
      </c>
      <c r="C234" s="3">
        <v>2000000</v>
      </c>
    </row>
    <row r="235" spans="1:3" x14ac:dyDescent="0.25">
      <c r="A235" t="s">
        <v>879</v>
      </c>
      <c r="B235" t="s">
        <v>3</v>
      </c>
      <c r="C235" s="3">
        <v>2000000</v>
      </c>
    </row>
    <row r="236" spans="1:3" x14ac:dyDescent="0.25">
      <c r="A236" t="s">
        <v>874</v>
      </c>
      <c r="B236" t="s">
        <v>3</v>
      </c>
      <c r="C236" s="3">
        <v>2000000</v>
      </c>
    </row>
    <row r="237" spans="1:3" x14ac:dyDescent="0.25">
      <c r="A237" t="s">
        <v>863</v>
      </c>
      <c r="B237" t="s">
        <v>3</v>
      </c>
      <c r="C237" s="3">
        <v>2000000</v>
      </c>
    </row>
    <row r="238" spans="1:3" x14ac:dyDescent="0.25">
      <c r="A238" t="s">
        <v>711</v>
      </c>
      <c r="B238" t="s">
        <v>3</v>
      </c>
      <c r="C238" s="3">
        <v>2000000</v>
      </c>
    </row>
    <row r="239" spans="1:3" x14ac:dyDescent="0.25">
      <c r="A239" t="s">
        <v>865</v>
      </c>
      <c r="B239" t="s">
        <v>3</v>
      </c>
      <c r="C239" s="3">
        <v>2000000</v>
      </c>
    </row>
    <row r="240" spans="1:3" x14ac:dyDescent="0.25">
      <c r="A240" t="s">
        <v>866</v>
      </c>
      <c r="B240" t="s">
        <v>3</v>
      </c>
      <c r="C240" s="3">
        <v>2025000</v>
      </c>
    </row>
    <row r="241" spans="1:3" x14ac:dyDescent="0.25">
      <c r="A241" t="s">
        <v>828</v>
      </c>
      <c r="B241" t="s">
        <v>3</v>
      </c>
      <c r="C241" s="3">
        <v>2100000</v>
      </c>
    </row>
    <row r="242" spans="1:3" x14ac:dyDescent="0.25">
      <c r="A242" t="s">
        <v>873</v>
      </c>
      <c r="B242" t="s">
        <v>3</v>
      </c>
      <c r="C242" s="3">
        <v>2225000</v>
      </c>
    </row>
    <row r="243" spans="1:3" x14ac:dyDescent="0.25">
      <c r="A243" t="s">
        <v>885</v>
      </c>
      <c r="B243" t="s">
        <v>3</v>
      </c>
      <c r="C243" s="3">
        <v>2250000</v>
      </c>
    </row>
    <row r="244" spans="1:3" x14ac:dyDescent="0.25">
      <c r="A244" t="s">
        <v>796</v>
      </c>
      <c r="B244" t="s">
        <v>3</v>
      </c>
      <c r="C244" s="3">
        <v>2250000</v>
      </c>
    </row>
    <row r="245" spans="1:3" x14ac:dyDescent="0.25">
      <c r="A245" t="s">
        <v>868</v>
      </c>
      <c r="B245" t="s">
        <v>3</v>
      </c>
      <c r="C245" s="3">
        <v>2300000</v>
      </c>
    </row>
    <row r="246" spans="1:3" x14ac:dyDescent="0.25">
      <c r="A246" t="s">
        <v>796</v>
      </c>
      <c r="B246" t="s">
        <v>3</v>
      </c>
      <c r="C246" s="3">
        <v>2300000</v>
      </c>
    </row>
    <row r="247" spans="1:3" x14ac:dyDescent="0.25">
      <c r="A247" t="s">
        <v>875</v>
      </c>
      <c r="B247" t="s">
        <v>3</v>
      </c>
      <c r="C247" s="3">
        <v>2350000</v>
      </c>
    </row>
    <row r="248" spans="1:3" x14ac:dyDescent="0.25">
      <c r="A248" t="s">
        <v>864</v>
      </c>
      <c r="B248" t="s">
        <v>3</v>
      </c>
      <c r="C248" s="3">
        <v>2375000</v>
      </c>
    </row>
    <row r="249" spans="1:3" x14ac:dyDescent="0.25">
      <c r="A249" t="s">
        <v>885</v>
      </c>
      <c r="B249" t="s">
        <v>3</v>
      </c>
      <c r="C249" s="3">
        <v>2450000</v>
      </c>
    </row>
    <row r="250" spans="1:3" x14ac:dyDescent="0.25">
      <c r="A250" t="s">
        <v>867</v>
      </c>
      <c r="B250" t="s">
        <v>3</v>
      </c>
      <c r="C250" s="3">
        <v>2450000</v>
      </c>
    </row>
    <row r="251" spans="1:3" x14ac:dyDescent="0.25">
      <c r="A251" t="s">
        <v>865</v>
      </c>
      <c r="B251" t="s">
        <v>3</v>
      </c>
      <c r="C251" s="3">
        <v>2461499</v>
      </c>
    </row>
    <row r="252" spans="1:3" x14ac:dyDescent="0.25">
      <c r="A252" t="s">
        <v>867</v>
      </c>
      <c r="B252" t="s">
        <v>3</v>
      </c>
      <c r="C252" s="3">
        <v>2500000</v>
      </c>
    </row>
    <row r="253" spans="1:3" x14ac:dyDescent="0.25">
      <c r="A253" t="s">
        <v>870</v>
      </c>
      <c r="B253" t="s">
        <v>3</v>
      </c>
      <c r="C253" s="3">
        <v>2533333</v>
      </c>
    </row>
    <row r="254" spans="1:3" x14ac:dyDescent="0.25">
      <c r="A254" t="s">
        <v>884</v>
      </c>
      <c r="B254" t="s">
        <v>3</v>
      </c>
      <c r="C254" s="3">
        <v>2535000</v>
      </c>
    </row>
    <row r="255" spans="1:3" x14ac:dyDescent="0.25">
      <c r="A255" t="s">
        <v>739</v>
      </c>
      <c r="B255" t="s">
        <v>3</v>
      </c>
      <c r="C255" s="3">
        <v>2600000</v>
      </c>
    </row>
    <row r="256" spans="1:3" x14ac:dyDescent="0.25">
      <c r="A256" t="s">
        <v>882</v>
      </c>
      <c r="B256" t="s">
        <v>3</v>
      </c>
      <c r="C256" s="3">
        <v>2700000</v>
      </c>
    </row>
    <row r="257" spans="1:3" x14ac:dyDescent="0.25">
      <c r="A257" t="s">
        <v>862</v>
      </c>
      <c r="B257" t="s">
        <v>3</v>
      </c>
      <c r="C257" s="3">
        <v>2700000</v>
      </c>
    </row>
    <row r="258" spans="1:3" x14ac:dyDescent="0.25">
      <c r="A258" t="s">
        <v>865</v>
      </c>
      <c r="B258" t="s">
        <v>3</v>
      </c>
      <c r="C258" s="3">
        <v>2725000</v>
      </c>
    </row>
    <row r="259" spans="1:3" x14ac:dyDescent="0.25">
      <c r="A259" t="s">
        <v>867</v>
      </c>
      <c r="B259" t="s">
        <v>3</v>
      </c>
      <c r="C259" s="3">
        <v>2750000</v>
      </c>
    </row>
    <row r="260" spans="1:3" x14ac:dyDescent="0.25">
      <c r="A260" t="s">
        <v>883</v>
      </c>
      <c r="B260" t="s">
        <v>3</v>
      </c>
      <c r="C260" s="3">
        <v>2750000</v>
      </c>
    </row>
    <row r="261" spans="1:3" x14ac:dyDescent="0.25">
      <c r="A261" t="s">
        <v>875</v>
      </c>
      <c r="B261" t="s">
        <v>3</v>
      </c>
      <c r="C261" s="3">
        <v>2800000</v>
      </c>
    </row>
    <row r="262" spans="1:3" x14ac:dyDescent="0.25">
      <c r="A262" t="s">
        <v>710</v>
      </c>
      <c r="B262" t="s">
        <v>3</v>
      </c>
      <c r="C262" s="3">
        <v>2800000</v>
      </c>
    </row>
    <row r="263" spans="1:3" x14ac:dyDescent="0.25">
      <c r="A263" t="s">
        <v>875</v>
      </c>
      <c r="B263" t="s">
        <v>3</v>
      </c>
      <c r="C263" s="3">
        <v>2800000</v>
      </c>
    </row>
    <row r="264" spans="1:3" x14ac:dyDescent="0.25">
      <c r="A264" t="s">
        <v>876</v>
      </c>
      <c r="B264" t="s">
        <v>3</v>
      </c>
      <c r="C264" s="3">
        <v>3000000</v>
      </c>
    </row>
    <row r="265" spans="1:3" x14ac:dyDescent="0.25">
      <c r="A265" t="s">
        <v>766</v>
      </c>
      <c r="B265" t="s">
        <v>3</v>
      </c>
      <c r="C265" s="3">
        <v>3000000</v>
      </c>
    </row>
    <row r="266" spans="1:3" x14ac:dyDescent="0.25">
      <c r="A266" t="s">
        <v>863</v>
      </c>
      <c r="B266" t="s">
        <v>3</v>
      </c>
      <c r="C266" s="3">
        <v>3000000</v>
      </c>
    </row>
    <row r="267" spans="1:3" x14ac:dyDescent="0.25">
      <c r="A267" t="s">
        <v>875</v>
      </c>
      <c r="B267" t="s">
        <v>3</v>
      </c>
      <c r="C267" s="3">
        <v>3000000</v>
      </c>
    </row>
    <row r="268" spans="1:3" x14ac:dyDescent="0.25">
      <c r="A268" t="s">
        <v>869</v>
      </c>
      <c r="B268" t="s">
        <v>3</v>
      </c>
      <c r="C268" s="3">
        <v>3000000</v>
      </c>
    </row>
    <row r="269" spans="1:3" x14ac:dyDescent="0.25">
      <c r="A269" t="s">
        <v>796</v>
      </c>
      <c r="B269" t="s">
        <v>3</v>
      </c>
      <c r="C269" s="3">
        <v>3000000</v>
      </c>
    </row>
    <row r="270" spans="1:3" x14ac:dyDescent="0.25">
      <c r="A270" t="s">
        <v>879</v>
      </c>
      <c r="B270" t="s">
        <v>3</v>
      </c>
      <c r="C270" s="3">
        <v>3200000</v>
      </c>
    </row>
    <row r="271" spans="1:3" x14ac:dyDescent="0.25">
      <c r="A271" t="s">
        <v>766</v>
      </c>
      <c r="B271" t="s">
        <v>3</v>
      </c>
      <c r="C271" s="3">
        <v>3250000</v>
      </c>
    </row>
    <row r="272" spans="1:3" x14ac:dyDescent="0.25">
      <c r="A272" t="s">
        <v>711</v>
      </c>
      <c r="B272" t="s">
        <v>3</v>
      </c>
      <c r="C272" s="3">
        <v>3250000</v>
      </c>
    </row>
    <row r="273" spans="1:3" x14ac:dyDescent="0.25">
      <c r="A273" t="s">
        <v>870</v>
      </c>
      <c r="B273" t="s">
        <v>3</v>
      </c>
      <c r="C273" s="3">
        <v>3300000</v>
      </c>
    </row>
    <row r="274" spans="1:3" x14ac:dyDescent="0.25">
      <c r="A274" t="s">
        <v>710</v>
      </c>
      <c r="B274" t="s">
        <v>3</v>
      </c>
      <c r="C274" s="3">
        <v>3350000</v>
      </c>
    </row>
    <row r="275" spans="1:3" x14ac:dyDescent="0.25">
      <c r="A275" t="s">
        <v>872</v>
      </c>
      <c r="B275" t="s">
        <v>3</v>
      </c>
      <c r="C275" s="3">
        <v>3400000</v>
      </c>
    </row>
    <row r="276" spans="1:3" x14ac:dyDescent="0.25">
      <c r="A276" t="s">
        <v>884</v>
      </c>
      <c r="B276" t="s">
        <v>3</v>
      </c>
      <c r="C276" s="3">
        <v>3500000</v>
      </c>
    </row>
    <row r="277" spans="1:3" x14ac:dyDescent="0.25">
      <c r="A277" t="s">
        <v>796</v>
      </c>
      <c r="B277" t="s">
        <v>3</v>
      </c>
      <c r="C277" s="3">
        <v>3500000</v>
      </c>
    </row>
    <row r="278" spans="1:3" x14ac:dyDescent="0.25">
      <c r="A278" t="s">
        <v>796</v>
      </c>
      <c r="B278" t="s">
        <v>3</v>
      </c>
      <c r="C278" s="3">
        <v>3500000</v>
      </c>
    </row>
    <row r="279" spans="1:3" x14ac:dyDescent="0.25">
      <c r="A279" t="s">
        <v>881</v>
      </c>
      <c r="B279" t="s">
        <v>3</v>
      </c>
      <c r="C279" s="3">
        <v>3500000</v>
      </c>
    </row>
    <row r="280" spans="1:3" x14ac:dyDescent="0.25">
      <c r="A280" t="s">
        <v>868</v>
      </c>
      <c r="B280" t="s">
        <v>3</v>
      </c>
      <c r="C280" s="3">
        <v>3500000</v>
      </c>
    </row>
    <row r="281" spans="1:3" x14ac:dyDescent="0.25">
      <c r="A281" t="s">
        <v>877</v>
      </c>
      <c r="B281" t="s">
        <v>3</v>
      </c>
      <c r="C281" s="3">
        <v>3650000</v>
      </c>
    </row>
    <row r="282" spans="1:3" x14ac:dyDescent="0.25">
      <c r="A282" t="s">
        <v>877</v>
      </c>
      <c r="B282" t="s">
        <v>3</v>
      </c>
      <c r="C282" s="3">
        <v>3700000</v>
      </c>
    </row>
    <row r="283" spans="1:3" x14ac:dyDescent="0.25">
      <c r="A283" t="s">
        <v>710</v>
      </c>
      <c r="B283" t="s">
        <v>3</v>
      </c>
      <c r="C283" s="3">
        <v>3750000</v>
      </c>
    </row>
    <row r="284" spans="1:3" x14ac:dyDescent="0.25">
      <c r="A284" t="s">
        <v>862</v>
      </c>
      <c r="B284" t="s">
        <v>3</v>
      </c>
      <c r="C284" s="3">
        <v>3750000</v>
      </c>
    </row>
    <row r="285" spans="1:3" x14ac:dyDescent="0.25">
      <c r="A285" t="s">
        <v>875</v>
      </c>
      <c r="B285" t="s">
        <v>3</v>
      </c>
      <c r="C285" s="3">
        <v>3775000</v>
      </c>
    </row>
    <row r="286" spans="1:3" x14ac:dyDescent="0.25">
      <c r="A286" t="s">
        <v>880</v>
      </c>
      <c r="B286" t="s">
        <v>3</v>
      </c>
      <c r="C286" s="3">
        <v>3800000</v>
      </c>
    </row>
    <row r="287" spans="1:3" x14ac:dyDescent="0.25">
      <c r="A287" t="s">
        <v>872</v>
      </c>
      <c r="B287" t="s">
        <v>3</v>
      </c>
      <c r="C287" s="3">
        <v>3835772</v>
      </c>
    </row>
    <row r="288" spans="1:3" x14ac:dyDescent="0.25">
      <c r="A288" t="s">
        <v>883</v>
      </c>
      <c r="B288" t="s">
        <v>3</v>
      </c>
      <c r="C288" s="3">
        <v>3925000</v>
      </c>
    </row>
    <row r="289" spans="1:3" x14ac:dyDescent="0.25">
      <c r="A289" t="s">
        <v>881</v>
      </c>
      <c r="B289" t="s">
        <v>3</v>
      </c>
      <c r="C289" s="3">
        <v>3950000</v>
      </c>
    </row>
    <row r="290" spans="1:3" x14ac:dyDescent="0.25">
      <c r="A290" t="s">
        <v>862</v>
      </c>
      <c r="B290" t="s">
        <v>3</v>
      </c>
      <c r="C290" s="3">
        <v>4000000</v>
      </c>
    </row>
    <row r="291" spans="1:3" x14ac:dyDescent="0.25">
      <c r="A291" t="s">
        <v>796</v>
      </c>
      <c r="B291" t="s">
        <v>3</v>
      </c>
      <c r="C291" s="3">
        <v>4000000</v>
      </c>
    </row>
    <row r="292" spans="1:3" x14ac:dyDescent="0.25">
      <c r="A292" t="s">
        <v>871</v>
      </c>
      <c r="B292" t="s">
        <v>3</v>
      </c>
      <c r="C292" s="3">
        <v>4000000</v>
      </c>
    </row>
    <row r="293" spans="1:3" x14ac:dyDescent="0.25">
      <c r="A293" t="s">
        <v>879</v>
      </c>
      <c r="B293" t="s">
        <v>3</v>
      </c>
      <c r="C293" s="3">
        <v>4000000</v>
      </c>
    </row>
    <row r="294" spans="1:3" x14ac:dyDescent="0.25">
      <c r="A294" t="s">
        <v>866</v>
      </c>
      <c r="B294" t="s">
        <v>3</v>
      </c>
      <c r="C294" s="3">
        <v>4000000</v>
      </c>
    </row>
    <row r="295" spans="1:3" x14ac:dyDescent="0.25">
      <c r="A295" t="s">
        <v>869</v>
      </c>
      <c r="B295" t="s">
        <v>3</v>
      </c>
      <c r="C295" s="3">
        <v>4200000</v>
      </c>
    </row>
    <row r="296" spans="1:3" x14ac:dyDescent="0.25">
      <c r="A296" t="s">
        <v>881</v>
      </c>
      <c r="B296" t="s">
        <v>3</v>
      </c>
      <c r="C296" s="3">
        <v>4250000</v>
      </c>
    </row>
    <row r="297" spans="1:3" x14ac:dyDescent="0.25">
      <c r="A297" t="s">
        <v>882</v>
      </c>
      <c r="B297" t="s">
        <v>3</v>
      </c>
      <c r="C297" s="3">
        <v>4300000</v>
      </c>
    </row>
    <row r="298" spans="1:3" x14ac:dyDescent="0.25">
      <c r="A298" t="s">
        <v>828</v>
      </c>
      <c r="B298" t="s">
        <v>3</v>
      </c>
      <c r="C298" s="3">
        <v>4375000</v>
      </c>
    </row>
    <row r="299" spans="1:3" x14ac:dyDescent="0.25">
      <c r="A299" t="s">
        <v>766</v>
      </c>
      <c r="B299" t="s">
        <v>3</v>
      </c>
      <c r="C299" s="3">
        <v>4400000</v>
      </c>
    </row>
    <row r="300" spans="1:3" x14ac:dyDescent="0.25">
      <c r="A300" t="s">
        <v>865</v>
      </c>
      <c r="B300" t="s">
        <v>3</v>
      </c>
      <c r="C300" s="3">
        <v>4442023</v>
      </c>
    </row>
    <row r="301" spans="1:3" x14ac:dyDescent="0.25">
      <c r="A301" t="s">
        <v>864</v>
      </c>
      <c r="B301" t="s">
        <v>3</v>
      </c>
      <c r="C301" s="3">
        <v>4500000</v>
      </c>
    </row>
    <row r="302" spans="1:3" x14ac:dyDescent="0.25">
      <c r="A302" t="s">
        <v>870</v>
      </c>
      <c r="B302" t="s">
        <v>3</v>
      </c>
      <c r="C302" s="3">
        <v>4800000</v>
      </c>
    </row>
    <row r="303" spans="1:3" x14ac:dyDescent="0.25">
      <c r="A303" t="s">
        <v>864</v>
      </c>
      <c r="B303" t="s">
        <v>3</v>
      </c>
      <c r="C303" s="3">
        <v>4800000</v>
      </c>
    </row>
    <row r="304" spans="1:3" x14ac:dyDescent="0.25">
      <c r="A304" t="s">
        <v>867</v>
      </c>
      <c r="B304" t="s">
        <v>3</v>
      </c>
      <c r="C304" s="3">
        <v>4833333</v>
      </c>
    </row>
    <row r="305" spans="1:3" x14ac:dyDescent="0.25">
      <c r="A305" t="s">
        <v>710</v>
      </c>
      <c r="B305" t="s">
        <v>3</v>
      </c>
      <c r="C305" s="3">
        <v>5000000</v>
      </c>
    </row>
    <row r="306" spans="1:3" x14ac:dyDescent="0.25">
      <c r="A306" t="s">
        <v>871</v>
      </c>
      <c r="B306" t="s">
        <v>3</v>
      </c>
      <c r="C306" s="3">
        <v>5000000</v>
      </c>
    </row>
    <row r="307" spans="1:3" x14ac:dyDescent="0.25">
      <c r="A307" t="s">
        <v>880</v>
      </c>
      <c r="B307" t="s">
        <v>3</v>
      </c>
      <c r="C307" s="3">
        <v>5000000</v>
      </c>
    </row>
    <row r="308" spans="1:3" x14ac:dyDescent="0.25">
      <c r="A308" t="s">
        <v>878</v>
      </c>
      <c r="B308" t="s">
        <v>3</v>
      </c>
      <c r="C308" s="3">
        <v>5250000</v>
      </c>
    </row>
    <row r="309" spans="1:3" x14ac:dyDescent="0.25">
      <c r="A309" t="s">
        <v>882</v>
      </c>
      <c r="B309" t="s">
        <v>3</v>
      </c>
      <c r="C309" s="3">
        <v>5250000</v>
      </c>
    </row>
    <row r="310" spans="1:3" x14ac:dyDescent="0.25">
      <c r="A310" t="s">
        <v>880</v>
      </c>
      <c r="B310" t="s">
        <v>3</v>
      </c>
      <c r="C310" s="3">
        <v>5500000</v>
      </c>
    </row>
    <row r="311" spans="1:3" x14ac:dyDescent="0.25">
      <c r="A311" t="s">
        <v>876</v>
      </c>
      <c r="B311" t="s">
        <v>3</v>
      </c>
      <c r="C311" s="3">
        <v>5500000</v>
      </c>
    </row>
    <row r="312" spans="1:3" x14ac:dyDescent="0.25">
      <c r="A312" t="s">
        <v>868</v>
      </c>
      <c r="B312" t="s">
        <v>3</v>
      </c>
      <c r="C312" s="3">
        <v>5500000</v>
      </c>
    </row>
    <row r="313" spans="1:3" x14ac:dyDescent="0.25">
      <c r="A313" t="s">
        <v>874</v>
      </c>
      <c r="B313" t="s">
        <v>3</v>
      </c>
      <c r="C313" s="3">
        <v>5500000</v>
      </c>
    </row>
    <row r="314" spans="1:3" x14ac:dyDescent="0.25">
      <c r="A314" t="s">
        <v>869</v>
      </c>
      <c r="B314" t="s">
        <v>3</v>
      </c>
      <c r="C314" s="3">
        <v>5750000</v>
      </c>
    </row>
    <row r="315" spans="1:3" x14ac:dyDescent="0.25">
      <c r="A315" t="s">
        <v>863</v>
      </c>
      <c r="B315" t="s">
        <v>3</v>
      </c>
      <c r="C315" s="3">
        <v>5750000</v>
      </c>
    </row>
    <row r="316" spans="1:3" x14ac:dyDescent="0.25">
      <c r="A316" t="s">
        <v>863</v>
      </c>
      <c r="B316" t="s">
        <v>3</v>
      </c>
      <c r="C316" s="3">
        <v>6000000</v>
      </c>
    </row>
    <row r="317" spans="1:3" x14ac:dyDescent="0.25">
      <c r="A317" t="s">
        <v>871</v>
      </c>
      <c r="B317" t="s">
        <v>3</v>
      </c>
      <c r="C317" s="3">
        <v>6000000</v>
      </c>
    </row>
    <row r="318" spans="1:3" x14ac:dyDescent="0.25">
      <c r="A318" t="s">
        <v>869</v>
      </c>
      <c r="B318" t="s">
        <v>3</v>
      </c>
      <c r="C318" s="3">
        <v>6000000</v>
      </c>
    </row>
    <row r="319" spans="1:3" x14ac:dyDescent="0.25">
      <c r="A319" t="s">
        <v>877</v>
      </c>
      <c r="B319" t="s">
        <v>3</v>
      </c>
      <c r="C319" s="3">
        <v>6000000</v>
      </c>
    </row>
    <row r="320" spans="1:3" x14ac:dyDescent="0.25">
      <c r="A320" t="s">
        <v>866</v>
      </c>
      <c r="B320" t="s">
        <v>3</v>
      </c>
      <c r="C320" s="3">
        <v>6250000</v>
      </c>
    </row>
    <row r="321" spans="1:3" x14ac:dyDescent="0.25">
      <c r="A321" t="s">
        <v>865</v>
      </c>
      <c r="B321" t="s">
        <v>3</v>
      </c>
      <c r="C321" s="3">
        <v>6275000</v>
      </c>
    </row>
    <row r="322" spans="1:3" x14ac:dyDescent="0.25">
      <c r="A322" t="s">
        <v>873</v>
      </c>
      <c r="B322" t="s">
        <v>3</v>
      </c>
      <c r="C322" s="3">
        <v>6287500</v>
      </c>
    </row>
    <row r="323" spans="1:3" x14ac:dyDescent="0.25">
      <c r="A323" t="s">
        <v>864</v>
      </c>
      <c r="B323" t="s">
        <v>3</v>
      </c>
      <c r="C323" s="3">
        <v>6500000</v>
      </c>
    </row>
    <row r="324" spans="1:3" x14ac:dyDescent="0.25">
      <c r="A324" t="s">
        <v>711</v>
      </c>
      <c r="B324" t="s">
        <v>3</v>
      </c>
      <c r="C324" s="3">
        <v>6687500</v>
      </c>
    </row>
    <row r="325" spans="1:3" x14ac:dyDescent="0.25">
      <c r="A325" t="s">
        <v>766</v>
      </c>
      <c r="B325" t="s">
        <v>3</v>
      </c>
      <c r="C325" s="3">
        <v>7000000</v>
      </c>
    </row>
    <row r="326" spans="1:3" x14ac:dyDescent="0.25">
      <c r="A326" t="s">
        <v>877</v>
      </c>
      <c r="B326" t="s">
        <v>3</v>
      </c>
      <c r="C326" s="3">
        <v>7000000</v>
      </c>
    </row>
    <row r="327" spans="1:3" x14ac:dyDescent="0.25">
      <c r="A327" t="s">
        <v>865</v>
      </c>
      <c r="B327" t="s">
        <v>3</v>
      </c>
      <c r="C327" s="3">
        <v>7000000</v>
      </c>
    </row>
    <row r="328" spans="1:3" x14ac:dyDescent="0.25">
      <c r="A328" t="s">
        <v>876</v>
      </c>
      <c r="B328" t="s">
        <v>3</v>
      </c>
      <c r="C328" s="3">
        <v>7000000</v>
      </c>
    </row>
    <row r="329" spans="1:3" x14ac:dyDescent="0.25">
      <c r="A329" t="s">
        <v>882</v>
      </c>
      <c r="B329" t="s">
        <v>3</v>
      </c>
      <c r="C329" s="3">
        <v>7150000</v>
      </c>
    </row>
    <row r="330" spans="1:3" x14ac:dyDescent="0.25">
      <c r="A330" t="s">
        <v>875</v>
      </c>
      <c r="B330" t="s">
        <v>3</v>
      </c>
      <c r="C330" s="3">
        <v>7300000</v>
      </c>
    </row>
    <row r="331" spans="1:3" x14ac:dyDescent="0.25">
      <c r="A331" t="s">
        <v>864</v>
      </c>
      <c r="B331" t="s">
        <v>3</v>
      </c>
      <c r="C331" s="3">
        <v>7333333</v>
      </c>
    </row>
    <row r="332" spans="1:3" x14ac:dyDescent="0.25">
      <c r="A332" t="s">
        <v>880</v>
      </c>
      <c r="B332" t="s">
        <v>3</v>
      </c>
      <c r="C332" s="3">
        <v>7365000</v>
      </c>
    </row>
    <row r="333" spans="1:3" x14ac:dyDescent="0.25">
      <c r="A333" t="s">
        <v>884</v>
      </c>
      <c r="B333" t="s">
        <v>3</v>
      </c>
      <c r="C333" s="3">
        <v>7500000</v>
      </c>
    </row>
    <row r="334" spans="1:3" x14ac:dyDescent="0.25">
      <c r="A334" t="s">
        <v>828</v>
      </c>
      <c r="B334" t="s">
        <v>3</v>
      </c>
      <c r="C334" s="3">
        <v>7500000</v>
      </c>
    </row>
    <row r="335" spans="1:3" x14ac:dyDescent="0.25">
      <c r="A335" t="s">
        <v>878</v>
      </c>
      <c r="B335" t="s">
        <v>3</v>
      </c>
      <c r="C335" s="3">
        <v>7500000</v>
      </c>
    </row>
    <row r="336" spans="1:3" x14ac:dyDescent="0.25">
      <c r="A336" t="s">
        <v>872</v>
      </c>
      <c r="B336" t="s">
        <v>3</v>
      </c>
      <c r="C336" s="3">
        <v>7666666</v>
      </c>
    </row>
    <row r="337" spans="1:3" x14ac:dyDescent="0.25">
      <c r="A337" t="s">
        <v>877</v>
      </c>
      <c r="B337" t="s">
        <v>3</v>
      </c>
      <c r="C337" s="3">
        <v>7750000</v>
      </c>
    </row>
    <row r="338" spans="1:3" x14ac:dyDescent="0.25">
      <c r="A338" t="s">
        <v>878</v>
      </c>
      <c r="B338" t="s">
        <v>3</v>
      </c>
      <c r="C338" s="3">
        <v>8000000</v>
      </c>
    </row>
    <row r="339" spans="1:3" x14ac:dyDescent="0.25">
      <c r="A339" t="s">
        <v>882</v>
      </c>
      <c r="B339" t="s">
        <v>3</v>
      </c>
      <c r="C339" s="3">
        <v>8000000</v>
      </c>
    </row>
    <row r="340" spans="1:3" x14ac:dyDescent="0.25">
      <c r="A340" t="s">
        <v>880</v>
      </c>
      <c r="B340" t="s">
        <v>3</v>
      </c>
      <c r="C340" s="3">
        <v>8000000</v>
      </c>
    </row>
    <row r="341" spans="1:3" x14ac:dyDescent="0.25">
      <c r="A341" t="s">
        <v>880</v>
      </c>
      <c r="B341" t="s">
        <v>3</v>
      </c>
      <c r="C341" s="3">
        <v>8000000</v>
      </c>
    </row>
    <row r="342" spans="1:3" x14ac:dyDescent="0.25">
      <c r="A342" t="s">
        <v>865</v>
      </c>
      <c r="B342" t="s">
        <v>3</v>
      </c>
      <c r="C342" s="3">
        <v>8166666</v>
      </c>
    </row>
    <row r="343" spans="1:3" x14ac:dyDescent="0.25">
      <c r="A343" t="s">
        <v>871</v>
      </c>
      <c r="B343" t="s">
        <v>3</v>
      </c>
      <c r="C343" s="3">
        <v>8750000</v>
      </c>
    </row>
    <row r="344" spans="1:3" x14ac:dyDescent="0.25">
      <c r="A344" t="s">
        <v>874</v>
      </c>
      <c r="B344" t="s">
        <v>3</v>
      </c>
      <c r="C344" s="3">
        <v>9000000</v>
      </c>
    </row>
    <row r="345" spans="1:3" x14ac:dyDescent="0.25">
      <c r="A345" t="s">
        <v>867</v>
      </c>
      <c r="B345" t="s">
        <v>3</v>
      </c>
      <c r="C345" s="3">
        <v>9500000</v>
      </c>
    </row>
    <row r="346" spans="1:3" x14ac:dyDescent="0.25">
      <c r="A346" t="s">
        <v>881</v>
      </c>
      <c r="B346" t="s">
        <v>3</v>
      </c>
      <c r="C346" s="3">
        <v>9500000</v>
      </c>
    </row>
    <row r="347" spans="1:3" x14ac:dyDescent="0.25">
      <c r="A347" t="s">
        <v>875</v>
      </c>
      <c r="B347" t="s">
        <v>3</v>
      </c>
      <c r="C347" s="3">
        <v>9875000</v>
      </c>
    </row>
    <row r="348" spans="1:3" x14ac:dyDescent="0.25">
      <c r="A348" t="s">
        <v>875</v>
      </c>
      <c r="B348" t="s">
        <v>3</v>
      </c>
      <c r="C348" s="3">
        <v>10000000</v>
      </c>
    </row>
    <row r="349" spans="1:3" x14ac:dyDescent="0.25">
      <c r="A349" t="s">
        <v>862</v>
      </c>
      <c r="B349" t="s">
        <v>3</v>
      </c>
      <c r="C349" s="3">
        <v>10000000</v>
      </c>
    </row>
    <row r="350" spans="1:3" x14ac:dyDescent="0.25">
      <c r="A350" t="s">
        <v>867</v>
      </c>
      <c r="B350" t="s">
        <v>3</v>
      </c>
      <c r="C350" s="3">
        <v>10500000</v>
      </c>
    </row>
    <row r="351" spans="1:3" x14ac:dyDescent="0.25">
      <c r="A351" t="s">
        <v>867</v>
      </c>
      <c r="B351" t="s">
        <v>3</v>
      </c>
      <c r="C351" s="3">
        <v>11000000</v>
      </c>
    </row>
    <row r="352" spans="1:3" x14ac:dyDescent="0.25">
      <c r="A352" t="s">
        <v>882</v>
      </c>
      <c r="B352" t="s">
        <v>3</v>
      </c>
      <c r="C352" s="3">
        <v>11250000</v>
      </c>
    </row>
    <row r="353" spans="1:3" x14ac:dyDescent="0.25">
      <c r="A353" t="s">
        <v>885</v>
      </c>
      <c r="B353" t="s">
        <v>3</v>
      </c>
      <c r="C353" s="3">
        <v>11700000</v>
      </c>
    </row>
    <row r="354" spans="1:3" x14ac:dyDescent="0.25">
      <c r="A354" t="s">
        <v>865</v>
      </c>
      <c r="B354" t="s">
        <v>3</v>
      </c>
      <c r="C354" s="3">
        <v>11765724</v>
      </c>
    </row>
    <row r="355" spans="1:3" x14ac:dyDescent="0.25">
      <c r="A355" t="s">
        <v>867</v>
      </c>
      <c r="B355" t="s">
        <v>3</v>
      </c>
      <c r="C355" s="3">
        <v>12000000</v>
      </c>
    </row>
    <row r="356" spans="1:3" x14ac:dyDescent="0.25">
      <c r="A356" t="s">
        <v>863</v>
      </c>
      <c r="B356" t="s">
        <v>3</v>
      </c>
      <c r="C356" s="3">
        <v>12000000</v>
      </c>
    </row>
    <row r="357" spans="1:3" x14ac:dyDescent="0.25">
      <c r="A357" t="s">
        <v>880</v>
      </c>
      <c r="B357" t="s">
        <v>3</v>
      </c>
      <c r="C357" s="3">
        <v>12000000</v>
      </c>
    </row>
    <row r="358" spans="1:3" x14ac:dyDescent="0.25">
      <c r="A358" t="s">
        <v>872</v>
      </c>
      <c r="B358" t="s">
        <v>3</v>
      </c>
      <c r="C358" s="3">
        <v>12125000</v>
      </c>
    </row>
    <row r="359" spans="1:3" x14ac:dyDescent="0.25">
      <c r="A359" t="s">
        <v>883</v>
      </c>
      <c r="B359" t="s">
        <v>3</v>
      </c>
      <c r="C359" s="3">
        <v>12166666</v>
      </c>
    </row>
    <row r="360" spans="1:3" x14ac:dyDescent="0.25">
      <c r="A360" t="s">
        <v>711</v>
      </c>
      <c r="B360" t="s">
        <v>3</v>
      </c>
      <c r="C360" s="3">
        <v>12187500</v>
      </c>
    </row>
    <row r="361" spans="1:3" x14ac:dyDescent="0.25">
      <c r="A361" t="s">
        <v>880</v>
      </c>
      <c r="B361" t="s">
        <v>3</v>
      </c>
      <c r="C361" s="3">
        <v>12750000</v>
      </c>
    </row>
    <row r="362" spans="1:3" x14ac:dyDescent="0.25">
      <c r="A362" t="s">
        <v>876</v>
      </c>
      <c r="B362" t="s">
        <v>3</v>
      </c>
      <c r="C362" s="3">
        <v>12850000</v>
      </c>
    </row>
    <row r="363" spans="1:3" x14ac:dyDescent="0.25">
      <c r="A363" t="s">
        <v>870</v>
      </c>
      <c r="B363" t="s">
        <v>3</v>
      </c>
      <c r="C363" s="3">
        <v>13500000</v>
      </c>
    </row>
    <row r="364" spans="1:3" x14ac:dyDescent="0.25">
      <c r="A364" t="s">
        <v>871</v>
      </c>
      <c r="B364" t="s">
        <v>3</v>
      </c>
      <c r="C364" s="3">
        <v>14000000</v>
      </c>
    </row>
    <row r="365" spans="1:3" x14ac:dyDescent="0.25">
      <c r="A365" t="s">
        <v>864</v>
      </c>
      <c r="B365" t="s">
        <v>3</v>
      </c>
      <c r="C365" s="3">
        <v>14000000</v>
      </c>
    </row>
    <row r="366" spans="1:3" x14ac:dyDescent="0.25">
      <c r="A366" t="s">
        <v>711</v>
      </c>
      <c r="B366" t="s">
        <v>3</v>
      </c>
      <c r="C366" s="3">
        <v>14259403</v>
      </c>
    </row>
    <row r="367" spans="1:3" x14ac:dyDescent="0.25">
      <c r="A367" t="s">
        <v>862</v>
      </c>
      <c r="B367" t="s">
        <v>3</v>
      </c>
      <c r="C367" s="3">
        <v>14911700</v>
      </c>
    </row>
    <row r="368" spans="1:3" x14ac:dyDescent="0.25">
      <c r="A368" t="s">
        <v>874</v>
      </c>
      <c r="B368" t="s">
        <v>3</v>
      </c>
      <c r="C368" s="3">
        <v>15000000</v>
      </c>
    </row>
    <row r="369" spans="1:3" x14ac:dyDescent="0.25">
      <c r="A369" t="s">
        <v>863</v>
      </c>
      <c r="B369" t="s">
        <v>3</v>
      </c>
      <c r="C369" s="3">
        <v>15950000</v>
      </c>
    </row>
    <row r="370" spans="1:3" x14ac:dyDescent="0.25">
      <c r="A370" t="s">
        <v>867</v>
      </c>
      <c r="B370" t="s">
        <v>3</v>
      </c>
      <c r="C370" s="3">
        <v>16000000</v>
      </c>
    </row>
    <row r="371" spans="1:3" x14ac:dyDescent="0.25">
      <c r="A371" t="s">
        <v>862</v>
      </c>
      <c r="B371" t="s">
        <v>3</v>
      </c>
      <c r="C371" s="3">
        <v>16500000</v>
      </c>
    </row>
    <row r="372" spans="1:3" x14ac:dyDescent="0.25">
      <c r="A372" t="s">
        <v>863</v>
      </c>
      <c r="B372" t="s">
        <v>3</v>
      </c>
      <c r="C372" s="3">
        <v>17000000</v>
      </c>
    </row>
    <row r="373" spans="1:3" x14ac:dyDescent="0.25">
      <c r="A373" t="s">
        <v>864</v>
      </c>
      <c r="B373" t="s">
        <v>3</v>
      </c>
      <c r="C373" s="3">
        <v>18500000</v>
      </c>
    </row>
    <row r="374" spans="1:3" x14ac:dyDescent="0.25">
      <c r="A374" t="s">
        <v>870</v>
      </c>
      <c r="B374" t="s">
        <v>3</v>
      </c>
      <c r="C374" s="3">
        <v>18875000</v>
      </c>
    </row>
    <row r="375" spans="1:3" x14ac:dyDescent="0.25">
      <c r="A375" t="s">
        <v>867</v>
      </c>
      <c r="B375" t="s">
        <v>3</v>
      </c>
      <c r="C375" s="3">
        <v>20000000</v>
      </c>
    </row>
    <row r="376" spans="1:3" x14ac:dyDescent="0.25">
      <c r="A376" t="s">
        <v>883</v>
      </c>
      <c r="B376" t="s">
        <v>3</v>
      </c>
      <c r="C376" s="3">
        <v>21644707</v>
      </c>
    </row>
    <row r="377" spans="1:3" x14ac:dyDescent="0.25">
      <c r="A377" t="s">
        <v>862</v>
      </c>
      <c r="B377" t="s">
        <v>3</v>
      </c>
      <c r="C377" s="3">
        <v>24285714</v>
      </c>
    </row>
    <row r="379" spans="1:3" x14ac:dyDescent="0.25">
      <c r="B379" t="s">
        <v>893</v>
      </c>
      <c r="C379">
        <f>COUNT(C2:C377)</f>
        <v>376</v>
      </c>
    </row>
  </sheetData>
  <conditionalFormatting sqref="C1:C377">
    <cfRule type="cellIs" dxfId="11" priority="1" operator="lessThan">
      <formula>0</formula>
    </cfRule>
    <cfRule type="cellIs" dxfId="10" priority="2" operator="lessThan">
      <formula>0</formula>
    </cfRule>
    <cfRule type="cellIs" dxfId="9" priority="3" operator="equal">
      <formula>0</formula>
    </cfRule>
  </conditionalFormatting>
  <pageMargins left="0.7" right="0.7" top="0.75" bottom="0.75" header="0.3" footer="0.3"/>
  <pageSetup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E9868-A395-4EE7-8644-CA8C87CF9FA1}">
  <dimension ref="A1:K59"/>
  <sheetViews>
    <sheetView topLeftCell="B1" workbookViewId="0">
      <selection activeCell="K2" sqref="K2"/>
    </sheetView>
  </sheetViews>
  <sheetFormatPr defaultRowHeight="15" x14ac:dyDescent="0.25"/>
  <cols>
    <col min="1" max="1" width="21.42578125" bestFit="1" customWidth="1"/>
    <col min="2" max="2" width="16" bestFit="1" customWidth="1"/>
    <col min="3" max="4" width="12" bestFit="1" customWidth="1"/>
    <col min="6" max="6" width="15.28515625" style="8" bestFit="1" customWidth="1"/>
    <col min="7" max="7" width="21.140625" style="9" bestFit="1" customWidth="1"/>
    <col min="8" max="8" width="11" bestFit="1" customWidth="1"/>
    <col min="11" max="11" width="26.85546875" bestFit="1" customWidth="1"/>
  </cols>
  <sheetData>
    <row r="1" spans="1:11" x14ac:dyDescent="0.25">
      <c r="A1" s="1" t="s">
        <v>861</v>
      </c>
      <c r="B1" s="1" t="s">
        <v>858</v>
      </c>
      <c r="C1" s="2" t="s">
        <v>859</v>
      </c>
      <c r="D1" t="s">
        <v>897</v>
      </c>
      <c r="F1" s="8" t="s">
        <v>886</v>
      </c>
      <c r="G1" s="9" t="s">
        <v>888</v>
      </c>
      <c r="H1" t="s">
        <v>887</v>
      </c>
      <c r="K1" t="s">
        <v>890</v>
      </c>
    </row>
    <row r="2" spans="1:11" x14ac:dyDescent="0.25">
      <c r="A2" t="s">
        <v>883</v>
      </c>
      <c r="B2" t="s">
        <v>13</v>
      </c>
      <c r="C2" s="3">
        <v>414000</v>
      </c>
      <c r="D2" s="3">
        <f>C57-C2</f>
        <v>14871714</v>
      </c>
      <c r="E2">
        <f>D2/10</f>
        <v>1487171.4</v>
      </c>
      <c r="F2" s="9">
        <f>C2+E2</f>
        <v>1901171.4</v>
      </c>
      <c r="G2" t="str">
        <f>CONCATENATE(C2,"-",F2-1)</f>
        <v>414000-1901170.4</v>
      </c>
      <c r="H2">
        <f t="array" ref="H2:H11">FREQUENCY(C2:C57,F2:F11)</f>
        <v>35</v>
      </c>
      <c r="K2">
        <f t="array" ref="K2">_xlfn.STDEV.S(C2:C57)</f>
        <v>3321025.5301047042</v>
      </c>
    </row>
    <row r="3" spans="1:11" x14ac:dyDescent="0.25">
      <c r="A3" t="s">
        <v>711</v>
      </c>
      <c r="B3" t="s">
        <v>13</v>
      </c>
      <c r="C3" s="3">
        <v>414000</v>
      </c>
      <c r="F3" s="9">
        <f>F2+$E$2</f>
        <v>3388342.8</v>
      </c>
      <c r="G3" t="str">
        <f>CONCATENATE(F2,"-",F3-1)</f>
        <v>1901171.4-3388341.8</v>
      </c>
      <c r="H3">
        <v>6</v>
      </c>
    </row>
    <row r="4" spans="1:11" x14ac:dyDescent="0.25">
      <c r="A4" t="s">
        <v>874</v>
      </c>
      <c r="B4" t="s">
        <v>13</v>
      </c>
      <c r="C4" s="3">
        <v>414000</v>
      </c>
      <c r="F4" s="9">
        <f t="shared" ref="F4:F11" si="0">F3+$E$2</f>
        <v>4875514.1999999993</v>
      </c>
      <c r="G4" t="str">
        <f t="shared" ref="G4:G10" si="1">CONCATENATE(F3,"-",F4-1)</f>
        <v>3388342.8-4875513.2</v>
      </c>
      <c r="H4">
        <v>3</v>
      </c>
    </row>
    <row r="5" spans="1:11" x14ac:dyDescent="0.25">
      <c r="A5" t="s">
        <v>867</v>
      </c>
      <c r="B5" t="s">
        <v>13</v>
      </c>
      <c r="C5" s="3">
        <v>414000</v>
      </c>
      <c r="F5" s="9">
        <f t="shared" si="0"/>
        <v>6362685.5999999996</v>
      </c>
      <c r="G5" t="str">
        <f t="shared" si="1"/>
        <v>4875514.2-6362684.6</v>
      </c>
      <c r="H5">
        <v>7</v>
      </c>
    </row>
    <row r="6" spans="1:11" x14ac:dyDescent="0.25">
      <c r="A6" t="s">
        <v>862</v>
      </c>
      <c r="B6" t="s">
        <v>13</v>
      </c>
      <c r="C6" s="3">
        <v>414000</v>
      </c>
      <c r="F6" s="9">
        <f t="shared" si="0"/>
        <v>7849857</v>
      </c>
      <c r="G6" t="str">
        <f t="shared" si="1"/>
        <v>6362685.6-7849856</v>
      </c>
      <c r="H6">
        <v>0</v>
      </c>
    </row>
    <row r="7" spans="1:11" x14ac:dyDescent="0.25">
      <c r="A7" t="s">
        <v>884</v>
      </c>
      <c r="B7" t="s">
        <v>13</v>
      </c>
      <c r="C7" s="3">
        <v>414800</v>
      </c>
      <c r="F7" s="9">
        <f t="shared" si="0"/>
        <v>9337028.4000000004</v>
      </c>
      <c r="G7" t="str">
        <f t="shared" si="1"/>
        <v>7849857-9337027.4</v>
      </c>
      <c r="H7">
        <v>1</v>
      </c>
    </row>
    <row r="8" spans="1:11" x14ac:dyDescent="0.25">
      <c r="A8" t="s">
        <v>739</v>
      </c>
      <c r="B8" t="s">
        <v>13</v>
      </c>
      <c r="C8" s="3">
        <v>414900</v>
      </c>
      <c r="F8" s="9">
        <f t="shared" si="0"/>
        <v>10824199.800000001</v>
      </c>
      <c r="G8" t="str">
        <f t="shared" si="1"/>
        <v>9337028.4-10824198.8</v>
      </c>
      <c r="H8">
        <v>2</v>
      </c>
    </row>
    <row r="9" spans="1:11" x14ac:dyDescent="0.25">
      <c r="A9" t="s">
        <v>875</v>
      </c>
      <c r="B9" t="s">
        <v>13</v>
      </c>
      <c r="C9" s="3">
        <v>419000</v>
      </c>
      <c r="F9" s="9">
        <f t="shared" si="0"/>
        <v>12311371.200000001</v>
      </c>
      <c r="G9" t="str">
        <f t="shared" si="1"/>
        <v>10824199.8-12311370.2</v>
      </c>
      <c r="H9">
        <v>1</v>
      </c>
    </row>
    <row r="10" spans="1:11" x14ac:dyDescent="0.25">
      <c r="A10" t="s">
        <v>876</v>
      </c>
      <c r="B10" t="s">
        <v>13</v>
      </c>
      <c r="C10" s="3">
        <v>419000</v>
      </c>
      <c r="F10" s="9">
        <f t="shared" si="0"/>
        <v>13798542.600000001</v>
      </c>
      <c r="G10" t="str">
        <f t="shared" si="1"/>
        <v>12311371.2-13798541.6</v>
      </c>
      <c r="H10">
        <v>0</v>
      </c>
    </row>
    <row r="11" spans="1:11" x14ac:dyDescent="0.25">
      <c r="A11" t="s">
        <v>878</v>
      </c>
      <c r="B11" t="s">
        <v>13</v>
      </c>
      <c r="C11" s="3">
        <v>421000</v>
      </c>
      <c r="F11" s="9">
        <f t="shared" si="0"/>
        <v>15285714.000000002</v>
      </c>
      <c r="G11" t="str">
        <f>CONCATENATE(F10,"-",F11)</f>
        <v>13798542.6-15285714</v>
      </c>
      <c r="H11">
        <v>1</v>
      </c>
    </row>
    <row r="12" spans="1:11" x14ac:dyDescent="0.25">
      <c r="A12" t="s">
        <v>883</v>
      </c>
      <c r="B12" t="s">
        <v>13</v>
      </c>
      <c r="C12" s="3">
        <v>422000</v>
      </c>
      <c r="F12" s="9"/>
      <c r="G12"/>
    </row>
    <row r="13" spans="1:11" x14ac:dyDescent="0.25">
      <c r="A13" t="s">
        <v>796</v>
      </c>
      <c r="B13" t="s">
        <v>13</v>
      </c>
      <c r="C13" s="3">
        <v>422300</v>
      </c>
      <c r="F13" s="9"/>
      <c r="G13"/>
    </row>
    <row r="14" spans="1:11" x14ac:dyDescent="0.25">
      <c r="A14" t="s">
        <v>884</v>
      </c>
      <c r="B14" t="s">
        <v>13</v>
      </c>
      <c r="C14" s="3">
        <v>423300</v>
      </c>
      <c r="F14" s="9"/>
      <c r="G14"/>
    </row>
    <row r="15" spans="1:11" x14ac:dyDescent="0.25">
      <c r="A15" t="s">
        <v>868</v>
      </c>
      <c r="B15" t="s">
        <v>13</v>
      </c>
      <c r="C15" s="3">
        <v>423500</v>
      </c>
      <c r="F15" s="9"/>
      <c r="G15"/>
    </row>
    <row r="16" spans="1:11" x14ac:dyDescent="0.25">
      <c r="A16" t="s">
        <v>710</v>
      </c>
      <c r="B16" t="s">
        <v>13</v>
      </c>
      <c r="C16" s="3">
        <v>425000</v>
      </c>
      <c r="F16" s="9"/>
      <c r="G16"/>
    </row>
    <row r="17" spans="1:7" x14ac:dyDescent="0.25">
      <c r="A17" t="s">
        <v>882</v>
      </c>
      <c r="B17" t="s">
        <v>13</v>
      </c>
      <c r="C17" s="3">
        <v>425000</v>
      </c>
      <c r="F17" s="9"/>
      <c r="G17"/>
    </row>
    <row r="18" spans="1:7" x14ac:dyDescent="0.25">
      <c r="A18" t="s">
        <v>871</v>
      </c>
      <c r="B18" t="s">
        <v>13</v>
      </c>
      <c r="C18" s="3">
        <v>430000</v>
      </c>
      <c r="F18" s="9"/>
      <c r="G18"/>
    </row>
    <row r="19" spans="1:7" x14ac:dyDescent="0.25">
      <c r="A19" t="s">
        <v>866</v>
      </c>
      <c r="B19" t="s">
        <v>13</v>
      </c>
      <c r="C19" s="3">
        <v>437000</v>
      </c>
      <c r="F19" s="9"/>
      <c r="G19"/>
    </row>
    <row r="20" spans="1:7" x14ac:dyDescent="0.25">
      <c r="A20" t="s">
        <v>796</v>
      </c>
      <c r="B20" t="s">
        <v>13</v>
      </c>
      <c r="C20" s="3">
        <v>438100</v>
      </c>
      <c r="F20" s="9"/>
      <c r="G20"/>
    </row>
    <row r="21" spans="1:7" x14ac:dyDescent="0.25">
      <c r="A21" t="s">
        <v>879</v>
      </c>
      <c r="B21" t="s">
        <v>13</v>
      </c>
      <c r="C21" s="3">
        <v>443000</v>
      </c>
      <c r="F21" s="9"/>
      <c r="G21"/>
    </row>
    <row r="22" spans="1:7" x14ac:dyDescent="0.25">
      <c r="A22" t="s">
        <v>863</v>
      </c>
      <c r="B22" t="s">
        <v>13</v>
      </c>
      <c r="C22" s="3">
        <v>450000</v>
      </c>
      <c r="F22" s="9"/>
      <c r="G22"/>
    </row>
    <row r="23" spans="1:7" x14ac:dyDescent="0.25">
      <c r="A23" t="s">
        <v>870</v>
      </c>
      <c r="B23" t="s">
        <v>13</v>
      </c>
      <c r="C23" s="3">
        <v>460000</v>
      </c>
      <c r="F23" s="9"/>
      <c r="G23"/>
    </row>
    <row r="24" spans="1:7" x14ac:dyDescent="0.25">
      <c r="A24" t="s">
        <v>871</v>
      </c>
      <c r="B24" t="s">
        <v>13</v>
      </c>
      <c r="C24" s="3">
        <v>485000</v>
      </c>
      <c r="F24" s="9"/>
      <c r="G24"/>
    </row>
    <row r="25" spans="1:7" x14ac:dyDescent="0.25">
      <c r="A25" t="s">
        <v>865</v>
      </c>
      <c r="B25" t="s">
        <v>13</v>
      </c>
      <c r="C25" s="3">
        <v>500000</v>
      </c>
      <c r="F25" s="9"/>
      <c r="G25"/>
    </row>
    <row r="26" spans="1:7" x14ac:dyDescent="0.25">
      <c r="A26" t="s">
        <v>766</v>
      </c>
      <c r="B26" t="s">
        <v>13</v>
      </c>
      <c r="C26" s="3">
        <v>520000</v>
      </c>
      <c r="F26" s="9"/>
      <c r="G26"/>
    </row>
    <row r="27" spans="1:7" x14ac:dyDescent="0.25">
      <c r="A27" t="s">
        <v>885</v>
      </c>
      <c r="B27" t="s">
        <v>13</v>
      </c>
      <c r="C27" s="3">
        <v>600000</v>
      </c>
      <c r="F27" s="9"/>
      <c r="G27"/>
    </row>
    <row r="28" spans="1:7" x14ac:dyDescent="0.25">
      <c r="A28" t="s">
        <v>867</v>
      </c>
      <c r="B28" t="s">
        <v>13</v>
      </c>
      <c r="C28" s="3">
        <v>600000</v>
      </c>
      <c r="F28" s="9"/>
      <c r="G28"/>
    </row>
    <row r="29" spans="1:7" x14ac:dyDescent="0.25">
      <c r="A29" t="s">
        <v>885</v>
      </c>
      <c r="B29" t="s">
        <v>13</v>
      </c>
      <c r="C29" s="3">
        <v>750000</v>
      </c>
      <c r="F29" s="9"/>
      <c r="G29"/>
    </row>
    <row r="30" spans="1:7" x14ac:dyDescent="0.25">
      <c r="A30" t="s">
        <v>828</v>
      </c>
      <c r="B30" t="s">
        <v>13</v>
      </c>
      <c r="C30" s="3">
        <v>900000</v>
      </c>
      <c r="F30" s="9"/>
      <c r="G30"/>
    </row>
    <row r="31" spans="1:7" x14ac:dyDescent="0.25">
      <c r="A31" t="s">
        <v>872</v>
      </c>
      <c r="B31" t="s">
        <v>13</v>
      </c>
      <c r="C31" s="3">
        <v>1000000</v>
      </c>
      <c r="F31" s="9"/>
      <c r="G31"/>
    </row>
    <row r="32" spans="1:7" x14ac:dyDescent="0.25">
      <c r="A32" t="s">
        <v>873</v>
      </c>
      <c r="B32" t="s">
        <v>13</v>
      </c>
      <c r="C32" s="3">
        <v>1000000</v>
      </c>
    </row>
    <row r="33" spans="1:3" x14ac:dyDescent="0.25">
      <c r="A33" t="s">
        <v>864</v>
      </c>
      <c r="B33" t="s">
        <v>13</v>
      </c>
      <c r="C33" s="3">
        <v>1050000</v>
      </c>
    </row>
    <row r="34" spans="1:3" x14ac:dyDescent="0.25">
      <c r="A34" t="s">
        <v>870</v>
      </c>
      <c r="B34" t="s">
        <v>13</v>
      </c>
      <c r="C34" s="3">
        <v>1175000</v>
      </c>
    </row>
    <row r="35" spans="1:3" x14ac:dyDescent="0.25">
      <c r="A35" t="s">
        <v>868</v>
      </c>
      <c r="B35" t="s">
        <v>13</v>
      </c>
      <c r="C35" s="3">
        <v>1350000</v>
      </c>
    </row>
    <row r="36" spans="1:3" x14ac:dyDescent="0.25">
      <c r="A36" t="s">
        <v>881</v>
      </c>
      <c r="B36" t="s">
        <v>13</v>
      </c>
      <c r="C36" s="3">
        <v>1400000</v>
      </c>
    </row>
    <row r="37" spans="1:3" x14ac:dyDescent="0.25">
      <c r="A37" t="s">
        <v>878</v>
      </c>
      <c r="B37" t="s">
        <v>13</v>
      </c>
      <c r="C37" s="3">
        <v>2300000</v>
      </c>
    </row>
    <row r="38" spans="1:3" x14ac:dyDescent="0.25">
      <c r="A38" t="s">
        <v>877</v>
      </c>
      <c r="B38" t="s">
        <v>13</v>
      </c>
      <c r="C38" s="3">
        <v>2500000</v>
      </c>
    </row>
    <row r="39" spans="1:3" x14ac:dyDescent="0.25">
      <c r="A39" t="s">
        <v>711</v>
      </c>
      <c r="B39" t="s">
        <v>13</v>
      </c>
      <c r="C39" s="3">
        <v>2750000</v>
      </c>
    </row>
    <row r="40" spans="1:3" x14ac:dyDescent="0.25">
      <c r="A40" t="s">
        <v>874</v>
      </c>
      <c r="B40" t="s">
        <v>13</v>
      </c>
      <c r="C40" s="3">
        <v>3100000</v>
      </c>
    </row>
    <row r="41" spans="1:3" x14ac:dyDescent="0.25">
      <c r="A41" t="s">
        <v>880</v>
      </c>
      <c r="B41" t="s">
        <v>13</v>
      </c>
      <c r="C41" s="3">
        <v>3266666</v>
      </c>
    </row>
    <row r="42" spans="1:3" x14ac:dyDescent="0.25">
      <c r="A42" t="s">
        <v>880</v>
      </c>
      <c r="B42" t="s">
        <v>13</v>
      </c>
      <c r="C42" s="3">
        <v>3300000</v>
      </c>
    </row>
    <row r="43" spans="1:3" x14ac:dyDescent="0.25">
      <c r="A43" t="s">
        <v>878</v>
      </c>
      <c r="B43" t="s">
        <v>13</v>
      </c>
      <c r="C43" s="3">
        <v>3925000</v>
      </c>
    </row>
    <row r="44" spans="1:3" x14ac:dyDescent="0.25">
      <c r="A44" t="s">
        <v>884</v>
      </c>
      <c r="B44" t="s">
        <v>13</v>
      </c>
      <c r="C44" s="3">
        <v>4000000</v>
      </c>
    </row>
    <row r="45" spans="1:3" x14ac:dyDescent="0.25">
      <c r="A45" t="s">
        <v>881</v>
      </c>
      <c r="B45" t="s">
        <v>13</v>
      </c>
      <c r="C45" s="3">
        <v>4500000</v>
      </c>
    </row>
    <row r="46" spans="1:3" x14ac:dyDescent="0.25">
      <c r="A46" t="s">
        <v>796</v>
      </c>
      <c r="B46" t="s">
        <v>13</v>
      </c>
      <c r="C46" s="3">
        <v>5000000</v>
      </c>
    </row>
    <row r="47" spans="1:3" x14ac:dyDescent="0.25">
      <c r="A47" t="s">
        <v>865</v>
      </c>
      <c r="B47" t="s">
        <v>13</v>
      </c>
      <c r="C47" s="3">
        <v>5295910</v>
      </c>
    </row>
    <row r="48" spans="1:3" x14ac:dyDescent="0.25">
      <c r="A48" t="s">
        <v>863</v>
      </c>
      <c r="B48" t="s">
        <v>13</v>
      </c>
      <c r="C48" s="3">
        <v>5750000</v>
      </c>
    </row>
    <row r="49" spans="1:3" x14ac:dyDescent="0.25">
      <c r="A49" t="s">
        <v>868</v>
      </c>
      <c r="B49" t="s">
        <v>13</v>
      </c>
      <c r="C49" s="3">
        <v>5850000</v>
      </c>
    </row>
    <row r="50" spans="1:3" x14ac:dyDescent="0.25">
      <c r="A50" t="s">
        <v>864</v>
      </c>
      <c r="B50" t="s">
        <v>13</v>
      </c>
      <c r="C50" s="3">
        <v>6000000</v>
      </c>
    </row>
    <row r="51" spans="1:3" x14ac:dyDescent="0.25">
      <c r="A51" t="s">
        <v>710</v>
      </c>
      <c r="B51" t="s">
        <v>13</v>
      </c>
      <c r="C51" s="3">
        <v>6000000</v>
      </c>
    </row>
    <row r="52" spans="1:3" x14ac:dyDescent="0.25">
      <c r="A52" t="s">
        <v>766</v>
      </c>
      <c r="B52" t="s">
        <v>13</v>
      </c>
      <c r="C52" s="3">
        <v>6200000</v>
      </c>
    </row>
    <row r="53" spans="1:3" x14ac:dyDescent="0.25">
      <c r="A53" t="s">
        <v>874</v>
      </c>
      <c r="B53" t="s">
        <v>13</v>
      </c>
      <c r="C53" s="3">
        <v>9146942</v>
      </c>
    </row>
    <row r="54" spans="1:3" x14ac:dyDescent="0.25">
      <c r="A54" t="s">
        <v>885</v>
      </c>
      <c r="B54" t="s">
        <v>13</v>
      </c>
      <c r="C54" s="3">
        <v>9500000</v>
      </c>
    </row>
    <row r="55" spans="1:3" x14ac:dyDescent="0.25">
      <c r="A55" t="s">
        <v>869</v>
      </c>
      <c r="B55" t="s">
        <v>13</v>
      </c>
      <c r="C55" s="3">
        <v>10000000</v>
      </c>
    </row>
    <row r="56" spans="1:3" x14ac:dyDescent="0.25">
      <c r="A56" t="s">
        <v>872</v>
      </c>
      <c r="B56" t="s">
        <v>13</v>
      </c>
      <c r="C56" s="3">
        <v>11437500</v>
      </c>
    </row>
    <row r="57" spans="1:3" x14ac:dyDescent="0.25">
      <c r="A57" t="s">
        <v>867</v>
      </c>
      <c r="B57" t="s">
        <v>13</v>
      </c>
      <c r="C57" s="3">
        <v>15285714</v>
      </c>
    </row>
    <row r="59" spans="1:3" x14ac:dyDescent="0.25">
      <c r="B59" t="s">
        <v>893</v>
      </c>
      <c r="C59">
        <f>COUNT(C2:C57)</f>
        <v>56</v>
      </c>
    </row>
  </sheetData>
  <conditionalFormatting sqref="C1:C57">
    <cfRule type="cellIs" dxfId="8" priority="1" operator="lessThan">
      <formula>0</formula>
    </cfRule>
    <cfRule type="cellIs" dxfId="7" priority="2" operator="lessThan">
      <formula>0</formula>
    </cfRule>
    <cfRule type="cellIs" dxfId="6" priority="3" operator="equal">
      <formula>0</formula>
    </cfRule>
  </conditionalFormatting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44570-827C-466F-8506-F8BF94980266}">
  <dimension ref="A1:K49"/>
  <sheetViews>
    <sheetView topLeftCell="B1" workbookViewId="0">
      <selection activeCell="K2" sqref="K2"/>
    </sheetView>
  </sheetViews>
  <sheetFormatPr defaultRowHeight="15" x14ac:dyDescent="0.25"/>
  <cols>
    <col min="1" max="1" width="21.42578125" bestFit="1" customWidth="1"/>
    <col min="2" max="2" width="9.5703125" bestFit="1" customWidth="1"/>
    <col min="3" max="4" width="12" bestFit="1" customWidth="1"/>
    <col min="6" max="6" width="12" bestFit="1" customWidth="1"/>
    <col min="7" max="7" width="21.140625" bestFit="1" customWidth="1"/>
    <col min="8" max="8" width="10.28515625" bestFit="1" customWidth="1"/>
    <col min="11" max="11" width="26.85546875" bestFit="1" customWidth="1"/>
  </cols>
  <sheetData>
    <row r="1" spans="1:11" x14ac:dyDescent="0.25">
      <c r="A1" s="1" t="s">
        <v>861</v>
      </c>
      <c r="B1" s="1" t="s">
        <v>858</v>
      </c>
      <c r="C1" s="2" t="s">
        <v>859</v>
      </c>
      <c r="F1" t="s">
        <v>886</v>
      </c>
      <c r="G1" t="s">
        <v>888</v>
      </c>
      <c r="H1" t="s">
        <v>887</v>
      </c>
      <c r="K1" t="s">
        <v>890</v>
      </c>
    </row>
    <row r="2" spans="1:11" x14ac:dyDescent="0.25">
      <c r="A2" t="s">
        <v>874</v>
      </c>
      <c r="B2" t="s">
        <v>9</v>
      </c>
      <c r="C2" s="3">
        <v>414000</v>
      </c>
      <c r="D2" s="3">
        <f>C47-C2</f>
        <v>14315364</v>
      </c>
      <c r="E2">
        <f>D2/10</f>
        <v>1431536.4</v>
      </c>
      <c r="F2" s="3">
        <f>C2+E2</f>
        <v>1845536.4</v>
      </c>
      <c r="G2" t="str">
        <f>CONCATENATE(C2,"-",F2-1)</f>
        <v>414000-1845535.4</v>
      </c>
      <c r="H2">
        <f t="array" ref="H2:H11">FREQUENCY(C2:C47,F2:F11)</f>
        <v>26</v>
      </c>
      <c r="K2">
        <f>_xlfn.STDEV.S(C2:C47)</f>
        <v>3601789.8092098976</v>
      </c>
    </row>
    <row r="3" spans="1:11" x14ac:dyDescent="0.25">
      <c r="A3" t="s">
        <v>867</v>
      </c>
      <c r="B3" t="s">
        <v>9</v>
      </c>
      <c r="C3" s="3">
        <v>414000</v>
      </c>
      <c r="F3" s="3">
        <f>F2+$E$2</f>
        <v>3277072.8</v>
      </c>
      <c r="G3" t="str">
        <f>CONCATENATE(F2,"-",F3-1)</f>
        <v>1845536.4-3277071.8</v>
      </c>
      <c r="H3">
        <v>6</v>
      </c>
    </row>
    <row r="4" spans="1:11" x14ac:dyDescent="0.25">
      <c r="A4" t="s">
        <v>865</v>
      </c>
      <c r="B4" t="s">
        <v>9</v>
      </c>
      <c r="C4" s="3">
        <v>414000</v>
      </c>
      <c r="F4" s="3">
        <f t="shared" ref="F4:F11" si="0">F3+$E$2</f>
        <v>4708609.1999999993</v>
      </c>
      <c r="G4" t="str">
        <f t="shared" ref="G4:G10" si="1">CONCATENATE(F3,"-",F4-1)</f>
        <v>3277072.8-4708608.2</v>
      </c>
      <c r="H4">
        <v>5</v>
      </c>
    </row>
    <row r="5" spans="1:11" x14ac:dyDescent="0.25">
      <c r="A5" t="s">
        <v>866</v>
      </c>
      <c r="B5" t="s">
        <v>9</v>
      </c>
      <c r="C5" s="3">
        <v>414000</v>
      </c>
      <c r="F5" s="3">
        <f t="shared" si="0"/>
        <v>6140145.5999999996</v>
      </c>
      <c r="G5" t="str">
        <f t="shared" si="1"/>
        <v>4708609.2-6140144.6</v>
      </c>
      <c r="H5">
        <v>4</v>
      </c>
    </row>
    <row r="6" spans="1:11" x14ac:dyDescent="0.25">
      <c r="A6" t="s">
        <v>828</v>
      </c>
      <c r="B6" t="s">
        <v>9</v>
      </c>
      <c r="C6" s="3">
        <v>415000</v>
      </c>
      <c r="F6" s="3">
        <f t="shared" si="0"/>
        <v>7571682</v>
      </c>
      <c r="G6" t="str">
        <f t="shared" si="1"/>
        <v>6140145.6-7571681</v>
      </c>
      <c r="H6">
        <v>0</v>
      </c>
    </row>
    <row r="7" spans="1:11" x14ac:dyDescent="0.25">
      <c r="A7" t="s">
        <v>711</v>
      </c>
      <c r="B7" t="s">
        <v>9</v>
      </c>
      <c r="C7" s="3">
        <v>415500</v>
      </c>
      <c r="F7" s="3">
        <f t="shared" si="0"/>
        <v>9003218.4000000004</v>
      </c>
      <c r="G7" t="str">
        <f t="shared" si="1"/>
        <v>7571682-9003217.4</v>
      </c>
      <c r="H7">
        <v>1</v>
      </c>
    </row>
    <row r="8" spans="1:11" x14ac:dyDescent="0.25">
      <c r="A8" t="s">
        <v>870</v>
      </c>
      <c r="B8" t="s">
        <v>9</v>
      </c>
      <c r="C8" s="3">
        <v>417000</v>
      </c>
      <c r="F8" s="3">
        <f t="shared" si="0"/>
        <v>10434754.800000001</v>
      </c>
      <c r="G8" t="str">
        <f t="shared" si="1"/>
        <v>9003218.4-10434753.8</v>
      </c>
      <c r="H8">
        <v>0</v>
      </c>
    </row>
    <row r="9" spans="1:11" x14ac:dyDescent="0.25">
      <c r="A9" t="s">
        <v>862</v>
      </c>
      <c r="B9" t="s">
        <v>9</v>
      </c>
      <c r="C9" s="3">
        <v>419300</v>
      </c>
      <c r="F9" s="3">
        <f t="shared" si="0"/>
        <v>11866291.200000001</v>
      </c>
      <c r="G9" t="str">
        <f t="shared" si="1"/>
        <v>10434754.8-11866290.2</v>
      </c>
      <c r="H9">
        <v>2</v>
      </c>
    </row>
    <row r="10" spans="1:11" x14ac:dyDescent="0.25">
      <c r="A10" t="s">
        <v>883</v>
      </c>
      <c r="B10" t="s">
        <v>9</v>
      </c>
      <c r="C10" s="3">
        <v>420000</v>
      </c>
      <c r="F10" s="3">
        <f t="shared" si="0"/>
        <v>13297827.600000001</v>
      </c>
      <c r="G10" t="str">
        <f t="shared" si="1"/>
        <v>11866291.2-13297826.6</v>
      </c>
      <c r="H10">
        <v>1</v>
      </c>
    </row>
    <row r="11" spans="1:11" x14ac:dyDescent="0.25">
      <c r="A11" t="s">
        <v>710</v>
      </c>
      <c r="B11" t="s">
        <v>9</v>
      </c>
      <c r="C11" s="3">
        <v>420000</v>
      </c>
      <c r="F11" s="3">
        <f t="shared" si="0"/>
        <v>14729364.000000002</v>
      </c>
      <c r="G11" t="str">
        <f>CONCATENATE(F10,"-",F11)</f>
        <v>13297827.6-14729364</v>
      </c>
      <c r="H11">
        <v>1</v>
      </c>
    </row>
    <row r="12" spans="1:11" x14ac:dyDescent="0.25">
      <c r="A12" t="s">
        <v>873</v>
      </c>
      <c r="B12" t="s">
        <v>9</v>
      </c>
      <c r="C12" s="3">
        <v>423200</v>
      </c>
      <c r="F12" s="3"/>
    </row>
    <row r="13" spans="1:11" x14ac:dyDescent="0.25">
      <c r="A13" t="s">
        <v>739</v>
      </c>
      <c r="B13" t="s">
        <v>9</v>
      </c>
      <c r="C13" s="3">
        <v>425400</v>
      </c>
      <c r="F13" s="3"/>
    </row>
    <row r="14" spans="1:11" x14ac:dyDescent="0.25">
      <c r="A14" t="s">
        <v>879</v>
      </c>
      <c r="B14" t="s">
        <v>9</v>
      </c>
      <c r="C14" s="3">
        <v>428000</v>
      </c>
      <c r="F14" s="3"/>
    </row>
    <row r="15" spans="1:11" x14ac:dyDescent="0.25">
      <c r="A15" t="s">
        <v>878</v>
      </c>
      <c r="B15" t="s">
        <v>9</v>
      </c>
      <c r="C15" s="3">
        <v>432500</v>
      </c>
      <c r="F15" s="3"/>
    </row>
    <row r="16" spans="1:11" x14ac:dyDescent="0.25">
      <c r="A16" t="s">
        <v>872</v>
      </c>
      <c r="B16" t="s">
        <v>9</v>
      </c>
      <c r="C16" s="3">
        <v>437500</v>
      </c>
      <c r="F16" s="3"/>
    </row>
    <row r="17" spans="1:6" x14ac:dyDescent="0.25">
      <c r="A17" t="s">
        <v>870</v>
      </c>
      <c r="B17" t="s">
        <v>9</v>
      </c>
      <c r="C17" s="3">
        <v>440000</v>
      </c>
      <c r="F17" s="3"/>
    </row>
    <row r="18" spans="1:6" x14ac:dyDescent="0.25">
      <c r="A18" t="s">
        <v>828</v>
      </c>
      <c r="B18" t="s">
        <v>9</v>
      </c>
      <c r="C18" s="3">
        <v>441500</v>
      </c>
      <c r="F18" s="3"/>
    </row>
    <row r="19" spans="1:6" x14ac:dyDescent="0.25">
      <c r="A19" t="s">
        <v>766</v>
      </c>
      <c r="B19" t="s">
        <v>9</v>
      </c>
      <c r="C19" s="3">
        <v>452180</v>
      </c>
      <c r="F19" s="3"/>
    </row>
    <row r="20" spans="1:6" x14ac:dyDescent="0.25">
      <c r="A20" t="s">
        <v>867</v>
      </c>
      <c r="B20" t="s">
        <v>9</v>
      </c>
      <c r="C20" s="3">
        <v>560000</v>
      </c>
      <c r="F20" s="3"/>
    </row>
    <row r="21" spans="1:6" x14ac:dyDescent="0.25">
      <c r="A21" t="s">
        <v>884</v>
      </c>
      <c r="B21" t="s">
        <v>9</v>
      </c>
      <c r="C21" s="3">
        <v>600000</v>
      </c>
      <c r="F21" s="3"/>
    </row>
    <row r="22" spans="1:6" x14ac:dyDescent="0.25">
      <c r="A22" t="s">
        <v>873</v>
      </c>
      <c r="B22" t="s">
        <v>9</v>
      </c>
      <c r="C22" s="3">
        <v>700000</v>
      </c>
    </row>
    <row r="23" spans="1:6" x14ac:dyDescent="0.25">
      <c r="A23" t="s">
        <v>882</v>
      </c>
      <c r="B23" t="s">
        <v>9</v>
      </c>
      <c r="C23" s="3">
        <v>865000</v>
      </c>
    </row>
    <row r="24" spans="1:6" x14ac:dyDescent="0.25">
      <c r="A24" t="s">
        <v>885</v>
      </c>
      <c r="B24" t="s">
        <v>9</v>
      </c>
      <c r="C24" s="3">
        <v>1000000</v>
      </c>
    </row>
    <row r="25" spans="1:6" x14ac:dyDescent="0.25">
      <c r="A25" t="s">
        <v>876</v>
      </c>
      <c r="B25" t="s">
        <v>9</v>
      </c>
      <c r="C25" s="3">
        <v>1350000</v>
      </c>
    </row>
    <row r="26" spans="1:6" x14ac:dyDescent="0.25">
      <c r="A26" t="s">
        <v>869</v>
      </c>
      <c r="B26" t="s">
        <v>9</v>
      </c>
      <c r="C26" s="3">
        <v>1500000</v>
      </c>
    </row>
    <row r="27" spans="1:6" x14ac:dyDescent="0.25">
      <c r="A27" t="s">
        <v>796</v>
      </c>
      <c r="B27" t="s">
        <v>9</v>
      </c>
      <c r="C27" s="3">
        <v>1500000</v>
      </c>
    </row>
    <row r="28" spans="1:6" x14ac:dyDescent="0.25">
      <c r="A28" t="s">
        <v>866</v>
      </c>
      <c r="B28" t="s">
        <v>9</v>
      </c>
      <c r="C28" s="3">
        <v>1850000</v>
      </c>
    </row>
    <row r="29" spans="1:6" x14ac:dyDescent="0.25">
      <c r="A29" t="s">
        <v>872</v>
      </c>
      <c r="B29" t="s">
        <v>9</v>
      </c>
      <c r="C29" s="3">
        <v>2068391</v>
      </c>
    </row>
    <row r="30" spans="1:6" x14ac:dyDescent="0.25">
      <c r="A30" t="s">
        <v>874</v>
      </c>
      <c r="B30" t="s">
        <v>9</v>
      </c>
      <c r="C30" s="3">
        <v>2500000</v>
      </c>
    </row>
    <row r="31" spans="1:6" x14ac:dyDescent="0.25">
      <c r="A31" t="s">
        <v>871</v>
      </c>
      <c r="B31" t="s">
        <v>9</v>
      </c>
      <c r="C31" s="3">
        <v>2750000</v>
      </c>
    </row>
    <row r="32" spans="1:6" x14ac:dyDescent="0.25">
      <c r="A32" t="s">
        <v>796</v>
      </c>
      <c r="B32" t="s">
        <v>9</v>
      </c>
      <c r="C32" s="3">
        <v>2900000</v>
      </c>
    </row>
    <row r="33" spans="1:3" x14ac:dyDescent="0.25">
      <c r="A33" t="s">
        <v>880</v>
      </c>
      <c r="B33" t="s">
        <v>9</v>
      </c>
      <c r="C33" s="3">
        <v>3000000</v>
      </c>
    </row>
    <row r="34" spans="1:3" x14ac:dyDescent="0.25">
      <c r="A34" t="s">
        <v>711</v>
      </c>
      <c r="B34" t="s">
        <v>9</v>
      </c>
      <c r="C34" s="3">
        <v>3300000</v>
      </c>
    </row>
    <row r="35" spans="1:3" x14ac:dyDescent="0.25">
      <c r="A35" t="s">
        <v>884</v>
      </c>
      <c r="B35" t="s">
        <v>9</v>
      </c>
      <c r="C35" s="3">
        <v>4000000</v>
      </c>
    </row>
    <row r="36" spans="1:3" x14ac:dyDescent="0.25">
      <c r="A36" t="s">
        <v>881</v>
      </c>
      <c r="B36" t="s">
        <v>9</v>
      </c>
      <c r="C36" s="3">
        <v>4300000</v>
      </c>
    </row>
    <row r="37" spans="1:3" x14ac:dyDescent="0.25">
      <c r="A37" t="s">
        <v>868</v>
      </c>
      <c r="B37" t="s">
        <v>9</v>
      </c>
      <c r="C37" s="3">
        <v>4650000</v>
      </c>
    </row>
    <row r="38" spans="1:3" x14ac:dyDescent="0.25">
      <c r="A38" t="s">
        <v>739</v>
      </c>
      <c r="B38" t="s">
        <v>9</v>
      </c>
      <c r="C38" s="3">
        <v>4687300</v>
      </c>
    </row>
    <row r="39" spans="1:3" x14ac:dyDescent="0.25">
      <c r="A39" t="s">
        <v>876</v>
      </c>
      <c r="B39" t="s">
        <v>9</v>
      </c>
      <c r="C39" s="3">
        <v>5250000</v>
      </c>
    </row>
    <row r="40" spans="1:3" x14ac:dyDescent="0.25">
      <c r="A40" t="s">
        <v>863</v>
      </c>
      <c r="B40" t="s">
        <v>9</v>
      </c>
      <c r="C40" s="3">
        <v>5500000</v>
      </c>
    </row>
    <row r="41" spans="1:3" x14ac:dyDescent="0.25">
      <c r="A41" t="s">
        <v>875</v>
      </c>
      <c r="B41" t="s">
        <v>9</v>
      </c>
      <c r="C41" s="3">
        <v>5500000</v>
      </c>
    </row>
    <row r="42" spans="1:3" x14ac:dyDescent="0.25">
      <c r="A42" t="s">
        <v>869</v>
      </c>
      <c r="B42" t="s">
        <v>9</v>
      </c>
      <c r="C42" s="3">
        <v>5850000</v>
      </c>
    </row>
    <row r="43" spans="1:3" x14ac:dyDescent="0.25">
      <c r="A43" t="s">
        <v>867</v>
      </c>
      <c r="B43" t="s">
        <v>9</v>
      </c>
      <c r="C43" s="3">
        <v>8500000</v>
      </c>
    </row>
    <row r="44" spans="1:3" x14ac:dyDescent="0.25">
      <c r="A44" t="s">
        <v>877</v>
      </c>
      <c r="B44" t="s">
        <v>9</v>
      </c>
      <c r="C44" s="3">
        <v>11000000</v>
      </c>
    </row>
    <row r="45" spans="1:3" x14ac:dyDescent="0.25">
      <c r="A45" t="s">
        <v>883</v>
      </c>
      <c r="B45" t="s">
        <v>9</v>
      </c>
      <c r="C45" s="3">
        <v>11000000</v>
      </c>
    </row>
    <row r="46" spans="1:3" x14ac:dyDescent="0.25">
      <c r="A46" t="s">
        <v>865</v>
      </c>
      <c r="B46" t="s">
        <v>9</v>
      </c>
      <c r="C46" s="3">
        <v>13000000</v>
      </c>
    </row>
    <row r="47" spans="1:3" x14ac:dyDescent="0.25">
      <c r="A47" t="s">
        <v>862</v>
      </c>
      <c r="B47" t="s">
        <v>9</v>
      </c>
      <c r="C47" s="3">
        <v>14729364</v>
      </c>
    </row>
    <row r="49" spans="2:3" x14ac:dyDescent="0.25">
      <c r="B49" t="s">
        <v>893</v>
      </c>
      <c r="C49">
        <f>COUNT(C2:C47)</f>
        <v>46</v>
      </c>
    </row>
  </sheetData>
  <conditionalFormatting sqref="C1:C47">
    <cfRule type="cellIs" dxfId="5" priority="1" operator="lessThan">
      <formula>0</formula>
    </cfRule>
    <cfRule type="cellIs" dxfId="4" priority="2" operator="lessThan">
      <formula>0</formula>
    </cfRule>
    <cfRule type="cellIs" dxfId="3" priority="3" operator="equal">
      <formula>0</formula>
    </cfRule>
  </conditionalFormatting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A09F4-B9AB-4F8E-97DF-7AE106B9B4E9}">
  <dimension ref="A1:K44"/>
  <sheetViews>
    <sheetView workbookViewId="0">
      <selection activeCell="K35" sqref="K35"/>
    </sheetView>
  </sheetViews>
  <sheetFormatPr defaultRowHeight="15" x14ac:dyDescent="0.25"/>
  <cols>
    <col min="1" max="1" width="21.42578125" bestFit="1" customWidth="1"/>
    <col min="2" max="2" width="14.140625" bestFit="1" customWidth="1"/>
    <col min="3" max="4" width="12" bestFit="1" customWidth="1"/>
    <col min="6" max="6" width="12" bestFit="1" customWidth="1"/>
    <col min="7" max="7" width="33.5703125" bestFit="1" customWidth="1"/>
    <col min="8" max="8" width="10.28515625" bestFit="1" customWidth="1"/>
    <col min="11" max="11" width="26.85546875" bestFit="1" customWidth="1"/>
  </cols>
  <sheetData>
    <row r="1" spans="1:11" x14ac:dyDescent="0.25">
      <c r="A1" s="1" t="s">
        <v>861</v>
      </c>
      <c r="B1" s="1" t="s">
        <v>858</v>
      </c>
      <c r="C1" s="2" t="s">
        <v>859</v>
      </c>
      <c r="F1" t="s">
        <v>886</v>
      </c>
      <c r="G1" t="s">
        <v>888</v>
      </c>
      <c r="H1" t="s">
        <v>887</v>
      </c>
      <c r="K1" t="s">
        <v>890</v>
      </c>
    </row>
    <row r="2" spans="1:11" x14ac:dyDescent="0.25">
      <c r="A2" t="s">
        <v>871</v>
      </c>
      <c r="B2" t="s">
        <v>1</v>
      </c>
      <c r="C2" s="3">
        <v>414000</v>
      </c>
      <c r="D2" s="3">
        <f>C42-C2</f>
        <v>31586000</v>
      </c>
      <c r="E2">
        <f>D2/10</f>
        <v>3158600</v>
      </c>
      <c r="F2" s="3">
        <f>C2+E2</f>
        <v>3572600</v>
      </c>
      <c r="G2" t="str">
        <f>CONCATENATE(C2,"-",F2-1)</f>
        <v>414000-3572599</v>
      </c>
      <c r="H2">
        <f t="array" ref="H2:H11">FREQUENCY(C2:C42,F2:F11)</f>
        <v>25</v>
      </c>
      <c r="K2">
        <f>_xlfn.STDEV.S(C2:C42)</f>
        <v>6002060.0533106513</v>
      </c>
    </row>
    <row r="3" spans="1:11" x14ac:dyDescent="0.25">
      <c r="A3" t="s">
        <v>880</v>
      </c>
      <c r="B3" t="s">
        <v>1</v>
      </c>
      <c r="C3" s="3">
        <v>414000</v>
      </c>
      <c r="F3" s="3">
        <f>F2+$E$2</f>
        <v>6731200</v>
      </c>
      <c r="G3" t="str">
        <f>CONCATENATE(F2,"-",F3-1)</f>
        <v>3572600-6731199</v>
      </c>
      <c r="H3">
        <v>9</v>
      </c>
    </row>
    <row r="4" spans="1:11" x14ac:dyDescent="0.25">
      <c r="A4" t="s">
        <v>872</v>
      </c>
      <c r="B4" t="s">
        <v>1</v>
      </c>
      <c r="C4" s="3">
        <v>414000</v>
      </c>
      <c r="F4" s="3">
        <f t="shared" ref="F4:F11" si="0">F3+$E$2</f>
        <v>9889800</v>
      </c>
      <c r="G4" t="str">
        <f t="shared" ref="G4:G10" si="1">CONCATENATE(F3,"-",F4-1)</f>
        <v>6731200-9889799</v>
      </c>
      <c r="H4">
        <v>2</v>
      </c>
    </row>
    <row r="5" spans="1:11" x14ac:dyDescent="0.25">
      <c r="A5" t="s">
        <v>885</v>
      </c>
      <c r="B5" t="s">
        <v>1</v>
      </c>
      <c r="C5" s="3">
        <v>414500</v>
      </c>
      <c r="F5" s="3">
        <f t="shared" si="0"/>
        <v>13048400</v>
      </c>
      <c r="G5" t="str">
        <f t="shared" si="1"/>
        <v>9889800-13048399</v>
      </c>
      <c r="H5">
        <v>1</v>
      </c>
    </row>
    <row r="6" spans="1:11" x14ac:dyDescent="0.25">
      <c r="A6" t="s">
        <v>711</v>
      </c>
      <c r="B6" t="s">
        <v>1</v>
      </c>
      <c r="C6" s="3">
        <v>416000</v>
      </c>
      <c r="F6" s="3">
        <f t="shared" si="0"/>
        <v>16207000</v>
      </c>
      <c r="G6" t="str">
        <f t="shared" si="1"/>
        <v>13048400-16206999</v>
      </c>
      <c r="H6">
        <v>3</v>
      </c>
    </row>
    <row r="7" spans="1:11" x14ac:dyDescent="0.25">
      <c r="A7" t="s">
        <v>880</v>
      </c>
      <c r="B7" t="s">
        <v>1</v>
      </c>
      <c r="C7" s="3">
        <v>420000</v>
      </c>
      <c r="F7" s="3">
        <f t="shared" si="0"/>
        <v>19365600</v>
      </c>
      <c r="G7" t="str">
        <f t="shared" si="1"/>
        <v>16207000-19365599</v>
      </c>
      <c r="H7">
        <v>0</v>
      </c>
    </row>
    <row r="8" spans="1:11" x14ac:dyDescent="0.25">
      <c r="A8" t="s">
        <v>878</v>
      </c>
      <c r="B8" t="s">
        <v>1</v>
      </c>
      <c r="C8" s="3">
        <v>424000</v>
      </c>
      <c r="F8" s="3">
        <f t="shared" si="0"/>
        <v>22524200</v>
      </c>
      <c r="G8" t="str">
        <f t="shared" si="1"/>
        <v>19365600-22524199</v>
      </c>
      <c r="H8">
        <v>0</v>
      </c>
    </row>
    <row r="9" spans="1:11" x14ac:dyDescent="0.25">
      <c r="A9" t="s">
        <v>877</v>
      </c>
      <c r="B9" t="s">
        <v>1</v>
      </c>
      <c r="C9" s="3">
        <v>425000</v>
      </c>
      <c r="F9" s="3">
        <f t="shared" si="0"/>
        <v>25682800</v>
      </c>
      <c r="G9" t="str">
        <f t="shared" si="1"/>
        <v>22524200-25682799</v>
      </c>
      <c r="H9">
        <v>0</v>
      </c>
    </row>
    <row r="10" spans="1:11" x14ac:dyDescent="0.25">
      <c r="A10" t="s">
        <v>877</v>
      </c>
      <c r="B10" t="s">
        <v>1</v>
      </c>
      <c r="C10" s="3">
        <v>425000</v>
      </c>
      <c r="F10" s="3">
        <f t="shared" si="0"/>
        <v>28841400</v>
      </c>
      <c r="G10" t="str">
        <f t="shared" si="1"/>
        <v>25682800-28841399</v>
      </c>
      <c r="H10">
        <v>0</v>
      </c>
    </row>
    <row r="11" spans="1:11" x14ac:dyDescent="0.25">
      <c r="A11" t="s">
        <v>881</v>
      </c>
      <c r="B11" t="s">
        <v>1</v>
      </c>
      <c r="C11" s="3">
        <v>478000</v>
      </c>
      <c r="F11" s="3">
        <f t="shared" si="0"/>
        <v>32000000</v>
      </c>
      <c r="G11" t="str">
        <f>CONCATENATE(F10,"-",F11)</f>
        <v>28841400-32000000</v>
      </c>
      <c r="H11">
        <v>1</v>
      </c>
    </row>
    <row r="12" spans="1:11" x14ac:dyDescent="0.25">
      <c r="A12" t="s">
        <v>864</v>
      </c>
      <c r="B12" t="s">
        <v>1</v>
      </c>
      <c r="C12" s="3">
        <v>500000</v>
      </c>
      <c r="F12" s="3"/>
    </row>
    <row r="13" spans="1:11" x14ac:dyDescent="0.25">
      <c r="A13" t="s">
        <v>710</v>
      </c>
      <c r="B13" t="s">
        <v>1</v>
      </c>
      <c r="C13" s="3">
        <v>600000</v>
      </c>
      <c r="F13" s="3"/>
    </row>
    <row r="14" spans="1:11" x14ac:dyDescent="0.25">
      <c r="A14" t="s">
        <v>879</v>
      </c>
      <c r="B14" t="s">
        <v>1</v>
      </c>
      <c r="C14" s="3">
        <v>640000</v>
      </c>
      <c r="F14" s="3"/>
    </row>
    <row r="15" spans="1:11" x14ac:dyDescent="0.25">
      <c r="A15" t="s">
        <v>711</v>
      </c>
      <c r="B15" t="s">
        <v>1</v>
      </c>
      <c r="C15" s="3">
        <v>750000</v>
      </c>
      <c r="F15" s="3"/>
    </row>
    <row r="16" spans="1:11" x14ac:dyDescent="0.25">
      <c r="A16" t="s">
        <v>877</v>
      </c>
      <c r="B16" t="s">
        <v>1</v>
      </c>
      <c r="C16" s="3">
        <v>1000000</v>
      </c>
      <c r="F16" s="3"/>
    </row>
    <row r="17" spans="1:6" x14ac:dyDescent="0.25">
      <c r="A17" t="s">
        <v>879</v>
      </c>
      <c r="B17" t="s">
        <v>1</v>
      </c>
      <c r="C17" s="3">
        <v>1000000</v>
      </c>
      <c r="F17" s="3"/>
    </row>
    <row r="18" spans="1:6" x14ac:dyDescent="0.25">
      <c r="A18" t="s">
        <v>862</v>
      </c>
      <c r="B18" t="s">
        <v>1</v>
      </c>
      <c r="C18" s="3">
        <v>1500000</v>
      </c>
      <c r="F18" s="3"/>
    </row>
    <row r="19" spans="1:6" x14ac:dyDescent="0.25">
      <c r="A19" t="s">
        <v>871</v>
      </c>
      <c r="B19" t="s">
        <v>1</v>
      </c>
      <c r="C19" s="3">
        <v>1750000</v>
      </c>
      <c r="F19" s="3"/>
    </row>
    <row r="20" spans="1:6" x14ac:dyDescent="0.25">
      <c r="A20" t="s">
        <v>739</v>
      </c>
      <c r="B20" t="s">
        <v>1</v>
      </c>
      <c r="C20" s="3">
        <v>2000000</v>
      </c>
      <c r="F20" s="3"/>
    </row>
    <row r="21" spans="1:6" x14ac:dyDescent="0.25">
      <c r="A21" t="s">
        <v>871</v>
      </c>
      <c r="B21" t="s">
        <v>1</v>
      </c>
      <c r="C21" s="3">
        <v>2250000</v>
      </c>
      <c r="F21" s="3"/>
    </row>
    <row r="22" spans="1:6" x14ac:dyDescent="0.25">
      <c r="A22" t="s">
        <v>875</v>
      </c>
      <c r="B22" t="s">
        <v>1</v>
      </c>
      <c r="C22" s="3">
        <v>2287500</v>
      </c>
    </row>
    <row r="23" spans="1:6" x14ac:dyDescent="0.25">
      <c r="A23" t="s">
        <v>884</v>
      </c>
      <c r="B23" t="s">
        <v>1</v>
      </c>
      <c r="C23" s="3">
        <v>2325000</v>
      </c>
    </row>
    <row r="24" spans="1:6" x14ac:dyDescent="0.25">
      <c r="A24" t="s">
        <v>868</v>
      </c>
      <c r="B24" t="s">
        <v>1</v>
      </c>
      <c r="C24" s="3">
        <v>2350000</v>
      </c>
    </row>
    <row r="25" spans="1:6" x14ac:dyDescent="0.25">
      <c r="A25" t="s">
        <v>796</v>
      </c>
      <c r="B25" t="s">
        <v>1</v>
      </c>
      <c r="C25" s="3">
        <v>2500000</v>
      </c>
    </row>
    <row r="26" spans="1:6" x14ac:dyDescent="0.25">
      <c r="A26" t="s">
        <v>875</v>
      </c>
      <c r="B26" t="s">
        <v>1</v>
      </c>
      <c r="C26" s="3">
        <v>3500000</v>
      </c>
    </row>
    <row r="27" spans="1:6" x14ac:dyDescent="0.25">
      <c r="A27" t="s">
        <v>875</v>
      </c>
      <c r="B27" t="s">
        <v>1</v>
      </c>
      <c r="C27" s="3">
        <v>3600000</v>
      </c>
    </row>
    <row r="28" spans="1:6" x14ac:dyDescent="0.25">
      <c r="A28" t="s">
        <v>710</v>
      </c>
      <c r="B28" t="s">
        <v>1</v>
      </c>
      <c r="C28" s="3">
        <v>4750000</v>
      </c>
    </row>
    <row r="29" spans="1:6" x14ac:dyDescent="0.25">
      <c r="A29" t="s">
        <v>871</v>
      </c>
      <c r="B29" t="s">
        <v>1</v>
      </c>
      <c r="C29" s="3">
        <v>4750000</v>
      </c>
    </row>
    <row r="30" spans="1:6" x14ac:dyDescent="0.25">
      <c r="A30" t="s">
        <v>869</v>
      </c>
      <c r="B30" t="s">
        <v>1</v>
      </c>
      <c r="C30" s="3">
        <v>5333333</v>
      </c>
    </row>
    <row r="31" spans="1:6" x14ac:dyDescent="0.25">
      <c r="A31" t="s">
        <v>867</v>
      </c>
      <c r="B31" t="s">
        <v>1</v>
      </c>
      <c r="C31" s="3">
        <v>5416666</v>
      </c>
    </row>
    <row r="32" spans="1:6" x14ac:dyDescent="0.25">
      <c r="A32" t="s">
        <v>876</v>
      </c>
      <c r="B32" t="s">
        <v>1</v>
      </c>
      <c r="C32" s="3">
        <v>5500000</v>
      </c>
    </row>
    <row r="33" spans="1:3" x14ac:dyDescent="0.25">
      <c r="A33" t="s">
        <v>865</v>
      </c>
      <c r="B33" t="s">
        <v>1</v>
      </c>
      <c r="C33" s="3">
        <v>5500000</v>
      </c>
    </row>
    <row r="34" spans="1:3" x14ac:dyDescent="0.25">
      <c r="A34" t="s">
        <v>864</v>
      </c>
      <c r="B34" t="s">
        <v>1</v>
      </c>
      <c r="C34" s="3">
        <v>6000000</v>
      </c>
    </row>
    <row r="35" spans="1:3" x14ac:dyDescent="0.25">
      <c r="A35" t="s">
        <v>864</v>
      </c>
      <c r="B35" t="s">
        <v>1</v>
      </c>
      <c r="C35" s="3">
        <v>6500000</v>
      </c>
    </row>
    <row r="36" spans="1:3" x14ac:dyDescent="0.25">
      <c r="A36" t="s">
        <v>872</v>
      </c>
      <c r="B36" t="s">
        <v>1</v>
      </c>
      <c r="C36" s="3">
        <v>8166666</v>
      </c>
    </row>
    <row r="37" spans="1:3" x14ac:dyDescent="0.25">
      <c r="A37" t="s">
        <v>828</v>
      </c>
      <c r="B37" t="s">
        <v>1</v>
      </c>
      <c r="C37" s="3">
        <v>9025000</v>
      </c>
    </row>
    <row r="38" spans="1:3" x14ac:dyDescent="0.25">
      <c r="A38" t="s">
        <v>863</v>
      </c>
      <c r="B38" t="s">
        <v>1</v>
      </c>
      <c r="C38" s="3">
        <v>12250000</v>
      </c>
    </row>
    <row r="39" spans="1:3" x14ac:dyDescent="0.25">
      <c r="A39" t="s">
        <v>766</v>
      </c>
      <c r="B39" t="s">
        <v>1</v>
      </c>
      <c r="C39" s="3">
        <v>14000000</v>
      </c>
    </row>
    <row r="40" spans="1:3" x14ac:dyDescent="0.25">
      <c r="A40" t="s">
        <v>874</v>
      </c>
      <c r="B40" t="s">
        <v>1</v>
      </c>
      <c r="C40" s="3">
        <v>14000000</v>
      </c>
    </row>
    <row r="41" spans="1:3" x14ac:dyDescent="0.25">
      <c r="A41" t="s">
        <v>870</v>
      </c>
      <c r="B41" t="s">
        <v>1</v>
      </c>
      <c r="C41" s="3">
        <v>14600000</v>
      </c>
    </row>
    <row r="42" spans="1:3" x14ac:dyDescent="0.25">
      <c r="A42" t="s">
        <v>862</v>
      </c>
      <c r="B42" t="s">
        <v>1</v>
      </c>
      <c r="C42" s="3">
        <v>32000000</v>
      </c>
    </row>
    <row r="44" spans="1:3" x14ac:dyDescent="0.25">
      <c r="B44" t="s">
        <v>893</v>
      </c>
      <c r="C44">
        <f>COUNT(C2:C42)</f>
        <v>41</v>
      </c>
    </row>
  </sheetData>
  <conditionalFormatting sqref="C1:C42">
    <cfRule type="cellIs" dxfId="2" priority="1" operator="lessThan">
      <formula>0</formula>
    </cfRule>
    <cfRule type="cellIs" dxfId="1" priority="2" operator="lessThan">
      <formula>0</formula>
    </cfRule>
    <cfRule type="cellIs" dxfId="0" priority="3" operator="equal">
      <formula>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1</vt:i4>
      </vt:variant>
    </vt:vector>
  </HeadingPairs>
  <TitlesOfParts>
    <vt:vector size="14" baseType="lpstr">
      <vt:lpstr>error free doc</vt:lpstr>
      <vt:lpstr>Salaries 2011</vt:lpstr>
      <vt:lpstr>C Alternative Tec. for STD</vt:lpstr>
      <vt:lpstr>Catcher</vt:lpstr>
      <vt:lpstr>DH Alternative Tec. for STD</vt:lpstr>
      <vt:lpstr>Designated Hitter</vt:lpstr>
      <vt:lpstr>First Baseman</vt:lpstr>
      <vt:lpstr>Infielder</vt:lpstr>
      <vt:lpstr>Outfielder</vt:lpstr>
      <vt:lpstr>Pitcher</vt:lpstr>
      <vt:lpstr>Second Baseman</vt:lpstr>
      <vt:lpstr>Shortstop</vt:lpstr>
      <vt:lpstr>Third Baseman</vt:lpstr>
      <vt:lpstr>'Salaries 2011'!salaries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Albright</dc:creator>
  <cp:lastModifiedBy>Om Sadigale</cp:lastModifiedBy>
  <dcterms:created xsi:type="dcterms:W3CDTF">2012-01-29T15:01:36Z</dcterms:created>
  <dcterms:modified xsi:type="dcterms:W3CDTF">2023-04-07T03:46:46Z</dcterms:modified>
</cp:coreProperties>
</file>