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4200" tabRatio="737" activeTab="3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Лист19" sheetId="19" r:id="rId6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<sst xmlns="http://schemas.openxmlformats.org/spreadsheetml/2006/main" count="1305" uniqueCount="242">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</sst>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E29" sqref="E29:P29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6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6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6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6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6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6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6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6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6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28" spans="1:16" x14ac:dyDescent="0.25">
      <c r="B28" t="s">
        <v>143</v>
      </c>
    </row>
    <row r="29" spans="1:16" x14ac:dyDescent="0.25">
      <c r="B29" t="s">
        <v>144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148</v>
      </c>
      <c r="K29" t="s">
        <v>149</v>
      </c>
      <c r="L29" t="s">
        <v>150</v>
      </c>
      <c r="M29" t="s">
        <v>151</v>
      </c>
      <c r="N29" t="s">
        <v>152</v>
      </c>
      <c r="O29" t="s">
        <v>153</v>
      </c>
      <c r="P29" t="s">
        <v>154</v>
      </c>
    </row>
    <row r="30" spans="1:16" x14ac:dyDescent="0.25">
      <c r="B30" t="s">
        <v>145</v>
      </c>
    </row>
    <row r="31" spans="1:16" x14ac:dyDescent="0.25">
      <c r="B31" t="s">
        <v>146</v>
      </c>
    </row>
    <row r="32" spans="1:16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workbookViewId="0">
      <selection activeCell="G7" sqref="G7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>D2*45</f>
        <v>90</v>
      </c>
      <c r="G2">
        <f>E2*45</f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930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>D3*45</f>
        <v>90</v>
      </c>
      <c r="G3">
        <f>E3*45</f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>VLOOKUP(I3,$L$101:$M$109,2,FALSE)</f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G66" ca="1" si="0">A3*250+RANDBETWEEN(100,1000)</f>
        <v>802</v>
      </c>
      <c r="AG3">
        <v>750</v>
      </c>
      <c r="AH3" t="str">
        <f t="shared" ref="AH3:AH66" si="1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>D4*45</f>
        <v>180</v>
      </c>
      <c r="G4">
        <f>E4*45</f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>VLOOKUP(I4,$L$101:$M$109,2,FALSE)</f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0"/>
        <v>957</v>
      </c>
      <c r="AG4">
        <v>1275</v>
      </c>
      <c r="AH4" t="str">
        <f t="shared" si="1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>D5*45</f>
        <v>90</v>
      </c>
      <c r="G5">
        <f>E5*45</f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>VLOOKUP(I5,$L$101:$M$109,2,FALSE)</f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0"/>
        <v>1611</v>
      </c>
      <c r="AG5">
        <v>1307</v>
      </c>
      <c r="AH5" t="str">
        <f t="shared" si="1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2">D6*45</f>
        <v>90</v>
      </c>
      <c r="G6">
        <f t="shared" ref="G6:G10" si="3">E6*45</f>
        <v>135</v>
      </c>
      <c r="H6" t="str">
        <f t="shared" ref="H6:H66" si="4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>VLOOKUP(I6,$L$101:$M$109,2,FALSE)</f>
        <v>5</v>
      </c>
      <c r="K6" t="str">
        <f t="shared" ref="K6:K66" si="5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0"/>
        <v>1821</v>
      </c>
      <c r="AG6">
        <v>1458</v>
      </c>
      <c r="AH6" t="str">
        <f t="shared" si="1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2"/>
        <v>135</v>
      </c>
      <c r="G7">
        <f t="shared" si="3"/>
        <v>405</v>
      </c>
      <c r="H7" t="str">
        <f t="shared" si="4"/>
        <v>INSERT INTO `thing`(`name`, `width`, `height`) VALUES ('холодильник',135,405);</v>
      </c>
      <c r="I7" t="s">
        <v>156</v>
      </c>
      <c r="J7">
        <f>VLOOKUP(I7,$L$101:$M$109,2,FALSE)</f>
        <v>2</v>
      </c>
      <c r="K7" t="str">
        <f t="shared" si="5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0"/>
        <v>1645</v>
      </c>
      <c r="AG7">
        <v>1653</v>
      </c>
      <c r="AH7" t="str">
        <f t="shared" si="1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2"/>
        <v>90</v>
      </c>
      <c r="G8">
        <f t="shared" si="3"/>
        <v>135</v>
      </c>
      <c r="H8" t="str">
        <f t="shared" si="4"/>
        <v>INSERT INTO `thing`(`name`, `width`, `height`) VALUES ('кухонный шкафчик',90,135);</v>
      </c>
      <c r="I8" t="s">
        <v>155</v>
      </c>
      <c r="J8">
        <f>VLOOKUP(I8,$L$101:$M$109,2,FALSE)</f>
        <v>1</v>
      </c>
      <c r="K8" t="str">
        <f t="shared" si="5"/>
        <v>UPDATE `thing` SET `craft_branch_id`=1 WHERE `id`=7;</v>
      </c>
      <c r="M8" t="s">
        <v>159</v>
      </c>
      <c r="N8">
        <f t="shared" ref="N8:N67" si="6">IF(I7=$N$5,1,0)</f>
        <v>0</v>
      </c>
      <c r="O8">
        <f t="shared" ref="O8:O67" si="7">IF(I7=$O$5,1,0)</f>
        <v>1</v>
      </c>
      <c r="P8">
        <f t="shared" ref="P8:P67" si="8">IF(I7=$P$5,1,0)</f>
        <v>0</v>
      </c>
      <c r="Q8">
        <f t="shared" ref="Q8:Q67" si="9">IF(I7=$Q$5,1,0)</f>
        <v>0</v>
      </c>
      <c r="R8">
        <f t="shared" ref="R8:R67" si="10">IF(I7=$R$5,1,0)</f>
        <v>0</v>
      </c>
      <c r="S8">
        <f t="shared" ref="S8:S67" si="11">IF(I7=$S$5,1,0)</f>
        <v>0</v>
      </c>
      <c r="T8">
        <f t="shared" ref="T8:T67" si="12">IF(I7=$T$5,1,0)</f>
        <v>0</v>
      </c>
      <c r="U8">
        <f t="shared" ref="U8:U67" si="13">IF(I7=$U$5,1,0)</f>
        <v>0</v>
      </c>
      <c r="V8">
        <f t="shared" ref="V8:V67" si="14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0"/>
        <v>2470</v>
      </c>
      <c r="AG8">
        <v>2715</v>
      </c>
      <c r="AH8" t="str">
        <f t="shared" si="1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2"/>
        <v>90</v>
      </c>
      <c r="G9">
        <f t="shared" si="3"/>
        <v>135</v>
      </c>
      <c r="H9" t="str">
        <f t="shared" si="4"/>
        <v>INSERT INTO `thing`(`name`, `width`, `height`) VALUES ('кухонный шкафчик с полками',90,135);</v>
      </c>
      <c r="I9" t="s">
        <v>155</v>
      </c>
      <c r="J9">
        <f>VLOOKUP(I9,$L$101:$M$109,2,FALSE)</f>
        <v>1</v>
      </c>
      <c r="K9" t="str">
        <f t="shared" si="5"/>
        <v>UPDATE `thing` SET `craft_branch_id`=1 WHERE `id`=8;</v>
      </c>
      <c r="M9" t="s">
        <v>102</v>
      </c>
      <c r="N9">
        <f t="shared" si="6"/>
        <v>1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>
        <f t="shared" si="12"/>
        <v>0</v>
      </c>
      <c r="U9">
        <f t="shared" si="13"/>
        <v>0</v>
      </c>
      <c r="V9">
        <f t="shared" si="14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0"/>
        <v>2556</v>
      </c>
      <c r="AG9">
        <v>2540</v>
      </c>
      <c r="AH9" t="str">
        <f t="shared" si="1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2"/>
        <v>90</v>
      </c>
      <c r="G10">
        <f t="shared" si="3"/>
        <v>45</v>
      </c>
      <c r="H10" t="str">
        <f t="shared" si="4"/>
        <v>INSERT INTO `thing`(`name`, `width`, `height`) VALUES ('посуда',90,45);</v>
      </c>
      <c r="I10" t="s">
        <v>39</v>
      </c>
      <c r="J10">
        <f>VLOOKUP(I10,$L$101:$M$109,2,FALSE)</f>
        <v>3</v>
      </c>
      <c r="K10" t="str">
        <f t="shared" si="5"/>
        <v>UPDATE `thing` SET `craft_branch_id`=3 WHERE `id`=9;</v>
      </c>
      <c r="M10" t="s">
        <v>160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>
        <f t="shared" si="12"/>
        <v>0</v>
      </c>
      <c r="U10">
        <f t="shared" si="13"/>
        <v>0</v>
      </c>
      <c r="V10">
        <f t="shared" si="14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0"/>
        <v>3203</v>
      </c>
      <c r="AG10">
        <v>3126</v>
      </c>
      <c r="AH10" t="str">
        <f t="shared" si="1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5">D11*45</f>
        <v>90</v>
      </c>
      <c r="G11">
        <f t="shared" ref="G11:G35" si="16">E11*45</f>
        <v>90</v>
      </c>
      <c r="H11" t="str">
        <f t="shared" si="4"/>
        <v>INSERT INTO `thing`(`name`, `width`, `height`) VALUES ('приборы для приговления',90,90);</v>
      </c>
      <c r="I11" t="s">
        <v>39</v>
      </c>
      <c r="J11">
        <f>VLOOKUP(I11,$L$101:$M$109,2,FALSE)</f>
        <v>3</v>
      </c>
      <c r="K11" t="str">
        <f t="shared" si="5"/>
        <v>UPDATE `thing` SET `craft_branch_id`=3 WHERE `id`=10;</v>
      </c>
      <c r="N11">
        <f t="shared" si="6"/>
        <v>0</v>
      </c>
      <c r="O11">
        <f t="shared" si="7"/>
        <v>0</v>
      </c>
      <c r="P11">
        <f t="shared" si="8"/>
        <v>1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0</v>
      </c>
      <c r="V11">
        <f t="shared" si="14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0"/>
        <v>2865</v>
      </c>
      <c r="AG11">
        <v>2740</v>
      </c>
      <c r="AH11" t="str">
        <f t="shared" si="1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5"/>
        <v>90</v>
      </c>
      <c r="G12">
        <f t="shared" si="16"/>
        <v>45</v>
      </c>
      <c r="H12" t="str">
        <f t="shared" si="4"/>
        <v>INSERT INTO `thing`(`name`, `width`, `height`) VALUES ('посуда для плиты',90,45);</v>
      </c>
      <c r="I12" t="s">
        <v>39</v>
      </c>
      <c r="J12">
        <f>VLOOKUP(I12,$L$101:$M$109,2,FALSE)</f>
        <v>3</v>
      </c>
      <c r="K12" t="str">
        <f t="shared" si="5"/>
        <v>UPDATE `thing` SET `craft_branch_id`=3 WHERE `id`=11;</v>
      </c>
      <c r="N12">
        <f t="shared" si="6"/>
        <v>0</v>
      </c>
      <c r="O12">
        <f t="shared" si="7"/>
        <v>0</v>
      </c>
      <c r="P12">
        <f t="shared" si="8"/>
        <v>1</v>
      </c>
      <c r="Q12">
        <f t="shared" si="9"/>
        <v>0</v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0</v>
      </c>
      <c r="V12">
        <f t="shared" si="14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0"/>
        <v>3113</v>
      </c>
      <c r="AG12">
        <v>2980</v>
      </c>
      <c r="AH12" t="str">
        <f t="shared" si="1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5"/>
        <v>45</v>
      </c>
      <c r="G13">
        <f t="shared" si="16"/>
        <v>90</v>
      </c>
      <c r="H13" t="str">
        <f t="shared" si="4"/>
        <v>INSERT INTO `thing`(`name`, `width`, `height`) VALUES ('ваза',45,90);</v>
      </c>
      <c r="I13" t="s">
        <v>39</v>
      </c>
      <c r="J13">
        <f>VLOOKUP(I13,$L$101:$M$109,2,FALSE)</f>
        <v>3</v>
      </c>
      <c r="K13" t="str">
        <f t="shared" si="5"/>
        <v>UPDATE `thing` SET `craft_branch_id`=3 WHERE `id`=12;</v>
      </c>
      <c r="N13">
        <f t="shared" si="6"/>
        <v>0</v>
      </c>
      <c r="O13">
        <f t="shared" si="7"/>
        <v>0</v>
      </c>
      <c r="P13">
        <f t="shared" si="8"/>
        <v>1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  <c r="V13">
        <f t="shared" si="14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0"/>
        <v>3711</v>
      </c>
      <c r="AG13">
        <v>3524</v>
      </c>
      <c r="AH13" t="str">
        <f t="shared" si="1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5"/>
        <v>90</v>
      </c>
      <c r="G14">
        <f t="shared" si="16"/>
        <v>90</v>
      </c>
      <c r="H14" t="str">
        <f t="shared" si="4"/>
        <v>INSERT INTO `thing`(`name`, `width`, `height`) VALUES ('микроволновая печь',90,90);</v>
      </c>
      <c r="I14" t="s">
        <v>156</v>
      </c>
      <c r="J14">
        <f>VLOOKUP(I14,$L$101:$M$109,2,FALSE)</f>
        <v>2</v>
      </c>
      <c r="K14" t="str">
        <f t="shared" si="5"/>
        <v>UPDATE `thing` SET `craft_branch_id`=2 WHERE `id`=13;</v>
      </c>
      <c r="N14">
        <f t="shared" si="6"/>
        <v>0</v>
      </c>
      <c r="O14">
        <f t="shared" si="7"/>
        <v>0</v>
      </c>
      <c r="P14">
        <f t="shared" si="8"/>
        <v>1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0"/>
        <v>4079</v>
      </c>
      <c r="AG14">
        <v>3977</v>
      </c>
      <c r="AH14" t="str">
        <f t="shared" si="1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5"/>
        <v>45</v>
      </c>
      <c r="G15">
        <f t="shared" si="16"/>
        <v>90</v>
      </c>
      <c r="H15" t="str">
        <f t="shared" si="4"/>
        <v>INSERT INTO `thing`(`name`, `width`, `height`) VALUES ('чайник',45,90);</v>
      </c>
      <c r="I15" t="s">
        <v>156</v>
      </c>
      <c r="J15">
        <f>VLOOKUP(I15,$L$101:$M$109,2,FALSE)</f>
        <v>2</v>
      </c>
      <c r="K15" t="str">
        <f t="shared" si="5"/>
        <v>UPDATE `thing` SET `craft_branch_id`=2 WHERE `id`=14;</v>
      </c>
      <c r="N15">
        <f t="shared" si="6"/>
        <v>0</v>
      </c>
      <c r="O15">
        <f t="shared" si="7"/>
        <v>1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0</v>
      </c>
      <c r="V15">
        <f t="shared" si="14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0"/>
        <v>4034</v>
      </c>
      <c r="AG15">
        <v>3948</v>
      </c>
      <c r="AH15" t="str">
        <f t="shared" si="1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5"/>
        <v>90</v>
      </c>
      <c r="G16">
        <f t="shared" si="16"/>
        <v>135</v>
      </c>
      <c r="H16" t="str">
        <f t="shared" si="4"/>
        <v>INSERT INTO `thing`(`name`, `width`, `height`) VALUES ('посудомоечная машина',90,135);</v>
      </c>
      <c r="I16" t="s">
        <v>156</v>
      </c>
      <c r="J16">
        <f>VLOOKUP(I16,$L$101:$M$109,2,FALSE)</f>
        <v>2</v>
      </c>
      <c r="K16" t="str">
        <f t="shared" si="5"/>
        <v>UPDATE `thing` SET `craft_branch_id`=2 WHERE `id`=15;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0"/>
        <v>4119</v>
      </c>
      <c r="AG16">
        <v>4237</v>
      </c>
      <c r="AH16" t="str">
        <f t="shared" si="1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5"/>
        <v>180</v>
      </c>
      <c r="G17">
        <f t="shared" si="16"/>
        <v>90</v>
      </c>
      <c r="H17" t="str">
        <f t="shared" si="4"/>
        <v>INSERT INTO `thing`(`name`, `width`, `height`) VALUES ('картина',180,90);</v>
      </c>
      <c r="I17" t="s">
        <v>157</v>
      </c>
      <c r="J17">
        <f>VLOOKUP(I17,$L$101:$M$109,2,FALSE)</f>
        <v>4</v>
      </c>
      <c r="K17" t="str">
        <f t="shared" si="5"/>
        <v>UPDATE `thing` SET `craft_branch_id`=4 WHERE `id`=16;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0</v>
      </c>
      <c r="V17">
        <f t="shared" si="14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0"/>
        <v>4640</v>
      </c>
      <c r="AG17">
        <v>4519</v>
      </c>
      <c r="AH17" t="str">
        <f t="shared" si="1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5"/>
        <v>90</v>
      </c>
      <c r="G18">
        <f t="shared" si="16"/>
        <v>135</v>
      </c>
      <c r="H18" t="str">
        <f t="shared" si="4"/>
        <v>INSERT INTO `thing`(`name`, `width`, `height`) VALUES ('вытяжка',90,135);</v>
      </c>
      <c r="I18" t="s">
        <v>156</v>
      </c>
      <c r="J18">
        <f>VLOOKUP(I18,$L$101:$M$109,2,FALSE)</f>
        <v>2</v>
      </c>
      <c r="K18" t="str">
        <f t="shared" si="5"/>
        <v>UPDATE `thing` SET `craft_branch_id`=2 WHERE `id`=17;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1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0</v>
      </c>
      <c r="V18">
        <f t="shared" si="14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0"/>
        <v>5066</v>
      </c>
      <c r="AG18">
        <v>4616</v>
      </c>
      <c r="AH18" t="str">
        <f t="shared" si="1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5"/>
        <v>45</v>
      </c>
      <c r="G19">
        <f t="shared" si="16"/>
        <v>405</v>
      </c>
      <c r="H19" t="str">
        <f t="shared" si="4"/>
        <v>INSERT INTO `thing`(`name`, `width`, `height`) VALUES ('стены',45,405);</v>
      </c>
      <c r="I19" t="s">
        <v>155</v>
      </c>
      <c r="J19">
        <f>VLOOKUP(I19,$L$101:$M$109,2,FALSE)</f>
        <v>1</v>
      </c>
      <c r="K19" t="str">
        <f t="shared" si="5"/>
        <v>UPDATE `thing` SET `craft_branch_id`=1 WHERE `id`=18;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0"/>
        <v>5278</v>
      </c>
      <c r="AG19">
        <v>5326</v>
      </c>
      <c r="AH19" t="str">
        <f t="shared" si="1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5"/>
        <v>45</v>
      </c>
      <c r="G20">
        <f t="shared" si="16"/>
        <v>90</v>
      </c>
      <c r="H20" t="str">
        <f t="shared" si="4"/>
        <v>INSERT INTO `thing`(`name`, `width`, `height`) VALUES ('светильник',45,90);</v>
      </c>
      <c r="I20" t="s">
        <v>156</v>
      </c>
      <c r="J20">
        <f>VLOOKUP(I20,$L$101:$M$109,2,FALSE)</f>
        <v>2</v>
      </c>
      <c r="K20" t="str">
        <f t="shared" si="5"/>
        <v>UPDATE `thing` SET `craft_branch_id`=2 WHERE `id`=19;</v>
      </c>
      <c r="N20">
        <f t="shared" si="6"/>
        <v>1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  <c r="U20">
        <f t="shared" si="13"/>
        <v>0</v>
      </c>
      <c r="V20">
        <f t="shared" si="14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0"/>
        <v>5361</v>
      </c>
      <c r="AG20">
        <v>5212</v>
      </c>
      <c r="AH20" t="str">
        <f t="shared" si="1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5"/>
        <v>270</v>
      </c>
      <c r="G21">
        <f t="shared" si="16"/>
        <v>135</v>
      </c>
      <c r="H21" t="str">
        <f t="shared" si="4"/>
        <v>INSERT INTO `thing`(`name`, `width`, `height`) VALUES ('кровать',270,135);</v>
      </c>
      <c r="I21" t="s">
        <v>155</v>
      </c>
      <c r="J21">
        <f>VLOOKUP(I21,$L$101:$M$109,2,FALSE)</f>
        <v>1</v>
      </c>
      <c r="K21" t="str">
        <f t="shared" si="5"/>
        <v>UPDATE `thing` SET `craft_branch_id`=1 WHERE `id`=20;</v>
      </c>
      <c r="N21">
        <f t="shared" si="6"/>
        <v>0</v>
      </c>
      <c r="O21">
        <f t="shared" si="7"/>
        <v>1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0</v>
      </c>
      <c r="V21">
        <f t="shared" si="14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0"/>
        <v>5494</v>
      </c>
      <c r="AG21">
        <v>5946</v>
      </c>
      <c r="AH21" t="str">
        <f t="shared" si="1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5"/>
        <v>90</v>
      </c>
      <c r="G22">
        <f t="shared" si="16"/>
        <v>90</v>
      </c>
      <c r="H22" t="str">
        <f t="shared" si="4"/>
        <v>INSERT INTO `thing`(`name`, `width`, `height`) VALUES ('прикроватная тумба',90,90);</v>
      </c>
      <c r="I22" t="s">
        <v>155</v>
      </c>
      <c r="J22">
        <f>VLOOKUP(I22,$L$101:$M$109,2,FALSE)</f>
        <v>1</v>
      </c>
      <c r="K22" t="str">
        <f t="shared" si="5"/>
        <v>UPDATE `thing` SET `craft_branch_id`=1 WHERE `id`=21;</v>
      </c>
      <c r="N22">
        <f t="shared" si="6"/>
        <v>1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0"/>
        <v>5754</v>
      </c>
      <c r="AG22">
        <v>5912</v>
      </c>
      <c r="AH22" t="str">
        <f t="shared" si="1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5"/>
        <v>180</v>
      </c>
      <c r="G23">
        <f t="shared" si="16"/>
        <v>135</v>
      </c>
      <c r="H23" t="str">
        <f t="shared" si="4"/>
        <v>INSERT INTO `thing`(`name`, `width`, `height`) VALUES ('комод',180,135);</v>
      </c>
      <c r="I23" t="s">
        <v>155</v>
      </c>
      <c r="J23">
        <f>VLOOKUP(I23,$L$101:$M$109,2,FALSE)</f>
        <v>1</v>
      </c>
      <c r="K23" t="str">
        <f t="shared" si="5"/>
        <v>UPDATE `thing` SET `craft_branch_id`=1 WHERE `id`=22;</v>
      </c>
      <c r="N23">
        <f t="shared" si="6"/>
        <v>1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0"/>
        <v>5774</v>
      </c>
      <c r="AG23">
        <v>5936</v>
      </c>
      <c r="AH23" t="str">
        <f t="shared" si="1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5"/>
        <v>90</v>
      </c>
      <c r="G24">
        <f t="shared" si="16"/>
        <v>225</v>
      </c>
      <c r="H24" t="str">
        <f t="shared" si="4"/>
        <v>INSERT INTO `thing`(`name`, `width`, `height`) VALUES ('высокий комод',90,225);</v>
      </c>
      <c r="I24" t="s">
        <v>155</v>
      </c>
      <c r="J24">
        <f>VLOOKUP(I24,$L$101:$M$109,2,FALSE)</f>
        <v>1</v>
      </c>
      <c r="K24" t="str">
        <f t="shared" si="5"/>
        <v>UPDATE `thing` SET `craft_branch_id`=1 WHERE `id`=23;</v>
      </c>
      <c r="N24">
        <f t="shared" si="6"/>
        <v>1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0"/>
        <v>6034</v>
      </c>
      <c r="AG24">
        <v>6212</v>
      </c>
      <c r="AH24" t="str">
        <f t="shared" si="1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5"/>
        <v>180</v>
      </c>
      <c r="G25">
        <f t="shared" si="16"/>
        <v>90</v>
      </c>
      <c r="H25" t="str">
        <f t="shared" si="4"/>
        <v>INSERT INTO `thing`(`name`, `width`, `height`) VALUES ('зеркало',180,90);</v>
      </c>
      <c r="I25" t="s">
        <v>155</v>
      </c>
      <c r="J25">
        <f>VLOOKUP(I25,$L$101:$M$109,2,FALSE)</f>
        <v>1</v>
      </c>
      <c r="K25" t="str">
        <f t="shared" si="5"/>
        <v>UPDATE `thing` SET `craft_branch_id`=1 WHERE `id`=24;</v>
      </c>
      <c r="N25">
        <f t="shared" si="6"/>
        <v>1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0"/>
        <v>6584</v>
      </c>
      <c r="AG25">
        <v>6811</v>
      </c>
      <c r="AH25" t="str">
        <f t="shared" si="1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5"/>
        <v>225</v>
      </c>
      <c r="G26">
        <f t="shared" si="16"/>
        <v>405</v>
      </c>
      <c r="H26" t="str">
        <f t="shared" si="4"/>
        <v>INSERT INTO `thing`(`name`, `width`, `height`) VALUES ('шкаф',225,405);</v>
      </c>
      <c r="I26" t="s">
        <v>155</v>
      </c>
      <c r="J26">
        <f>VLOOKUP(I26,$L$101:$M$109,2,FALSE)</f>
        <v>1</v>
      </c>
      <c r="K26" t="str">
        <f t="shared" si="5"/>
        <v>UPDATE `thing` SET `craft_branch_id`=1 WHERE `id`=25;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0"/>
        <v>6823</v>
      </c>
      <c r="AG26">
        <v>6764</v>
      </c>
      <c r="AH26" t="str">
        <f t="shared" si="1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5"/>
        <v>180</v>
      </c>
      <c r="G27">
        <f t="shared" si="16"/>
        <v>180</v>
      </c>
      <c r="H27" t="str">
        <f t="shared" si="4"/>
        <v>INSERT INTO `thing`(`name`, `width`, `height`) VALUES ('большая картина',180,180);</v>
      </c>
      <c r="I27" t="s">
        <v>157</v>
      </c>
      <c r="J27">
        <f>VLOOKUP(I27,$L$101:$M$109,2,FALSE)</f>
        <v>4</v>
      </c>
      <c r="K27" t="str">
        <f t="shared" si="5"/>
        <v>UPDATE `thing` SET `craft_branch_id`=4 WHERE `id`=26;</v>
      </c>
      <c r="N27">
        <f t="shared" si="6"/>
        <v>1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0"/>
        <v>6938</v>
      </c>
      <c r="AG27">
        <v>7289</v>
      </c>
      <c r="AH27" t="str">
        <f t="shared" si="1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5"/>
        <v>45</v>
      </c>
      <c r="G28">
        <f t="shared" si="16"/>
        <v>45</v>
      </c>
      <c r="H28" t="str">
        <f t="shared" si="4"/>
        <v>INSERT INTO `thing`(`name`, `width`, `height`) VALUES ('аксессуар для кухни',45,45);</v>
      </c>
      <c r="I28" t="s">
        <v>155</v>
      </c>
      <c r="J28">
        <f>VLOOKUP(I28,$L$101:$M$109,2,FALSE)</f>
        <v>1</v>
      </c>
      <c r="K28" t="str">
        <f t="shared" si="5"/>
        <v>UPDATE `thing` SET `craft_branch_id`=1 WHERE `id`=27;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1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0"/>
        <v>7128</v>
      </c>
      <c r="AG28">
        <v>7106</v>
      </c>
      <c r="AH28" t="str">
        <f t="shared" si="1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5"/>
        <v>45</v>
      </c>
      <c r="G29">
        <f t="shared" si="16"/>
        <v>45</v>
      </c>
      <c r="H29" t="str">
        <f t="shared" si="4"/>
        <v>INSERT INTO `thing`(`name`, `width`, `height`) VALUES ('аксессуар для спальни',45,45);</v>
      </c>
      <c r="I29" t="s">
        <v>155</v>
      </c>
      <c r="J29">
        <f>VLOOKUP(I29,$L$101:$M$109,2,FALSE)</f>
        <v>1</v>
      </c>
      <c r="K29" t="str">
        <f t="shared" si="5"/>
        <v>UPDATE `thing` SET `craft_branch_id`=1 WHERE `id`=28;</v>
      </c>
      <c r="N29">
        <f t="shared" si="6"/>
        <v>1</v>
      </c>
      <c r="O29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0"/>
        <v>7498</v>
      </c>
      <c r="AG29">
        <v>7254</v>
      </c>
      <c r="AH29" t="str">
        <f t="shared" si="1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5"/>
        <v>45</v>
      </c>
      <c r="G30">
        <f t="shared" si="16"/>
        <v>45</v>
      </c>
      <c r="H30" t="str">
        <f t="shared" si="4"/>
        <v>INSERT INTO `thing`(`name`, `width`, `height`) VALUES ('аксессуар для ванной',45,45);</v>
      </c>
      <c r="I30" t="s">
        <v>155</v>
      </c>
      <c r="J30">
        <f>VLOOKUP(I30,$L$101:$M$109,2,FALSE)</f>
        <v>1</v>
      </c>
      <c r="K30" t="str">
        <f t="shared" si="5"/>
        <v>UPDATE `thing` SET `craft_branch_id`=1 WHERE `id`=29;</v>
      </c>
      <c r="N30">
        <f t="shared" si="6"/>
        <v>1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0"/>
        <v>7883</v>
      </c>
      <c r="AG30">
        <v>7971</v>
      </c>
      <c r="AH30" t="str">
        <f t="shared" si="1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5"/>
        <v>90</v>
      </c>
      <c r="G31">
        <f t="shared" si="16"/>
        <v>135</v>
      </c>
      <c r="H31" t="str">
        <f t="shared" si="4"/>
        <v>INSERT INTO `thing`(`name`, `width`, `height`) VALUES ('унитаз',90,135);</v>
      </c>
      <c r="I31" t="s">
        <v>158</v>
      </c>
      <c r="J31">
        <f>VLOOKUP(I31,$L$101:$M$109,2,FALSE)</f>
        <v>5</v>
      </c>
      <c r="K31" t="str">
        <f t="shared" si="5"/>
        <v>UPDATE `thing` SET `craft_branch_id`=5 WHERE `id`=30;</v>
      </c>
      <c r="N31">
        <f t="shared" si="6"/>
        <v>1</v>
      </c>
      <c r="O31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4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0"/>
        <v>7759</v>
      </c>
      <c r="AG31">
        <v>8057</v>
      </c>
      <c r="AH31" t="str">
        <f t="shared" si="1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5"/>
        <v>90</v>
      </c>
      <c r="G32">
        <f t="shared" si="16"/>
        <v>180</v>
      </c>
      <c r="H32" t="str">
        <f t="shared" si="4"/>
        <v>INSERT INTO `thing`(`name`, `width`, `height`) VALUES ('умывальник и смеситель',90,180);</v>
      </c>
      <c r="I32" t="s">
        <v>158</v>
      </c>
      <c r="J32">
        <f>VLOOKUP(I32,$L$101:$M$109,2,FALSE)</f>
        <v>5</v>
      </c>
      <c r="K32" t="str">
        <f t="shared" si="5"/>
        <v>UPDATE `thing` SET `craft_branch_id`=5 WHERE `id`=31;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1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4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0"/>
        <v>8243</v>
      </c>
      <c r="AG32">
        <v>7935</v>
      </c>
      <c r="AH32" t="str">
        <f t="shared" si="1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5"/>
        <v>90</v>
      </c>
      <c r="G33">
        <f t="shared" si="16"/>
        <v>135</v>
      </c>
      <c r="H33" t="str">
        <f t="shared" si="4"/>
        <v>INSERT INTO `thing`(`name`, `width`, `height`) VALUES ('зеркало для ванной',90,135);</v>
      </c>
      <c r="I33" t="s">
        <v>155</v>
      </c>
      <c r="J33">
        <f>VLOOKUP(I33,$L$101:$M$109,2,FALSE)</f>
        <v>1</v>
      </c>
      <c r="K33" t="str">
        <f t="shared" si="5"/>
        <v>UPDATE `thing` SET `craft_branch_id`=1 WHERE `id`=32;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  <c r="R33">
        <f t="shared" si="10"/>
        <v>1</v>
      </c>
      <c r="S33">
        <f t="shared" si="11"/>
        <v>0</v>
      </c>
      <c r="T33">
        <f t="shared" si="12"/>
        <v>0</v>
      </c>
      <c r="U33">
        <f t="shared" si="13"/>
        <v>0</v>
      </c>
      <c r="V33">
        <f t="shared" si="14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0"/>
        <v>8410</v>
      </c>
      <c r="AG33">
        <v>8406</v>
      </c>
      <c r="AH33" t="str">
        <f t="shared" si="1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5"/>
        <v>270</v>
      </c>
      <c r="G34">
        <f t="shared" si="16"/>
        <v>135</v>
      </c>
      <c r="H34" t="str">
        <f t="shared" si="4"/>
        <v>INSERT INTO `thing`(`name`, `width`, `height`) VALUES ('ванна',270,135);</v>
      </c>
      <c r="I34" t="s">
        <v>158</v>
      </c>
      <c r="J34">
        <f>VLOOKUP(I34,$L$101:$M$109,2,FALSE)</f>
        <v>5</v>
      </c>
      <c r="K34" t="str">
        <f t="shared" si="5"/>
        <v>UPDATE `thing` SET `craft_branch_id`=5 WHERE `id`=33;</v>
      </c>
      <c r="N34">
        <f t="shared" si="6"/>
        <v>1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T34">
        <f t="shared" si="12"/>
        <v>0</v>
      </c>
      <c r="U34">
        <f t="shared" si="13"/>
        <v>0</v>
      </c>
      <c r="V34">
        <f t="shared" si="14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0"/>
        <v>8549</v>
      </c>
      <c r="AG34">
        <v>8509</v>
      </c>
      <c r="AH34" t="str">
        <f t="shared" si="1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5"/>
        <v>90</v>
      </c>
      <c r="G35">
        <f t="shared" si="16"/>
        <v>135</v>
      </c>
      <c r="H35" t="str">
        <f t="shared" si="4"/>
        <v>INSERT INTO `thing`(`name`, `width`, `height`) VALUES ('тумба для ванной',90,135);</v>
      </c>
      <c r="I35" t="s">
        <v>155</v>
      </c>
      <c r="J35">
        <f>VLOOKUP(I35,$L$101:$M$109,2,FALSE)</f>
        <v>1</v>
      </c>
      <c r="K35" t="str">
        <f t="shared" si="5"/>
        <v>UPDATE `thing` SET `craft_branch_id`=1 WHERE `id`=34;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1</v>
      </c>
      <c r="S35">
        <f t="shared" si="11"/>
        <v>0</v>
      </c>
      <c r="T35">
        <f t="shared" si="12"/>
        <v>0</v>
      </c>
      <c r="U35">
        <f t="shared" si="13"/>
        <v>0</v>
      </c>
      <c r="V35">
        <f t="shared" si="14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0"/>
        <v>9031</v>
      </c>
      <c r="AG35">
        <v>9347</v>
      </c>
      <c r="AH35" t="str">
        <f t="shared" si="1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17">D36*45</f>
        <v>45</v>
      </c>
      <c r="G36">
        <f t="shared" ref="G36:G82" si="18">E36*45</f>
        <v>45</v>
      </c>
      <c r="H36" t="str">
        <f t="shared" si="4"/>
        <v>INSERT INTO `thing`(`name`, `width`, `height`) VALUES ('фен',45,45);</v>
      </c>
      <c r="I36" t="s">
        <v>156</v>
      </c>
      <c r="J36">
        <f>VLOOKUP(I36,$L$101:$M$109,2,FALSE)</f>
        <v>2</v>
      </c>
      <c r="K36" t="str">
        <f t="shared" si="5"/>
        <v>UPDATE `thing` SET `craft_branch_id`=2 WHERE `id`=35;</v>
      </c>
      <c r="N36">
        <f t="shared" si="6"/>
        <v>1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0</v>
      </c>
      <c r="U36">
        <f t="shared" si="13"/>
        <v>0</v>
      </c>
      <c r="V36">
        <f t="shared" si="14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0"/>
        <v>9473</v>
      </c>
      <c r="AG36">
        <v>9265</v>
      </c>
      <c r="AH36" t="str">
        <f t="shared" si="1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17"/>
        <v>90</v>
      </c>
      <c r="G37">
        <f t="shared" si="18"/>
        <v>135</v>
      </c>
      <c r="H37" t="str">
        <f t="shared" si="4"/>
        <v>INSERT INTO `thing`(`name`, `width`, `height`) VALUES ('стиральная машина',90,135);</v>
      </c>
      <c r="I37" t="s">
        <v>156</v>
      </c>
      <c r="J37">
        <f>VLOOKUP(I37,$L$101:$M$109,2,FALSE)</f>
        <v>2</v>
      </c>
      <c r="K37" t="str">
        <f t="shared" si="5"/>
        <v>UPDATE `thing` SET `craft_branch_id`=2 WHERE `id`=36;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0</v>
      </c>
      <c r="V37">
        <f t="shared" si="14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0"/>
        <v>9957</v>
      </c>
      <c r="AG37">
        <v>9762</v>
      </c>
      <c r="AH37" t="str">
        <f t="shared" si="1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17"/>
        <v>90</v>
      </c>
      <c r="G38">
        <f t="shared" si="18"/>
        <v>135</v>
      </c>
      <c r="H38" t="str">
        <f t="shared" si="4"/>
        <v>INSERT INTO `thing`(`name`, `width`, `height`) VALUES ('шкафчик для ванной',90,135);</v>
      </c>
      <c r="I38" t="s">
        <v>155</v>
      </c>
      <c r="J38">
        <f>VLOOKUP(I38,$L$101:$M$109,2,FALSE)</f>
        <v>1</v>
      </c>
      <c r="K38" t="str">
        <f t="shared" si="5"/>
        <v>UPDATE `thing` SET `craft_branch_id`=1 WHERE `id`=37;</v>
      </c>
      <c r="N38">
        <f t="shared" si="6"/>
        <v>0</v>
      </c>
      <c r="O38">
        <f t="shared" si="7"/>
        <v>1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0</v>
      </c>
      <c r="V38">
        <f t="shared" si="14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0"/>
        <v>9508</v>
      </c>
      <c r="AG38">
        <v>9422</v>
      </c>
      <c r="AH38" t="str">
        <f t="shared" si="1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17"/>
        <v>135</v>
      </c>
      <c r="G39">
        <f t="shared" si="18"/>
        <v>180</v>
      </c>
      <c r="H39" t="str">
        <f t="shared" si="4"/>
        <v>INSERT INTO `thing`(`name`, `width`, `height`) VALUES ('комод для ванной',135,180);</v>
      </c>
      <c r="I39" t="s">
        <v>155</v>
      </c>
      <c r="J39">
        <f>VLOOKUP(I39,$L$101:$M$109,2,FALSE)</f>
        <v>1</v>
      </c>
      <c r="K39" t="str">
        <f t="shared" si="5"/>
        <v>UPDATE `thing` SET `craft_branch_id`=1 WHERE `id`=38;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  <c r="T39">
        <f t="shared" si="12"/>
        <v>0</v>
      </c>
      <c r="U39">
        <f t="shared" si="13"/>
        <v>0</v>
      </c>
      <c r="V39">
        <f t="shared" si="14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0"/>
        <v>9706</v>
      </c>
      <c r="AG39">
        <v>10371</v>
      </c>
      <c r="AH39" t="str">
        <f t="shared" si="1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17"/>
        <v>90</v>
      </c>
      <c r="G40">
        <f t="shared" si="18"/>
        <v>90</v>
      </c>
      <c r="H40" t="str">
        <f t="shared" si="4"/>
        <v>INSERT INTO `thing`(`name`, `width`, `height`) VALUES ('полка с полотенцами',90,90);</v>
      </c>
      <c r="I40" t="s">
        <v>155</v>
      </c>
      <c r="J40">
        <f>VLOOKUP(I40,$L$101:$M$109,2,FALSE)</f>
        <v>1</v>
      </c>
      <c r="K40" t="str">
        <f t="shared" si="5"/>
        <v>UPDATE `thing` SET `craft_branch_id`=1 WHERE `id`=39;</v>
      </c>
      <c r="N40">
        <f t="shared" si="6"/>
        <v>1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0</v>
      </c>
      <c r="V40">
        <f t="shared" si="14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0"/>
        <v>10367</v>
      </c>
      <c r="AG40">
        <v>10002</v>
      </c>
      <c r="AH40" t="str">
        <f t="shared" si="1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17"/>
        <v>90</v>
      </c>
      <c r="G41">
        <f t="shared" si="18"/>
        <v>135</v>
      </c>
      <c r="H41" t="str">
        <f t="shared" si="4"/>
        <v>INSERT INTO `thing`(`name`, `width`, `height`) VALUES ('биде',90,135);</v>
      </c>
      <c r="I41" t="s">
        <v>158</v>
      </c>
      <c r="J41">
        <f>VLOOKUP(I41,$L$101:$M$109,2,FALSE)</f>
        <v>5</v>
      </c>
      <c r="K41" t="str">
        <f t="shared" si="5"/>
        <v>UPDATE `thing` SET `craft_branch_id`=5 WHERE `id`=40;</v>
      </c>
      <c r="N41">
        <f t="shared" si="6"/>
        <v>1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0</v>
      </c>
      <c r="V41">
        <f t="shared" si="14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0"/>
        <v>10350</v>
      </c>
      <c r="AG41">
        <v>10221</v>
      </c>
      <c r="AH41" t="str">
        <f t="shared" si="1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17"/>
        <v>270</v>
      </c>
      <c r="G42">
        <f t="shared" si="18"/>
        <v>135</v>
      </c>
      <c r="H42" t="str">
        <f t="shared" si="4"/>
        <v>INSERT INTO `thing`(`name`, `width`, `height`) VALUES ('диван',270,135);</v>
      </c>
      <c r="I42" t="s">
        <v>155</v>
      </c>
      <c r="J42">
        <f>VLOOKUP(I42,$L$101:$M$109,2,FALSE)</f>
        <v>1</v>
      </c>
      <c r="K42" t="str">
        <f t="shared" si="5"/>
        <v>UPDATE `thing` SET `craft_branch_id`=1 WHERE `id`=41;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1</v>
      </c>
      <c r="S42">
        <f t="shared" si="11"/>
        <v>0</v>
      </c>
      <c r="T42">
        <f t="shared" si="12"/>
        <v>0</v>
      </c>
      <c r="U42">
        <f t="shared" si="13"/>
        <v>0</v>
      </c>
      <c r="V42">
        <f t="shared" si="14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0"/>
        <v>11220</v>
      </c>
      <c r="AG42">
        <v>10651</v>
      </c>
      <c r="AH42" t="str">
        <f t="shared" si="1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17"/>
        <v>135</v>
      </c>
      <c r="G43">
        <f t="shared" si="18"/>
        <v>90</v>
      </c>
      <c r="H43" t="str">
        <f t="shared" si="4"/>
        <v>INSERT INTO `thing`(`name`, `width`, `height`) VALUES ('журнальный столик',135,90);</v>
      </c>
      <c r="I43" t="s">
        <v>155</v>
      </c>
      <c r="J43">
        <f>VLOOKUP(I43,$L$101:$M$109,2,FALSE)</f>
        <v>1</v>
      </c>
      <c r="K43" t="str">
        <f t="shared" si="5"/>
        <v>UPDATE `thing` SET `craft_branch_id`=1 WHERE `id`=42;</v>
      </c>
      <c r="N43">
        <f t="shared" si="6"/>
        <v>1</v>
      </c>
      <c r="O43">
        <f t="shared" si="7"/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0</v>
      </c>
      <c r="V43">
        <f t="shared" si="14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0"/>
        <v>11071</v>
      </c>
      <c r="AG43">
        <v>10850</v>
      </c>
      <c r="AH43" t="str">
        <f t="shared" si="1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17"/>
        <v>135</v>
      </c>
      <c r="G44">
        <f t="shared" si="18"/>
        <v>135</v>
      </c>
      <c r="H44" t="str">
        <f t="shared" si="4"/>
        <v>INSERT INTO `thing`(`name`, `width`, `height`) VALUES ('кресло',135,135);</v>
      </c>
      <c r="I44" t="s">
        <v>155</v>
      </c>
      <c r="J44">
        <f>VLOOKUP(I44,$L$101:$M$109,2,FALSE)</f>
        <v>1</v>
      </c>
      <c r="K44" t="str">
        <f t="shared" si="5"/>
        <v>UPDATE `thing` SET `craft_branch_id`=1 WHERE `id`=43;</v>
      </c>
      <c r="N44">
        <f t="shared" si="6"/>
        <v>1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  <c r="T44">
        <f t="shared" si="12"/>
        <v>0</v>
      </c>
      <c r="U44">
        <f t="shared" si="13"/>
        <v>0</v>
      </c>
      <c r="V44">
        <f t="shared" si="14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0"/>
        <v>11678</v>
      </c>
      <c r="AG44">
        <v>10952</v>
      </c>
      <c r="AH44" t="str">
        <f t="shared" si="1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17"/>
        <v>225</v>
      </c>
      <c r="G45">
        <f t="shared" si="18"/>
        <v>90</v>
      </c>
      <c r="H45" t="str">
        <f t="shared" si="4"/>
        <v>INSERT INTO `thing`(`name`, `width`, `height`) VALUES ('тумба под тв',225,90);</v>
      </c>
      <c r="I45" t="s">
        <v>155</v>
      </c>
      <c r="J45">
        <f>VLOOKUP(I45,$L$101:$M$109,2,FALSE)</f>
        <v>1</v>
      </c>
      <c r="K45" t="str">
        <f t="shared" si="5"/>
        <v>UPDATE `thing` SET `craft_branch_id`=1 WHERE `id`=44;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0</v>
      </c>
      <c r="U45">
        <f t="shared" si="13"/>
        <v>0</v>
      </c>
      <c r="V45">
        <f t="shared" si="14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0"/>
        <v>11429</v>
      </c>
      <c r="AG45">
        <v>11684</v>
      </c>
      <c r="AH45" t="str">
        <f t="shared" si="1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17"/>
        <v>225</v>
      </c>
      <c r="G46">
        <f t="shared" si="18"/>
        <v>135</v>
      </c>
      <c r="H46" t="str">
        <f t="shared" si="4"/>
        <v>INSERT INTO `thing`(`name`, `width`, `height`) VALUES ('тв',225,135);</v>
      </c>
      <c r="I46" t="s">
        <v>156</v>
      </c>
      <c r="J46">
        <f>VLOOKUP(I46,$L$101:$M$109,2,FALSE)</f>
        <v>2</v>
      </c>
      <c r="K46" t="str">
        <f t="shared" si="5"/>
        <v>UPDATE `thing` SET `craft_branch_id`=2 WHERE `id`=45;</v>
      </c>
      <c r="N46">
        <f t="shared" si="6"/>
        <v>1</v>
      </c>
      <c r="O46">
        <f t="shared" si="7"/>
        <v>0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  <c r="U46">
        <f t="shared" si="13"/>
        <v>0</v>
      </c>
      <c r="V46">
        <f t="shared" si="14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0"/>
        <v>11895</v>
      </c>
      <c r="AG46">
        <v>11883</v>
      </c>
      <c r="AH46" t="str">
        <f t="shared" si="1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17"/>
        <v>225</v>
      </c>
      <c r="G47">
        <f t="shared" si="18"/>
        <v>45</v>
      </c>
      <c r="H47" t="str">
        <f t="shared" si="4"/>
        <v>INSERT INTO `thing`(`name`, `width`, `height`) VALUES ('полка над тв',225,45);</v>
      </c>
      <c r="I47" t="s">
        <v>155</v>
      </c>
      <c r="J47">
        <f>VLOOKUP(I47,$L$101:$M$109,2,FALSE)</f>
        <v>1</v>
      </c>
      <c r="K47" t="str">
        <f t="shared" si="5"/>
        <v>UPDATE `thing` SET `craft_branch_id`=1 WHERE `id`=46;</v>
      </c>
      <c r="N47">
        <f t="shared" si="6"/>
        <v>0</v>
      </c>
      <c r="O47">
        <f t="shared" si="7"/>
        <v>1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0"/>
        <v>12191</v>
      </c>
      <c r="AG47">
        <v>12492</v>
      </c>
      <c r="AH47" t="str">
        <f t="shared" si="1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17"/>
        <v>270</v>
      </c>
      <c r="G48">
        <f t="shared" si="18"/>
        <v>180</v>
      </c>
      <c r="H48" t="str">
        <f t="shared" si="4"/>
        <v>INSERT INTO `thing`(`name`, `width`, `height`) VALUES ('камин',270,180);</v>
      </c>
      <c r="I48" t="s">
        <v>156</v>
      </c>
      <c r="J48">
        <f>VLOOKUP(I48,$L$101:$M$109,2,FALSE)</f>
        <v>2</v>
      </c>
      <c r="K48" t="str">
        <f t="shared" si="5"/>
        <v>UPDATE `thing` SET `craft_branch_id`=2 WHERE `id`=47;</v>
      </c>
      <c r="N48">
        <f t="shared" si="6"/>
        <v>1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  <c r="T48">
        <f t="shared" si="12"/>
        <v>0</v>
      </c>
      <c r="U48">
        <f t="shared" si="13"/>
        <v>0</v>
      </c>
      <c r="V48">
        <f t="shared" si="14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0"/>
        <v>12072</v>
      </c>
      <c r="AG48">
        <v>12547</v>
      </c>
      <c r="AH48" t="str">
        <f t="shared" si="1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17"/>
        <v>45</v>
      </c>
      <c r="G49">
        <f t="shared" si="18"/>
        <v>45</v>
      </c>
      <c r="H49" t="str">
        <f t="shared" si="4"/>
        <v>INSERT INTO `thing`(`name`, `width`, `height`) VALUES ('аксессуар для гостиной',45,45);</v>
      </c>
      <c r="I49" t="s">
        <v>155</v>
      </c>
      <c r="J49">
        <f>VLOOKUP(I49,$L$101:$M$109,2,FALSE)</f>
        <v>1</v>
      </c>
      <c r="K49" t="str">
        <f t="shared" si="5"/>
        <v>UPDATE `thing` SET `craft_branch_id`=1 WHERE `id`=48;</v>
      </c>
      <c r="N49">
        <f t="shared" si="6"/>
        <v>0</v>
      </c>
      <c r="O49">
        <f t="shared" si="7"/>
        <v>1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0</v>
      </c>
      <c r="U49">
        <f t="shared" si="13"/>
        <v>0</v>
      </c>
      <c r="V49">
        <f t="shared" si="14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0"/>
        <v>12846</v>
      </c>
      <c r="AG49">
        <v>12337</v>
      </c>
      <c r="AH49" t="str">
        <f t="shared" si="1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17"/>
        <v>270</v>
      </c>
      <c r="G50">
        <f t="shared" si="18"/>
        <v>135</v>
      </c>
      <c r="H50" t="str">
        <f t="shared" si="4"/>
        <v>INSERT INTO `thing`(`name`, `width`, `height`) VALUES ('стол для столовой',270,135);</v>
      </c>
      <c r="I50" t="s">
        <v>155</v>
      </c>
      <c r="J50">
        <f>VLOOKUP(I50,$L$101:$M$109,2,FALSE)</f>
        <v>1</v>
      </c>
      <c r="K50" t="str">
        <f t="shared" si="5"/>
        <v>UPDATE `thing` SET `craft_branch_id`=1 WHERE `id`=49;</v>
      </c>
      <c r="N50">
        <f t="shared" si="6"/>
        <v>1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0</v>
      </c>
      <c r="T50">
        <f t="shared" si="12"/>
        <v>0</v>
      </c>
      <c r="U50">
        <f t="shared" si="13"/>
        <v>0</v>
      </c>
      <c r="V50">
        <f t="shared" si="14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0"/>
        <v>13067</v>
      </c>
      <c r="AG50">
        <v>12886</v>
      </c>
      <c r="AH50" t="str">
        <f t="shared" si="1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17"/>
        <v>180</v>
      </c>
      <c r="G51">
        <f t="shared" si="18"/>
        <v>360</v>
      </c>
      <c r="H51" t="str">
        <f t="shared" si="4"/>
        <v>INSERT INTO `thing`(`name`, `width`, `height`) VALUES ('сервант',180,360);</v>
      </c>
      <c r="I51" t="s">
        <v>155</v>
      </c>
      <c r="J51">
        <f>VLOOKUP(I51,$L$101:$M$109,2,FALSE)</f>
        <v>1</v>
      </c>
      <c r="K51" t="str">
        <f t="shared" si="5"/>
        <v>UPDATE `thing` SET `craft_branch_id`=1 WHERE `id`=50;</v>
      </c>
      <c r="N51">
        <f t="shared" si="6"/>
        <v>1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0</v>
      </c>
      <c r="V51">
        <f t="shared" si="14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0"/>
        <v>13006</v>
      </c>
      <c r="AG51">
        <v>12955</v>
      </c>
      <c r="AH51" t="str">
        <f t="shared" si="1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17"/>
        <v>135</v>
      </c>
      <c r="G52">
        <f t="shared" si="18"/>
        <v>135</v>
      </c>
      <c r="H52" t="str">
        <f t="shared" si="4"/>
        <v>INSERT INTO `thing`(`name`, `width`, `height`) VALUES ('столик',135,135);</v>
      </c>
      <c r="I52" t="s">
        <v>155</v>
      </c>
      <c r="J52">
        <f>VLOOKUP(I52,$L$101:$M$109,2,FALSE)</f>
        <v>1</v>
      </c>
      <c r="K52" t="str">
        <f t="shared" si="5"/>
        <v>UPDATE `thing` SET `craft_branch_id`=1 WHERE `id`=51;</v>
      </c>
      <c r="N52">
        <f t="shared" si="6"/>
        <v>1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  <c r="V52">
        <f t="shared" si="14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0"/>
        <v>13563</v>
      </c>
      <c r="AG52">
        <v>13066</v>
      </c>
      <c r="AH52" t="str">
        <f t="shared" si="1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17"/>
        <v>45</v>
      </c>
      <c r="G53">
        <f t="shared" si="18"/>
        <v>45</v>
      </c>
      <c r="H53" t="str">
        <f t="shared" si="4"/>
        <v>INSERT INTO `thing`(`name`, `width`, `height`) VALUES ('аксессуар для столовой',45,45);</v>
      </c>
      <c r="I53" t="s">
        <v>155</v>
      </c>
      <c r="J53">
        <f>VLOOKUP(I53,$L$101:$M$109,2,FALSE)</f>
        <v>1</v>
      </c>
      <c r="K53" t="str">
        <f t="shared" si="5"/>
        <v>UPDATE `thing` SET `craft_branch_id`=1 WHERE `id`=52;</v>
      </c>
      <c r="N53">
        <f t="shared" si="6"/>
        <v>1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  <c r="V53">
        <f t="shared" si="14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0"/>
        <v>13662</v>
      </c>
      <c r="AG53">
        <v>13486</v>
      </c>
      <c r="AH53" t="str">
        <f t="shared" si="1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17"/>
        <v>45</v>
      </c>
      <c r="G54">
        <f t="shared" si="18"/>
        <v>135</v>
      </c>
      <c r="H54" t="str">
        <f t="shared" si="4"/>
        <v>INSERT INTO `thing`(`name`, `width`, `height`) VALUES ('высокая ваза',45,135);</v>
      </c>
      <c r="I54" t="s">
        <v>39</v>
      </c>
      <c r="J54">
        <f>VLOOKUP(I54,$L$101:$M$109,2,FALSE)</f>
        <v>3</v>
      </c>
      <c r="K54" t="str">
        <f t="shared" si="5"/>
        <v>UPDATE `thing` SET `craft_branch_id`=3 WHERE `id`=53;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0</v>
      </c>
      <c r="U54">
        <f t="shared" si="13"/>
        <v>0</v>
      </c>
      <c r="V54">
        <f t="shared" si="14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0"/>
        <v>13835</v>
      </c>
      <c r="AG54">
        <v>13548</v>
      </c>
      <c r="AH54" t="str">
        <f t="shared" si="1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17"/>
        <v>90</v>
      </c>
      <c r="G55">
        <f t="shared" si="18"/>
        <v>180</v>
      </c>
      <c r="H55" t="str">
        <f t="shared" si="4"/>
        <v>INSERT INTO `thing`(`name`, `width`, `height`) VALUES ('одежда',90,180);</v>
      </c>
      <c r="I55" t="s">
        <v>89</v>
      </c>
      <c r="J55">
        <f>VLOOKUP(I55,$L$101:$M$109,2,FALSE)</f>
        <v>6</v>
      </c>
      <c r="K55" t="str">
        <f t="shared" si="5"/>
        <v>UPDATE `thing` SET `craft_branch_id`=6 WHERE `id`=54;</v>
      </c>
      <c r="N55">
        <f t="shared" si="6"/>
        <v>0</v>
      </c>
      <c r="O55">
        <f t="shared" si="7"/>
        <v>0</v>
      </c>
      <c r="P55">
        <f t="shared" si="8"/>
        <v>1</v>
      </c>
      <c r="Q55">
        <f t="shared" si="9"/>
        <v>0</v>
      </c>
      <c r="R55">
        <f t="shared" si="10"/>
        <v>0</v>
      </c>
      <c r="S55">
        <f t="shared" si="11"/>
        <v>0</v>
      </c>
      <c r="T55">
        <f t="shared" si="12"/>
        <v>0</v>
      </c>
      <c r="U55">
        <f t="shared" si="13"/>
        <v>0</v>
      </c>
      <c r="V55">
        <f t="shared" si="14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0"/>
        <v>14324</v>
      </c>
      <c r="AG55">
        <v>14101</v>
      </c>
      <c r="AH55" t="str">
        <f t="shared" si="1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17"/>
        <v>90</v>
      </c>
      <c r="G56">
        <f t="shared" si="18"/>
        <v>45</v>
      </c>
      <c r="H56" t="str">
        <f t="shared" si="4"/>
        <v>INSERT INTO `thing`(`name`, `width`, `height`) VALUES ('обувь',90,45);</v>
      </c>
      <c r="I56" t="s">
        <v>89</v>
      </c>
      <c r="J56">
        <f>VLOOKUP(I56,$L$101:$M$109,2,FALSE)</f>
        <v>6</v>
      </c>
      <c r="K56" t="str">
        <f t="shared" si="5"/>
        <v>UPDATE `thing` SET `craft_branch_id`=6 WHERE `id`=55;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1</v>
      </c>
      <c r="T56">
        <f t="shared" si="12"/>
        <v>0</v>
      </c>
      <c r="U56">
        <f t="shared" si="13"/>
        <v>0</v>
      </c>
      <c r="V56">
        <f t="shared" si="14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0"/>
        <v>14418</v>
      </c>
      <c r="AG56">
        <v>14717</v>
      </c>
      <c r="AH56" t="str">
        <f t="shared" si="1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17"/>
        <v>90</v>
      </c>
      <c r="G57">
        <f t="shared" si="18"/>
        <v>45</v>
      </c>
      <c r="H57" t="str">
        <f t="shared" si="4"/>
        <v>INSERT INTO `thing`(`name`, `width`, `height`) VALUES ('головной убор',90,45);</v>
      </c>
      <c r="I57" t="s">
        <v>89</v>
      </c>
      <c r="J57">
        <f>VLOOKUP(I57,$L$101:$M$109,2,FALSE)</f>
        <v>6</v>
      </c>
      <c r="K57" t="str">
        <f t="shared" si="5"/>
        <v>UPDATE `thing` SET `craft_branch_id`=6 WHERE `id`=56;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1</v>
      </c>
      <c r="T57">
        <f t="shared" si="12"/>
        <v>0</v>
      </c>
      <c r="U57">
        <f t="shared" si="13"/>
        <v>0</v>
      </c>
      <c r="V57">
        <f t="shared" si="14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0"/>
        <v>14815</v>
      </c>
      <c r="AG57">
        <v>14401</v>
      </c>
      <c r="AH57" t="str">
        <f t="shared" si="1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17"/>
        <v>90</v>
      </c>
      <c r="G58">
        <f t="shared" si="18"/>
        <v>90</v>
      </c>
      <c r="H58" t="str">
        <f t="shared" si="4"/>
        <v>INSERT INTO `thing`(`name`, `width`, `height`) VALUES ('купальные принадлежности',90,90);</v>
      </c>
      <c r="I58" t="s">
        <v>89</v>
      </c>
      <c r="J58">
        <f>VLOOKUP(I58,$L$101:$M$109,2,FALSE)</f>
        <v>6</v>
      </c>
      <c r="K58" t="str">
        <f t="shared" si="5"/>
        <v>UPDATE `thing` SET `craft_branch_id`=6 WHERE `id`=57;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1</v>
      </c>
      <c r="T58">
        <f t="shared" si="12"/>
        <v>0</v>
      </c>
      <c r="U58">
        <f t="shared" si="13"/>
        <v>0</v>
      </c>
      <c r="V58">
        <f t="shared" si="14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0"/>
        <v>14405</v>
      </c>
      <c r="AG58">
        <v>14592</v>
      </c>
      <c r="AH58" t="str">
        <f t="shared" si="1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17"/>
        <v>90</v>
      </c>
      <c r="G59">
        <f t="shared" si="18"/>
        <v>90</v>
      </c>
      <c r="H59" t="str">
        <f t="shared" si="4"/>
        <v>INSERT INTO `thing`(`name`, `width`, `height`) VALUES ('сумки',90,90);</v>
      </c>
      <c r="I59" t="s">
        <v>89</v>
      </c>
      <c r="J59">
        <f>VLOOKUP(I59,$L$101:$M$109,2,FALSE)</f>
        <v>6</v>
      </c>
      <c r="K59" t="str">
        <f t="shared" si="5"/>
        <v>UPDATE `thing` SET `craft_branch_id`=6 WHERE `id`=58;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1</v>
      </c>
      <c r="T59">
        <f t="shared" si="12"/>
        <v>0</v>
      </c>
      <c r="U59">
        <f t="shared" si="13"/>
        <v>0</v>
      </c>
      <c r="V59">
        <f t="shared" si="14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0"/>
        <v>14804</v>
      </c>
      <c r="AG59">
        <v>15345</v>
      </c>
      <c r="AH59" t="str">
        <f t="shared" si="1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17"/>
        <v>90</v>
      </c>
      <c r="G60">
        <f t="shared" si="18"/>
        <v>270</v>
      </c>
      <c r="H60" t="str">
        <f t="shared" si="4"/>
        <v>INSERT INTO `thing`(`name`, `width`, `height`) VALUES ('верхняя одежда',90,270);</v>
      </c>
      <c r="I60" t="s">
        <v>89</v>
      </c>
      <c r="J60">
        <f>VLOOKUP(I60,$L$101:$M$109,2,FALSE)</f>
        <v>6</v>
      </c>
      <c r="K60" t="str">
        <f t="shared" si="5"/>
        <v>UPDATE `thing` SET `craft_branch_id`=6 WHERE `id`=59;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0</v>
      </c>
      <c r="R60">
        <f t="shared" si="10"/>
        <v>0</v>
      </c>
      <c r="S60">
        <f t="shared" si="11"/>
        <v>1</v>
      </c>
      <c r="T60">
        <f t="shared" si="12"/>
        <v>0</v>
      </c>
      <c r="U60">
        <f t="shared" si="13"/>
        <v>0</v>
      </c>
      <c r="V60">
        <f t="shared" si="14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0"/>
        <v>14944</v>
      </c>
      <c r="AG60">
        <v>15559</v>
      </c>
      <c r="AH60" t="str">
        <f t="shared" si="1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17"/>
        <v>180</v>
      </c>
      <c r="G61">
        <f t="shared" si="18"/>
        <v>90</v>
      </c>
      <c r="H61" t="str">
        <f t="shared" si="4"/>
        <v>INSERT INTO `thing`(`name`, `width`, `height`) VALUES ('часы',180,90);</v>
      </c>
      <c r="I61" t="s">
        <v>159</v>
      </c>
      <c r="J61">
        <f>VLOOKUP(I61,$L$101:$M$109,2,FALSE)</f>
        <v>7</v>
      </c>
      <c r="K61" t="str">
        <f t="shared" si="5"/>
        <v>UPDATE `thing` SET `craft_branch_id`=7 WHERE `id`=60;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0</v>
      </c>
      <c r="R61">
        <f t="shared" si="10"/>
        <v>0</v>
      </c>
      <c r="S61">
        <f t="shared" si="11"/>
        <v>1</v>
      </c>
      <c r="T61">
        <f t="shared" si="12"/>
        <v>0</v>
      </c>
      <c r="U61">
        <f t="shared" si="13"/>
        <v>0</v>
      </c>
      <c r="V61">
        <f t="shared" si="14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0"/>
        <v>15541</v>
      </c>
      <c r="AG61">
        <v>15654</v>
      </c>
      <c r="AH61" t="str">
        <f t="shared" si="1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17"/>
        <v>180</v>
      </c>
      <c r="G62">
        <f t="shared" si="18"/>
        <v>45</v>
      </c>
      <c r="H62" t="str">
        <f t="shared" si="4"/>
        <v>INSERT INTO `thing`(`name`, `width`, `height`) VALUES ('браслет',180,45);</v>
      </c>
      <c r="I62" t="s">
        <v>159</v>
      </c>
      <c r="J62">
        <f>VLOOKUP(I62,$L$101:$M$109,2,FALSE)</f>
        <v>7</v>
      </c>
      <c r="K62" t="str">
        <f t="shared" si="5"/>
        <v>UPDATE `thing` SET `craft_branch_id`=7 WHERE `id`=61;</v>
      </c>
      <c r="N62">
        <f t="shared" si="6"/>
        <v>0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0</v>
      </c>
      <c r="T62">
        <f t="shared" si="12"/>
        <v>1</v>
      </c>
      <c r="U62">
        <f t="shared" si="13"/>
        <v>0</v>
      </c>
      <c r="V62">
        <f t="shared" si="14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0"/>
        <v>16078</v>
      </c>
      <c r="AG62">
        <v>15409</v>
      </c>
      <c r="AH62" t="str">
        <f t="shared" si="1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17"/>
        <v>90</v>
      </c>
      <c r="G63">
        <f t="shared" si="18"/>
        <v>45</v>
      </c>
      <c r="H63" t="str">
        <f t="shared" si="4"/>
        <v>INSERT INTO `thing`(`name`, `width`, `height`) VALUES ('маленькое украшение',90,45);</v>
      </c>
      <c r="I63" t="s">
        <v>159</v>
      </c>
      <c r="J63">
        <f>VLOOKUP(I63,$L$101:$M$109,2,FALSE)</f>
        <v>7</v>
      </c>
      <c r="K63" t="str">
        <f t="shared" si="5"/>
        <v>UPDATE `thing` SET `craft_branch_id`=7 WHERE `id`=62;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1</v>
      </c>
      <c r="U63">
        <f t="shared" si="13"/>
        <v>0</v>
      </c>
      <c r="V63">
        <f t="shared" si="14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0"/>
        <v>15716</v>
      </c>
      <c r="AG63">
        <v>16443</v>
      </c>
      <c r="AH63" t="str">
        <f t="shared" si="1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17"/>
        <v>90</v>
      </c>
      <c r="G64">
        <f t="shared" si="18"/>
        <v>90</v>
      </c>
      <c r="H64" t="str">
        <f t="shared" si="4"/>
        <v>INSERT INTO `thing`(`name`, `width`, `height`) VALUES ('украшение',90,90);</v>
      </c>
      <c r="I64" t="s">
        <v>159</v>
      </c>
      <c r="J64">
        <f>VLOOKUP(I64,$L$101:$M$109,2,FALSE)</f>
        <v>7</v>
      </c>
      <c r="K64" t="str">
        <f t="shared" si="5"/>
        <v>UPDATE `thing` SET `craft_branch_id`=7 WHERE `id`=63;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0</v>
      </c>
      <c r="R64">
        <f t="shared" si="10"/>
        <v>0</v>
      </c>
      <c r="S64">
        <f t="shared" si="11"/>
        <v>0</v>
      </c>
      <c r="T64">
        <f t="shared" si="12"/>
        <v>1</v>
      </c>
      <c r="U64">
        <f t="shared" si="13"/>
        <v>0</v>
      </c>
      <c r="V64">
        <f t="shared" si="14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0"/>
        <v>16385</v>
      </c>
      <c r="AG64">
        <v>16375</v>
      </c>
      <c r="AH64" t="str">
        <f t="shared" si="1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17"/>
        <v>135</v>
      </c>
      <c r="G65">
        <f t="shared" si="18"/>
        <v>45</v>
      </c>
      <c r="H65" t="str">
        <f t="shared" si="4"/>
        <v>INSERT INTO `thing`(`name`, `width`, `height`) VALUES ('аксессуары',135,45);</v>
      </c>
      <c r="I65" t="s">
        <v>89</v>
      </c>
      <c r="J65">
        <f>VLOOKUP(I65,$L$101:$M$109,2,FALSE)</f>
        <v>6</v>
      </c>
      <c r="K65" t="str">
        <f t="shared" si="5"/>
        <v>UPDATE `thing` SET `craft_branch_id`=6 WHERE `id`=64;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1</v>
      </c>
      <c r="U65">
        <f t="shared" si="13"/>
        <v>0</v>
      </c>
      <c r="V65">
        <f t="shared" si="14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0"/>
        <v>16230</v>
      </c>
      <c r="AG65">
        <v>16606</v>
      </c>
      <c r="AH65" t="str">
        <f t="shared" si="1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17"/>
        <v>135</v>
      </c>
      <c r="G66">
        <f t="shared" si="18"/>
        <v>45</v>
      </c>
      <c r="H66" t="str">
        <f t="shared" si="4"/>
        <v>INSERT INTO `thing`(`name`, `width`, `height`) VALUES ('белье',135,45);</v>
      </c>
      <c r="I66" t="s">
        <v>89</v>
      </c>
      <c r="J66">
        <f>VLOOKUP(I66,$L$101:$M$109,2,FALSE)</f>
        <v>6</v>
      </c>
      <c r="K66" t="str">
        <f t="shared" si="5"/>
        <v>UPDATE `thing` SET `craft_branch_id`=6 WHERE `id`=65;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  <c r="R66">
        <f t="shared" si="10"/>
        <v>0</v>
      </c>
      <c r="S66">
        <f t="shared" si="11"/>
        <v>1</v>
      </c>
      <c r="T66">
        <f t="shared" si="12"/>
        <v>0</v>
      </c>
      <c r="U66">
        <f t="shared" si="13"/>
        <v>0</v>
      </c>
      <c r="V66">
        <f t="shared" si="14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0"/>
        <v>16433</v>
      </c>
      <c r="AG66">
        <v>17010</v>
      </c>
      <c r="AH66" t="str">
        <f t="shared" si="1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17"/>
        <v>45</v>
      </c>
      <c r="G67">
        <f t="shared" si="18"/>
        <v>90</v>
      </c>
      <c r="H67" t="str">
        <f t="shared" ref="H67:H96" si="19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0">VLOOKUP(I67,$L$101:$M$109,2,FALSE)</f>
        <v>6</v>
      </c>
      <c r="K67" t="str">
        <f t="shared" ref="K67:K96" si="21">"UPDATE `thing` SET `craft_branch_id`="&amp;J67&amp;" WHERE `id`="&amp;C67&amp;";"</f>
        <v>UPDATE `thing` SET `craft_branch_id`=6 WHERE `id`=66;</v>
      </c>
      <c r="N67">
        <f t="shared" si="6"/>
        <v>0</v>
      </c>
      <c r="O67">
        <f t="shared" si="7"/>
        <v>0</v>
      </c>
      <c r="P67">
        <f t="shared" si="8"/>
        <v>0</v>
      </c>
      <c r="Q67">
        <f t="shared" si="9"/>
        <v>0</v>
      </c>
      <c r="R67">
        <f t="shared" si="10"/>
        <v>0</v>
      </c>
      <c r="S67">
        <f t="shared" si="11"/>
        <v>1</v>
      </c>
      <c r="T67">
        <f t="shared" si="12"/>
        <v>0</v>
      </c>
      <c r="U67">
        <f t="shared" si="13"/>
        <v>0</v>
      </c>
      <c r="V67">
        <f t="shared" si="14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G96" ca="1" si="22">A67*250+RANDBETWEEN(100,1000)</f>
        <v>17389</v>
      </c>
      <c r="AG67">
        <v>16610</v>
      </c>
      <c r="AH67" t="str">
        <f t="shared" ref="AH67:AH96" si="23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17"/>
        <v>45</v>
      </c>
      <c r="G68">
        <f t="shared" si="18"/>
        <v>45</v>
      </c>
      <c r="H68" t="str">
        <f t="shared" si="19"/>
        <v>INSERT INTO `thing`(`name`, `width`, `height`) VALUES ('перчатки',45,45);</v>
      </c>
      <c r="I68" t="s">
        <v>89</v>
      </c>
      <c r="J68">
        <f t="shared" si="20"/>
        <v>6</v>
      </c>
      <c r="K68" t="str">
        <f t="shared" si="21"/>
        <v>UPDATE `thing` SET `craft_branch_id`=6 WHERE `id`=67;</v>
      </c>
      <c r="N68">
        <f t="shared" ref="N68:N96" si="24">IF(I67=$N$5,1,0)</f>
        <v>0</v>
      </c>
      <c r="O68">
        <f t="shared" ref="O68:O96" si="25">IF(I67=$O$5,1,0)</f>
        <v>0</v>
      </c>
      <c r="P68">
        <f t="shared" ref="P68:P96" si="26">IF(I67=$P$5,1,0)</f>
        <v>0</v>
      </c>
      <c r="Q68">
        <f t="shared" ref="Q68:Q96" si="27">IF(I67=$Q$5,1,0)</f>
        <v>0</v>
      </c>
      <c r="R68">
        <f t="shared" ref="R68:R96" si="28">IF(I67=$R$5,1,0)</f>
        <v>0</v>
      </c>
      <c r="S68">
        <f t="shared" ref="S68:S96" si="29">IF(I67=$S$5,1,0)</f>
        <v>1</v>
      </c>
      <c r="T68">
        <f t="shared" ref="T68:T96" si="30">IF(I67=$T$5,1,0)</f>
        <v>0</v>
      </c>
      <c r="U68">
        <f t="shared" ref="U68:U96" si="31">IF(I67=$U$5,1,0)</f>
        <v>0</v>
      </c>
      <c r="V68">
        <f t="shared" ref="V68:V96" si="32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2"/>
        <v>17347</v>
      </c>
      <c r="AG68">
        <v>17450</v>
      </c>
      <c r="AH68" t="str">
        <f t="shared" si="23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17"/>
        <v>45</v>
      </c>
      <c r="G69">
        <f t="shared" si="18"/>
        <v>135</v>
      </c>
      <c r="H69" t="str">
        <f t="shared" si="19"/>
        <v>INSERT INTO `thing`(`name`, `width`, `height`) VALUES ('зонт',45,135);</v>
      </c>
      <c r="I69" t="s">
        <v>89</v>
      </c>
      <c r="J69">
        <f t="shared" si="20"/>
        <v>6</v>
      </c>
      <c r="K69" t="str">
        <f t="shared" si="21"/>
        <v>UPDATE `thing` SET `craft_branch_id`=6 WHERE `id`=68;</v>
      </c>
      <c r="N69">
        <f t="shared" si="24"/>
        <v>0</v>
      </c>
      <c r="O69">
        <f t="shared" si="25"/>
        <v>0</v>
      </c>
      <c r="P69">
        <f t="shared" si="26"/>
        <v>0</v>
      </c>
      <c r="Q69">
        <f t="shared" si="27"/>
        <v>0</v>
      </c>
      <c r="R69">
        <f t="shared" si="28"/>
        <v>0</v>
      </c>
      <c r="S69">
        <f t="shared" si="29"/>
        <v>1</v>
      </c>
      <c r="T69">
        <f t="shared" si="30"/>
        <v>0</v>
      </c>
      <c r="U69">
        <f t="shared" si="31"/>
        <v>0</v>
      </c>
      <c r="V69">
        <f t="shared" si="32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2"/>
        <v>17431</v>
      </c>
      <c r="AG69">
        <v>17332</v>
      </c>
      <c r="AH69" t="str">
        <f t="shared" si="23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17"/>
        <v>360</v>
      </c>
      <c r="G70">
        <f t="shared" si="18"/>
        <v>135</v>
      </c>
      <c r="H70" t="str">
        <f t="shared" si="19"/>
        <v>INSERT INTO `thing`(`name`, `width`, `height`) VALUES ('рабочий стол',360,135);</v>
      </c>
      <c r="I70" t="s">
        <v>155</v>
      </c>
      <c r="J70">
        <f t="shared" si="20"/>
        <v>1</v>
      </c>
      <c r="K70" t="str">
        <f t="shared" si="21"/>
        <v>UPDATE `thing` SET `craft_branch_id`=1 WHERE `id`=69;</v>
      </c>
      <c r="N70">
        <f t="shared" si="24"/>
        <v>0</v>
      </c>
      <c r="O70">
        <f t="shared" si="25"/>
        <v>0</v>
      </c>
      <c r="P70">
        <f t="shared" si="26"/>
        <v>0</v>
      </c>
      <c r="Q70">
        <f t="shared" si="27"/>
        <v>0</v>
      </c>
      <c r="R70">
        <f t="shared" si="28"/>
        <v>0</v>
      </c>
      <c r="S70">
        <f t="shared" si="29"/>
        <v>1</v>
      </c>
      <c r="T70">
        <f t="shared" si="30"/>
        <v>0</v>
      </c>
      <c r="U70">
        <f t="shared" si="31"/>
        <v>0</v>
      </c>
      <c r="V70">
        <f t="shared" si="32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2"/>
        <v>17906</v>
      </c>
      <c r="AG70">
        <v>18037</v>
      </c>
      <c r="AH70" t="str">
        <f t="shared" si="23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17"/>
        <v>90</v>
      </c>
      <c r="G71">
        <f t="shared" si="18"/>
        <v>225</v>
      </c>
      <c r="H71" t="str">
        <f t="shared" si="19"/>
        <v>INSERT INTO `thing`(`name`, `width`, `height`) VALUES ('рабочее кресло',90,225);</v>
      </c>
      <c r="I71" t="s">
        <v>155</v>
      </c>
      <c r="J71">
        <f t="shared" si="20"/>
        <v>1</v>
      </c>
      <c r="K71" t="str">
        <f t="shared" si="21"/>
        <v>UPDATE `thing` SET `craft_branch_id`=1 WHERE `id`=70;</v>
      </c>
      <c r="N71">
        <f t="shared" si="24"/>
        <v>1</v>
      </c>
      <c r="O71">
        <f t="shared" si="25"/>
        <v>0</v>
      </c>
      <c r="P71">
        <f t="shared" si="26"/>
        <v>0</v>
      </c>
      <c r="Q71">
        <f t="shared" si="27"/>
        <v>0</v>
      </c>
      <c r="R71">
        <f t="shared" si="28"/>
        <v>0</v>
      </c>
      <c r="S71">
        <f t="shared" si="29"/>
        <v>0</v>
      </c>
      <c r="T71">
        <f t="shared" si="30"/>
        <v>0</v>
      </c>
      <c r="U71">
        <f t="shared" si="31"/>
        <v>0</v>
      </c>
      <c r="V71">
        <f t="shared" si="32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2"/>
        <v>17622</v>
      </c>
      <c r="AG71">
        <v>18347</v>
      </c>
      <c r="AH71" t="str">
        <f t="shared" si="23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17"/>
        <v>45</v>
      </c>
      <c r="G72">
        <f t="shared" si="18"/>
        <v>45</v>
      </c>
      <c r="H72" t="str">
        <f t="shared" si="19"/>
        <v>INSERT INTO `thing`(`name`, `width`, `height`) VALUES ('аксессуар для кабинета',45,45);</v>
      </c>
      <c r="I72" t="s">
        <v>155</v>
      </c>
      <c r="J72">
        <f t="shared" si="20"/>
        <v>1</v>
      </c>
      <c r="K72" t="str">
        <f t="shared" si="21"/>
        <v>UPDATE `thing` SET `craft_branch_id`=1 WHERE `id`=71;</v>
      </c>
      <c r="N72">
        <f t="shared" si="24"/>
        <v>1</v>
      </c>
      <c r="O72">
        <f t="shared" si="25"/>
        <v>0</v>
      </c>
      <c r="P72">
        <f t="shared" si="26"/>
        <v>0</v>
      </c>
      <c r="Q72">
        <f t="shared" si="27"/>
        <v>0</v>
      </c>
      <c r="R72">
        <f t="shared" si="28"/>
        <v>0</v>
      </c>
      <c r="S72">
        <f t="shared" si="29"/>
        <v>0</v>
      </c>
      <c r="T72">
        <f t="shared" si="30"/>
        <v>0</v>
      </c>
      <c r="U72">
        <f t="shared" si="31"/>
        <v>0</v>
      </c>
      <c r="V72">
        <f t="shared" si="32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2"/>
        <v>18520</v>
      </c>
      <c r="AG72">
        <v>18582</v>
      </c>
      <c r="AH72" t="str">
        <f t="shared" si="23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17"/>
        <v>180</v>
      </c>
      <c r="G73">
        <f t="shared" si="18"/>
        <v>360</v>
      </c>
      <c r="H73" t="str">
        <f t="shared" si="19"/>
        <v>INSERT INTO `thing`(`name`, `width`, `height`) VALUES ('шкаф для кабинета',180,360);</v>
      </c>
      <c r="I73" t="s">
        <v>155</v>
      </c>
      <c r="J73">
        <f t="shared" si="20"/>
        <v>1</v>
      </c>
      <c r="K73" t="str">
        <f t="shared" si="21"/>
        <v>UPDATE `thing` SET `craft_branch_id`=1 WHERE `id`=72;</v>
      </c>
      <c r="N73">
        <f t="shared" si="24"/>
        <v>1</v>
      </c>
      <c r="O73">
        <f t="shared" si="25"/>
        <v>0</v>
      </c>
      <c r="P73">
        <f t="shared" si="26"/>
        <v>0</v>
      </c>
      <c r="Q73">
        <f t="shared" si="27"/>
        <v>0</v>
      </c>
      <c r="R73">
        <f t="shared" si="28"/>
        <v>0</v>
      </c>
      <c r="S73">
        <f t="shared" si="29"/>
        <v>0</v>
      </c>
      <c r="T73">
        <f t="shared" si="30"/>
        <v>0</v>
      </c>
      <c r="U73">
        <f t="shared" si="31"/>
        <v>0</v>
      </c>
      <c r="V73">
        <f t="shared" si="32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2"/>
        <v>18702</v>
      </c>
      <c r="AG73">
        <v>18175</v>
      </c>
      <c r="AH73" t="str">
        <f t="shared" si="23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17"/>
        <v>135</v>
      </c>
      <c r="G74">
        <f t="shared" si="18"/>
        <v>90</v>
      </c>
      <c r="H74" t="str">
        <f t="shared" si="19"/>
        <v>INSERT INTO `thing`(`name`, `width`, `height`) VALUES ('ноутбук',135,90);</v>
      </c>
      <c r="I74" t="s">
        <v>156</v>
      </c>
      <c r="J74">
        <f t="shared" si="20"/>
        <v>2</v>
      </c>
      <c r="K74" t="str">
        <f t="shared" si="21"/>
        <v>UPDATE `thing` SET `craft_branch_id`=2 WHERE `id`=73;</v>
      </c>
      <c r="N74">
        <f t="shared" si="24"/>
        <v>1</v>
      </c>
      <c r="O74">
        <f t="shared" si="25"/>
        <v>0</v>
      </c>
      <c r="P74">
        <f t="shared" si="26"/>
        <v>0</v>
      </c>
      <c r="Q74">
        <f t="shared" si="27"/>
        <v>0</v>
      </c>
      <c r="R74">
        <f t="shared" si="28"/>
        <v>0</v>
      </c>
      <c r="S74">
        <f t="shared" si="29"/>
        <v>0</v>
      </c>
      <c r="T74">
        <f t="shared" si="30"/>
        <v>0</v>
      </c>
      <c r="U74">
        <f t="shared" si="31"/>
        <v>0</v>
      </c>
      <c r="V74">
        <f t="shared" si="32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2"/>
        <v>18462</v>
      </c>
      <c r="AG74">
        <v>18738</v>
      </c>
      <c r="AH74" t="str">
        <f t="shared" si="23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17"/>
        <v>270</v>
      </c>
      <c r="G75">
        <f t="shared" si="18"/>
        <v>135</v>
      </c>
      <c r="H75" t="str">
        <f t="shared" si="19"/>
        <v>INSERT INTO `thing`(`name`, `width`, `height`) VALUES ('оттоманка',270,135);</v>
      </c>
      <c r="I75" t="s">
        <v>155</v>
      </c>
      <c r="J75">
        <f t="shared" si="20"/>
        <v>1</v>
      </c>
      <c r="K75" t="str">
        <f t="shared" si="21"/>
        <v>UPDATE `thing` SET `craft_branch_id`=1 WHERE `id`=74;</v>
      </c>
      <c r="N75">
        <f t="shared" si="24"/>
        <v>0</v>
      </c>
      <c r="O75">
        <f t="shared" si="25"/>
        <v>1</v>
      </c>
      <c r="P75">
        <f t="shared" si="26"/>
        <v>0</v>
      </c>
      <c r="Q75">
        <f t="shared" si="27"/>
        <v>0</v>
      </c>
      <c r="R75">
        <f t="shared" si="28"/>
        <v>0</v>
      </c>
      <c r="S75">
        <f t="shared" si="29"/>
        <v>0</v>
      </c>
      <c r="T75">
        <f t="shared" si="30"/>
        <v>0</v>
      </c>
      <c r="U75">
        <f t="shared" si="31"/>
        <v>0</v>
      </c>
      <c r="V75">
        <f t="shared" si="32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2"/>
        <v>19362</v>
      </c>
      <c r="AG75">
        <v>19047</v>
      </c>
      <c r="AH75" t="str">
        <f t="shared" si="23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17"/>
        <v>90</v>
      </c>
      <c r="G76">
        <f t="shared" si="18"/>
        <v>135</v>
      </c>
      <c r="H76" t="str">
        <f t="shared" si="19"/>
        <v>INSERT INTO `thing`(`name`, `width`, `height`) VALUES ('тумба для кабинета',90,135);</v>
      </c>
      <c r="I76" t="s">
        <v>155</v>
      </c>
      <c r="J76">
        <f t="shared" si="20"/>
        <v>1</v>
      </c>
      <c r="K76" t="str">
        <f t="shared" si="21"/>
        <v>UPDATE `thing` SET `craft_branch_id`=1 WHERE `id`=75;</v>
      </c>
      <c r="N76">
        <f t="shared" si="24"/>
        <v>1</v>
      </c>
      <c r="O76">
        <f t="shared" si="25"/>
        <v>0</v>
      </c>
      <c r="P76">
        <f t="shared" si="26"/>
        <v>0</v>
      </c>
      <c r="Q76">
        <f t="shared" si="27"/>
        <v>0</v>
      </c>
      <c r="R76">
        <f t="shared" si="28"/>
        <v>0</v>
      </c>
      <c r="S76">
        <f t="shared" si="29"/>
        <v>0</v>
      </c>
      <c r="T76">
        <f t="shared" si="30"/>
        <v>0</v>
      </c>
      <c r="U76">
        <f t="shared" si="31"/>
        <v>0</v>
      </c>
      <c r="V76">
        <f t="shared" si="32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2"/>
        <v>19402</v>
      </c>
      <c r="AG76">
        <v>19381</v>
      </c>
      <c r="AH76" t="str">
        <f t="shared" si="23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17"/>
        <v>90</v>
      </c>
      <c r="G77">
        <f t="shared" si="18"/>
        <v>360</v>
      </c>
      <c r="H77" t="str">
        <f t="shared" si="19"/>
        <v>INSERT INTO `thing`(`name`, `width`, `height`) VALUES ('книжный шкаф',90,360);</v>
      </c>
      <c r="I77" t="s">
        <v>155</v>
      </c>
      <c r="J77">
        <f t="shared" si="20"/>
        <v>1</v>
      </c>
      <c r="K77" t="str">
        <f t="shared" si="21"/>
        <v>UPDATE `thing` SET `craft_branch_id`=1 WHERE `id`=76;</v>
      </c>
      <c r="N77">
        <f t="shared" si="24"/>
        <v>1</v>
      </c>
      <c r="O77">
        <f t="shared" si="25"/>
        <v>0</v>
      </c>
      <c r="P77">
        <f t="shared" si="26"/>
        <v>0</v>
      </c>
      <c r="Q77">
        <f t="shared" si="27"/>
        <v>0</v>
      </c>
      <c r="R77">
        <f t="shared" si="28"/>
        <v>0</v>
      </c>
      <c r="S77">
        <f t="shared" si="29"/>
        <v>0</v>
      </c>
      <c r="T77">
        <f t="shared" si="30"/>
        <v>0</v>
      </c>
      <c r="U77">
        <f t="shared" si="31"/>
        <v>0</v>
      </c>
      <c r="V77">
        <f t="shared" si="32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2"/>
        <v>19896</v>
      </c>
      <c r="AG77">
        <v>19600</v>
      </c>
      <c r="AH77" t="str">
        <f t="shared" si="23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17"/>
        <v>135</v>
      </c>
      <c r="G78">
        <f t="shared" si="18"/>
        <v>90</v>
      </c>
      <c r="H78" t="str">
        <f t="shared" si="19"/>
        <v>INSERT INTO `thing`(`name`, `width`, `height`) VALUES ('оружие',135,90);</v>
      </c>
      <c r="I78" t="s">
        <v>102</v>
      </c>
      <c r="J78">
        <f t="shared" si="20"/>
        <v>8</v>
      </c>
      <c r="K78" t="str">
        <f t="shared" si="21"/>
        <v>UPDATE `thing` SET `craft_branch_id`=8 WHERE `id`=77;</v>
      </c>
      <c r="N78">
        <f t="shared" si="24"/>
        <v>1</v>
      </c>
      <c r="O78">
        <f t="shared" si="25"/>
        <v>0</v>
      </c>
      <c r="P78">
        <f t="shared" si="26"/>
        <v>0</v>
      </c>
      <c r="Q78">
        <f t="shared" si="27"/>
        <v>0</v>
      </c>
      <c r="R78">
        <f t="shared" si="28"/>
        <v>0</v>
      </c>
      <c r="S78">
        <f t="shared" si="29"/>
        <v>0</v>
      </c>
      <c r="T78">
        <f t="shared" si="30"/>
        <v>0</v>
      </c>
      <c r="U78">
        <f t="shared" si="31"/>
        <v>0</v>
      </c>
      <c r="V78">
        <f t="shared" si="32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2"/>
        <v>19448</v>
      </c>
      <c r="AG78">
        <v>19823</v>
      </c>
      <c r="AH78" t="str">
        <f t="shared" si="23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17"/>
        <v>315</v>
      </c>
      <c r="G79">
        <f t="shared" si="18"/>
        <v>270</v>
      </c>
      <c r="H79" t="str">
        <f t="shared" si="19"/>
        <v>INSERT INTO `thing`(`name`, `width`, `height`) VALUES ('машина',315,270);</v>
      </c>
      <c r="I79" t="s">
        <v>160</v>
      </c>
      <c r="J79">
        <f t="shared" si="20"/>
        <v>9</v>
      </c>
      <c r="K79" t="str">
        <f t="shared" si="21"/>
        <v>UPDATE `thing` SET `craft_branch_id`=9 WHERE `id`=78;</v>
      </c>
      <c r="N79">
        <f t="shared" si="24"/>
        <v>0</v>
      </c>
      <c r="O79">
        <f t="shared" si="25"/>
        <v>0</v>
      </c>
      <c r="P79">
        <f t="shared" si="26"/>
        <v>0</v>
      </c>
      <c r="Q79">
        <f t="shared" si="27"/>
        <v>0</v>
      </c>
      <c r="R79">
        <f t="shared" si="28"/>
        <v>0</v>
      </c>
      <c r="S79">
        <f t="shared" si="29"/>
        <v>0</v>
      </c>
      <c r="T79">
        <f t="shared" si="30"/>
        <v>0</v>
      </c>
      <c r="U79">
        <f t="shared" si="31"/>
        <v>1</v>
      </c>
      <c r="V79">
        <f t="shared" si="32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2"/>
        <v>20119</v>
      </c>
      <c r="AG79">
        <v>20353</v>
      </c>
      <c r="AH79" t="str">
        <f t="shared" si="23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17"/>
        <v>90</v>
      </c>
      <c r="G80">
        <f t="shared" si="18"/>
        <v>90</v>
      </c>
      <c r="H80" t="str">
        <f t="shared" si="19"/>
        <v>INSERT INTO `thing`(`name`, `width`, `height`) VALUES ('колеса',90,90);</v>
      </c>
      <c r="I80" t="s">
        <v>160</v>
      </c>
      <c r="J80">
        <f t="shared" si="20"/>
        <v>9</v>
      </c>
      <c r="K80" t="str">
        <f t="shared" si="21"/>
        <v>UPDATE `thing` SET `craft_branch_id`=9 WHERE `id`=79;</v>
      </c>
      <c r="N80">
        <f t="shared" si="24"/>
        <v>0</v>
      </c>
      <c r="O80">
        <f t="shared" si="25"/>
        <v>0</v>
      </c>
      <c r="P80">
        <f t="shared" si="26"/>
        <v>0</v>
      </c>
      <c r="Q80">
        <f t="shared" si="27"/>
        <v>0</v>
      </c>
      <c r="R80">
        <f t="shared" si="28"/>
        <v>0</v>
      </c>
      <c r="S80">
        <f t="shared" si="29"/>
        <v>0</v>
      </c>
      <c r="T80">
        <f t="shared" si="30"/>
        <v>0</v>
      </c>
      <c r="U80">
        <f t="shared" si="31"/>
        <v>0</v>
      </c>
      <c r="V80">
        <f t="shared" si="32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2"/>
        <v>20367</v>
      </c>
      <c r="AG80">
        <v>20456</v>
      </c>
      <c r="AH80" t="str">
        <f t="shared" si="23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17"/>
        <v>315</v>
      </c>
      <c r="G81">
        <f t="shared" si="18"/>
        <v>45</v>
      </c>
      <c r="H81" t="str">
        <f t="shared" si="19"/>
        <v>INSERT INTO `thing`(`name`, `width`, `height`) VALUES ('авто-инструменты',315,45);</v>
      </c>
      <c r="I81" t="s">
        <v>160</v>
      </c>
      <c r="J81">
        <f t="shared" si="20"/>
        <v>9</v>
      </c>
      <c r="K81" t="str">
        <f t="shared" si="21"/>
        <v>UPDATE `thing` SET `craft_branch_id`=9 WHERE `id`=80;</v>
      </c>
      <c r="N81">
        <f t="shared" si="24"/>
        <v>0</v>
      </c>
      <c r="O81">
        <f t="shared" si="25"/>
        <v>0</v>
      </c>
      <c r="P81">
        <f t="shared" si="26"/>
        <v>0</v>
      </c>
      <c r="Q81">
        <f t="shared" si="27"/>
        <v>0</v>
      </c>
      <c r="R81">
        <f t="shared" si="28"/>
        <v>0</v>
      </c>
      <c r="S81">
        <f t="shared" si="29"/>
        <v>0</v>
      </c>
      <c r="T81">
        <f t="shared" si="30"/>
        <v>0</v>
      </c>
      <c r="U81">
        <f t="shared" si="31"/>
        <v>0</v>
      </c>
      <c r="V81">
        <f t="shared" si="32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2"/>
        <v>20556</v>
      </c>
      <c r="AG81">
        <v>20378</v>
      </c>
      <c r="AH81" t="str">
        <f t="shared" si="23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17"/>
        <v>90</v>
      </c>
      <c r="G82">
        <f t="shared" si="18"/>
        <v>90</v>
      </c>
      <c r="H82" t="str">
        <f t="shared" si="19"/>
        <v>INSERT INTO `thing`(`name`, `width`, `height`) VALUES ('аксессуары для гаража',90,90);</v>
      </c>
      <c r="I82" t="s">
        <v>160</v>
      </c>
      <c r="J82">
        <f t="shared" si="20"/>
        <v>9</v>
      </c>
      <c r="K82" t="str">
        <f t="shared" si="21"/>
        <v>UPDATE `thing` SET `craft_branch_id`=9 WHERE `id`=81;</v>
      </c>
      <c r="N82">
        <f t="shared" si="24"/>
        <v>0</v>
      </c>
      <c r="O82">
        <f t="shared" si="25"/>
        <v>0</v>
      </c>
      <c r="P82">
        <f t="shared" si="26"/>
        <v>0</v>
      </c>
      <c r="Q82">
        <f t="shared" si="27"/>
        <v>0</v>
      </c>
      <c r="R82">
        <f t="shared" si="28"/>
        <v>0</v>
      </c>
      <c r="S82">
        <f t="shared" si="29"/>
        <v>0</v>
      </c>
      <c r="T82">
        <f t="shared" si="30"/>
        <v>0</v>
      </c>
      <c r="U82">
        <f t="shared" si="31"/>
        <v>0</v>
      </c>
      <c r="V82">
        <f t="shared" si="32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2"/>
        <v>20392</v>
      </c>
      <c r="AG82">
        <v>20472</v>
      </c>
      <c r="AH82" t="str">
        <f t="shared" si="23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3">D83*45</f>
        <v>90</v>
      </c>
      <c r="G83">
        <f t="shared" ref="G83:G96" si="34">E83*45</f>
        <v>90</v>
      </c>
      <c r="H83" t="str">
        <f t="shared" si="19"/>
        <v>INSERT INTO `thing`(`name`, `width`, `height`) VALUES ('книги',90,90);</v>
      </c>
      <c r="I83" t="s">
        <v>157</v>
      </c>
      <c r="J83">
        <f t="shared" si="20"/>
        <v>4</v>
      </c>
      <c r="K83" t="str">
        <f t="shared" si="21"/>
        <v>UPDATE `thing` SET `craft_branch_id`=4 WHERE `id`=82;</v>
      </c>
      <c r="N83">
        <f t="shared" si="24"/>
        <v>0</v>
      </c>
      <c r="O83">
        <f t="shared" si="25"/>
        <v>0</v>
      </c>
      <c r="P83">
        <f t="shared" si="26"/>
        <v>0</v>
      </c>
      <c r="Q83">
        <f t="shared" si="27"/>
        <v>0</v>
      </c>
      <c r="R83">
        <f t="shared" si="28"/>
        <v>0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32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2"/>
        <v>21010</v>
      </c>
      <c r="AG83">
        <v>20734</v>
      </c>
      <c r="AH83" t="str">
        <f t="shared" si="23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3"/>
        <v>90</v>
      </c>
      <c r="G84">
        <f t="shared" si="34"/>
        <v>225</v>
      </c>
      <c r="H84" t="str">
        <f t="shared" si="19"/>
        <v>INSERT INTO `thing`(`name`, `width`, `height`) VALUES ('скульптура',90,225);</v>
      </c>
      <c r="I84" t="s">
        <v>157</v>
      </c>
      <c r="J84">
        <f t="shared" si="20"/>
        <v>4</v>
      </c>
      <c r="K84" t="str">
        <f t="shared" si="21"/>
        <v>UPDATE `thing` SET `craft_branch_id`=4 WHERE `id`=83;</v>
      </c>
      <c r="N84">
        <f t="shared" si="24"/>
        <v>0</v>
      </c>
      <c r="O84">
        <f t="shared" si="25"/>
        <v>0</v>
      </c>
      <c r="P84">
        <f t="shared" si="26"/>
        <v>0</v>
      </c>
      <c r="Q84">
        <f t="shared" si="27"/>
        <v>1</v>
      </c>
      <c r="R84">
        <f t="shared" si="28"/>
        <v>0</v>
      </c>
      <c r="S84">
        <f t="shared" si="29"/>
        <v>0</v>
      </c>
      <c r="T84">
        <f t="shared" si="30"/>
        <v>0</v>
      </c>
      <c r="U84">
        <f t="shared" si="31"/>
        <v>0</v>
      </c>
      <c r="V84">
        <f t="shared" si="32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2"/>
        <v>21450</v>
      </c>
      <c r="AG84">
        <v>21249</v>
      </c>
      <c r="AH84" t="str">
        <f t="shared" si="23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3"/>
        <v>45</v>
      </c>
      <c r="G85">
        <f t="shared" si="34"/>
        <v>45</v>
      </c>
      <c r="H85" t="str">
        <f t="shared" si="19"/>
        <v>INSERT INTO `thing`(`name`, `width`, `height`) VALUES ('аксессуар для библиотеки',45,45);</v>
      </c>
      <c r="I85" t="s">
        <v>155</v>
      </c>
      <c r="J85">
        <f t="shared" si="20"/>
        <v>1</v>
      </c>
      <c r="K85" t="str">
        <f t="shared" si="21"/>
        <v>UPDATE `thing` SET `craft_branch_id`=1 WHERE `id`=84;</v>
      </c>
      <c r="N85">
        <f t="shared" si="24"/>
        <v>0</v>
      </c>
      <c r="O85">
        <f t="shared" si="25"/>
        <v>0</v>
      </c>
      <c r="P85">
        <f t="shared" si="26"/>
        <v>0</v>
      </c>
      <c r="Q85">
        <f t="shared" si="27"/>
        <v>1</v>
      </c>
      <c r="R85">
        <f t="shared" si="28"/>
        <v>0</v>
      </c>
      <c r="S85">
        <f t="shared" si="29"/>
        <v>0</v>
      </c>
      <c r="T85">
        <f t="shared" si="30"/>
        <v>0</v>
      </c>
      <c r="U85">
        <f t="shared" si="31"/>
        <v>0</v>
      </c>
      <c r="V85">
        <f t="shared" si="32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2"/>
        <v>21103</v>
      </c>
      <c r="AG85">
        <v>21425</v>
      </c>
      <c r="AH85" t="str">
        <f t="shared" si="23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3"/>
        <v>90</v>
      </c>
      <c r="G86">
        <f t="shared" si="34"/>
        <v>135</v>
      </c>
      <c r="H86" t="str">
        <f t="shared" si="19"/>
        <v>INSERT INTO `thing`(`name`, `width`, `height`) VALUES ('беговая дорожка',90,135);</v>
      </c>
      <c r="I86" t="s">
        <v>156</v>
      </c>
      <c r="J86">
        <f t="shared" si="20"/>
        <v>2</v>
      </c>
      <c r="K86" t="str">
        <f t="shared" si="21"/>
        <v>UPDATE `thing` SET `craft_branch_id`=2 WHERE `id`=85;</v>
      </c>
      <c r="N86">
        <f t="shared" si="24"/>
        <v>1</v>
      </c>
      <c r="O86">
        <f t="shared" si="25"/>
        <v>0</v>
      </c>
      <c r="P86">
        <f t="shared" si="26"/>
        <v>0</v>
      </c>
      <c r="Q86">
        <f t="shared" si="27"/>
        <v>0</v>
      </c>
      <c r="R86">
        <f t="shared" si="28"/>
        <v>0</v>
      </c>
      <c r="S86">
        <f t="shared" si="29"/>
        <v>0</v>
      </c>
      <c r="T86">
        <f t="shared" si="30"/>
        <v>0</v>
      </c>
      <c r="U86">
        <f t="shared" si="31"/>
        <v>0</v>
      </c>
      <c r="V86">
        <f t="shared" si="32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2"/>
        <v>22055</v>
      </c>
      <c r="AG86">
        <v>21500</v>
      </c>
      <c r="AH86" t="str">
        <f t="shared" si="23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3"/>
        <v>180</v>
      </c>
      <c r="G87">
        <f t="shared" si="34"/>
        <v>135</v>
      </c>
      <c r="H87" t="str">
        <f t="shared" si="19"/>
        <v>INSERT INTO `thing`(`name`, `width`, `height`) VALUES ('тренажеры, штанги',180,135);</v>
      </c>
      <c r="I87" t="s">
        <v>155</v>
      </c>
      <c r="J87">
        <f t="shared" si="20"/>
        <v>1</v>
      </c>
      <c r="K87" t="str">
        <f t="shared" si="21"/>
        <v>UPDATE `thing` SET `craft_branch_id`=1 WHERE `id`=86;</v>
      </c>
      <c r="N87">
        <f t="shared" si="24"/>
        <v>0</v>
      </c>
      <c r="O87">
        <f t="shared" si="25"/>
        <v>1</v>
      </c>
      <c r="P87">
        <f t="shared" si="26"/>
        <v>0</v>
      </c>
      <c r="Q87">
        <f t="shared" si="27"/>
        <v>0</v>
      </c>
      <c r="R87">
        <f t="shared" si="28"/>
        <v>0</v>
      </c>
      <c r="S87">
        <f t="shared" si="29"/>
        <v>0</v>
      </c>
      <c r="T87">
        <f t="shared" si="30"/>
        <v>0</v>
      </c>
      <c r="U87">
        <f t="shared" si="31"/>
        <v>0</v>
      </c>
      <c r="V87">
        <f t="shared" si="32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2"/>
        <v>22180</v>
      </c>
      <c r="AG87">
        <v>21906</v>
      </c>
      <c r="AH87" t="str">
        <f t="shared" si="23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3"/>
        <v>90</v>
      </c>
      <c r="G88">
        <f t="shared" si="34"/>
        <v>90</v>
      </c>
      <c r="H88" t="str">
        <f t="shared" si="19"/>
        <v>INSERT INTO `thing`(`name`, `width`, `height`) VALUES ('спортинвентарь',90,90);</v>
      </c>
      <c r="I88" t="s">
        <v>155</v>
      </c>
      <c r="J88">
        <f t="shared" si="20"/>
        <v>1</v>
      </c>
      <c r="K88" t="str">
        <f t="shared" si="21"/>
        <v>UPDATE `thing` SET `craft_branch_id`=1 WHERE `id`=87;</v>
      </c>
      <c r="N88">
        <f t="shared" si="24"/>
        <v>1</v>
      </c>
      <c r="O88">
        <f t="shared" si="25"/>
        <v>0</v>
      </c>
      <c r="P88">
        <f t="shared" si="26"/>
        <v>0</v>
      </c>
      <c r="Q88">
        <f t="shared" si="27"/>
        <v>0</v>
      </c>
      <c r="R88">
        <f t="shared" si="28"/>
        <v>0</v>
      </c>
      <c r="S88">
        <f t="shared" si="29"/>
        <v>0</v>
      </c>
      <c r="T88">
        <f t="shared" si="30"/>
        <v>0</v>
      </c>
      <c r="U88">
        <f t="shared" si="31"/>
        <v>0</v>
      </c>
      <c r="V88">
        <f t="shared" si="32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2"/>
        <v>21900</v>
      </c>
      <c r="AG88">
        <v>22430</v>
      </c>
      <c r="AH88" t="str">
        <f t="shared" si="23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3"/>
        <v>45</v>
      </c>
      <c r="G89">
        <f t="shared" si="34"/>
        <v>45</v>
      </c>
      <c r="H89" t="str">
        <f t="shared" si="19"/>
        <v>INSERT INTO `thing`(`name`, `width`, `height`) VALUES ('аксессуары для спортзала',45,45);</v>
      </c>
      <c r="I89" t="s">
        <v>155</v>
      </c>
      <c r="J89">
        <f t="shared" si="20"/>
        <v>1</v>
      </c>
      <c r="K89" t="str">
        <f t="shared" si="21"/>
        <v>UPDATE `thing` SET `craft_branch_id`=1 WHERE `id`=88;</v>
      </c>
      <c r="N89">
        <f t="shared" si="24"/>
        <v>1</v>
      </c>
      <c r="O89">
        <f t="shared" si="25"/>
        <v>0</v>
      </c>
      <c r="P89">
        <f t="shared" si="26"/>
        <v>0</v>
      </c>
      <c r="Q89">
        <f t="shared" si="27"/>
        <v>0</v>
      </c>
      <c r="R89">
        <f t="shared" si="28"/>
        <v>0</v>
      </c>
      <c r="S89">
        <f t="shared" si="29"/>
        <v>0</v>
      </c>
      <c r="T89">
        <f t="shared" si="30"/>
        <v>0</v>
      </c>
      <c r="U89">
        <f t="shared" si="31"/>
        <v>0</v>
      </c>
      <c r="V89">
        <f t="shared" si="32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2"/>
        <v>22300</v>
      </c>
      <c r="AG89">
        <v>22315</v>
      </c>
      <c r="AH89" t="str">
        <f t="shared" si="23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3"/>
        <v>225</v>
      </c>
      <c r="G90">
        <f t="shared" si="34"/>
        <v>135</v>
      </c>
      <c r="H90" t="str">
        <f t="shared" si="19"/>
        <v>INSERT INTO `thing`(`name`, `width`, `height`) VALUES ('лежак',225,135);</v>
      </c>
      <c r="I90" t="s">
        <v>155</v>
      </c>
      <c r="J90">
        <f t="shared" si="20"/>
        <v>1</v>
      </c>
      <c r="K90" t="str">
        <f t="shared" si="21"/>
        <v>UPDATE `thing` SET `craft_branch_id`=1 WHERE `id`=89;</v>
      </c>
      <c r="N90">
        <f t="shared" si="24"/>
        <v>1</v>
      </c>
      <c r="O90">
        <f t="shared" si="25"/>
        <v>0</v>
      </c>
      <c r="P90">
        <f t="shared" si="26"/>
        <v>0</v>
      </c>
      <c r="Q90">
        <f t="shared" si="27"/>
        <v>0</v>
      </c>
      <c r="R90">
        <f t="shared" si="28"/>
        <v>0</v>
      </c>
      <c r="S90">
        <f t="shared" si="29"/>
        <v>0</v>
      </c>
      <c r="T90">
        <f t="shared" si="30"/>
        <v>0</v>
      </c>
      <c r="U90">
        <f t="shared" si="31"/>
        <v>0</v>
      </c>
      <c r="V90">
        <f t="shared" si="32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2"/>
        <v>23152</v>
      </c>
      <c r="AG90">
        <v>22402</v>
      </c>
      <c r="AH90" t="str">
        <f t="shared" si="23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3"/>
        <v>180</v>
      </c>
      <c r="G91">
        <f t="shared" si="34"/>
        <v>270</v>
      </c>
      <c r="H91" t="str">
        <f t="shared" si="19"/>
        <v>INSERT INTO `thing`(`name`, `width`, `height`) VALUES ('зонт для бассейна',180,270);</v>
      </c>
      <c r="I91" t="s">
        <v>155</v>
      </c>
      <c r="J91">
        <f t="shared" si="20"/>
        <v>1</v>
      </c>
      <c r="K91" t="str">
        <f t="shared" si="21"/>
        <v>UPDATE `thing` SET `craft_branch_id`=1 WHERE `id`=90;</v>
      </c>
      <c r="N91">
        <f t="shared" si="24"/>
        <v>1</v>
      </c>
      <c r="O91">
        <f t="shared" si="25"/>
        <v>0</v>
      </c>
      <c r="P91">
        <f t="shared" si="26"/>
        <v>0</v>
      </c>
      <c r="Q91">
        <f t="shared" si="27"/>
        <v>0</v>
      </c>
      <c r="R91">
        <f t="shared" si="28"/>
        <v>0</v>
      </c>
      <c r="S91">
        <f t="shared" si="29"/>
        <v>0</v>
      </c>
      <c r="T91">
        <f t="shared" si="30"/>
        <v>0</v>
      </c>
      <c r="U91">
        <f t="shared" si="31"/>
        <v>0</v>
      </c>
      <c r="V91">
        <f t="shared" si="32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2"/>
        <v>23138</v>
      </c>
      <c r="AG91">
        <v>23186</v>
      </c>
      <c r="AH91" t="str">
        <f t="shared" si="23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3"/>
        <v>360</v>
      </c>
      <c r="G92">
        <f t="shared" si="34"/>
        <v>180</v>
      </c>
      <c r="H92" t="str">
        <f t="shared" si="19"/>
        <v>INSERT INTO `thing`(`name`, `width`, `height`) VALUES ('бассейн',360,180);</v>
      </c>
      <c r="I92" t="s">
        <v>158</v>
      </c>
      <c r="J92">
        <f t="shared" si="20"/>
        <v>5</v>
      </c>
      <c r="K92" t="str">
        <f t="shared" si="21"/>
        <v>UPDATE `thing` SET `craft_branch_id`=5 WHERE `id`=91;</v>
      </c>
      <c r="N92">
        <f t="shared" si="24"/>
        <v>1</v>
      </c>
      <c r="O92">
        <f t="shared" si="25"/>
        <v>0</v>
      </c>
      <c r="P92">
        <f t="shared" si="26"/>
        <v>0</v>
      </c>
      <c r="Q92">
        <f t="shared" si="27"/>
        <v>0</v>
      </c>
      <c r="R92">
        <f t="shared" si="28"/>
        <v>0</v>
      </c>
      <c r="S92">
        <f t="shared" si="29"/>
        <v>0</v>
      </c>
      <c r="T92">
        <f t="shared" si="30"/>
        <v>0</v>
      </c>
      <c r="U92">
        <f t="shared" si="31"/>
        <v>0</v>
      </c>
      <c r="V92">
        <f t="shared" si="32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2"/>
        <v>23039</v>
      </c>
      <c r="AG92">
        <v>23257</v>
      </c>
      <c r="AH92" t="str">
        <f t="shared" si="23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3"/>
        <v>270</v>
      </c>
      <c r="G93">
        <f t="shared" si="34"/>
        <v>135</v>
      </c>
      <c r="H93" t="str">
        <f t="shared" si="19"/>
        <v>INSERT INTO `thing`(`name`, `width`, `height`) VALUES ('скамья для сада',270,135);</v>
      </c>
      <c r="I93" t="s">
        <v>155</v>
      </c>
      <c r="J93">
        <f t="shared" si="20"/>
        <v>1</v>
      </c>
      <c r="K93" t="str">
        <f t="shared" si="21"/>
        <v>UPDATE `thing` SET `craft_branch_id`=1 WHERE `id`=92;</v>
      </c>
      <c r="N93">
        <f t="shared" si="24"/>
        <v>0</v>
      </c>
      <c r="O93">
        <f t="shared" si="25"/>
        <v>0</v>
      </c>
      <c r="P93">
        <f t="shared" si="26"/>
        <v>0</v>
      </c>
      <c r="Q93">
        <f t="shared" si="27"/>
        <v>0</v>
      </c>
      <c r="R93">
        <f t="shared" si="28"/>
        <v>1</v>
      </c>
      <c r="S93">
        <f t="shared" si="29"/>
        <v>0</v>
      </c>
      <c r="T93">
        <f t="shared" si="30"/>
        <v>0</v>
      </c>
      <c r="U93">
        <f t="shared" si="31"/>
        <v>0</v>
      </c>
      <c r="V93">
        <f t="shared" si="32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2"/>
        <v>23812</v>
      </c>
      <c r="AG93">
        <v>23554</v>
      </c>
      <c r="AH93" t="str">
        <f t="shared" si="23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3"/>
        <v>45</v>
      </c>
      <c r="G94">
        <f t="shared" si="34"/>
        <v>315</v>
      </c>
      <c r="H94" t="str">
        <f t="shared" si="19"/>
        <v>INSERT INTO `thing`(`name`, `width`, `height`) VALUES ('фонарь для сада',45,315);</v>
      </c>
      <c r="I94" t="s">
        <v>155</v>
      </c>
      <c r="J94">
        <f t="shared" si="20"/>
        <v>1</v>
      </c>
      <c r="K94" t="str">
        <f t="shared" si="21"/>
        <v>UPDATE `thing` SET `craft_branch_id`=1 WHERE `id`=93;</v>
      </c>
      <c r="N94">
        <f t="shared" si="24"/>
        <v>1</v>
      </c>
      <c r="O94">
        <f t="shared" si="25"/>
        <v>0</v>
      </c>
      <c r="P94">
        <f t="shared" si="26"/>
        <v>0</v>
      </c>
      <c r="Q94">
        <f t="shared" si="27"/>
        <v>0</v>
      </c>
      <c r="R94">
        <f t="shared" si="28"/>
        <v>0</v>
      </c>
      <c r="S94">
        <f t="shared" si="29"/>
        <v>0</v>
      </c>
      <c r="T94">
        <f t="shared" si="30"/>
        <v>0</v>
      </c>
      <c r="U94">
        <f t="shared" si="31"/>
        <v>0</v>
      </c>
      <c r="V94">
        <f t="shared" si="32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2"/>
        <v>23915</v>
      </c>
      <c r="AG94">
        <v>24081</v>
      </c>
      <c r="AH94" t="str">
        <f t="shared" si="23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3"/>
        <v>90</v>
      </c>
      <c r="G95">
        <f t="shared" si="34"/>
        <v>360</v>
      </c>
      <c r="H95" t="str">
        <f t="shared" si="19"/>
        <v>INSERT INTO `thing`(`name`, `width`, `height`) VALUES ('растение',90,360);</v>
      </c>
      <c r="I95" t="s">
        <v>155</v>
      </c>
      <c r="J95">
        <f t="shared" si="20"/>
        <v>1</v>
      </c>
      <c r="K95" t="str">
        <f t="shared" si="21"/>
        <v>UPDATE `thing` SET `craft_branch_id`=1 WHERE `id`=94;</v>
      </c>
      <c r="N95">
        <f t="shared" si="24"/>
        <v>1</v>
      </c>
      <c r="O95">
        <f t="shared" si="25"/>
        <v>0</v>
      </c>
      <c r="P95">
        <f t="shared" si="26"/>
        <v>0</v>
      </c>
      <c r="Q95">
        <f t="shared" si="27"/>
        <v>0</v>
      </c>
      <c r="R95">
        <f t="shared" si="28"/>
        <v>0</v>
      </c>
      <c r="S95">
        <f t="shared" si="29"/>
        <v>0</v>
      </c>
      <c r="T95">
        <f t="shared" si="30"/>
        <v>0</v>
      </c>
      <c r="U95">
        <f t="shared" si="31"/>
        <v>0</v>
      </c>
      <c r="V95">
        <f t="shared" si="32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2"/>
        <v>24090</v>
      </c>
      <c r="AG95">
        <v>23828</v>
      </c>
      <c r="AH95" t="str">
        <f t="shared" si="23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3"/>
        <v>225</v>
      </c>
      <c r="G96">
        <f t="shared" si="34"/>
        <v>180</v>
      </c>
      <c r="H96" t="str">
        <f t="shared" si="19"/>
        <v>INSERT INTO `thing`(`name`, `width`, `height`) VALUES ('фонтан',225,180);</v>
      </c>
      <c r="I96" t="s">
        <v>155</v>
      </c>
      <c r="J96">
        <f t="shared" si="20"/>
        <v>1</v>
      </c>
      <c r="K96" t="str">
        <f t="shared" si="21"/>
        <v>UPDATE `thing` SET `craft_branch_id`=1 WHERE `id`=95;</v>
      </c>
      <c r="N96">
        <f t="shared" si="24"/>
        <v>1</v>
      </c>
      <c r="O96">
        <f t="shared" si="25"/>
        <v>0</v>
      </c>
      <c r="P96">
        <f t="shared" si="26"/>
        <v>0</v>
      </c>
      <c r="Q96">
        <f t="shared" si="27"/>
        <v>0</v>
      </c>
      <c r="R96">
        <f t="shared" si="28"/>
        <v>0</v>
      </c>
      <c r="S96">
        <f t="shared" si="29"/>
        <v>0</v>
      </c>
      <c r="T96">
        <f t="shared" si="30"/>
        <v>0</v>
      </c>
      <c r="U96">
        <f t="shared" si="31"/>
        <v>0</v>
      </c>
      <c r="V96">
        <f t="shared" si="32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2"/>
        <v>24559</v>
      </c>
      <c r="AG96">
        <v>24192</v>
      </c>
      <c r="AH96" t="str">
        <f t="shared" si="23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>SUM(N3:N96)</f>
        <v>45</v>
      </c>
      <c r="O97">
        <f>SUM(O3:O96)</f>
        <v>13</v>
      </c>
      <c r="P97">
        <f>SUM(P3:P96)</f>
        <v>5</v>
      </c>
      <c r="Q97">
        <f>SUM(Q3:Q96)</f>
        <v>4</v>
      </c>
      <c r="R97">
        <f>SUM(R3:R96)</f>
        <v>6</v>
      </c>
      <c r="S97">
        <f>SUM(S3:S96)</f>
        <v>11</v>
      </c>
      <c r="T97">
        <f>SUM(T3:T96)</f>
        <v>4</v>
      </c>
      <c r="U97">
        <f>SUM(U3:U96)</f>
        <v>1</v>
      </c>
      <c r="V97">
        <f>SUM(V3:V96)</f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>E9*45</f>
        <v>90</v>
      </c>
      <c r="K9">
        <f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>E10*45</f>
        <v>225</v>
      </c>
      <c r="K10">
        <f>F10*45</f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>E11*45</f>
        <v>225</v>
      </c>
      <c r="K11">
        <f>F11*45</f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>E12*45</f>
        <v>405</v>
      </c>
      <c r="K12">
        <f>F12*45</f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>E13*45</f>
        <v>405</v>
      </c>
      <c r="K13">
        <f>F13*45</f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>E14*45</f>
        <v>315</v>
      </c>
      <c r="K14">
        <f>F14*45</f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>E15*45</f>
        <v>225</v>
      </c>
      <c r="K15">
        <f>F15*45</f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>E16*45</f>
        <v>405</v>
      </c>
      <c r="K16">
        <f>F16*45</f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>E17*45</f>
        <v>405</v>
      </c>
      <c r="K17">
        <f>F17*45</f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>E18*45</f>
        <v>225</v>
      </c>
      <c r="K18">
        <f>F18*45</f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>E19*45</f>
        <v>405</v>
      </c>
      <c r="K19">
        <f>F19*45</f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>E20*45</f>
        <v>855</v>
      </c>
      <c r="K20">
        <f>F20*45</f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>E21*45</f>
        <v>225</v>
      </c>
      <c r="K21">
        <f>F21*45</f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>E22*45</f>
        <v>0</v>
      </c>
      <c r="K22">
        <f>F22*45</f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>E23*45</f>
        <v>0</v>
      </c>
      <c r="K23">
        <f>F23*45</f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>E24*45</f>
        <v>0</v>
      </c>
      <c r="K24">
        <f>F24*45</f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>E25*45</f>
        <v>495</v>
      </c>
      <c r="K25">
        <f>F25*45</f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>E26*45</f>
        <v>810</v>
      </c>
      <c r="K26">
        <f>F26*45</f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>E27*45</f>
        <v>585</v>
      </c>
      <c r="K27">
        <f>F27*45</f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>E28*45</f>
        <v>585</v>
      </c>
      <c r="K28">
        <f>F28*45</f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>E29*45</f>
        <v>585</v>
      </c>
      <c r="K29">
        <f>F29*45</f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>E30*45</f>
        <v>495</v>
      </c>
      <c r="K30">
        <f>F30*45</f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>E31*45</f>
        <v>765</v>
      </c>
      <c r="K31">
        <f>F31*45</f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>E32*45</f>
        <v>0</v>
      </c>
      <c r="K32">
        <f>F32*45</f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>E33*45</f>
        <v>720</v>
      </c>
      <c r="K33">
        <f>F33*45</f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>E34*45</f>
        <v>945</v>
      </c>
      <c r="K34">
        <f>F34*45</f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>E35*45</f>
        <v>765</v>
      </c>
      <c r="K35">
        <f>F35*45</f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>E36*45</f>
        <v>630</v>
      </c>
      <c r="K36">
        <f>F36*45</f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>E37*45</f>
        <v>405</v>
      </c>
      <c r="K37">
        <f>F37*45</f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>E38*45</f>
        <v>315</v>
      </c>
      <c r="K38">
        <f>F38*45</f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>E39*45</f>
        <v>675</v>
      </c>
      <c r="K39">
        <f>F39*45</f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>E40*45</f>
        <v>360</v>
      </c>
      <c r="K40">
        <f>F40*45</f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>E41*45</f>
        <v>675</v>
      </c>
      <c r="K41">
        <f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>E42*45</f>
        <v>0</v>
      </c>
      <c r="K42">
        <f>F42*45</f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>E43*45</f>
        <v>765</v>
      </c>
      <c r="K43">
        <f>F43*45</f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>E44*45</f>
        <v>225</v>
      </c>
      <c r="K44">
        <f>F44*45</f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>E45*45</f>
        <v>225</v>
      </c>
      <c r="K45">
        <f>F45*45</f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>E46*45</f>
        <v>945</v>
      </c>
      <c r="K46">
        <f>F46*45</f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>E47*45</f>
        <v>990</v>
      </c>
      <c r="K47">
        <f>F47*45</f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>E48*45</f>
        <v>0</v>
      </c>
      <c r="K48">
        <f>F48*45</f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>E49*45</f>
        <v>765</v>
      </c>
      <c r="K49">
        <f>F49*45</f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>E50*45</f>
        <v>360</v>
      </c>
      <c r="K50">
        <f>F50*45</f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>E51*45</f>
        <v>675</v>
      </c>
      <c r="K51">
        <f>F51*45</f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>E52*45</f>
        <v>450</v>
      </c>
      <c r="K52">
        <f>F52*45</f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>E53*45</f>
        <v>675</v>
      </c>
      <c r="K53">
        <f>F53*45</f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>E54*45</f>
        <v>540</v>
      </c>
      <c r="K54">
        <f>F54*45</f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>E55*45</f>
        <v>540</v>
      </c>
      <c r="K55">
        <f>F55*45</f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>E56*45</f>
        <v>765</v>
      </c>
      <c r="K56">
        <f>F56*45</f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>E57*45</f>
        <v>630</v>
      </c>
      <c r="K57">
        <f>F57*45</f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>E58*45</f>
        <v>405</v>
      </c>
      <c r="K58">
        <f>F58*45</f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>E59*45</f>
        <v>630</v>
      </c>
      <c r="K59">
        <f>F59*45</f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>E60*45</f>
        <v>0</v>
      </c>
      <c r="K60">
        <f>F60*45</f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>E61*45</f>
        <v>360</v>
      </c>
      <c r="K61">
        <f>F61*45</f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>E62*45</f>
        <v>135</v>
      </c>
      <c r="K62">
        <f>F62*45</f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>E63*45</f>
        <v>450</v>
      </c>
      <c r="K63">
        <f>F63*45</f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>E64*45</f>
        <v>495</v>
      </c>
      <c r="K64">
        <f>F64*45</f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>E65*45</f>
        <v>945</v>
      </c>
      <c r="K65">
        <f>F65*45</f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>E66*45</f>
        <v>945</v>
      </c>
      <c r="K66">
        <f>F66*45</f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>E67*45</f>
        <v>450</v>
      </c>
      <c r="K67">
        <f>F67*45</f>
        <v>90</v>
      </c>
      <c r="L67">
        <v>0</v>
      </c>
      <c r="M67" t="str">
        <f t="shared" ref="M67:M130" si="3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>E68*45</f>
        <v>405</v>
      </c>
      <c r="K68">
        <f>F68*45</f>
        <v>315</v>
      </c>
      <c r="L68">
        <v>0</v>
      </c>
      <c r="M68" t="str">
        <f t="shared" si="3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4">E69*45</f>
        <v>450</v>
      </c>
      <c r="K69">
        <f t="shared" ref="K69:K261" si="5">F69*45</f>
        <v>225</v>
      </c>
      <c r="L69">
        <v>0</v>
      </c>
      <c r="M69" t="str">
        <f t="shared" si="3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4"/>
        <v>0</v>
      </c>
      <c r="K70">
        <f t="shared" si="5"/>
        <v>225</v>
      </c>
      <c r="L70">
        <v>0</v>
      </c>
      <c r="M70" t="str">
        <f t="shared" si="3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4"/>
        <v>45</v>
      </c>
      <c r="K71">
        <f t="shared" si="5"/>
        <v>90</v>
      </c>
      <c r="L71">
        <v>0</v>
      </c>
      <c r="M71" t="str">
        <f t="shared" si="3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4"/>
        <v>810</v>
      </c>
      <c r="K72">
        <f t="shared" si="5"/>
        <v>270</v>
      </c>
      <c r="L72">
        <v>0</v>
      </c>
      <c r="M72" t="str">
        <f t="shared" si="3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4"/>
        <v>810</v>
      </c>
      <c r="K73">
        <f t="shared" si="5"/>
        <v>90</v>
      </c>
      <c r="L73">
        <v>0</v>
      </c>
      <c r="M73" t="str">
        <f t="shared" si="3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4"/>
        <v>180</v>
      </c>
      <c r="K74">
        <f t="shared" si="5"/>
        <v>90</v>
      </c>
      <c r="L74">
        <v>0</v>
      </c>
      <c r="M74" t="str">
        <f t="shared" si="3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4"/>
        <v>225</v>
      </c>
      <c r="K75">
        <f t="shared" si="5"/>
        <v>270</v>
      </c>
      <c r="L75">
        <v>0</v>
      </c>
      <c r="M75" t="str">
        <f t="shared" si="3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4"/>
        <v>495</v>
      </c>
      <c r="K76">
        <f t="shared" si="5"/>
        <v>315</v>
      </c>
      <c r="L76">
        <v>0</v>
      </c>
      <c r="M76" t="str">
        <f t="shared" si="3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4"/>
        <v>180</v>
      </c>
      <c r="K77">
        <f t="shared" si="5"/>
        <v>45</v>
      </c>
      <c r="L77">
        <v>0</v>
      </c>
      <c r="M77" t="str">
        <f t="shared" si="3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4"/>
        <v>495</v>
      </c>
      <c r="K78">
        <f t="shared" si="5"/>
        <v>45</v>
      </c>
      <c r="L78">
        <v>0</v>
      </c>
      <c r="M78" t="str">
        <f t="shared" si="3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4"/>
        <v>0</v>
      </c>
      <c r="K79">
        <f t="shared" si="5"/>
        <v>0</v>
      </c>
      <c r="L79">
        <v>0</v>
      </c>
      <c r="M79" t="str">
        <f t="shared" si="3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4"/>
        <v>0</v>
      </c>
      <c r="K80">
        <f t="shared" si="5"/>
        <v>315</v>
      </c>
      <c r="L80">
        <v>0</v>
      </c>
      <c r="M80" t="str">
        <f t="shared" si="3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4"/>
        <v>45</v>
      </c>
      <c r="K81">
        <f t="shared" si="5"/>
        <v>45</v>
      </c>
      <c r="L81">
        <v>0</v>
      </c>
      <c r="M81" t="str">
        <f t="shared" si="3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4"/>
        <v>0</v>
      </c>
      <c r="K82">
        <f t="shared" si="5"/>
        <v>180</v>
      </c>
      <c r="L82">
        <v>0</v>
      </c>
      <c r="M82" t="str">
        <f t="shared" si="3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4"/>
        <v>585</v>
      </c>
      <c r="K83">
        <f t="shared" si="5"/>
        <v>270</v>
      </c>
      <c r="L83">
        <v>0</v>
      </c>
      <c r="M83" t="str">
        <f t="shared" si="3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4"/>
        <v>630</v>
      </c>
      <c r="K84">
        <f t="shared" si="5"/>
        <v>270</v>
      </c>
      <c r="L84">
        <v>0</v>
      </c>
      <c r="M84" t="str">
        <f t="shared" si="3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4"/>
        <v>495</v>
      </c>
      <c r="K85">
        <f t="shared" si="5"/>
        <v>270</v>
      </c>
      <c r="L85">
        <v>0</v>
      </c>
      <c r="M85" t="str">
        <f t="shared" si="3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4"/>
        <v>0</v>
      </c>
      <c r="K86">
        <f t="shared" si="5"/>
        <v>135</v>
      </c>
      <c r="L86">
        <v>0</v>
      </c>
      <c r="M86" t="str">
        <f t="shared" si="3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4"/>
        <v>540</v>
      </c>
      <c r="K87">
        <f t="shared" si="5"/>
        <v>225</v>
      </c>
      <c r="L87">
        <v>0</v>
      </c>
      <c r="M87" t="str">
        <f t="shared" si="3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4"/>
        <v>585</v>
      </c>
      <c r="K88">
        <f t="shared" si="5"/>
        <v>90</v>
      </c>
      <c r="L88">
        <v>0</v>
      </c>
      <c r="M88" t="str">
        <f t="shared" si="3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4"/>
        <v>810</v>
      </c>
      <c r="K89">
        <f t="shared" si="5"/>
        <v>90</v>
      </c>
      <c r="L89">
        <v>0</v>
      </c>
      <c r="M89" t="str">
        <f t="shared" si="3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4"/>
        <v>765</v>
      </c>
      <c r="K90">
        <f t="shared" si="5"/>
        <v>225</v>
      </c>
      <c r="L90">
        <v>0</v>
      </c>
      <c r="M90" t="str">
        <f t="shared" si="3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4"/>
        <v>270</v>
      </c>
      <c r="K91">
        <f t="shared" si="5"/>
        <v>45</v>
      </c>
      <c r="L91">
        <v>0</v>
      </c>
      <c r="M91" t="str">
        <f t="shared" si="3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4"/>
        <v>315</v>
      </c>
      <c r="K92">
        <f t="shared" si="5"/>
        <v>270</v>
      </c>
      <c r="L92">
        <v>0</v>
      </c>
      <c r="M92" t="str">
        <f t="shared" si="3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4"/>
        <v>225</v>
      </c>
      <c r="K93">
        <f t="shared" si="5"/>
        <v>270</v>
      </c>
      <c r="L93">
        <v>0</v>
      </c>
      <c r="M93" t="e">
        <f t="shared" si="3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4"/>
        <v>405</v>
      </c>
      <c r="K94">
        <f t="shared" si="5"/>
        <v>225</v>
      </c>
      <c r="L94">
        <v>0</v>
      </c>
      <c r="M94" t="str">
        <f t="shared" si="3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4"/>
        <v>585</v>
      </c>
      <c r="K95">
        <f t="shared" si="5"/>
        <v>270</v>
      </c>
      <c r="L95">
        <v>0</v>
      </c>
      <c r="M95" t="e">
        <f t="shared" si="3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4"/>
        <v>900</v>
      </c>
      <c r="K96">
        <f t="shared" si="5"/>
        <v>270</v>
      </c>
      <c r="L96">
        <v>0</v>
      </c>
      <c r="M96" t="str">
        <f t="shared" si="3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4"/>
        <v>675</v>
      </c>
      <c r="K97">
        <f t="shared" si="5"/>
        <v>270</v>
      </c>
      <c r="L97">
        <v>0</v>
      </c>
      <c r="M97" t="str">
        <f t="shared" si="3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4"/>
        <v>0</v>
      </c>
      <c r="K98">
        <f t="shared" si="5"/>
        <v>45</v>
      </c>
      <c r="L98">
        <v>0</v>
      </c>
      <c r="M98" t="str">
        <f t="shared" si="3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4"/>
        <v>180</v>
      </c>
      <c r="K99">
        <f t="shared" si="5"/>
        <v>270</v>
      </c>
      <c r="L99">
        <v>0</v>
      </c>
      <c r="M99" t="str">
        <f t="shared" si="3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4"/>
        <v>720</v>
      </c>
      <c r="K100">
        <f t="shared" si="5"/>
        <v>45</v>
      </c>
      <c r="L100">
        <v>0</v>
      </c>
      <c r="M100" t="str">
        <f t="shared" si="3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4"/>
        <v>675</v>
      </c>
      <c r="K101">
        <f t="shared" si="5"/>
        <v>270</v>
      </c>
      <c r="L101">
        <v>0</v>
      </c>
      <c r="M101" t="str">
        <f t="shared" si="3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4"/>
        <v>360</v>
      </c>
      <c r="K102">
        <f t="shared" si="5"/>
        <v>225</v>
      </c>
      <c r="L102">
        <v>0</v>
      </c>
      <c r="M102" t="str">
        <f t="shared" si="3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4"/>
        <v>495</v>
      </c>
      <c r="K103">
        <f t="shared" si="5"/>
        <v>225</v>
      </c>
      <c r="L103">
        <v>0</v>
      </c>
      <c r="M103" t="str">
        <f t="shared" si="3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4"/>
        <v>945</v>
      </c>
      <c r="K104">
        <f t="shared" si="5"/>
        <v>90</v>
      </c>
      <c r="L104">
        <v>0</v>
      </c>
      <c r="M104" t="str">
        <f t="shared" si="3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4"/>
        <v>900</v>
      </c>
      <c r="K105">
        <f t="shared" si="5"/>
        <v>225</v>
      </c>
      <c r="L105">
        <v>0</v>
      </c>
      <c r="M105" t="str">
        <f t="shared" si="3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4"/>
        <v>990</v>
      </c>
      <c r="K106">
        <f t="shared" si="5"/>
        <v>225</v>
      </c>
      <c r="L106">
        <v>0</v>
      </c>
      <c r="M106" t="str">
        <f t="shared" si="3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4"/>
        <v>360</v>
      </c>
      <c r="K107">
        <f t="shared" si="5"/>
        <v>45</v>
      </c>
      <c r="L107">
        <v>0</v>
      </c>
      <c r="M107" t="str">
        <f t="shared" si="3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4"/>
        <v>0</v>
      </c>
      <c r="K108">
        <f t="shared" si="5"/>
        <v>0</v>
      </c>
      <c r="L108">
        <v>0</v>
      </c>
      <c r="M108" t="str">
        <f t="shared" si="3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4"/>
        <v>360</v>
      </c>
      <c r="K109">
        <f t="shared" si="5"/>
        <v>135</v>
      </c>
      <c r="L109">
        <v>0</v>
      </c>
      <c r="M109" t="str">
        <f t="shared" si="3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4"/>
        <v>450</v>
      </c>
      <c r="K110">
        <f t="shared" si="5"/>
        <v>135</v>
      </c>
      <c r="L110">
        <v>0</v>
      </c>
      <c r="M110" t="str">
        <f t="shared" si="3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4"/>
        <v>360</v>
      </c>
      <c r="K111">
        <f t="shared" si="5"/>
        <v>315</v>
      </c>
      <c r="L111">
        <v>0</v>
      </c>
      <c r="M111" t="str">
        <f t="shared" si="3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4"/>
        <v>360</v>
      </c>
      <c r="K112">
        <f t="shared" si="5"/>
        <v>360</v>
      </c>
      <c r="L112">
        <v>0</v>
      </c>
      <c r="M112" t="str">
        <f t="shared" si="3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4"/>
        <v>450</v>
      </c>
      <c r="K113">
        <f t="shared" si="5"/>
        <v>315</v>
      </c>
      <c r="L113">
        <v>0</v>
      </c>
      <c r="M113" t="str">
        <f t="shared" si="3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4"/>
        <v>450</v>
      </c>
      <c r="K114">
        <f t="shared" si="5"/>
        <v>360</v>
      </c>
      <c r="L114">
        <v>0</v>
      </c>
      <c r="M114" t="str">
        <f t="shared" si="3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4"/>
        <v>360</v>
      </c>
      <c r="K115">
        <f t="shared" si="5"/>
        <v>45</v>
      </c>
      <c r="L115">
        <v>0</v>
      </c>
      <c r="M115" t="str">
        <f t="shared" si="3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>E116*45</f>
        <v>360</v>
      </c>
      <c r="K116">
        <f t="shared" si="5"/>
        <v>90</v>
      </c>
      <c r="L116">
        <v>0</v>
      </c>
      <c r="M116" t="str">
        <f t="shared" si="3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>E117*45</f>
        <v>450</v>
      </c>
      <c r="K117">
        <f t="shared" si="5"/>
        <v>45</v>
      </c>
      <c r="L117">
        <v>0</v>
      </c>
      <c r="M117" t="str">
        <f t="shared" si="3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>E118*45</f>
        <v>450</v>
      </c>
      <c r="K118">
        <f t="shared" si="5"/>
        <v>90</v>
      </c>
      <c r="L118">
        <v>0</v>
      </c>
      <c r="M118" t="str">
        <f t="shared" si="3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>E119*45</f>
        <v>540</v>
      </c>
      <c r="K119">
        <f t="shared" si="5"/>
        <v>135</v>
      </c>
      <c r="L119">
        <v>0</v>
      </c>
      <c r="M119" t="str">
        <f t="shared" si="3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>E120*45</f>
        <v>630</v>
      </c>
      <c r="K120">
        <f t="shared" si="5"/>
        <v>135</v>
      </c>
      <c r="L120">
        <v>0</v>
      </c>
      <c r="M120" t="str">
        <f t="shared" si="3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>E121*45</f>
        <v>540</v>
      </c>
      <c r="K121">
        <f t="shared" si="5"/>
        <v>315</v>
      </c>
      <c r="L121">
        <v>0</v>
      </c>
      <c r="M121" t="str">
        <f t="shared" si="3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>E122*45</f>
        <v>540</v>
      </c>
      <c r="K122">
        <f t="shared" si="5"/>
        <v>360</v>
      </c>
      <c r="L122">
        <v>0</v>
      </c>
      <c r="M122" t="str">
        <f t="shared" si="3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>E123*45</f>
        <v>630</v>
      </c>
      <c r="K123">
        <f t="shared" si="5"/>
        <v>315</v>
      </c>
      <c r="L123">
        <v>0</v>
      </c>
      <c r="M123" t="str">
        <f t="shared" si="3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>E124*45</f>
        <v>630</v>
      </c>
      <c r="K124">
        <f t="shared" si="5"/>
        <v>360</v>
      </c>
      <c r="L124">
        <v>0</v>
      </c>
      <c r="M124" t="str">
        <f t="shared" si="3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>E125*45</f>
        <v>540</v>
      </c>
      <c r="K125">
        <f t="shared" si="5"/>
        <v>45</v>
      </c>
      <c r="L125">
        <v>0</v>
      </c>
      <c r="M125" t="str">
        <f t="shared" si="3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>E126*45</f>
        <v>630</v>
      </c>
      <c r="K126">
        <f t="shared" si="5"/>
        <v>45</v>
      </c>
      <c r="L126">
        <v>0</v>
      </c>
      <c r="M126" t="str">
        <f t="shared" si="3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>E127*45</f>
        <v>720</v>
      </c>
      <c r="K127">
        <f t="shared" si="5"/>
        <v>45</v>
      </c>
      <c r="L127">
        <v>0</v>
      </c>
      <c r="M127" t="str">
        <f t="shared" si="3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>E128*45</f>
        <v>810</v>
      </c>
      <c r="K128">
        <f t="shared" si="5"/>
        <v>45</v>
      </c>
      <c r="L128">
        <v>0</v>
      </c>
      <c r="M128" t="str">
        <f t="shared" si="3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>E129*45</f>
        <v>720</v>
      </c>
      <c r="K129">
        <f t="shared" si="5"/>
        <v>135</v>
      </c>
      <c r="L129">
        <v>0</v>
      </c>
      <c r="M129" t="str">
        <f t="shared" si="3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>E130*45</f>
        <v>810</v>
      </c>
      <c r="K130">
        <f t="shared" si="5"/>
        <v>135</v>
      </c>
      <c r="L130">
        <v>0</v>
      </c>
      <c r="M130" t="str">
        <f t="shared" si="3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>E131*45</f>
        <v>180</v>
      </c>
      <c r="K131">
        <f t="shared" si="5"/>
        <v>0</v>
      </c>
      <c r="L131">
        <v>0</v>
      </c>
      <c r="M131" t="str">
        <f t="shared" ref="M131:M194" si="6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>E132*45</f>
        <v>180</v>
      </c>
      <c r="K132">
        <f t="shared" si="5"/>
        <v>90</v>
      </c>
      <c r="L132">
        <v>0</v>
      </c>
      <c r="M132" t="str">
        <f t="shared" si="6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>E133*45</f>
        <v>180</v>
      </c>
      <c r="K133">
        <f t="shared" si="5"/>
        <v>135</v>
      </c>
      <c r="L133">
        <v>0</v>
      </c>
      <c r="M133" t="str">
        <f t="shared" si="6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>E134*45</f>
        <v>270</v>
      </c>
      <c r="K134">
        <f t="shared" si="5"/>
        <v>135</v>
      </c>
      <c r="L134">
        <v>0</v>
      </c>
      <c r="M134" t="str">
        <f t="shared" si="6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>E135*45</f>
        <v>180</v>
      </c>
      <c r="K135">
        <f t="shared" si="5"/>
        <v>180</v>
      </c>
      <c r="L135">
        <v>0</v>
      </c>
      <c r="M135" t="str">
        <f t="shared" si="6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>E136*45</f>
        <v>270</v>
      </c>
      <c r="K136">
        <f t="shared" si="5"/>
        <v>180</v>
      </c>
      <c r="L136">
        <v>0</v>
      </c>
      <c r="M136" t="str">
        <f t="shared" si="6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>E137*45</f>
        <v>180</v>
      </c>
      <c r="K137">
        <f t="shared" si="5"/>
        <v>270</v>
      </c>
      <c r="L137">
        <v>0</v>
      </c>
      <c r="M137" t="str">
        <f t="shared" si="6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>E138*45</f>
        <v>180</v>
      </c>
      <c r="K138">
        <f t="shared" si="5"/>
        <v>315</v>
      </c>
      <c r="L138">
        <v>0</v>
      </c>
      <c r="M138" t="str">
        <f t="shared" si="6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>E139*45</f>
        <v>270</v>
      </c>
      <c r="K139">
        <f t="shared" si="5"/>
        <v>315</v>
      </c>
      <c r="L139">
        <v>0</v>
      </c>
      <c r="M139" t="str">
        <f t="shared" si="6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>E140*45</f>
        <v>900</v>
      </c>
      <c r="K140">
        <f t="shared" si="5"/>
        <v>225</v>
      </c>
      <c r="L140">
        <v>0</v>
      </c>
      <c r="M140" t="str">
        <f t="shared" si="6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>E141*45</f>
        <v>900</v>
      </c>
      <c r="K141">
        <f t="shared" si="5"/>
        <v>270</v>
      </c>
      <c r="L141">
        <v>0</v>
      </c>
      <c r="M141" t="str">
        <f t="shared" si="6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>E142*45</f>
        <v>900</v>
      </c>
      <c r="K142">
        <f t="shared" si="5"/>
        <v>315</v>
      </c>
      <c r="L142">
        <v>0</v>
      </c>
      <c r="M142" t="str">
        <f t="shared" si="6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>E143*45</f>
        <v>900</v>
      </c>
      <c r="K143">
        <f t="shared" si="5"/>
        <v>360</v>
      </c>
      <c r="L143">
        <v>0</v>
      </c>
      <c r="M143" t="str">
        <f t="shared" si="6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>E144*45</f>
        <v>900</v>
      </c>
      <c r="K144">
        <f t="shared" si="5"/>
        <v>45</v>
      </c>
      <c r="L144">
        <v>0</v>
      </c>
      <c r="M144" t="str">
        <f t="shared" si="6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>E145*45</f>
        <v>900</v>
      </c>
      <c r="K145">
        <f t="shared" si="5"/>
        <v>135</v>
      </c>
      <c r="L145">
        <v>0</v>
      </c>
      <c r="M145" t="str">
        <f t="shared" si="6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>E146*45</f>
        <v>945</v>
      </c>
      <c r="K146">
        <f t="shared" si="5"/>
        <v>45</v>
      </c>
      <c r="L146">
        <v>0</v>
      </c>
      <c r="M146" t="str">
        <f t="shared" si="6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>E147*45</f>
        <v>990</v>
      </c>
      <c r="K147">
        <f t="shared" si="5"/>
        <v>45</v>
      </c>
      <c r="L147">
        <v>0</v>
      </c>
      <c r="M147" t="str">
        <f t="shared" si="6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>E148*45</f>
        <v>945</v>
      </c>
      <c r="K148">
        <f t="shared" si="5"/>
        <v>90</v>
      </c>
      <c r="L148">
        <v>0</v>
      </c>
      <c r="M148" t="str">
        <f t="shared" si="6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>E149*45</f>
        <v>990</v>
      </c>
      <c r="K149">
        <f t="shared" si="5"/>
        <v>90</v>
      </c>
      <c r="L149">
        <v>0</v>
      </c>
      <c r="M149" t="str">
        <f t="shared" si="6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>E150*45</f>
        <v>0</v>
      </c>
      <c r="K150">
        <f t="shared" ref="K150" si="7">F150*45</f>
        <v>0</v>
      </c>
      <c r="L150">
        <v>0</v>
      </c>
      <c r="M150" t="str">
        <f t="shared" si="6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>E151*45</f>
        <v>0</v>
      </c>
      <c r="K151">
        <f t="shared" si="5"/>
        <v>90</v>
      </c>
      <c r="L151">
        <v>0</v>
      </c>
      <c r="M151" t="str">
        <f t="shared" si="6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>E152*45</f>
        <v>0</v>
      </c>
      <c r="K152">
        <f t="shared" si="5"/>
        <v>135</v>
      </c>
      <c r="L152">
        <v>0</v>
      </c>
      <c r="M152" t="str">
        <f t="shared" si="6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>E153*45</f>
        <v>90</v>
      </c>
      <c r="K153">
        <f t="shared" si="5"/>
        <v>135</v>
      </c>
      <c r="L153">
        <v>0</v>
      </c>
      <c r="M153" t="str">
        <f t="shared" si="6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>E154*45</f>
        <v>0</v>
      </c>
      <c r="K154">
        <f t="shared" si="5"/>
        <v>180</v>
      </c>
      <c r="L154">
        <v>0</v>
      </c>
      <c r="M154" t="str">
        <f t="shared" si="6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>E155*45</f>
        <v>90</v>
      </c>
      <c r="K155">
        <f t="shared" si="5"/>
        <v>180</v>
      </c>
      <c r="L155">
        <v>0</v>
      </c>
      <c r="M155" t="str">
        <f t="shared" si="6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>E156*45</f>
        <v>0</v>
      </c>
      <c r="K156">
        <f t="shared" si="5"/>
        <v>270</v>
      </c>
      <c r="L156">
        <v>0</v>
      </c>
      <c r="M156" t="str">
        <f t="shared" si="6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>E157*45</f>
        <v>0</v>
      </c>
      <c r="K157">
        <f t="shared" si="5"/>
        <v>315</v>
      </c>
      <c r="L157">
        <v>0</v>
      </c>
      <c r="M157" t="str">
        <f t="shared" si="6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>E158*45</f>
        <v>90</v>
      </c>
      <c r="K158">
        <f t="shared" si="5"/>
        <v>315</v>
      </c>
      <c r="L158">
        <v>0</v>
      </c>
      <c r="M158" t="str">
        <f t="shared" si="6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>E159*45</f>
        <v>495</v>
      </c>
      <c r="K159">
        <f t="shared" si="5"/>
        <v>270</v>
      </c>
      <c r="L159">
        <v>0</v>
      </c>
      <c r="M159" t="str">
        <f t="shared" si="6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>E160*45</f>
        <v>630</v>
      </c>
      <c r="K160">
        <f t="shared" si="5"/>
        <v>180</v>
      </c>
      <c r="L160">
        <v>1</v>
      </c>
      <c r="M160" t="str">
        <f t="shared" si="6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>E161*45</f>
        <v>585</v>
      </c>
      <c r="K161">
        <f t="shared" si="5"/>
        <v>225</v>
      </c>
      <c r="L161">
        <v>0</v>
      </c>
      <c r="M161" t="str">
        <f t="shared" si="6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>E162*45</f>
        <v>495</v>
      </c>
      <c r="K162">
        <f t="shared" si="5"/>
        <v>45</v>
      </c>
      <c r="L162">
        <v>0</v>
      </c>
      <c r="M162" t="str">
        <f t="shared" si="6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>E163*45</f>
        <v>0</v>
      </c>
      <c r="K163">
        <f t="shared" si="5"/>
        <v>0</v>
      </c>
      <c r="L163">
        <v>0</v>
      </c>
      <c r="M163" t="str">
        <f t="shared" si="6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>E164*45</f>
        <v>810</v>
      </c>
      <c r="K164">
        <f t="shared" si="5"/>
        <v>45</v>
      </c>
      <c r="L164">
        <v>0</v>
      </c>
      <c r="M164" t="str">
        <f t="shared" si="6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>E165*45</f>
        <v>855</v>
      </c>
      <c r="K165">
        <f t="shared" si="5"/>
        <v>45</v>
      </c>
      <c r="L165">
        <v>0</v>
      </c>
      <c r="M165" t="str">
        <f t="shared" si="6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>E166*45</f>
        <v>720</v>
      </c>
      <c r="K166">
        <f t="shared" si="5"/>
        <v>180</v>
      </c>
      <c r="L166">
        <v>0</v>
      </c>
      <c r="M166" t="str">
        <f t="shared" si="6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>E167*45</f>
        <v>495</v>
      </c>
      <c r="K167">
        <f t="shared" si="5"/>
        <v>180</v>
      </c>
      <c r="L167">
        <v>0</v>
      </c>
      <c r="M167" t="str">
        <f t="shared" si="6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>E168*45</f>
        <v>540</v>
      </c>
      <c r="K168">
        <f t="shared" si="5"/>
        <v>225</v>
      </c>
      <c r="L168">
        <v>0</v>
      </c>
      <c r="M168" t="str">
        <f t="shared" si="6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>E169*45</f>
        <v>225</v>
      </c>
      <c r="K169">
        <f t="shared" si="5"/>
        <v>270</v>
      </c>
      <c r="L169">
        <v>0</v>
      </c>
      <c r="M169" t="str">
        <f t="shared" si="6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>E170*45</f>
        <v>180</v>
      </c>
      <c r="K170">
        <f t="shared" si="5"/>
        <v>270</v>
      </c>
      <c r="L170">
        <v>0</v>
      </c>
      <c r="M170" t="str">
        <f t="shared" si="6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>E171*45</f>
        <v>90</v>
      </c>
      <c r="K171">
        <f t="shared" si="5"/>
        <v>270</v>
      </c>
      <c r="L171">
        <v>0</v>
      </c>
      <c r="M171" t="str">
        <f t="shared" si="6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>E172*45</f>
        <v>0</v>
      </c>
      <c r="K172">
        <f t="shared" si="5"/>
        <v>45</v>
      </c>
      <c r="L172">
        <v>0</v>
      </c>
      <c r="M172" t="str">
        <f t="shared" si="6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>E173*45</f>
        <v>90</v>
      </c>
      <c r="K173">
        <f t="shared" si="5"/>
        <v>135</v>
      </c>
      <c r="L173">
        <v>0</v>
      </c>
      <c r="M173" t="str">
        <f t="shared" si="6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>E174*45</f>
        <v>225</v>
      </c>
      <c r="K174">
        <f t="shared" si="5"/>
        <v>135</v>
      </c>
      <c r="L174">
        <v>0</v>
      </c>
      <c r="M174" t="str">
        <f t="shared" si="6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>E175*45</f>
        <v>360</v>
      </c>
      <c r="K175">
        <f t="shared" si="5"/>
        <v>135</v>
      </c>
      <c r="L175">
        <v>0</v>
      </c>
      <c r="M175" t="str">
        <f t="shared" si="6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>E176*45</f>
        <v>90</v>
      </c>
      <c r="K176">
        <f t="shared" si="5"/>
        <v>225</v>
      </c>
      <c r="L176">
        <v>0</v>
      </c>
      <c r="M176" t="str">
        <f t="shared" si="6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>E177*45</f>
        <v>135</v>
      </c>
      <c r="K177">
        <f t="shared" si="5"/>
        <v>225</v>
      </c>
      <c r="L177">
        <v>0</v>
      </c>
      <c r="M177" t="str">
        <f t="shared" si="6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>E178*45</f>
        <v>90</v>
      </c>
      <c r="K178">
        <f t="shared" si="5"/>
        <v>45</v>
      </c>
      <c r="L178">
        <v>0</v>
      </c>
      <c r="M178" t="str">
        <f t="shared" si="6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>E179*45</f>
        <v>225</v>
      </c>
      <c r="K179">
        <f t="shared" si="5"/>
        <v>45</v>
      </c>
      <c r="L179">
        <v>0</v>
      </c>
      <c r="M179" t="str">
        <f t="shared" si="6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>E180*45</f>
        <v>360</v>
      </c>
      <c r="K180">
        <f t="shared" si="5"/>
        <v>45</v>
      </c>
      <c r="L180">
        <v>0</v>
      </c>
      <c r="M180" t="str">
        <f t="shared" si="6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>E181*45</f>
        <v>585</v>
      </c>
      <c r="K181">
        <f t="shared" si="5"/>
        <v>45</v>
      </c>
      <c r="L181">
        <v>0</v>
      </c>
      <c r="M181" t="str">
        <f t="shared" si="6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>E182*45</f>
        <v>0</v>
      </c>
      <c r="K182">
        <f t="shared" si="5"/>
        <v>135</v>
      </c>
      <c r="L182">
        <v>1</v>
      </c>
      <c r="M182" t="str">
        <f t="shared" si="6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>E183*45</f>
        <v>0</v>
      </c>
      <c r="K183">
        <f t="shared" si="5"/>
        <v>225</v>
      </c>
      <c r="L183">
        <v>1</v>
      </c>
      <c r="M183" t="str">
        <f t="shared" si="6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>E184*45</f>
        <v>360</v>
      </c>
      <c r="K184">
        <f t="shared" si="5"/>
        <v>135</v>
      </c>
      <c r="L184">
        <v>0</v>
      </c>
      <c r="M184" t="str">
        <f t="shared" si="6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>E185*45</f>
        <v>315</v>
      </c>
      <c r="K185">
        <f t="shared" si="5"/>
        <v>0</v>
      </c>
      <c r="L185">
        <v>0</v>
      </c>
      <c r="M185" t="str">
        <f t="shared" si="6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>E186*45</f>
        <v>675</v>
      </c>
      <c r="K186">
        <f t="shared" si="5"/>
        <v>0</v>
      </c>
      <c r="L186">
        <v>0</v>
      </c>
      <c r="M186" t="str">
        <f t="shared" si="6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>E187*45</f>
        <v>0</v>
      </c>
      <c r="K187">
        <f t="shared" si="5"/>
        <v>0</v>
      </c>
      <c r="L187">
        <v>0</v>
      </c>
      <c r="M187" t="str">
        <f t="shared" si="6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>E188*45</f>
        <v>180</v>
      </c>
      <c r="K188">
        <f t="shared" si="5"/>
        <v>0</v>
      </c>
      <c r="L188">
        <v>0</v>
      </c>
      <c r="M188" t="str">
        <f t="shared" si="6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>E189*45</f>
        <v>360</v>
      </c>
      <c r="K189">
        <f t="shared" si="5"/>
        <v>45</v>
      </c>
      <c r="L189">
        <v>0</v>
      </c>
      <c r="M189" t="str">
        <f t="shared" si="6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>E190*45</f>
        <v>765</v>
      </c>
      <c r="K190">
        <f t="shared" si="5"/>
        <v>0</v>
      </c>
      <c r="L190">
        <v>0</v>
      </c>
      <c r="M190" t="str">
        <f t="shared" si="6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>E191*45</f>
        <v>720</v>
      </c>
      <c r="K191">
        <f t="shared" si="5"/>
        <v>135</v>
      </c>
      <c r="L191">
        <v>0</v>
      </c>
      <c r="M191" t="str">
        <f t="shared" si="6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>E192*45</f>
        <v>90</v>
      </c>
      <c r="K192">
        <f t="shared" si="5"/>
        <v>0</v>
      </c>
      <c r="L192">
        <v>0</v>
      </c>
      <c r="M192" t="str">
        <f t="shared" si="6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>E193*45</f>
        <v>360</v>
      </c>
      <c r="K193">
        <f t="shared" si="5"/>
        <v>0</v>
      </c>
      <c r="L193">
        <v>0</v>
      </c>
      <c r="M193" t="str">
        <f t="shared" si="6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>E194*45</f>
        <v>855</v>
      </c>
      <c r="K194">
        <f t="shared" si="5"/>
        <v>0</v>
      </c>
      <c r="L194">
        <v>0</v>
      </c>
      <c r="M194" t="str">
        <f t="shared" si="6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>E195*45</f>
        <v>0</v>
      </c>
      <c r="K195">
        <f t="shared" si="5"/>
        <v>135</v>
      </c>
      <c r="L195">
        <v>0</v>
      </c>
      <c r="M195" t="str">
        <f t="shared" ref="M195:M258" si="8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>E196*45</f>
        <v>0</v>
      </c>
      <c r="K196">
        <f t="shared" si="5"/>
        <v>0</v>
      </c>
      <c r="L196">
        <v>0</v>
      </c>
      <c r="M196" t="str">
        <f t="shared" si="8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>E197*45</f>
        <v>945</v>
      </c>
      <c r="K197">
        <f t="shared" si="5"/>
        <v>0</v>
      </c>
      <c r="L197">
        <v>0</v>
      </c>
      <c r="M197" t="str">
        <f t="shared" si="8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>E198*45</f>
        <v>540</v>
      </c>
      <c r="K198">
        <f t="shared" si="5"/>
        <v>270</v>
      </c>
      <c r="L198">
        <v>0</v>
      </c>
      <c r="M198" t="str">
        <f t="shared" si="8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>E199*45</f>
        <v>450</v>
      </c>
      <c r="K199">
        <f t="shared" si="5"/>
        <v>45</v>
      </c>
      <c r="L199">
        <v>0</v>
      </c>
      <c r="M199" t="str">
        <f t="shared" si="8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>E200*45</f>
        <v>675</v>
      </c>
      <c r="K200">
        <f t="shared" si="5"/>
        <v>45</v>
      </c>
      <c r="L200">
        <v>0</v>
      </c>
      <c r="M200" t="str">
        <f t="shared" si="8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>E201*45</f>
        <v>585</v>
      </c>
      <c r="K201">
        <f t="shared" si="5"/>
        <v>90</v>
      </c>
      <c r="L201">
        <v>0</v>
      </c>
      <c r="M201" t="str">
        <f t="shared" si="8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>E202*45</f>
        <v>0</v>
      </c>
      <c r="K202">
        <f t="shared" si="5"/>
        <v>0</v>
      </c>
      <c r="L202">
        <v>0</v>
      </c>
      <c r="M202" t="str">
        <f t="shared" si="8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>E203*45</f>
        <v>450</v>
      </c>
      <c r="K203">
        <f t="shared" si="5"/>
        <v>135</v>
      </c>
      <c r="L203">
        <v>1</v>
      </c>
      <c r="M203" t="str">
        <f t="shared" si="8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>E204*45</f>
        <v>450</v>
      </c>
      <c r="K204">
        <f t="shared" si="5"/>
        <v>225</v>
      </c>
      <c r="L204">
        <v>1</v>
      </c>
      <c r="M204" t="str">
        <f t="shared" si="8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>E205*45</f>
        <v>675</v>
      </c>
      <c r="K205">
        <f t="shared" si="5"/>
        <v>135</v>
      </c>
      <c r="L205">
        <v>1</v>
      </c>
      <c r="M205" t="str">
        <f t="shared" si="8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>E206*45</f>
        <v>675</v>
      </c>
      <c r="K206">
        <f t="shared" si="5"/>
        <v>225</v>
      </c>
      <c r="L206">
        <v>1</v>
      </c>
      <c r="M206" t="str">
        <f t="shared" si="8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>E207*45</f>
        <v>180</v>
      </c>
      <c r="K207">
        <f t="shared" si="5"/>
        <v>270</v>
      </c>
      <c r="L207">
        <v>0</v>
      </c>
      <c r="M207" t="str">
        <f t="shared" si="8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>E208*45</f>
        <v>315</v>
      </c>
      <c r="K208">
        <f t="shared" si="5"/>
        <v>270</v>
      </c>
      <c r="L208">
        <v>0</v>
      </c>
      <c r="M208" t="str">
        <f t="shared" si="8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>E209*45</f>
        <v>405</v>
      </c>
      <c r="K209">
        <f t="shared" si="5"/>
        <v>180</v>
      </c>
      <c r="L209">
        <v>0</v>
      </c>
      <c r="M209" t="str">
        <f t="shared" si="8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>E210*45</f>
        <v>315</v>
      </c>
      <c r="K210">
        <f t="shared" si="5"/>
        <v>225</v>
      </c>
      <c r="L210">
        <v>0</v>
      </c>
      <c r="M210" t="str">
        <f t="shared" si="8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>E211*45</f>
        <v>360</v>
      </c>
      <c r="K211">
        <f t="shared" si="5"/>
        <v>225</v>
      </c>
      <c r="L211">
        <v>0</v>
      </c>
      <c r="M211" t="str">
        <f t="shared" si="8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>E212*45</f>
        <v>0</v>
      </c>
      <c r="K212">
        <f t="shared" si="5"/>
        <v>45</v>
      </c>
      <c r="L212">
        <v>0</v>
      </c>
      <c r="M212" t="str">
        <f t="shared" si="8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>E213*45</f>
        <v>90</v>
      </c>
      <c r="K213">
        <f t="shared" si="5"/>
        <v>45</v>
      </c>
      <c r="L213">
        <v>0</v>
      </c>
      <c r="M213" t="str">
        <f t="shared" si="8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>E214*45</f>
        <v>855</v>
      </c>
      <c r="K214">
        <f t="shared" si="5"/>
        <v>45</v>
      </c>
      <c r="L214">
        <v>0</v>
      </c>
      <c r="M214" t="str">
        <f t="shared" si="8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>E215*45</f>
        <v>945</v>
      </c>
      <c r="K215">
        <f t="shared" si="5"/>
        <v>45</v>
      </c>
      <c r="L215">
        <v>0</v>
      </c>
      <c r="M215" t="str">
        <f t="shared" si="8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>E216*45</f>
        <v>0</v>
      </c>
      <c r="K216">
        <f t="shared" si="5"/>
        <v>135</v>
      </c>
      <c r="L216">
        <v>1</v>
      </c>
      <c r="M216" t="str">
        <f t="shared" si="8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>E217*45</f>
        <v>0</v>
      </c>
      <c r="K217">
        <f t="shared" si="5"/>
        <v>225</v>
      </c>
      <c r="L217">
        <v>1</v>
      </c>
      <c r="M217" t="str">
        <f t="shared" si="8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>E218*45</f>
        <v>90</v>
      </c>
      <c r="K218">
        <f t="shared" si="5"/>
        <v>135</v>
      </c>
      <c r="L218">
        <v>1</v>
      </c>
      <c r="M218" t="str">
        <f t="shared" si="8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>E219*45</f>
        <v>90</v>
      </c>
      <c r="K219">
        <f t="shared" si="5"/>
        <v>225</v>
      </c>
      <c r="L219">
        <v>1</v>
      </c>
      <c r="M219" t="str">
        <f t="shared" si="8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>E220*45</f>
        <v>855</v>
      </c>
      <c r="K220">
        <f t="shared" si="5"/>
        <v>135</v>
      </c>
      <c r="L220">
        <v>1</v>
      </c>
      <c r="M220" t="str">
        <f t="shared" si="8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>E221*45</f>
        <v>855</v>
      </c>
      <c r="K221">
        <f t="shared" si="5"/>
        <v>225</v>
      </c>
      <c r="L221">
        <v>1</v>
      </c>
      <c r="M221" t="str">
        <f t="shared" si="8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>E222*45</f>
        <v>945</v>
      </c>
      <c r="K222">
        <f t="shared" si="5"/>
        <v>135</v>
      </c>
      <c r="L222">
        <v>1</v>
      </c>
      <c r="M222" t="str">
        <f t="shared" si="8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>E223*45</f>
        <v>945</v>
      </c>
      <c r="K223">
        <f t="shared" si="5"/>
        <v>225</v>
      </c>
      <c r="L223">
        <v>1</v>
      </c>
      <c r="M223" t="str">
        <f t="shared" si="8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>E224*45</f>
        <v>765</v>
      </c>
      <c r="K224">
        <f t="shared" si="5"/>
        <v>180</v>
      </c>
      <c r="L224">
        <v>0</v>
      </c>
      <c r="M224" t="str">
        <f t="shared" si="8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>E225*45</f>
        <v>225</v>
      </c>
      <c r="K225">
        <f t="shared" si="5"/>
        <v>45</v>
      </c>
      <c r="L225">
        <v>0</v>
      </c>
      <c r="M225" t="str">
        <f t="shared" si="8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>E226*45</f>
        <v>675</v>
      </c>
      <c r="K226">
        <f t="shared" si="5"/>
        <v>180</v>
      </c>
      <c r="L226">
        <v>0</v>
      </c>
      <c r="M226" t="str">
        <f t="shared" si="8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>E227*45</f>
        <v>810</v>
      </c>
      <c r="K227">
        <f t="shared" si="5"/>
        <v>180</v>
      </c>
      <c r="L227">
        <v>0</v>
      </c>
      <c r="M227" t="str">
        <f t="shared" si="8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>E228*45</f>
        <v>810</v>
      </c>
      <c r="K228">
        <f t="shared" si="5"/>
        <v>45</v>
      </c>
      <c r="L228">
        <v>0</v>
      </c>
      <c r="M228" t="str">
        <f t="shared" si="8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>E229*45</f>
        <v>900</v>
      </c>
      <c r="K229">
        <f t="shared" si="5"/>
        <v>45</v>
      </c>
      <c r="L229">
        <v>0</v>
      </c>
      <c r="M229" t="str">
        <f t="shared" si="8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>E230*45</f>
        <v>630</v>
      </c>
      <c r="K230">
        <f t="shared" si="5"/>
        <v>270</v>
      </c>
      <c r="L230">
        <v>0</v>
      </c>
      <c r="M230" t="str">
        <f t="shared" si="8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>E231*45</f>
        <v>765</v>
      </c>
      <c r="K231">
        <f t="shared" si="5"/>
        <v>270</v>
      </c>
      <c r="L231">
        <v>0</v>
      </c>
      <c r="M231" t="str">
        <f t="shared" si="8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>E232*45</f>
        <v>990</v>
      </c>
      <c r="K232">
        <f t="shared" si="5"/>
        <v>270</v>
      </c>
      <c r="L232">
        <v>0</v>
      </c>
      <c r="M232" t="str">
        <f t="shared" si="8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>E233*45</f>
        <v>630</v>
      </c>
      <c r="K233">
        <f t="shared" si="5"/>
        <v>0</v>
      </c>
      <c r="L233">
        <v>0</v>
      </c>
      <c r="M233" t="str">
        <f t="shared" si="8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>E234*45</f>
        <v>405</v>
      </c>
      <c r="K234">
        <f t="shared" si="5"/>
        <v>180</v>
      </c>
      <c r="L234">
        <v>1</v>
      </c>
      <c r="M234" t="str">
        <f t="shared" si="8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>E235*45</f>
        <v>450</v>
      </c>
      <c r="K235">
        <f t="shared" si="5"/>
        <v>45</v>
      </c>
      <c r="L235">
        <v>0</v>
      </c>
      <c r="M235" t="str">
        <f t="shared" si="8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>E236*45</f>
        <v>675</v>
      </c>
      <c r="K236">
        <f t="shared" si="5"/>
        <v>45</v>
      </c>
      <c r="L236">
        <v>0</v>
      </c>
      <c r="M236" t="str">
        <f t="shared" si="8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>E237*45</f>
        <v>0</v>
      </c>
      <c r="K237">
        <f t="shared" si="5"/>
        <v>225</v>
      </c>
      <c r="L237">
        <v>0</v>
      </c>
      <c r="M237" t="str">
        <f t="shared" si="8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>E238*45</f>
        <v>225</v>
      </c>
      <c r="K238">
        <f t="shared" si="5"/>
        <v>270</v>
      </c>
      <c r="L238">
        <v>1</v>
      </c>
      <c r="M238" t="str">
        <f t="shared" si="8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>E239*45</f>
        <v>180</v>
      </c>
      <c r="K239">
        <f t="shared" si="5"/>
        <v>90</v>
      </c>
      <c r="L239">
        <v>0</v>
      </c>
      <c r="M239" t="str">
        <f t="shared" si="8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>E240*45</f>
        <v>495</v>
      </c>
      <c r="K240">
        <f t="shared" si="5"/>
        <v>90</v>
      </c>
      <c r="L240">
        <v>0</v>
      </c>
      <c r="M240" t="str">
        <f t="shared" si="8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>E241*45</f>
        <v>0</v>
      </c>
      <c r="K241">
        <f t="shared" si="5"/>
        <v>45</v>
      </c>
      <c r="L241">
        <v>0</v>
      </c>
      <c r="M241" t="str">
        <f t="shared" si="8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>E242*45</f>
        <v>270</v>
      </c>
      <c r="K242">
        <f t="shared" si="5"/>
        <v>45</v>
      </c>
      <c r="L242">
        <v>1</v>
      </c>
      <c r="M242" t="str">
        <f t="shared" si="8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>E243*45</f>
        <v>360</v>
      </c>
      <c r="K243">
        <f t="shared" si="5"/>
        <v>45</v>
      </c>
      <c r="L243">
        <v>1</v>
      </c>
      <c r="M243" t="str">
        <f t="shared" si="8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>E244*45</f>
        <v>630</v>
      </c>
      <c r="K244">
        <f t="shared" si="5"/>
        <v>45</v>
      </c>
      <c r="L244">
        <v>0</v>
      </c>
      <c r="M244" t="str">
        <f t="shared" si="8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>E245*45</f>
        <v>945</v>
      </c>
      <c r="K245">
        <f t="shared" si="5"/>
        <v>45</v>
      </c>
      <c r="L245">
        <v>0</v>
      </c>
      <c r="M245" t="str">
        <f t="shared" si="8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>E246*45</f>
        <v>720</v>
      </c>
      <c r="K246">
        <f t="shared" si="5"/>
        <v>225</v>
      </c>
      <c r="L246">
        <v>0</v>
      </c>
      <c r="M246" t="str">
        <f t="shared" si="8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>E247*45</f>
        <v>90</v>
      </c>
      <c r="K247">
        <f t="shared" si="5"/>
        <v>180</v>
      </c>
      <c r="L247">
        <v>0</v>
      </c>
      <c r="M247" t="str">
        <f t="shared" si="8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>E248*45</f>
        <v>540</v>
      </c>
      <c r="K248">
        <f t="shared" si="5"/>
        <v>180</v>
      </c>
      <c r="L248">
        <v>0</v>
      </c>
      <c r="M248" t="str">
        <f t="shared" si="8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>E249*45</f>
        <v>225</v>
      </c>
      <c r="K249">
        <f t="shared" si="5"/>
        <v>270</v>
      </c>
      <c r="L249">
        <v>0</v>
      </c>
      <c r="M249" t="str">
        <f t="shared" si="8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>E250*45</f>
        <v>945</v>
      </c>
      <c r="K250">
        <f t="shared" si="5"/>
        <v>45</v>
      </c>
      <c r="L250">
        <v>0</v>
      </c>
      <c r="M250" t="str">
        <f t="shared" si="8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>E251*45</f>
        <v>0</v>
      </c>
      <c r="K251">
        <f t="shared" si="5"/>
        <v>0</v>
      </c>
      <c r="L251">
        <v>0</v>
      </c>
      <c r="M251" t="str">
        <f t="shared" si="8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>E252*45</f>
        <v>45</v>
      </c>
      <c r="K252">
        <f t="shared" si="5"/>
        <v>180</v>
      </c>
      <c r="L252">
        <v>0</v>
      </c>
      <c r="M252" t="str">
        <f t="shared" si="8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>E253*45</f>
        <v>135</v>
      </c>
      <c r="K253">
        <f t="shared" si="5"/>
        <v>180</v>
      </c>
      <c r="L253">
        <v>0</v>
      </c>
      <c r="M253" t="str">
        <f t="shared" si="8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>E254*45</f>
        <v>495</v>
      </c>
      <c r="K254">
        <f t="shared" si="5"/>
        <v>180</v>
      </c>
      <c r="L254">
        <v>0</v>
      </c>
      <c r="M254" t="str">
        <f t="shared" si="8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>E255*45</f>
        <v>585</v>
      </c>
      <c r="K255">
        <f t="shared" si="5"/>
        <v>180</v>
      </c>
      <c r="L255">
        <v>0</v>
      </c>
      <c r="M255" t="str">
        <f t="shared" si="8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>E256*45</f>
        <v>945</v>
      </c>
      <c r="K256">
        <f t="shared" si="5"/>
        <v>180</v>
      </c>
      <c r="L256">
        <v>0</v>
      </c>
      <c r="M256" t="str">
        <f t="shared" si="8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>E257*45</f>
        <v>45</v>
      </c>
      <c r="K257">
        <f t="shared" si="5"/>
        <v>45</v>
      </c>
      <c r="L257">
        <v>0</v>
      </c>
      <c r="M257" t="str">
        <f t="shared" si="8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>E258*45</f>
        <v>495</v>
      </c>
      <c r="K258">
        <f t="shared" si="5"/>
        <v>45</v>
      </c>
      <c r="L258">
        <v>0</v>
      </c>
      <c r="M258" t="str">
        <f t="shared" si="8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>E259*45</f>
        <v>720</v>
      </c>
      <c r="K259">
        <f t="shared" si="5"/>
        <v>270</v>
      </c>
      <c r="L259">
        <v>0</v>
      </c>
      <c r="M259" t="str">
        <f t="shared" ref="M259:M261" si="9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>E260*45</f>
        <v>270</v>
      </c>
      <c r="K260">
        <f t="shared" si="5"/>
        <v>45</v>
      </c>
      <c r="L260">
        <v>0</v>
      </c>
      <c r="M260" t="str">
        <f t="shared" si="9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>E261*45</f>
        <v>720</v>
      </c>
      <c r="K261">
        <f t="shared" si="5"/>
        <v>45</v>
      </c>
      <c r="L261">
        <v>0</v>
      </c>
      <c r="M261" t="str">
        <f t="shared" si="9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52" sqref="D52:D55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комнаты и дома</vt:lpstr>
      <vt:lpstr>предметы</vt:lpstr>
      <vt:lpstr>сводная таблица</vt:lpstr>
      <vt:lpstr>мебель</vt:lpstr>
      <vt:lpstr>техника</vt:lpstr>
      <vt:lpstr>Лист19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2017-04-03T08:40:40Z</dcterms:modified>
</cp:coreProperties>
</file>