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oteke\OneDrive\Escritorio\ONDAS DE LA U\NOVENO SEMESTRE\IMPLEMENTACION DE SOFTWARE\"/>
    </mc:Choice>
  </mc:AlternateContent>
  <xr:revisionPtr revIDLastSave="0" documentId="8_{088939B5-9C1B-4C7A-80CA-A7E78885B1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nograma Pasapor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1" l="1"/>
  <c r="H70" i="1"/>
  <c r="I70" i="1" s="1"/>
  <c r="I86" i="1"/>
  <c r="I87" i="1"/>
  <c r="I88" i="1"/>
  <c r="I89" i="1"/>
  <c r="I90" i="1"/>
  <c r="I91" i="1"/>
  <c r="I92" i="1"/>
  <c r="B88" i="1"/>
  <c r="B89" i="1"/>
  <c r="B90" i="1"/>
  <c r="B91" i="1"/>
  <c r="B92" i="1"/>
  <c r="B86" i="1"/>
  <c r="B87" i="1"/>
  <c r="B84" i="1"/>
  <c r="B85" i="1"/>
  <c r="A89" i="1"/>
  <c r="A90" i="1"/>
  <c r="A100" i="1" s="1"/>
  <c r="A111" i="1" s="1"/>
  <c r="A123" i="1" s="1"/>
  <c r="A137" i="1" s="1"/>
  <c r="A91" i="1"/>
  <c r="A88" i="1"/>
  <c r="A98" i="1" s="1"/>
  <c r="A109" i="1" s="1"/>
  <c r="A121" i="1" s="1"/>
  <c r="A135" i="1" s="1"/>
  <c r="A85" i="1"/>
  <c r="A96" i="1" s="1"/>
  <c r="A107" i="1" s="1"/>
  <c r="A119" i="1" s="1"/>
  <c r="A133" i="1" s="1"/>
  <c r="A86" i="1"/>
  <c r="A84" i="1"/>
  <c r="A95" i="1" s="1"/>
  <c r="A106" i="1" s="1"/>
  <c r="A118" i="1" s="1"/>
  <c r="A132" i="1" s="1"/>
  <c r="I78" i="1"/>
  <c r="H76" i="1"/>
  <c r="I76" i="1" s="1"/>
  <c r="I66" i="1"/>
  <c r="I64" i="1"/>
  <c r="I60" i="1"/>
  <c r="H58" i="1"/>
  <c r="I52" i="1"/>
  <c r="H44" i="1"/>
  <c r="I44" i="1" s="1"/>
  <c r="H82" i="1"/>
  <c r="I82" i="1" s="1"/>
  <c r="I84" i="1"/>
  <c r="I85" i="1"/>
  <c r="I53" i="1"/>
  <c r="I50" i="1"/>
  <c r="I46" i="1"/>
  <c r="I47" i="1"/>
  <c r="I45" i="1"/>
  <c r="A63" i="1"/>
  <c r="B63" i="1"/>
  <c r="I63" i="1"/>
  <c r="A60" i="1"/>
  <c r="B60" i="1"/>
  <c r="I15" i="1"/>
  <c r="I14" i="1"/>
  <c r="C26" i="1"/>
  <c r="C25" i="1"/>
  <c r="D25" i="1"/>
  <c r="E25" i="1"/>
  <c r="C23" i="1"/>
  <c r="D23" i="1"/>
  <c r="E23" i="1"/>
  <c r="C18" i="1"/>
  <c r="D18" i="1"/>
  <c r="E18" i="1"/>
  <c r="C16" i="1"/>
  <c r="C22" i="1" s="1"/>
  <c r="D16" i="1"/>
  <c r="D22" i="1" s="1"/>
  <c r="E16" i="1"/>
  <c r="E22" i="1" s="1"/>
  <c r="C117" i="1"/>
  <c r="C122" i="1" s="1"/>
  <c r="C127" i="1" s="1"/>
  <c r="C130" i="1" s="1"/>
  <c r="C134" i="1" s="1"/>
  <c r="C138" i="1" s="1"/>
  <c r="D117" i="1"/>
  <c r="D122" i="1" s="1"/>
  <c r="D127" i="1" s="1"/>
  <c r="E117" i="1"/>
  <c r="E122" i="1" s="1"/>
  <c r="E127" i="1" s="1"/>
  <c r="C116" i="1"/>
  <c r="C120" i="1" s="1"/>
  <c r="C124" i="1" s="1"/>
  <c r="D116" i="1"/>
  <c r="D145" i="1" s="1"/>
  <c r="E116" i="1"/>
  <c r="E145" i="1" s="1"/>
  <c r="C104" i="1"/>
  <c r="C94" i="1"/>
  <c r="C97" i="1" s="1"/>
  <c r="C99" i="1" s="1"/>
  <c r="E94" i="1"/>
  <c r="E97" i="1" s="1"/>
  <c r="E99" i="1" s="1"/>
  <c r="C62" i="1"/>
  <c r="C68" i="1" s="1"/>
  <c r="C74" i="1" s="1"/>
  <c r="D62" i="1"/>
  <c r="D68" i="1" s="1"/>
  <c r="D74" i="1" s="1"/>
  <c r="D91" i="1" s="1"/>
  <c r="E62" i="1"/>
  <c r="E68" i="1" s="1"/>
  <c r="E74" i="1" s="1"/>
  <c r="C61" i="1"/>
  <c r="C67" i="1" s="1"/>
  <c r="C73" i="1" s="1"/>
  <c r="D61" i="1"/>
  <c r="D67" i="1" s="1"/>
  <c r="D73" i="1" s="1"/>
  <c r="D89" i="1" s="1"/>
  <c r="E61" i="1"/>
  <c r="E67" i="1" s="1"/>
  <c r="E73" i="1" s="1"/>
  <c r="C59" i="1"/>
  <c r="C65" i="1" s="1"/>
  <c r="C71" i="1" s="1"/>
  <c r="D59" i="1"/>
  <c r="D65" i="1" s="1"/>
  <c r="D71" i="1" s="1"/>
  <c r="D83" i="1" s="1"/>
  <c r="E59" i="1"/>
  <c r="E65" i="1" s="1"/>
  <c r="E71" i="1" s="1"/>
  <c r="C58" i="1"/>
  <c r="C63" i="1" s="1"/>
  <c r="C69" i="1" s="1"/>
  <c r="C75" i="1" s="1"/>
  <c r="D58" i="1"/>
  <c r="D63" i="1" s="1"/>
  <c r="D69" i="1" s="1"/>
  <c r="D75" i="1" s="1"/>
  <c r="E58" i="1"/>
  <c r="E63" i="1" s="1"/>
  <c r="E69" i="1" s="1"/>
  <c r="E75" i="1" s="1"/>
  <c r="C56" i="1"/>
  <c r="C17" i="1" s="1"/>
  <c r="D56" i="1"/>
  <c r="D17" i="1"/>
  <c r="E56" i="1"/>
  <c r="E17" i="1" s="1"/>
  <c r="I41" i="1"/>
  <c r="I40" i="1"/>
  <c r="I38" i="1"/>
  <c r="I37" i="1"/>
  <c r="I36" i="1"/>
  <c r="I35" i="1"/>
  <c r="I34" i="1"/>
  <c r="I42" i="1"/>
  <c r="I43" i="1"/>
  <c r="A131" i="1"/>
  <c r="A134" i="1"/>
  <c r="A136" i="1"/>
  <c r="A138" i="1"/>
  <c r="A141" i="1"/>
  <c r="A117" i="1"/>
  <c r="A120" i="1"/>
  <c r="A122" i="1"/>
  <c r="A124" i="1"/>
  <c r="A127" i="1"/>
  <c r="A105" i="1"/>
  <c r="A108" i="1"/>
  <c r="A110" i="1"/>
  <c r="A112" i="1"/>
  <c r="A94" i="1"/>
  <c r="A97" i="1"/>
  <c r="A99" i="1"/>
  <c r="A101" i="1"/>
  <c r="A83" i="1"/>
  <c r="A87" i="1"/>
  <c r="A77" i="1"/>
  <c r="A78" i="1"/>
  <c r="A79" i="1"/>
  <c r="A80" i="1"/>
  <c r="A81" i="1"/>
  <c r="A71" i="1"/>
  <c r="A72" i="1"/>
  <c r="A73" i="1"/>
  <c r="A74" i="1"/>
  <c r="A75" i="1"/>
  <c r="A65" i="1"/>
  <c r="A66" i="1"/>
  <c r="A67" i="1"/>
  <c r="A68" i="1"/>
  <c r="A69" i="1"/>
  <c r="A59" i="1"/>
  <c r="A61" i="1"/>
  <c r="A62" i="1"/>
  <c r="B131" i="1"/>
  <c r="B134" i="1"/>
  <c r="B136" i="1"/>
  <c r="B138" i="1"/>
  <c r="B141" i="1"/>
  <c r="B117" i="1"/>
  <c r="B120" i="1"/>
  <c r="B122" i="1"/>
  <c r="B124" i="1"/>
  <c r="B127" i="1"/>
  <c r="B105" i="1"/>
  <c r="B108" i="1"/>
  <c r="B110" i="1"/>
  <c r="B112" i="1"/>
  <c r="B94" i="1"/>
  <c r="B97" i="1"/>
  <c r="B99" i="1"/>
  <c r="B101" i="1"/>
  <c r="B83" i="1"/>
  <c r="B77" i="1"/>
  <c r="B78" i="1"/>
  <c r="B79" i="1"/>
  <c r="B80" i="1"/>
  <c r="B81" i="1"/>
  <c r="B71" i="1"/>
  <c r="B72" i="1"/>
  <c r="B73" i="1"/>
  <c r="B74" i="1"/>
  <c r="B75" i="1"/>
  <c r="B65" i="1"/>
  <c r="B66" i="1"/>
  <c r="B67" i="1"/>
  <c r="B68" i="1"/>
  <c r="B69" i="1"/>
  <c r="B59" i="1"/>
  <c r="B61" i="1"/>
  <c r="B62" i="1"/>
  <c r="I49" i="1"/>
  <c r="I145" i="1"/>
  <c r="I144" i="1"/>
  <c r="I141" i="1"/>
  <c r="I138" i="1"/>
  <c r="I136" i="1"/>
  <c r="I131" i="1"/>
  <c r="I130" i="1"/>
  <c r="I127" i="1"/>
  <c r="I124" i="1"/>
  <c r="I122" i="1"/>
  <c r="I117" i="1"/>
  <c r="I116" i="1"/>
  <c r="I115" i="1"/>
  <c r="I112" i="1"/>
  <c r="I110" i="1"/>
  <c r="I105" i="1"/>
  <c r="I101" i="1"/>
  <c r="I99" i="1"/>
  <c r="I94" i="1"/>
  <c r="H93" i="1"/>
  <c r="I83" i="1"/>
  <c r="I81" i="1"/>
  <c r="I80" i="1"/>
  <c r="I79" i="1"/>
  <c r="I77" i="1"/>
  <c r="I75" i="1"/>
  <c r="I74" i="1"/>
  <c r="I73" i="1"/>
  <c r="I71" i="1"/>
  <c r="I69" i="1"/>
  <c r="I68" i="1"/>
  <c r="I67" i="1"/>
  <c r="I65" i="1"/>
  <c r="I62" i="1"/>
  <c r="I61" i="1"/>
  <c r="I59" i="1"/>
  <c r="I58" i="1"/>
  <c r="I57" i="1"/>
  <c r="I56" i="1"/>
  <c r="I55" i="1"/>
  <c r="I54" i="1"/>
  <c r="I5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3" i="1"/>
  <c r="I12" i="1"/>
  <c r="K7" i="1"/>
  <c r="K6" i="1"/>
  <c r="D64" i="1"/>
  <c r="D70" i="1" s="1"/>
  <c r="D82" i="1" s="1"/>
  <c r="D24" i="1" s="1"/>
  <c r="D60" i="1"/>
  <c r="D66" i="1" s="1"/>
  <c r="D72" i="1" s="1"/>
  <c r="D87" i="1" s="1"/>
  <c r="C145" i="1"/>
  <c r="C24" i="1"/>
  <c r="E24" i="1"/>
  <c r="C60" i="1" l="1"/>
  <c r="C66" i="1" s="1"/>
  <c r="C72" i="1" s="1"/>
  <c r="C19" i="1"/>
  <c r="C64" i="1"/>
  <c r="E144" i="1"/>
  <c r="E29" i="1" s="1"/>
  <c r="E120" i="1"/>
  <c r="E124" i="1" s="1"/>
  <c r="D20" i="1"/>
  <c r="D21" i="1" s="1"/>
  <c r="B8" i="1"/>
  <c r="C144" i="1"/>
  <c r="E130" i="1"/>
  <c r="E134" i="1" s="1"/>
  <c r="E138" i="1" s="1"/>
  <c r="E131" i="1"/>
  <c r="E136" i="1" s="1"/>
  <c r="E141" i="1" s="1"/>
  <c r="D144" i="1"/>
  <c r="C131" i="1"/>
  <c r="C136" i="1" s="1"/>
  <c r="C141" i="1" s="1"/>
  <c r="D120" i="1"/>
  <c r="D124" i="1" s="1"/>
  <c r="D131" i="1"/>
  <c r="D136" i="1" s="1"/>
  <c r="D141" i="1" s="1"/>
  <c r="D130" i="1"/>
  <c r="D134" i="1" s="1"/>
  <c r="D138" i="1" s="1"/>
  <c r="I93" i="1"/>
  <c r="D19" i="1"/>
  <c r="E64" i="1"/>
  <c r="E19" i="1"/>
  <c r="E60" i="1"/>
  <c r="E66" i="1" s="1"/>
  <c r="E72" i="1" s="1"/>
  <c r="E28" i="1" l="1"/>
  <c r="C70" i="1"/>
  <c r="C20" i="1"/>
  <c r="C21" i="1" s="1"/>
  <c r="C29" i="1"/>
  <c r="C28" i="1"/>
  <c r="D28" i="1"/>
  <c r="D29" i="1"/>
  <c r="E20" i="1"/>
  <c r="E21" i="1" s="1"/>
  <c r="E70" i="1"/>
</calcChain>
</file>

<file path=xl/sharedStrings.xml><?xml version="1.0" encoding="utf-8"?>
<sst xmlns="http://schemas.openxmlformats.org/spreadsheetml/2006/main" count="174" uniqueCount="66">
  <si>
    <t>No. De Equipo</t>
  </si>
  <si>
    <t>No. 1</t>
  </si>
  <si>
    <t>Coordinador</t>
  </si>
  <si>
    <t>Fecha de inicio</t>
  </si>
  <si>
    <t>Fecha final</t>
  </si>
  <si>
    <t>Avance general</t>
  </si>
  <si>
    <t>Fecha de informe</t>
  </si>
  <si>
    <t>Tareas</t>
  </si>
  <si>
    <t>Responsable</t>
  </si>
  <si>
    <t>Duración en Dias</t>
  </si>
  <si>
    <t xml:space="preserve">Fecha de realización </t>
  </si>
  <si>
    <t>Fecha de Integración de cambios</t>
  </si>
  <si>
    <t>Progreso</t>
  </si>
  <si>
    <t>Estado</t>
  </si>
  <si>
    <t>Planificacion de la Fase</t>
  </si>
  <si>
    <t>Andrea Corado</t>
  </si>
  <si>
    <t>Comunicación formal en el proyecto</t>
  </si>
  <si>
    <t>Todos los integrantes</t>
  </si>
  <si>
    <t>Benchmarking</t>
  </si>
  <si>
    <t>Diagrama de Contexto y Cero</t>
  </si>
  <si>
    <t>Diagrama de Proceso hijo</t>
  </si>
  <si>
    <t>Individual</t>
  </si>
  <si>
    <t>Diagrama de Casos de Uso</t>
  </si>
  <si>
    <t>Diagrama de Clases</t>
  </si>
  <si>
    <t>Diagrama Entidad Relación</t>
  </si>
  <si>
    <t>Diagrama de Actividades</t>
  </si>
  <si>
    <t>Diagrama de Componentes</t>
  </si>
  <si>
    <t>Diseño de Base de Datos</t>
  </si>
  <si>
    <t>Prototipo no funcional</t>
  </si>
  <si>
    <t>Prototipo 40%</t>
  </si>
  <si>
    <t>Prototipo ??%</t>
  </si>
  <si>
    <t>Sofware Funcional</t>
  </si>
  <si>
    <t>Manuales de usuario y Tecnico</t>
  </si>
  <si>
    <t>Capacitacion Multimedia</t>
  </si>
  <si>
    <t>Implementacion del Sistema</t>
  </si>
  <si>
    <t>ESPECIFICO</t>
  </si>
  <si>
    <t xml:space="preserve"> </t>
  </si>
  <si>
    <t>Fecha de realización</t>
  </si>
  <si>
    <t>Diagrama de Contexto</t>
  </si>
  <si>
    <t>Diagrama Cero</t>
  </si>
  <si>
    <t>Diagrama De Procesos Hijo</t>
  </si>
  <si>
    <t>13/2/2024</t>
  </si>
  <si>
    <t>18/2/2024</t>
  </si>
  <si>
    <t>13/2/2025</t>
  </si>
  <si>
    <t>13/2/2026</t>
  </si>
  <si>
    <t>13/2/2027</t>
  </si>
  <si>
    <t>13/2/2028</t>
  </si>
  <si>
    <t>13/2/2029</t>
  </si>
  <si>
    <t>13/2/2030</t>
  </si>
  <si>
    <t>13/2/2031</t>
  </si>
  <si>
    <t>13/2/2032</t>
  </si>
  <si>
    <t>13/2/2033</t>
  </si>
  <si>
    <t xml:space="preserve">Generacion de Pasaporte </t>
  </si>
  <si>
    <t>13/2/2034</t>
  </si>
  <si>
    <t>Diseño de base de datos</t>
  </si>
  <si>
    <t>Prototipo 60%</t>
  </si>
  <si>
    <t>Software funcional</t>
  </si>
  <si>
    <t>Manuales de usuario y tecnico</t>
  </si>
  <si>
    <t>Manual Usuario</t>
  </si>
  <si>
    <t>Manual Tecnico</t>
  </si>
  <si>
    <t>Implementacion del sistema</t>
  </si>
  <si>
    <t>Otto Adrian Lopez Ventura</t>
  </si>
  <si>
    <t>Proceso Administrativo</t>
  </si>
  <si>
    <t>Proceso de Equipos</t>
  </si>
  <si>
    <t>Proceso de entrenadors</t>
  </si>
  <si>
    <t>Procesos del polideportivo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</si>
</sst>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_ ;[Red]\-0\ "/>
  </numFmts>
  <fonts count="10">
    <font>
      <sz val="10"/>
      <color rgb="FF000000"/>
      <name val="Arial"/>
      <scheme val="minor"/>
    </font>
    <font>
      <sz val="12"/>
      <color theme="1"/>
      <name val="Arial"/>
    </font>
    <font>
      <b/>
      <sz val="12"/>
      <color theme="1"/>
      <name val="&quot;Century Gothic&quot;"/>
    </font>
    <font>
      <sz val="12"/>
      <color theme="1"/>
      <name val="&quot;Century Gothic&quot;"/>
    </font>
    <font>
      <sz val="12"/>
      <color rgb="FFFFFFFF"/>
      <name val="&quot;Century Gothic&quot;"/>
    </font>
    <font>
      <sz val="12"/>
      <color rgb="FFFF0000"/>
      <name val="&quot;Century Gothic&quot;"/>
    </font>
    <font>
      <sz val="12"/>
      <color rgb="FF7E3794"/>
      <name val="&quot;Century Gothic&quot;"/>
    </font>
    <font>
      <b/>
      <sz val="12"/>
      <color rgb="FFFFFFFF"/>
      <name val="&quot;Century Gothic&quot;"/>
    </font>
    <font>
      <sz val="12"/>
      <name val="&quot;Century Gothic&quot;"/>
    </font>
    <font>
      <b/>
      <sz val="12"/>
      <name val="&quot;Century Gothic&quot;"/>
    </font>
  </fonts>
  <fills count="34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6398EB"/>
        <bgColor rgb="FF6398EB"/>
      </patternFill>
    </fill>
    <fill>
      <patternFill patternType="solid">
        <fgColor rgb="FFB45F06"/>
        <bgColor rgb="FFB45F06"/>
      </patternFill>
    </fill>
    <fill>
      <patternFill patternType="solid">
        <fgColor rgb="FF990000"/>
        <bgColor rgb="FF990000"/>
      </patternFill>
    </fill>
    <fill>
      <patternFill patternType="solid">
        <fgColor rgb="FF1155CC"/>
        <bgColor rgb="FF1155CC"/>
      </patternFill>
    </fill>
    <fill>
      <patternFill patternType="solid">
        <fgColor rgb="FF783F04"/>
        <bgColor rgb="FF783F04"/>
      </patternFill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BF9000"/>
        <bgColor rgb="FFBF90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FE475"/>
        <bgColor rgb="FFAFE475"/>
      </patternFill>
    </fill>
    <fill>
      <patternFill patternType="solid">
        <fgColor rgb="FFD9EAD3"/>
        <bgColor rgb="FFD9EAD3"/>
      </patternFill>
    </fill>
    <fill>
      <patternFill patternType="solid">
        <fgColor theme="9" tint="0.39997558519241921"/>
        <bgColor rgb="FF17365D"/>
      </patternFill>
    </fill>
    <fill>
      <patternFill patternType="solid">
        <fgColor theme="9" tint="0.79998168889431442"/>
        <bgColor rgb="FF17365D"/>
      </patternFill>
    </fill>
    <fill>
      <patternFill patternType="solid">
        <fgColor theme="9" tint="0.79998168889431442"/>
        <bgColor rgb="FF6D9EE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right"/>
    </xf>
    <xf numFmtId="165" fontId="6" fillId="4" borderId="0" xfId="0" applyNumberFormat="1" applyFont="1" applyFill="1" applyAlignment="1">
      <alignment horizontal="right"/>
    </xf>
    <xf numFmtId="0" fontId="2" fillId="5" borderId="2" xfId="0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49" fontId="2" fillId="5" borderId="3" xfId="0" applyNumberFormat="1" applyFont="1" applyFill="1" applyBorder="1" applyAlignment="1">
      <alignment horizontal="center"/>
    </xf>
    <xf numFmtId="9" fontId="2" fillId="5" borderId="3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1" fontId="7" fillId="6" borderId="3" xfId="0" applyNumberFormat="1" applyFont="1" applyFill="1" applyBorder="1" applyAlignment="1">
      <alignment horizontal="center"/>
    </xf>
    <xf numFmtId="164" fontId="7" fillId="6" borderId="3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9" fontId="7" fillId="6" borderId="3" xfId="0" applyNumberFormat="1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1" fontId="7" fillId="7" borderId="3" xfId="0" applyNumberFormat="1" applyFont="1" applyFill="1" applyBorder="1" applyAlignment="1">
      <alignment horizontal="center"/>
    </xf>
    <xf numFmtId="164" fontId="7" fillId="7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9" fontId="7" fillId="7" borderId="3" xfId="0" applyNumberFormat="1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1" fontId="7" fillId="8" borderId="3" xfId="0" applyNumberFormat="1" applyFont="1" applyFill="1" applyBorder="1" applyAlignment="1">
      <alignment horizontal="center"/>
    </xf>
    <xf numFmtId="164" fontId="7" fillId="8" borderId="3" xfId="0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9" fontId="7" fillId="8" borderId="3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1" fontId="7" fillId="9" borderId="3" xfId="0" applyNumberFormat="1" applyFont="1" applyFill="1" applyBorder="1" applyAlignment="1">
      <alignment horizontal="center"/>
    </xf>
    <xf numFmtId="164" fontId="7" fillId="9" borderId="3" xfId="0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9" fontId="7" fillId="9" borderId="3" xfId="0" applyNumberFormat="1" applyFont="1" applyFill="1" applyBorder="1" applyAlignment="1">
      <alignment horizontal="center"/>
    </xf>
    <xf numFmtId="165" fontId="1" fillId="4" borderId="0" xfId="0" applyNumberFormat="1" applyFont="1" applyFill="1"/>
    <xf numFmtId="0" fontId="7" fillId="10" borderId="2" xfId="0" applyFont="1" applyFill="1" applyBorder="1" applyAlignment="1">
      <alignment horizontal="center"/>
    </xf>
    <xf numFmtId="1" fontId="7" fillId="10" borderId="3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center"/>
    </xf>
    <xf numFmtId="49" fontId="7" fillId="10" borderId="3" xfId="0" applyNumberFormat="1" applyFont="1" applyFill="1" applyBorder="1" applyAlignment="1">
      <alignment horizontal="center"/>
    </xf>
    <xf numFmtId="9" fontId="7" fillId="10" borderId="3" xfId="0" applyNumberFormat="1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" fontId="7" fillId="11" borderId="3" xfId="0" applyNumberFormat="1" applyFont="1" applyFill="1" applyBorder="1" applyAlignment="1">
      <alignment horizontal="center"/>
    </xf>
    <xf numFmtId="164" fontId="7" fillId="11" borderId="3" xfId="0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9" fontId="7" fillId="11" borderId="3" xfId="0" applyNumberFormat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1" fontId="7" fillId="12" borderId="3" xfId="0" applyNumberFormat="1" applyFont="1" applyFill="1" applyBorder="1" applyAlignment="1">
      <alignment horizontal="center"/>
    </xf>
    <xf numFmtId="164" fontId="7" fillId="12" borderId="3" xfId="0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9" fontId="7" fillId="12" borderId="3" xfId="0" applyNumberFormat="1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1" fontId="2" fillId="13" borderId="3" xfId="0" applyNumberFormat="1" applyFont="1" applyFill="1" applyBorder="1" applyAlignment="1">
      <alignment horizontal="center"/>
    </xf>
    <xf numFmtId="164" fontId="2" fillId="13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9" fontId="2" fillId="13" borderId="3" xfId="0" applyNumberFormat="1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1" fontId="2" fillId="14" borderId="3" xfId="0" applyNumberFormat="1" applyFont="1" applyFill="1" applyBorder="1" applyAlignment="1">
      <alignment horizontal="center"/>
    </xf>
    <xf numFmtId="164" fontId="2" fillId="14" borderId="3" xfId="0" applyNumberFormat="1" applyFont="1" applyFill="1" applyBorder="1" applyAlignment="1">
      <alignment horizontal="center"/>
    </xf>
    <xf numFmtId="49" fontId="2" fillId="14" borderId="3" xfId="0" applyNumberFormat="1" applyFont="1" applyFill="1" applyBorder="1" applyAlignment="1">
      <alignment horizontal="center"/>
    </xf>
    <xf numFmtId="9" fontId="2" fillId="14" borderId="3" xfId="0" applyNumberFormat="1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1" fontId="2" fillId="15" borderId="3" xfId="0" applyNumberFormat="1" applyFont="1" applyFill="1" applyBorder="1" applyAlignment="1">
      <alignment horizontal="center"/>
    </xf>
    <xf numFmtId="164" fontId="2" fillId="15" borderId="3" xfId="0" applyNumberFormat="1" applyFont="1" applyFill="1" applyBorder="1" applyAlignment="1">
      <alignment horizontal="center"/>
    </xf>
    <xf numFmtId="49" fontId="2" fillId="15" borderId="3" xfId="0" applyNumberFormat="1" applyFont="1" applyFill="1" applyBorder="1" applyAlignment="1">
      <alignment horizontal="center"/>
    </xf>
    <xf numFmtId="9" fontId="2" fillId="15" borderId="3" xfId="0" applyNumberFormat="1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1" fontId="2" fillId="16" borderId="3" xfId="0" applyNumberFormat="1" applyFont="1" applyFill="1" applyBorder="1" applyAlignment="1">
      <alignment horizontal="center"/>
    </xf>
    <xf numFmtId="164" fontId="2" fillId="16" borderId="3" xfId="0" applyNumberFormat="1" applyFont="1" applyFill="1" applyBorder="1" applyAlignment="1">
      <alignment horizontal="center"/>
    </xf>
    <xf numFmtId="49" fontId="2" fillId="16" borderId="3" xfId="0" applyNumberFormat="1" applyFont="1" applyFill="1" applyBorder="1" applyAlignment="1">
      <alignment horizontal="center"/>
    </xf>
    <xf numFmtId="9" fontId="2" fillId="16" borderId="3" xfId="0" applyNumberFormat="1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1" fontId="2" fillId="17" borderId="3" xfId="0" applyNumberFormat="1" applyFont="1" applyFill="1" applyBorder="1" applyAlignment="1">
      <alignment horizontal="center"/>
    </xf>
    <xf numFmtId="164" fontId="2" fillId="17" borderId="3" xfId="0" applyNumberFormat="1" applyFont="1" applyFill="1" applyBorder="1" applyAlignment="1">
      <alignment horizontal="center"/>
    </xf>
    <xf numFmtId="49" fontId="2" fillId="17" borderId="3" xfId="0" applyNumberFormat="1" applyFont="1" applyFill="1" applyBorder="1" applyAlignment="1">
      <alignment horizontal="center"/>
    </xf>
    <xf numFmtId="9" fontId="2" fillId="17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1" fillId="0" borderId="0" xfId="0" applyNumberFormat="1" applyFont="1"/>
    <xf numFmtId="49" fontId="1" fillId="0" borderId="0" xfId="0" applyNumberFormat="1" applyFont="1"/>
    <xf numFmtId="0" fontId="3" fillId="18" borderId="0" xfId="0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 wrapText="1"/>
    </xf>
    <xf numFmtId="0" fontId="4" fillId="18" borderId="3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1" fontId="2" fillId="19" borderId="3" xfId="0" applyNumberFormat="1" applyFont="1" applyFill="1" applyBorder="1" applyAlignment="1">
      <alignment horizontal="center"/>
    </xf>
    <xf numFmtId="164" fontId="2" fillId="19" borderId="3" xfId="0" applyNumberFormat="1" applyFont="1" applyFill="1" applyBorder="1" applyAlignment="1">
      <alignment horizontal="center"/>
    </xf>
    <xf numFmtId="49" fontId="2" fillId="19" borderId="3" xfId="0" applyNumberFormat="1" applyFont="1" applyFill="1" applyBorder="1" applyAlignment="1">
      <alignment horizontal="center"/>
    </xf>
    <xf numFmtId="9" fontId="2" fillId="19" borderId="3" xfId="0" applyNumberFormat="1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1" fontId="7" fillId="20" borderId="3" xfId="0" applyNumberFormat="1" applyFont="1" applyFill="1" applyBorder="1" applyAlignment="1">
      <alignment horizontal="center"/>
    </xf>
    <xf numFmtId="164" fontId="7" fillId="20" borderId="3" xfId="0" applyNumberFormat="1" applyFont="1" applyFill="1" applyBorder="1" applyAlignment="1">
      <alignment horizontal="center"/>
    </xf>
    <xf numFmtId="49" fontId="7" fillId="20" borderId="3" xfId="0" applyNumberFormat="1" applyFont="1" applyFill="1" applyBorder="1" applyAlignment="1">
      <alignment horizontal="center"/>
    </xf>
    <xf numFmtId="9" fontId="7" fillId="20" borderId="3" xfId="0" applyNumberFormat="1" applyFont="1" applyFill="1" applyBorder="1" applyAlignment="1">
      <alignment horizontal="center"/>
    </xf>
    <xf numFmtId="164" fontId="3" fillId="21" borderId="3" xfId="0" applyNumberFormat="1" applyFont="1" applyFill="1" applyBorder="1" applyAlignment="1">
      <alignment horizontal="center"/>
    </xf>
    <xf numFmtId="1" fontId="3" fillId="21" borderId="3" xfId="0" applyNumberFormat="1" applyFont="1" applyFill="1" applyBorder="1" applyAlignment="1">
      <alignment horizontal="center"/>
    </xf>
    <xf numFmtId="49" fontId="3" fillId="21" borderId="3" xfId="0" applyNumberFormat="1" applyFont="1" applyFill="1" applyBorder="1" applyAlignment="1">
      <alignment horizontal="center"/>
    </xf>
    <xf numFmtId="9" fontId="3" fillId="21" borderId="3" xfId="0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center"/>
    </xf>
    <xf numFmtId="164" fontId="3" fillId="22" borderId="3" xfId="0" applyNumberFormat="1" applyFont="1" applyFill="1" applyBorder="1" applyAlignment="1">
      <alignment horizontal="center"/>
    </xf>
    <xf numFmtId="1" fontId="3" fillId="22" borderId="3" xfId="0" applyNumberFormat="1" applyFont="1" applyFill="1" applyBorder="1" applyAlignment="1">
      <alignment horizontal="center"/>
    </xf>
    <xf numFmtId="49" fontId="3" fillId="22" borderId="3" xfId="0" applyNumberFormat="1" applyFont="1" applyFill="1" applyBorder="1" applyAlignment="1">
      <alignment horizontal="center"/>
    </xf>
    <xf numFmtId="9" fontId="3" fillId="22" borderId="3" xfId="0" applyNumberFormat="1" applyFont="1" applyFill="1" applyBorder="1" applyAlignment="1">
      <alignment horizontal="center"/>
    </xf>
    <xf numFmtId="0" fontId="3" fillId="23" borderId="2" xfId="0" applyFont="1" applyFill="1" applyBorder="1" applyAlignment="1">
      <alignment horizontal="center"/>
    </xf>
    <xf numFmtId="164" fontId="3" fillId="23" borderId="3" xfId="0" applyNumberFormat="1" applyFont="1" applyFill="1" applyBorder="1" applyAlignment="1">
      <alignment horizontal="center"/>
    </xf>
    <xf numFmtId="1" fontId="3" fillId="23" borderId="3" xfId="0" applyNumberFormat="1" applyFont="1" applyFill="1" applyBorder="1" applyAlignment="1">
      <alignment horizontal="center"/>
    </xf>
    <xf numFmtId="49" fontId="3" fillId="23" borderId="3" xfId="0" applyNumberFormat="1" applyFont="1" applyFill="1" applyBorder="1" applyAlignment="1">
      <alignment horizontal="center"/>
    </xf>
    <xf numFmtId="9" fontId="3" fillId="23" borderId="3" xfId="0" applyNumberFormat="1" applyFont="1" applyFill="1" applyBorder="1" applyAlignment="1">
      <alignment horizontal="center"/>
    </xf>
    <xf numFmtId="0" fontId="3" fillId="24" borderId="2" xfId="0" applyFont="1" applyFill="1" applyBorder="1" applyAlignment="1">
      <alignment horizontal="center"/>
    </xf>
    <xf numFmtId="164" fontId="3" fillId="24" borderId="3" xfId="0" applyNumberFormat="1" applyFont="1" applyFill="1" applyBorder="1" applyAlignment="1">
      <alignment horizontal="center"/>
    </xf>
    <xf numFmtId="1" fontId="3" fillId="24" borderId="3" xfId="0" applyNumberFormat="1" applyFont="1" applyFill="1" applyBorder="1" applyAlignment="1">
      <alignment horizontal="center"/>
    </xf>
    <xf numFmtId="49" fontId="3" fillId="24" borderId="3" xfId="0" applyNumberFormat="1" applyFont="1" applyFill="1" applyBorder="1" applyAlignment="1">
      <alignment horizontal="center"/>
    </xf>
    <xf numFmtId="9" fontId="3" fillId="24" borderId="3" xfId="0" applyNumberFormat="1" applyFont="1" applyFill="1" applyBorder="1" applyAlignment="1">
      <alignment horizontal="center"/>
    </xf>
    <xf numFmtId="0" fontId="3" fillId="25" borderId="2" xfId="0" applyFont="1" applyFill="1" applyBorder="1" applyAlignment="1">
      <alignment horizontal="center"/>
    </xf>
    <xf numFmtId="164" fontId="3" fillId="25" borderId="3" xfId="0" applyNumberFormat="1" applyFont="1" applyFill="1" applyBorder="1" applyAlignment="1">
      <alignment horizontal="center"/>
    </xf>
    <xf numFmtId="1" fontId="3" fillId="25" borderId="3" xfId="0" applyNumberFormat="1" applyFont="1" applyFill="1" applyBorder="1" applyAlignment="1">
      <alignment horizontal="center"/>
    </xf>
    <xf numFmtId="49" fontId="3" fillId="25" borderId="3" xfId="0" applyNumberFormat="1" applyFont="1" applyFill="1" applyBorder="1" applyAlignment="1">
      <alignment horizontal="center"/>
    </xf>
    <xf numFmtId="9" fontId="3" fillId="25" borderId="3" xfId="0" applyNumberFormat="1" applyFont="1" applyFill="1" applyBorder="1" applyAlignment="1">
      <alignment horizontal="center"/>
    </xf>
    <xf numFmtId="0" fontId="3" fillId="26" borderId="2" xfId="0" applyFont="1" applyFill="1" applyBorder="1" applyAlignment="1">
      <alignment horizontal="center"/>
    </xf>
    <xf numFmtId="164" fontId="3" fillId="26" borderId="3" xfId="0" applyNumberFormat="1" applyFont="1" applyFill="1" applyBorder="1" applyAlignment="1">
      <alignment horizontal="center"/>
    </xf>
    <xf numFmtId="1" fontId="3" fillId="26" borderId="3" xfId="0" applyNumberFormat="1" applyFont="1" applyFill="1" applyBorder="1" applyAlignment="1">
      <alignment horizontal="center"/>
    </xf>
    <xf numFmtId="49" fontId="3" fillId="26" borderId="3" xfId="0" applyNumberFormat="1" applyFont="1" applyFill="1" applyBorder="1" applyAlignment="1">
      <alignment horizontal="center"/>
    </xf>
    <xf numFmtId="9" fontId="3" fillId="26" borderId="3" xfId="0" applyNumberFormat="1" applyFont="1" applyFill="1" applyBorder="1" applyAlignment="1">
      <alignment horizontal="center"/>
    </xf>
    <xf numFmtId="0" fontId="2" fillId="27" borderId="2" xfId="0" applyFont="1" applyFill="1" applyBorder="1" applyAlignment="1">
      <alignment horizontal="center"/>
    </xf>
    <xf numFmtId="1" fontId="2" fillId="27" borderId="3" xfId="0" applyNumberFormat="1" applyFont="1" applyFill="1" applyBorder="1" applyAlignment="1">
      <alignment horizontal="center"/>
    </xf>
    <xf numFmtId="164" fontId="2" fillId="27" borderId="3" xfId="0" applyNumberFormat="1" applyFont="1" applyFill="1" applyBorder="1" applyAlignment="1">
      <alignment horizontal="center"/>
    </xf>
    <xf numFmtId="49" fontId="2" fillId="27" borderId="3" xfId="0" applyNumberFormat="1" applyFont="1" applyFill="1" applyBorder="1" applyAlignment="1">
      <alignment horizontal="center"/>
    </xf>
    <xf numFmtId="9" fontId="2" fillId="27" borderId="3" xfId="0" applyNumberFormat="1" applyFont="1" applyFill="1" applyBorder="1" applyAlignment="1">
      <alignment horizontal="center"/>
    </xf>
    <xf numFmtId="0" fontId="3" fillId="28" borderId="2" xfId="0" applyFont="1" applyFill="1" applyBorder="1" applyAlignment="1">
      <alignment horizontal="center"/>
    </xf>
    <xf numFmtId="164" fontId="3" fillId="28" borderId="3" xfId="0" applyNumberFormat="1" applyFont="1" applyFill="1" applyBorder="1" applyAlignment="1">
      <alignment horizontal="center"/>
    </xf>
    <xf numFmtId="1" fontId="3" fillId="28" borderId="3" xfId="0" applyNumberFormat="1" applyFont="1" applyFill="1" applyBorder="1" applyAlignment="1">
      <alignment horizontal="center"/>
    </xf>
    <xf numFmtId="49" fontId="3" fillId="28" borderId="3" xfId="0" applyNumberFormat="1" applyFont="1" applyFill="1" applyBorder="1" applyAlignment="1">
      <alignment horizontal="center"/>
    </xf>
    <xf numFmtId="9" fontId="3" fillId="28" borderId="3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14" fontId="2" fillId="5" borderId="3" xfId="0" applyNumberFormat="1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8" fillId="29" borderId="4" xfId="0" applyFont="1" applyFill="1" applyBorder="1" applyAlignment="1">
      <alignment horizontal="center"/>
    </xf>
    <xf numFmtId="49" fontId="8" fillId="29" borderId="4" xfId="0" applyNumberFormat="1" applyFont="1" applyFill="1" applyBorder="1" applyAlignment="1">
      <alignment horizontal="center" wrapText="1"/>
    </xf>
    <xf numFmtId="0" fontId="8" fillId="30" borderId="4" xfId="0" applyFont="1" applyFill="1" applyBorder="1" applyAlignment="1">
      <alignment horizontal="center"/>
    </xf>
    <xf numFmtId="49" fontId="8" fillId="30" borderId="4" xfId="0" applyNumberFormat="1" applyFont="1" applyFill="1" applyBorder="1" applyAlignment="1">
      <alignment horizontal="center" wrapText="1"/>
    </xf>
    <xf numFmtId="14" fontId="8" fillId="30" borderId="4" xfId="0" applyNumberFormat="1" applyFont="1" applyFill="1" applyBorder="1" applyAlignment="1">
      <alignment horizontal="center"/>
    </xf>
    <xf numFmtId="9" fontId="9" fillId="31" borderId="3" xfId="0" applyNumberFormat="1" applyFont="1" applyFill="1" applyBorder="1" applyAlignment="1">
      <alignment horizontal="center"/>
    </xf>
    <xf numFmtId="14" fontId="7" fillId="20" borderId="3" xfId="0" applyNumberFormat="1" applyFont="1" applyFill="1" applyBorder="1" applyAlignment="1">
      <alignment horizontal="center"/>
    </xf>
    <xf numFmtId="14" fontId="7" fillId="8" borderId="3" xfId="0" applyNumberFormat="1" applyFont="1" applyFill="1" applyBorder="1" applyAlignment="1">
      <alignment horizontal="center"/>
    </xf>
    <xf numFmtId="14" fontId="7" fillId="9" borderId="3" xfId="0" applyNumberFormat="1" applyFont="1" applyFill="1" applyBorder="1" applyAlignment="1">
      <alignment horizontal="center"/>
    </xf>
    <xf numFmtId="14" fontId="7" fillId="10" borderId="3" xfId="0" applyNumberFormat="1" applyFont="1" applyFill="1" applyBorder="1" applyAlignment="1">
      <alignment horizontal="center"/>
    </xf>
    <xf numFmtId="14" fontId="7" fillId="12" borderId="3" xfId="0" applyNumberFormat="1" applyFont="1" applyFill="1" applyBorder="1" applyAlignment="1">
      <alignment horizontal="center"/>
    </xf>
    <xf numFmtId="14" fontId="2" fillId="14" borderId="3" xfId="0" applyNumberFormat="1" applyFont="1" applyFill="1" applyBorder="1" applyAlignment="1">
      <alignment horizontal="center"/>
    </xf>
    <xf numFmtId="14" fontId="2" fillId="15" borderId="3" xfId="0" applyNumberFormat="1" applyFont="1" applyFill="1" applyBorder="1" applyAlignment="1">
      <alignment horizontal="center"/>
    </xf>
    <xf numFmtId="14" fontId="2" fillId="17" borderId="3" xfId="0" applyNumberFormat="1" applyFont="1" applyFill="1" applyBorder="1" applyAlignment="1">
      <alignment horizontal="center"/>
    </xf>
    <xf numFmtId="14" fontId="2" fillId="27" borderId="3" xfId="0" applyNumberFormat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7" fillId="11" borderId="3" xfId="0" applyNumberFormat="1" applyFont="1" applyFill="1" applyBorder="1" applyAlignment="1">
      <alignment horizontal="center"/>
    </xf>
    <xf numFmtId="14" fontId="8" fillId="29" borderId="4" xfId="0" applyNumberFormat="1" applyFont="1" applyFill="1" applyBorder="1" applyAlignment="1">
      <alignment horizontal="center"/>
    </xf>
    <xf numFmtId="9" fontId="8" fillId="29" borderId="4" xfId="0" applyNumberFormat="1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2" fillId="22" borderId="2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0" fontId="2" fillId="25" borderId="2" xfId="0" applyFont="1" applyFill="1" applyBorder="1" applyAlignment="1">
      <alignment horizontal="center"/>
    </xf>
    <xf numFmtId="0" fontId="2" fillId="26" borderId="2" xfId="0" applyFont="1" applyFill="1" applyBorder="1" applyAlignment="1">
      <alignment horizontal="center"/>
    </xf>
    <xf numFmtId="0" fontId="2" fillId="28" borderId="2" xfId="0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center"/>
    </xf>
    <xf numFmtId="0" fontId="3" fillId="21" borderId="6" xfId="0" applyFont="1" applyFill="1" applyBorder="1" applyAlignment="1">
      <alignment horizontal="center"/>
    </xf>
    <xf numFmtId="14" fontId="2" fillId="32" borderId="3" xfId="0" applyNumberFormat="1" applyFont="1" applyFill="1" applyBorder="1" applyAlignment="1">
      <alignment horizontal="center"/>
    </xf>
    <xf numFmtId="0" fontId="2" fillId="32" borderId="2" xfId="0" applyFont="1" applyFill="1" applyBorder="1" applyAlignment="1">
      <alignment horizontal="center"/>
    </xf>
    <xf numFmtId="0" fontId="3" fillId="32" borderId="2" xfId="0" applyFont="1" applyFill="1" applyBorder="1" applyAlignment="1">
      <alignment horizontal="center"/>
    </xf>
    <xf numFmtId="1" fontId="3" fillId="32" borderId="3" xfId="0" applyNumberFormat="1" applyFont="1" applyFill="1" applyBorder="1" applyAlignment="1">
      <alignment horizontal="center"/>
    </xf>
    <xf numFmtId="164" fontId="2" fillId="32" borderId="3" xfId="0" applyNumberFormat="1" applyFont="1" applyFill="1" applyBorder="1" applyAlignment="1">
      <alignment horizontal="center"/>
    </xf>
    <xf numFmtId="49" fontId="3" fillId="32" borderId="3" xfId="0" applyNumberFormat="1" applyFont="1" applyFill="1" applyBorder="1" applyAlignment="1">
      <alignment horizontal="center"/>
    </xf>
    <xf numFmtId="9" fontId="3" fillId="32" borderId="3" xfId="0" applyNumberFormat="1" applyFont="1" applyFill="1" applyBorder="1" applyAlignment="1">
      <alignment horizontal="center"/>
    </xf>
    <xf numFmtId="49" fontId="1" fillId="32" borderId="3" xfId="0" applyNumberFormat="1" applyFont="1" applyFill="1" applyBorder="1"/>
    <xf numFmtId="1" fontId="7" fillId="6" borderId="5" xfId="0" applyNumberFormat="1" applyFont="1" applyFill="1" applyBorder="1" applyAlignment="1">
      <alignment horizontal="center"/>
    </xf>
    <xf numFmtId="0" fontId="2" fillId="33" borderId="2" xfId="0" applyFont="1" applyFill="1" applyBorder="1" applyAlignment="1">
      <alignment horizontal="center"/>
    </xf>
    <xf numFmtId="0" fontId="3" fillId="33" borderId="2" xfId="0" applyFont="1" applyFill="1" applyBorder="1" applyAlignment="1">
      <alignment horizontal="center"/>
    </xf>
    <xf numFmtId="164" fontId="3" fillId="33" borderId="3" xfId="0" applyNumberFormat="1" applyFont="1" applyFill="1" applyBorder="1" applyAlignment="1">
      <alignment horizontal="center"/>
    </xf>
    <xf numFmtId="1" fontId="3" fillId="33" borderId="3" xfId="0" applyNumberFormat="1" applyFont="1" applyFill="1" applyBorder="1" applyAlignment="1">
      <alignment horizontal="center"/>
    </xf>
    <xf numFmtId="49" fontId="3" fillId="33" borderId="3" xfId="0" applyNumberFormat="1" applyFont="1" applyFill="1" applyBorder="1" applyAlignment="1">
      <alignment horizontal="center"/>
    </xf>
    <xf numFmtId="9" fontId="3" fillId="3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N151"/>
  <sheetViews>
    <sheetView tabSelected="1" topLeftCell="A108" workbookViewId="0">
      <selection activeCell="G111" sqref="G111"/>
    </sheetView>
  </sheetViews>
  <sheetFormatPr baseColWidth="10" defaultColWidth="12.6640625" defaultRowHeight="15.75" customHeight="1"/>
  <cols>
    <col min="1" max="1" width="41.77734375" customWidth="1"/>
    <col min="2" max="2" width="34.109375" customWidth="1"/>
    <col min="3" max="3" width="17.88671875" customWidth="1"/>
    <col min="4" max="4" width="17.44140625" customWidth="1"/>
    <col min="5" max="5" width="16" customWidth="1"/>
    <col min="6" max="6" width="21.33203125" customWidth="1"/>
    <col min="7" max="7" width="14.6640625" customWidth="1"/>
    <col min="8" max="8" width="9.33203125" customWidth="1"/>
    <col min="9" max="9" width="15.109375" customWidth="1"/>
  </cols>
  <sheetData>
    <row r="3" spans="1:14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2" t="s">
        <v>0</v>
      </c>
      <c r="B4" s="3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>
      <c r="A5" s="2" t="s">
        <v>2</v>
      </c>
      <c r="B5" s="3" t="s">
        <v>61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customHeight="1">
      <c r="A6" s="2" t="s">
        <v>3</v>
      </c>
      <c r="B6" s="4">
        <v>45400</v>
      </c>
      <c r="D6" s="1"/>
      <c r="E6" s="1"/>
      <c r="F6" s="1"/>
      <c r="G6" s="1"/>
      <c r="H6" s="1"/>
      <c r="I6" s="1"/>
      <c r="J6" s="1"/>
      <c r="K6" s="4">
        <f t="shared" ref="K6:K7" si="0">+B6</f>
        <v>45400</v>
      </c>
      <c r="L6" s="1"/>
      <c r="M6" s="1"/>
      <c r="N6" s="1"/>
    </row>
    <row r="7" spans="1:14" ht="15.75" customHeight="1">
      <c r="A7" s="2" t="s">
        <v>4</v>
      </c>
      <c r="B7" s="4">
        <v>45355</v>
      </c>
      <c r="D7" s="1"/>
      <c r="E7" s="1"/>
      <c r="F7" s="1"/>
      <c r="G7" s="1"/>
      <c r="H7" s="1"/>
      <c r="I7" s="1"/>
      <c r="J7" s="1"/>
      <c r="K7" s="4">
        <f t="shared" si="0"/>
        <v>45355</v>
      </c>
      <c r="L7" s="1"/>
      <c r="M7" s="1"/>
      <c r="N7" s="1"/>
    </row>
    <row r="8" spans="1:14" ht="15.75" customHeight="1">
      <c r="A8" s="2" t="s">
        <v>5</v>
      </c>
      <c r="B8" s="5">
        <f>AVERAGE(H34:H145)</f>
        <v>0.33333333333333331</v>
      </c>
      <c r="D8" s="1"/>
      <c r="E8" s="6"/>
      <c r="F8" s="1"/>
      <c r="G8" s="1"/>
      <c r="H8" s="1"/>
      <c r="I8" s="1"/>
      <c r="J8" s="1"/>
      <c r="K8" s="1"/>
      <c r="L8" s="1"/>
      <c r="M8" s="1"/>
      <c r="N8" s="1"/>
    </row>
    <row r="9" spans="1:14" ht="15.75" customHeight="1">
      <c r="A9" s="2" t="s">
        <v>6</v>
      </c>
      <c r="B9" s="4">
        <v>45355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45">
      <c r="A11" s="7" t="s">
        <v>7</v>
      </c>
      <c r="B11" s="7" t="s">
        <v>8</v>
      </c>
      <c r="C11" s="7" t="s">
        <v>3</v>
      </c>
      <c r="D11" s="7" t="s">
        <v>9</v>
      </c>
      <c r="E11" s="7" t="s">
        <v>4</v>
      </c>
      <c r="F11" s="8" t="s">
        <v>10</v>
      </c>
      <c r="G11" s="8" t="s">
        <v>11</v>
      </c>
      <c r="H11" s="7" t="s">
        <v>12</v>
      </c>
      <c r="I11" s="7" t="s">
        <v>13</v>
      </c>
      <c r="J11" s="1"/>
      <c r="K11" s="1"/>
      <c r="L11" s="1"/>
      <c r="M11" s="1"/>
      <c r="N11" s="1"/>
    </row>
    <row r="12" spans="1:14" ht="15.75" customHeight="1">
      <c r="A12" s="9" t="s">
        <v>14</v>
      </c>
      <c r="B12" s="9" t="s">
        <v>15</v>
      </c>
      <c r="C12" s="10">
        <v>45320</v>
      </c>
      <c r="D12" s="11">
        <v>1</v>
      </c>
      <c r="E12" s="10">
        <v>45321</v>
      </c>
      <c r="F12" s="10">
        <v>45328</v>
      </c>
      <c r="G12" s="12"/>
      <c r="H12" s="13">
        <v>1</v>
      </c>
      <c r="I12" s="14" t="str">
        <f t="shared" ref="I12:I29" si="1">IF(H12=100%,"Completado",IF(J12&lt;0,"Pendiente atrasado ","Pendiente"))</f>
        <v>Completado</v>
      </c>
      <c r="J12" s="15"/>
      <c r="K12" s="1"/>
      <c r="L12" s="1"/>
      <c r="M12" s="1"/>
      <c r="N12" s="1"/>
    </row>
    <row r="13" spans="1:14" ht="15.75" customHeight="1">
      <c r="A13" s="9" t="s">
        <v>16</v>
      </c>
      <c r="B13" s="9" t="s">
        <v>17</v>
      </c>
      <c r="C13" s="10">
        <v>45320</v>
      </c>
      <c r="D13" s="11">
        <v>30</v>
      </c>
      <c r="E13" s="10">
        <v>45355</v>
      </c>
      <c r="F13" s="10"/>
      <c r="G13" s="12"/>
      <c r="H13" s="13">
        <v>1</v>
      </c>
      <c r="I13" s="14" t="str">
        <f t="shared" si="1"/>
        <v>Completado</v>
      </c>
      <c r="J13" s="16"/>
      <c r="K13" s="1"/>
      <c r="L13" s="1"/>
      <c r="M13" s="1"/>
      <c r="N13" s="1"/>
    </row>
    <row r="14" spans="1:14" ht="15.75" customHeight="1">
      <c r="A14" s="148" t="s">
        <v>18</v>
      </c>
      <c r="B14" s="148" t="s">
        <v>17</v>
      </c>
      <c r="C14" s="165">
        <v>45328</v>
      </c>
      <c r="D14" s="148">
        <v>2</v>
      </c>
      <c r="E14" s="165">
        <v>45330</v>
      </c>
      <c r="F14" s="148"/>
      <c r="G14" s="149"/>
      <c r="H14" s="166">
        <v>1</v>
      </c>
      <c r="I14" s="14" t="str">
        <f t="shared" si="1"/>
        <v>Completado</v>
      </c>
      <c r="J14" s="16"/>
      <c r="K14" s="1"/>
      <c r="L14" s="1"/>
      <c r="M14" s="1"/>
      <c r="N14" s="1"/>
    </row>
    <row r="15" spans="1:14" ht="15.75" customHeight="1">
      <c r="A15" s="17" t="s">
        <v>19</v>
      </c>
      <c r="B15" s="17" t="s">
        <v>17</v>
      </c>
      <c r="C15" s="145">
        <v>45328</v>
      </c>
      <c r="D15" s="18">
        <v>1</v>
      </c>
      <c r="E15" s="145">
        <v>45328</v>
      </c>
      <c r="F15" s="145">
        <v>45328</v>
      </c>
      <c r="G15" s="19"/>
      <c r="H15" s="20">
        <v>1</v>
      </c>
      <c r="I15" s="14" t="str">
        <f>IF(H15=100%,"Completado",IF(J15&lt;0,"Pendiente atrasado ","Pendiente"))</f>
        <v>Completado</v>
      </c>
      <c r="J15" s="16"/>
      <c r="K15" s="1"/>
      <c r="L15" s="1"/>
      <c r="M15" s="1"/>
      <c r="N15" s="1"/>
    </row>
    <row r="16" spans="1:14" ht="15.75" customHeight="1">
      <c r="A16" s="21" t="s">
        <v>20</v>
      </c>
      <c r="B16" s="21" t="s">
        <v>21</v>
      </c>
      <c r="C16" s="23" t="str">
        <f t="shared" ref="C16:E16" si="2">C45</f>
        <v>13/2/2024</v>
      </c>
      <c r="D16" s="22">
        <f t="shared" si="2"/>
        <v>6</v>
      </c>
      <c r="E16" s="23" t="str">
        <f t="shared" si="2"/>
        <v>18/2/2024</v>
      </c>
      <c r="F16" s="23"/>
      <c r="G16" s="24"/>
      <c r="H16" s="25">
        <v>1</v>
      </c>
      <c r="I16" s="14" t="str">
        <f t="shared" si="1"/>
        <v>Completado</v>
      </c>
      <c r="J16" s="16"/>
      <c r="K16" s="1"/>
      <c r="L16" s="1"/>
      <c r="M16" s="1"/>
      <c r="N16" s="1"/>
    </row>
    <row r="17" spans="1:14" ht="15.6">
      <c r="A17" s="26" t="s">
        <v>22</v>
      </c>
      <c r="B17" s="26" t="s">
        <v>17</v>
      </c>
      <c r="C17" s="28" t="str">
        <f t="shared" ref="C17:E17" si="3">C56</f>
        <v>13/2/2034</v>
      </c>
      <c r="D17" s="27">
        <f t="shared" si="3"/>
        <v>6</v>
      </c>
      <c r="E17" s="28" t="str">
        <f t="shared" si="3"/>
        <v>18/2/2024</v>
      </c>
      <c r="F17" s="28"/>
      <c r="G17" s="29"/>
      <c r="H17" s="30">
        <v>1</v>
      </c>
      <c r="I17" s="14" t="str">
        <f t="shared" si="1"/>
        <v>Completado</v>
      </c>
      <c r="J17" s="16"/>
      <c r="K17" s="1"/>
      <c r="L17" s="1"/>
      <c r="M17" s="1"/>
      <c r="N17" s="1"/>
    </row>
    <row r="18" spans="1:14" ht="15.6">
      <c r="A18" s="31" t="s">
        <v>23</v>
      </c>
      <c r="B18" s="31" t="s">
        <v>17</v>
      </c>
      <c r="C18" s="155">
        <f t="shared" ref="C18:E18" si="4">C57</f>
        <v>45334</v>
      </c>
      <c r="D18" s="32">
        <f t="shared" si="4"/>
        <v>3</v>
      </c>
      <c r="E18" s="33">
        <f t="shared" si="4"/>
        <v>45337</v>
      </c>
      <c r="F18" s="33"/>
      <c r="G18" s="34"/>
      <c r="H18" s="35">
        <v>1</v>
      </c>
      <c r="I18" s="14" t="str">
        <f t="shared" si="1"/>
        <v>Completado</v>
      </c>
      <c r="J18" s="16"/>
      <c r="K18" s="1"/>
      <c r="L18" s="1"/>
      <c r="M18" s="1"/>
      <c r="N18" s="1"/>
    </row>
    <row r="19" spans="1:14" ht="15.6">
      <c r="A19" s="36" t="s">
        <v>24</v>
      </c>
      <c r="B19" s="36" t="s">
        <v>17</v>
      </c>
      <c r="C19" s="156">
        <f t="shared" ref="C19:E19" si="5">C58</f>
        <v>45334</v>
      </c>
      <c r="D19" s="37">
        <f t="shared" si="5"/>
        <v>3</v>
      </c>
      <c r="E19" s="38">
        <f t="shared" si="5"/>
        <v>45337</v>
      </c>
      <c r="F19" s="39"/>
      <c r="G19" s="39"/>
      <c r="H19" s="40">
        <v>1</v>
      </c>
      <c r="I19" s="14" t="str">
        <f t="shared" si="1"/>
        <v>Completado</v>
      </c>
      <c r="J19" s="41"/>
      <c r="K19" s="1"/>
      <c r="L19" s="1"/>
      <c r="M19" s="1"/>
      <c r="N19" s="1"/>
    </row>
    <row r="20" spans="1:14" ht="15.6">
      <c r="A20" s="42" t="s">
        <v>25</v>
      </c>
      <c r="B20" s="42" t="s">
        <v>21</v>
      </c>
      <c r="C20" s="157">
        <f t="shared" ref="C20:E20" si="6">C64</f>
        <v>45334</v>
      </c>
      <c r="D20" s="43">
        <f t="shared" si="6"/>
        <v>3</v>
      </c>
      <c r="E20" s="44">
        <f t="shared" si="6"/>
        <v>45337</v>
      </c>
      <c r="F20" s="45"/>
      <c r="G20" s="45"/>
      <c r="H20" s="46">
        <v>1</v>
      </c>
      <c r="I20" s="14" t="str">
        <f t="shared" si="1"/>
        <v>Completado</v>
      </c>
      <c r="J20" s="16"/>
      <c r="K20" s="1"/>
      <c r="L20" s="1"/>
      <c r="M20" s="1"/>
      <c r="N20" s="1"/>
    </row>
    <row r="21" spans="1:14" ht="15.6">
      <c r="A21" s="47" t="s">
        <v>26</v>
      </c>
      <c r="B21" s="47" t="s">
        <v>17</v>
      </c>
      <c r="C21" s="164">
        <f t="shared" ref="C21:E21" si="7">C20</f>
        <v>45334</v>
      </c>
      <c r="D21" s="48">
        <f t="shared" si="7"/>
        <v>3</v>
      </c>
      <c r="E21" s="49">
        <f t="shared" si="7"/>
        <v>45337</v>
      </c>
      <c r="F21" s="49"/>
      <c r="G21" s="50"/>
      <c r="H21" s="51">
        <v>1</v>
      </c>
      <c r="I21" s="14" t="str">
        <f t="shared" si="1"/>
        <v>Completado</v>
      </c>
      <c r="J21" s="16"/>
      <c r="K21" s="1"/>
      <c r="L21" s="1"/>
      <c r="M21" s="1"/>
      <c r="N21" s="1"/>
    </row>
    <row r="22" spans="1:14" ht="15.6">
      <c r="A22" s="52" t="s">
        <v>27</v>
      </c>
      <c r="B22" s="52" t="s">
        <v>17</v>
      </c>
      <c r="C22" s="158" t="str">
        <f t="shared" ref="C22:E22" si="8">C16</f>
        <v>13/2/2024</v>
      </c>
      <c r="D22" s="53">
        <f t="shared" si="8"/>
        <v>6</v>
      </c>
      <c r="E22" s="54" t="str">
        <f t="shared" si="8"/>
        <v>18/2/2024</v>
      </c>
      <c r="F22" s="54"/>
      <c r="G22" s="55"/>
      <c r="H22" s="56">
        <v>1</v>
      </c>
      <c r="I22" s="14" t="str">
        <f t="shared" si="1"/>
        <v>Completado</v>
      </c>
      <c r="J22" s="16"/>
      <c r="K22" s="1"/>
      <c r="L22" s="1"/>
      <c r="M22" s="1"/>
      <c r="N22" s="1"/>
    </row>
    <row r="23" spans="1:14" ht="15.6">
      <c r="A23" s="57" t="s">
        <v>28</v>
      </c>
      <c r="B23" s="57" t="s">
        <v>17</v>
      </c>
      <c r="C23" s="60">
        <f t="shared" ref="C23:E23" si="9">C77</f>
        <v>45328</v>
      </c>
      <c r="D23" s="59">
        <f t="shared" si="9"/>
        <v>3</v>
      </c>
      <c r="E23" s="60">
        <f t="shared" si="9"/>
        <v>45331</v>
      </c>
      <c r="F23" s="60"/>
      <c r="G23" s="61"/>
      <c r="H23" s="62">
        <v>1</v>
      </c>
      <c r="I23" s="14" t="str">
        <f t="shared" si="1"/>
        <v>Completado</v>
      </c>
      <c r="J23" s="16"/>
      <c r="K23" s="1"/>
      <c r="L23" s="1"/>
      <c r="M23" s="1"/>
      <c r="N23" s="1"/>
    </row>
    <row r="24" spans="1:14" ht="15.6">
      <c r="A24" s="63" t="s">
        <v>29</v>
      </c>
      <c r="B24" s="63" t="s">
        <v>17</v>
      </c>
      <c r="C24" s="159">
        <f t="shared" ref="C24:E24" si="10">C82</f>
        <v>45335</v>
      </c>
      <c r="D24" s="64">
        <f t="shared" si="10"/>
        <v>3</v>
      </c>
      <c r="E24" s="65">
        <f t="shared" si="10"/>
        <v>45340</v>
      </c>
      <c r="F24" s="65"/>
      <c r="G24" s="66"/>
      <c r="H24" s="67">
        <v>1</v>
      </c>
      <c r="I24" s="14" t="str">
        <f t="shared" si="1"/>
        <v>Completado</v>
      </c>
      <c r="J24" s="16"/>
      <c r="K24" s="1"/>
      <c r="L24" s="1"/>
      <c r="M24" s="1"/>
      <c r="N24" s="1"/>
    </row>
    <row r="25" spans="1:14" ht="15.6">
      <c r="A25" s="68" t="s">
        <v>30</v>
      </c>
      <c r="B25" s="68" t="s">
        <v>17</v>
      </c>
      <c r="C25" s="160">
        <f t="shared" ref="C25:E25" si="11">C93</f>
        <v>45341</v>
      </c>
      <c r="D25" s="69">
        <f t="shared" si="11"/>
        <v>2</v>
      </c>
      <c r="E25" s="70">
        <f t="shared" si="11"/>
        <v>45343</v>
      </c>
      <c r="F25" s="71"/>
      <c r="G25" s="71"/>
      <c r="H25" s="72">
        <v>0.94</v>
      </c>
      <c r="I25" s="14" t="str">
        <f t="shared" si="1"/>
        <v>Pendiente</v>
      </c>
      <c r="J25" s="16"/>
      <c r="K25" s="1"/>
      <c r="L25" s="1"/>
      <c r="M25" s="1"/>
      <c r="N25" s="1"/>
    </row>
    <row r="26" spans="1:14" ht="15.6">
      <c r="A26" s="73" t="s">
        <v>31</v>
      </c>
      <c r="B26" s="73" t="s">
        <v>17</v>
      </c>
      <c r="C26" s="75">
        <f>$C$105</f>
        <v>45343</v>
      </c>
      <c r="D26" s="74">
        <v>2</v>
      </c>
      <c r="E26" s="75">
        <v>45345</v>
      </c>
      <c r="F26" s="75"/>
      <c r="G26" s="76"/>
      <c r="H26" s="77">
        <v>0.83</v>
      </c>
      <c r="I26" s="14" t="str">
        <f t="shared" si="1"/>
        <v>Pendiente</v>
      </c>
      <c r="J26" s="16"/>
      <c r="K26" s="1"/>
      <c r="L26" s="1"/>
      <c r="M26" s="1"/>
      <c r="N26" s="1"/>
    </row>
    <row r="27" spans="1:14" ht="15.6">
      <c r="A27" s="78" t="s">
        <v>32</v>
      </c>
      <c r="B27" s="78" t="s">
        <v>17</v>
      </c>
      <c r="C27" s="161">
        <v>45341</v>
      </c>
      <c r="D27" s="79">
        <v>4</v>
      </c>
      <c r="E27" s="80">
        <v>45345</v>
      </c>
      <c r="F27" s="80"/>
      <c r="G27" s="81"/>
      <c r="H27" s="82">
        <v>0</v>
      </c>
      <c r="I27" s="14" t="str">
        <f t="shared" si="1"/>
        <v>Pendiente</v>
      </c>
      <c r="J27" s="16"/>
      <c r="K27" s="1"/>
      <c r="L27" s="1"/>
      <c r="M27" s="1"/>
      <c r="N27" s="1"/>
    </row>
    <row r="28" spans="1:14" ht="15.6">
      <c r="A28" s="9" t="s">
        <v>33</v>
      </c>
      <c r="B28" s="9" t="s">
        <v>17</v>
      </c>
      <c r="C28" s="163">
        <f>C144</f>
        <v>45341</v>
      </c>
      <c r="D28" s="141">
        <f>D144</f>
        <v>4</v>
      </c>
      <c r="E28" s="142">
        <f>E144</f>
        <v>45345</v>
      </c>
      <c r="F28" s="10"/>
      <c r="G28" s="12"/>
      <c r="H28" s="13">
        <v>0</v>
      </c>
      <c r="I28" s="14" t="str">
        <f t="shared" si="1"/>
        <v>Pendiente</v>
      </c>
      <c r="J28" s="16"/>
      <c r="K28" s="1"/>
      <c r="L28" s="1"/>
      <c r="M28" s="1"/>
      <c r="N28" s="1"/>
    </row>
    <row r="29" spans="1:14" ht="15.6">
      <c r="A29" s="9" t="s">
        <v>34</v>
      </c>
      <c r="B29" s="9" t="s">
        <v>17</v>
      </c>
      <c r="C29" s="163">
        <f>C144</f>
        <v>45341</v>
      </c>
      <c r="D29" s="141">
        <f>D144</f>
        <v>4</v>
      </c>
      <c r="E29" s="142">
        <f>E144</f>
        <v>45345</v>
      </c>
      <c r="F29" s="83"/>
      <c r="G29" s="12"/>
      <c r="H29" s="13">
        <v>0</v>
      </c>
      <c r="I29" s="14" t="str">
        <f t="shared" si="1"/>
        <v>Pendiente</v>
      </c>
      <c r="J29" s="16"/>
      <c r="K29" s="1"/>
      <c r="L29" s="1"/>
      <c r="M29" s="1"/>
      <c r="N29" s="1"/>
    </row>
    <row r="30" spans="1:14" ht="15">
      <c r="A30" s="84"/>
      <c r="B30" s="1"/>
      <c r="C30" s="1"/>
      <c r="D30" s="1"/>
      <c r="E30" s="1"/>
      <c r="F30" s="1"/>
      <c r="G30" s="85"/>
      <c r="H30" s="1"/>
      <c r="I30" s="86"/>
      <c r="J30" s="1"/>
      <c r="K30" s="1"/>
      <c r="L30" s="1"/>
      <c r="M30" s="1"/>
      <c r="N30" s="1"/>
    </row>
    <row r="31" spans="1:14" ht="15">
      <c r="A31" s="87" t="s">
        <v>35</v>
      </c>
      <c r="B31" s="1"/>
      <c r="C31" s="1"/>
      <c r="D31" s="1"/>
      <c r="E31" s="87" t="s">
        <v>36</v>
      </c>
      <c r="F31" s="1"/>
      <c r="G31" s="85"/>
      <c r="H31" s="1"/>
      <c r="I31" s="86"/>
      <c r="J31" s="1"/>
      <c r="K31" s="1"/>
      <c r="L31" s="1"/>
      <c r="M31" s="1"/>
      <c r="N31" s="1"/>
    </row>
    <row r="32" spans="1:14" ht="45">
      <c r="A32" s="88" t="s">
        <v>7</v>
      </c>
      <c r="B32" s="88" t="s">
        <v>8</v>
      </c>
      <c r="C32" s="88" t="s">
        <v>3</v>
      </c>
      <c r="D32" s="88" t="s">
        <v>9</v>
      </c>
      <c r="E32" s="88" t="s">
        <v>4</v>
      </c>
      <c r="F32" s="88" t="s">
        <v>37</v>
      </c>
      <c r="G32" s="89" t="s">
        <v>11</v>
      </c>
      <c r="H32" s="88" t="s">
        <v>12</v>
      </c>
      <c r="I32" s="147" t="s">
        <v>13</v>
      </c>
      <c r="J32" s="1"/>
      <c r="K32" s="1"/>
      <c r="L32" s="87"/>
      <c r="M32" s="90"/>
      <c r="N32" s="1"/>
    </row>
    <row r="33" spans="1:14" ht="15">
      <c r="A33" s="148" t="s">
        <v>18</v>
      </c>
      <c r="B33" s="148" t="s">
        <v>17</v>
      </c>
      <c r="C33" s="148"/>
      <c r="D33" s="148"/>
      <c r="E33" s="148"/>
      <c r="F33" s="148"/>
      <c r="G33" s="149"/>
      <c r="H33" s="148"/>
      <c r="I33" s="148"/>
      <c r="J33" s="1"/>
      <c r="K33" s="1"/>
      <c r="L33" s="87"/>
      <c r="M33" s="146"/>
      <c r="N33" s="1"/>
    </row>
    <row r="34" spans="1:14" ht="15.6">
      <c r="A34" s="150" t="s">
        <v>62</v>
      </c>
      <c r="B34" s="148" t="s">
        <v>17</v>
      </c>
      <c r="C34" s="152">
        <v>45328</v>
      </c>
      <c r="D34" s="150">
        <v>2</v>
      </c>
      <c r="E34" s="152">
        <v>45330</v>
      </c>
      <c r="F34" s="152">
        <v>45328</v>
      </c>
      <c r="G34" s="151"/>
      <c r="H34" s="153">
        <v>1</v>
      </c>
      <c r="I34" s="14" t="str">
        <f t="shared" ref="I34:I41" si="12">IF(H34=100%,"Completado",IF(J34&lt;0,"Pendiente atrasado ","Pendiente"))</f>
        <v>Completado</v>
      </c>
      <c r="J34" s="1"/>
      <c r="K34" s="1"/>
      <c r="L34" s="87"/>
      <c r="M34" s="146"/>
      <c r="N34" s="1"/>
    </row>
    <row r="35" spans="1:14" ht="15.6">
      <c r="A35" s="150" t="s">
        <v>62</v>
      </c>
      <c r="B35" s="148" t="s">
        <v>17</v>
      </c>
      <c r="C35" s="152">
        <v>45328</v>
      </c>
      <c r="D35" s="150">
        <v>2</v>
      </c>
      <c r="E35" s="152">
        <v>45330</v>
      </c>
      <c r="F35" s="152">
        <v>45328</v>
      </c>
      <c r="G35" s="151"/>
      <c r="H35" s="153">
        <v>1</v>
      </c>
      <c r="I35" s="14" t="str">
        <f t="shared" si="12"/>
        <v>Completado</v>
      </c>
      <c r="J35" s="1"/>
      <c r="K35" s="1"/>
      <c r="L35" s="87"/>
      <c r="M35" s="146"/>
      <c r="N35" s="1"/>
    </row>
    <row r="36" spans="1:14" ht="15.6">
      <c r="A36" s="150" t="s">
        <v>63</v>
      </c>
      <c r="B36" s="148" t="s">
        <v>17</v>
      </c>
      <c r="C36" s="152">
        <v>45328</v>
      </c>
      <c r="D36" s="150">
        <v>2</v>
      </c>
      <c r="E36" s="152">
        <v>45330</v>
      </c>
      <c r="F36" s="152">
        <v>45328</v>
      </c>
      <c r="G36" s="151"/>
      <c r="H36" s="153">
        <v>1</v>
      </c>
      <c r="I36" s="14" t="str">
        <f t="shared" si="12"/>
        <v>Completado</v>
      </c>
      <c r="J36" s="1"/>
      <c r="K36" s="1"/>
      <c r="L36" s="87"/>
      <c r="M36" s="146"/>
      <c r="N36" s="1"/>
    </row>
    <row r="37" spans="1:14" ht="15.6">
      <c r="A37" s="150" t="s">
        <v>63</v>
      </c>
      <c r="B37" s="148" t="s">
        <v>17</v>
      </c>
      <c r="C37" s="152">
        <v>45328</v>
      </c>
      <c r="D37" s="150">
        <v>2</v>
      </c>
      <c r="E37" s="152">
        <v>45330</v>
      </c>
      <c r="F37" s="152">
        <v>45328</v>
      </c>
      <c r="G37" s="151"/>
      <c r="H37" s="153">
        <v>1</v>
      </c>
      <c r="I37" s="14" t="str">
        <f t="shared" si="12"/>
        <v>Completado</v>
      </c>
      <c r="J37" s="1"/>
      <c r="K37" s="1"/>
      <c r="L37" s="87"/>
      <c r="M37" s="146"/>
      <c r="N37" s="1"/>
    </row>
    <row r="38" spans="1:14" ht="15.6">
      <c r="A38" s="150" t="s">
        <v>63</v>
      </c>
      <c r="B38" s="148" t="s">
        <v>17</v>
      </c>
      <c r="C38" s="152">
        <v>45328</v>
      </c>
      <c r="D38" s="150">
        <v>2</v>
      </c>
      <c r="E38" s="152">
        <v>45330</v>
      </c>
      <c r="F38" s="152">
        <v>45328</v>
      </c>
      <c r="G38" s="151"/>
      <c r="H38" s="153">
        <v>1</v>
      </c>
      <c r="I38" s="14" t="str">
        <f t="shared" si="12"/>
        <v>Completado</v>
      </c>
      <c r="J38" s="1"/>
      <c r="K38" s="1"/>
      <c r="L38" s="87"/>
      <c r="M38" s="146"/>
      <c r="N38" s="1"/>
    </row>
    <row r="39" spans="1:14" ht="15.6">
      <c r="A39" s="150" t="s">
        <v>64</v>
      </c>
      <c r="B39" s="148" t="s">
        <v>17</v>
      </c>
      <c r="C39" s="152"/>
      <c r="D39" s="150"/>
      <c r="E39" s="152"/>
      <c r="F39" s="152">
        <v>45328</v>
      </c>
      <c r="G39" s="151"/>
      <c r="H39" s="153">
        <v>1</v>
      </c>
      <c r="I39" s="14"/>
      <c r="J39" s="1"/>
      <c r="K39" s="1"/>
      <c r="L39" s="87"/>
      <c r="M39" s="146"/>
      <c r="N39" s="1"/>
    </row>
    <row r="40" spans="1:14" ht="15.6">
      <c r="A40" s="150" t="s">
        <v>64</v>
      </c>
      <c r="B40" s="148" t="s">
        <v>17</v>
      </c>
      <c r="C40" s="152">
        <v>45328</v>
      </c>
      <c r="D40" s="150">
        <v>2</v>
      </c>
      <c r="E40" s="152">
        <v>45330</v>
      </c>
      <c r="F40" s="152">
        <v>45328</v>
      </c>
      <c r="G40" s="151"/>
      <c r="H40" s="153">
        <v>1</v>
      </c>
      <c r="I40" s="14" t="str">
        <f t="shared" si="12"/>
        <v>Completado</v>
      </c>
      <c r="J40" s="1"/>
      <c r="K40" s="1"/>
      <c r="L40" s="87"/>
      <c r="M40" s="146"/>
      <c r="N40" s="1"/>
    </row>
    <row r="41" spans="1:14" ht="15.6">
      <c r="A41" s="150" t="s">
        <v>64</v>
      </c>
      <c r="B41" s="148" t="s">
        <v>17</v>
      </c>
      <c r="C41" s="152">
        <v>45328</v>
      </c>
      <c r="D41" s="150">
        <v>2</v>
      </c>
      <c r="E41" s="152">
        <v>45330</v>
      </c>
      <c r="F41" s="152">
        <v>45328</v>
      </c>
      <c r="G41" s="151"/>
      <c r="H41" s="153">
        <v>1</v>
      </c>
      <c r="I41" s="14" t="str">
        <f t="shared" si="12"/>
        <v>Completado</v>
      </c>
      <c r="J41" s="1"/>
      <c r="K41" s="1"/>
      <c r="L41" s="87"/>
      <c r="M41" s="146"/>
      <c r="N41" s="1"/>
    </row>
    <row r="42" spans="1:14" ht="15.6">
      <c r="A42" s="91" t="s">
        <v>38</v>
      </c>
      <c r="B42" s="91" t="s">
        <v>17</v>
      </c>
      <c r="C42" s="145">
        <v>45328</v>
      </c>
      <c r="D42" s="92">
        <v>1</v>
      </c>
      <c r="E42" s="93">
        <v>45328</v>
      </c>
      <c r="F42" s="93">
        <v>45328</v>
      </c>
      <c r="G42" s="94"/>
      <c r="H42" s="95">
        <v>1</v>
      </c>
      <c r="I42" s="14" t="str">
        <f t="shared" ref="I42:I99" si="13">IF(H42=100%,"Completado",IF(J42&lt;0,"Pendiente atrasado ","Pendiente"))</f>
        <v>Completado</v>
      </c>
      <c r="J42" s="1"/>
      <c r="K42" s="1"/>
      <c r="L42" s="1"/>
      <c r="M42" s="1"/>
      <c r="N42" s="1"/>
    </row>
    <row r="43" spans="1:14" ht="15.6">
      <c r="A43" s="96" t="s">
        <v>39</v>
      </c>
      <c r="B43" s="96" t="s">
        <v>17</v>
      </c>
      <c r="C43" s="154">
        <v>45328</v>
      </c>
      <c r="D43" s="97">
        <v>1</v>
      </c>
      <c r="E43" s="98">
        <v>45328</v>
      </c>
      <c r="F43" s="98">
        <v>45328</v>
      </c>
      <c r="G43" s="99"/>
      <c r="H43" s="100">
        <v>1</v>
      </c>
      <c r="I43" s="14" t="str">
        <f t="shared" si="13"/>
        <v>Completado</v>
      </c>
      <c r="J43" s="1"/>
      <c r="K43" s="1"/>
      <c r="L43" s="1"/>
      <c r="M43" s="1"/>
      <c r="N43" s="1"/>
    </row>
    <row r="44" spans="1:14" ht="15.6">
      <c r="A44" s="21" t="s">
        <v>40</v>
      </c>
      <c r="B44" s="21" t="s">
        <v>21</v>
      </c>
      <c r="C44" s="184" t="s">
        <v>41</v>
      </c>
      <c r="D44" s="22"/>
      <c r="E44" s="22" t="s">
        <v>42</v>
      </c>
      <c r="F44" s="23"/>
      <c r="G44" s="24"/>
      <c r="H44" s="25">
        <f>+AVERAGE(H45:H55)</f>
        <v>1</v>
      </c>
      <c r="I44" s="14" t="str">
        <f t="shared" si="13"/>
        <v>Completado</v>
      </c>
      <c r="J44" s="1"/>
      <c r="K44" s="1"/>
      <c r="L44" s="1"/>
      <c r="M44" s="1"/>
      <c r="N44" s="1"/>
    </row>
    <row r="45" spans="1:14" ht="15.6">
      <c r="A45" s="167" t="s">
        <v>65</v>
      </c>
      <c r="B45" s="175" t="s">
        <v>17</v>
      </c>
      <c r="C45" s="174" t="s">
        <v>41</v>
      </c>
      <c r="D45" s="102">
        <v>6</v>
      </c>
      <c r="E45" s="101" t="s">
        <v>42</v>
      </c>
      <c r="F45" s="101" t="s">
        <v>42</v>
      </c>
      <c r="G45" s="103"/>
      <c r="H45" s="104">
        <v>1</v>
      </c>
      <c r="I45" s="14" t="str">
        <f>IF(H45=100%,"Completado",IF(J45&lt;0,"Pendiente atrasado ","Pendiente"))</f>
        <v>Completado</v>
      </c>
      <c r="J45" s="1"/>
      <c r="K45" s="1"/>
      <c r="L45" s="1"/>
      <c r="M45" s="1"/>
      <c r="N45" s="1"/>
    </row>
    <row r="46" spans="1:14" ht="15.6">
      <c r="A46" s="167" t="s">
        <v>65</v>
      </c>
      <c r="B46" s="175" t="s">
        <v>17</v>
      </c>
      <c r="C46" s="174" t="s">
        <v>43</v>
      </c>
      <c r="D46" s="102"/>
      <c r="E46" s="101" t="s">
        <v>42</v>
      </c>
      <c r="F46" s="101" t="s">
        <v>42</v>
      </c>
      <c r="G46" s="103"/>
      <c r="H46" s="104">
        <v>1</v>
      </c>
      <c r="I46" s="14" t="str">
        <f t="shared" ref="I46:I47" si="14">IF(H46=100%,"Completado",IF(J46&lt;0,"Pendiente atrasado ","Pendiente"))</f>
        <v>Completado</v>
      </c>
      <c r="J46" s="1"/>
      <c r="K46" s="1"/>
      <c r="L46" s="1"/>
      <c r="M46" s="1"/>
      <c r="N46" s="1"/>
    </row>
    <row r="47" spans="1:14" ht="15.6">
      <c r="A47" s="167" t="s">
        <v>65</v>
      </c>
      <c r="B47" s="175" t="s">
        <v>17</v>
      </c>
      <c r="C47" s="174" t="s">
        <v>44</v>
      </c>
      <c r="D47" s="102"/>
      <c r="E47" s="101" t="s">
        <v>42</v>
      </c>
      <c r="F47" s="101" t="s">
        <v>42</v>
      </c>
      <c r="G47" s="103"/>
      <c r="H47" s="104">
        <v>1</v>
      </c>
      <c r="I47" s="14" t="str">
        <f t="shared" si="14"/>
        <v>Completado</v>
      </c>
      <c r="J47" s="1"/>
      <c r="K47" s="1"/>
      <c r="L47" s="1"/>
      <c r="M47" s="1"/>
      <c r="N47" s="1"/>
    </row>
    <row r="48" spans="1:14" ht="15.6">
      <c r="A48" s="167" t="s">
        <v>65</v>
      </c>
      <c r="B48" s="175" t="s">
        <v>17</v>
      </c>
      <c r="C48" s="174" t="s">
        <v>45</v>
      </c>
      <c r="D48" s="102"/>
      <c r="E48" s="101" t="s">
        <v>42</v>
      </c>
      <c r="F48" s="101" t="s">
        <v>42</v>
      </c>
      <c r="G48" s="103"/>
      <c r="H48" s="104">
        <v>1</v>
      </c>
      <c r="I48" s="14"/>
      <c r="J48" s="1"/>
      <c r="K48" s="1"/>
      <c r="L48" s="1"/>
      <c r="M48" s="1"/>
      <c r="N48" s="1"/>
    </row>
    <row r="49" spans="1:14" ht="15.6">
      <c r="A49" s="167" t="s">
        <v>65</v>
      </c>
      <c r="B49" s="175" t="s">
        <v>17</v>
      </c>
      <c r="C49" s="174" t="s">
        <v>46</v>
      </c>
      <c r="D49" s="102">
        <v>6</v>
      </c>
      <c r="E49" s="101" t="s">
        <v>42</v>
      </c>
      <c r="F49" s="101" t="s">
        <v>42</v>
      </c>
      <c r="G49" s="103"/>
      <c r="H49" s="104">
        <v>1</v>
      </c>
      <c r="I49" s="14" t="str">
        <f t="shared" si="13"/>
        <v>Completado</v>
      </c>
      <c r="J49" s="1"/>
      <c r="K49" s="1"/>
      <c r="L49" s="1"/>
      <c r="M49" s="1"/>
      <c r="N49" s="1"/>
    </row>
    <row r="50" spans="1:14" ht="15.6">
      <c r="A50" s="167" t="s">
        <v>65</v>
      </c>
      <c r="B50" s="175" t="s">
        <v>17</v>
      </c>
      <c r="C50" s="174" t="s">
        <v>47</v>
      </c>
      <c r="D50" s="102"/>
      <c r="E50" s="101" t="s">
        <v>42</v>
      </c>
      <c r="F50" s="101" t="s">
        <v>42</v>
      </c>
      <c r="G50" s="103"/>
      <c r="H50" s="104">
        <v>1</v>
      </c>
      <c r="I50" s="14" t="str">
        <f t="shared" si="13"/>
        <v>Completado</v>
      </c>
      <c r="J50" s="1"/>
      <c r="K50" s="1"/>
      <c r="L50" s="1"/>
      <c r="M50" s="1"/>
      <c r="N50" s="1"/>
    </row>
    <row r="51" spans="1:14" ht="15.6">
      <c r="A51" s="167" t="s">
        <v>65</v>
      </c>
      <c r="B51" s="175" t="s">
        <v>17</v>
      </c>
      <c r="C51" s="174" t="s">
        <v>48</v>
      </c>
      <c r="D51" s="102">
        <v>6</v>
      </c>
      <c r="E51" s="101" t="s">
        <v>42</v>
      </c>
      <c r="F51" s="101" t="s">
        <v>42</v>
      </c>
      <c r="G51" s="103"/>
      <c r="H51" s="104">
        <v>1</v>
      </c>
      <c r="I51" s="14" t="str">
        <f t="shared" si="13"/>
        <v>Completado</v>
      </c>
      <c r="J51" s="1"/>
      <c r="K51" s="1"/>
      <c r="L51" s="1"/>
      <c r="M51" s="1"/>
      <c r="N51" s="1"/>
    </row>
    <row r="52" spans="1:14" ht="15.6">
      <c r="A52" s="167" t="s">
        <v>65</v>
      </c>
      <c r="B52" s="175" t="s">
        <v>17</v>
      </c>
      <c r="C52" s="174" t="s">
        <v>49</v>
      </c>
      <c r="D52" s="102"/>
      <c r="E52" s="101" t="s">
        <v>42</v>
      </c>
      <c r="F52" s="101" t="s">
        <v>42</v>
      </c>
      <c r="G52" s="103"/>
      <c r="H52" s="104">
        <v>1</v>
      </c>
      <c r="I52" s="14" t="str">
        <f t="shared" si="13"/>
        <v>Completado</v>
      </c>
      <c r="J52" s="1"/>
      <c r="K52" s="1"/>
      <c r="L52" s="1"/>
      <c r="M52" s="1"/>
      <c r="N52" s="1"/>
    </row>
    <row r="53" spans="1:14" ht="15.6">
      <c r="A53" s="167" t="s">
        <v>65</v>
      </c>
      <c r="B53" s="175" t="s">
        <v>17</v>
      </c>
      <c r="C53" s="174" t="s">
        <v>50</v>
      </c>
      <c r="D53" s="102"/>
      <c r="E53" s="101" t="s">
        <v>42</v>
      </c>
      <c r="F53" s="101" t="s">
        <v>42</v>
      </c>
      <c r="G53" s="103"/>
      <c r="H53" s="104">
        <v>1</v>
      </c>
      <c r="I53" s="14" t="str">
        <f t="shared" si="13"/>
        <v>Completado</v>
      </c>
      <c r="J53" s="1"/>
      <c r="K53" s="1"/>
      <c r="L53" s="1"/>
      <c r="M53" s="1"/>
      <c r="N53" s="1"/>
    </row>
    <row r="54" spans="1:14" ht="15.6">
      <c r="A54" s="167" t="s">
        <v>65</v>
      </c>
      <c r="B54" s="175" t="s">
        <v>17</v>
      </c>
      <c r="C54" s="174" t="s">
        <v>51</v>
      </c>
      <c r="D54" s="102">
        <v>6</v>
      </c>
      <c r="E54" s="101" t="s">
        <v>42</v>
      </c>
      <c r="F54" s="101" t="s">
        <v>42</v>
      </c>
      <c r="G54" s="103"/>
      <c r="H54" s="104">
        <v>1</v>
      </c>
      <c r="I54" s="14" t="str">
        <f t="shared" si="13"/>
        <v>Completado</v>
      </c>
      <c r="J54" s="1"/>
      <c r="K54" s="1"/>
      <c r="L54" s="1"/>
      <c r="M54" s="1"/>
      <c r="N54" s="1"/>
    </row>
    <row r="55" spans="1:14" ht="15.6">
      <c r="A55" s="167" t="s">
        <v>65</v>
      </c>
      <c r="B55" s="175" t="s">
        <v>17</v>
      </c>
      <c r="C55" s="174" t="s">
        <v>53</v>
      </c>
      <c r="D55" s="102">
        <v>6</v>
      </c>
      <c r="E55" s="101" t="s">
        <v>42</v>
      </c>
      <c r="F55" s="101" t="s">
        <v>42</v>
      </c>
      <c r="G55" s="103"/>
      <c r="H55" s="104">
        <v>1</v>
      </c>
      <c r="I55" s="14" t="str">
        <f t="shared" si="13"/>
        <v>Completado</v>
      </c>
      <c r="J55" s="1"/>
      <c r="K55" s="1"/>
      <c r="L55" s="1"/>
      <c r="M55" s="1"/>
      <c r="N55" s="1"/>
    </row>
    <row r="56" spans="1:14" ht="15.6">
      <c r="A56" s="26" t="s">
        <v>22</v>
      </c>
      <c r="B56" s="26" t="s">
        <v>17</v>
      </c>
      <c r="C56" s="28" t="str">
        <f t="shared" ref="C56:E56" si="15">C55</f>
        <v>13/2/2034</v>
      </c>
      <c r="D56" s="27">
        <f t="shared" si="15"/>
        <v>6</v>
      </c>
      <c r="E56" s="28" t="str">
        <f t="shared" si="15"/>
        <v>18/2/2024</v>
      </c>
      <c r="F56" s="28"/>
      <c r="G56" s="29"/>
      <c r="H56" s="30">
        <v>1</v>
      </c>
      <c r="I56" s="14" t="str">
        <f t="shared" si="13"/>
        <v>Completado</v>
      </c>
      <c r="J56" s="1"/>
      <c r="K56" s="1"/>
      <c r="L56" s="1"/>
      <c r="M56" s="1"/>
      <c r="N56" s="1"/>
    </row>
    <row r="57" spans="1:14" ht="15.6">
      <c r="A57" s="31" t="s">
        <v>23</v>
      </c>
      <c r="B57" s="31" t="s">
        <v>17</v>
      </c>
      <c r="C57" s="155">
        <v>45334</v>
      </c>
      <c r="D57" s="32">
        <v>3</v>
      </c>
      <c r="E57" s="33">
        <v>45337</v>
      </c>
      <c r="F57" s="33"/>
      <c r="G57" s="34"/>
      <c r="H57" s="35">
        <v>1</v>
      </c>
      <c r="I57" s="14" t="str">
        <f t="shared" si="13"/>
        <v>Completado</v>
      </c>
      <c r="J57" s="1"/>
      <c r="K57" s="1"/>
      <c r="L57" s="1"/>
      <c r="M57" s="1"/>
      <c r="N57" s="1"/>
    </row>
    <row r="58" spans="1:14" ht="15.6">
      <c r="A58" s="36" t="s">
        <v>24</v>
      </c>
      <c r="B58" s="36" t="s">
        <v>17</v>
      </c>
      <c r="C58" s="156">
        <f t="shared" ref="C58:E58" si="16">C57</f>
        <v>45334</v>
      </c>
      <c r="D58" s="37">
        <f t="shared" si="16"/>
        <v>3</v>
      </c>
      <c r="E58" s="38">
        <f t="shared" si="16"/>
        <v>45337</v>
      </c>
      <c r="F58" s="38"/>
      <c r="G58" s="39"/>
      <c r="H58" s="40">
        <f>+AVERAGE(H59:H63)</f>
        <v>1</v>
      </c>
      <c r="I58" s="14" t="str">
        <f t="shared" si="13"/>
        <v>Completado</v>
      </c>
      <c r="J58" s="1"/>
      <c r="K58" s="1"/>
      <c r="L58" s="1"/>
      <c r="M58" s="1"/>
      <c r="N58" s="1"/>
    </row>
    <row r="59" spans="1:14" ht="15.6">
      <c r="A59" s="168" t="str">
        <f>A45</f>
        <v>Procesos del polideportivo</v>
      </c>
      <c r="B59" s="105" t="str">
        <f>B45</f>
        <v>Todos los integrantes</v>
      </c>
      <c r="C59" s="106">
        <f t="shared" ref="C59:E59" si="17">C57</f>
        <v>45334</v>
      </c>
      <c r="D59" s="107">
        <f t="shared" si="17"/>
        <v>3</v>
      </c>
      <c r="E59" s="106">
        <f t="shared" si="17"/>
        <v>45337</v>
      </c>
      <c r="F59" s="106"/>
      <c r="G59" s="108"/>
      <c r="H59" s="109">
        <v>1</v>
      </c>
      <c r="I59" s="14" t="str">
        <f t="shared" si="13"/>
        <v>Completado</v>
      </c>
      <c r="J59" s="1"/>
      <c r="K59" s="1"/>
      <c r="L59" s="1"/>
      <c r="M59" s="1"/>
      <c r="N59" s="1"/>
    </row>
    <row r="60" spans="1:14" ht="15.6">
      <c r="A60" s="168" t="str">
        <f>A49</f>
        <v>Procesos del polideportivo</v>
      </c>
      <c r="B60" s="105" t="str">
        <f>B49</f>
        <v>Todos los integrantes</v>
      </c>
      <c r="C60" s="106">
        <f>C58</f>
        <v>45334</v>
      </c>
      <c r="D60" s="107">
        <f>D58</f>
        <v>3</v>
      </c>
      <c r="E60" s="106">
        <f>E58</f>
        <v>45337</v>
      </c>
      <c r="F60" s="106"/>
      <c r="G60" s="108"/>
      <c r="H60" s="109">
        <v>1</v>
      </c>
      <c r="I60" s="14" t="str">
        <f t="shared" si="13"/>
        <v>Completado</v>
      </c>
      <c r="J60" s="1"/>
      <c r="K60" s="1"/>
      <c r="L60" s="1"/>
      <c r="M60" s="1"/>
      <c r="N60" s="1"/>
    </row>
    <row r="61" spans="1:14" ht="15.6">
      <c r="A61" s="168" t="str">
        <f>A51</f>
        <v>Procesos del polideportivo</v>
      </c>
      <c r="B61" s="105" t="str">
        <f>B51</f>
        <v>Todos los integrantes</v>
      </c>
      <c r="C61" s="106">
        <f t="shared" ref="C61:E61" si="18">C57</f>
        <v>45334</v>
      </c>
      <c r="D61" s="107">
        <f t="shared" si="18"/>
        <v>3</v>
      </c>
      <c r="E61" s="106">
        <f t="shared" si="18"/>
        <v>45337</v>
      </c>
      <c r="F61" s="106"/>
      <c r="G61" s="108"/>
      <c r="H61" s="109">
        <v>1</v>
      </c>
      <c r="I61" s="14" t="str">
        <f t="shared" si="13"/>
        <v>Completado</v>
      </c>
      <c r="J61" s="1"/>
      <c r="K61" s="1"/>
      <c r="L61" s="1"/>
      <c r="M61" s="1"/>
      <c r="N61" s="1"/>
    </row>
    <row r="62" spans="1:14" ht="15.6">
      <c r="A62" s="168" t="str">
        <f t="shared" ref="A62" si="19">A54</f>
        <v>Procesos del polideportivo</v>
      </c>
      <c r="B62" s="105" t="str">
        <f>B54</f>
        <v>Todos los integrantes</v>
      </c>
      <c r="C62" s="106">
        <f t="shared" ref="C62:E62" si="20">C57</f>
        <v>45334</v>
      </c>
      <c r="D62" s="107">
        <f t="shared" si="20"/>
        <v>3</v>
      </c>
      <c r="E62" s="106">
        <f t="shared" si="20"/>
        <v>45337</v>
      </c>
      <c r="F62" s="106"/>
      <c r="G62" s="108"/>
      <c r="H62" s="109">
        <v>1</v>
      </c>
      <c r="I62" s="14" t="str">
        <f t="shared" si="13"/>
        <v>Completado</v>
      </c>
      <c r="J62" s="1"/>
      <c r="K62" s="1"/>
      <c r="L62" s="1"/>
      <c r="M62" s="1"/>
      <c r="N62" s="1"/>
    </row>
    <row r="63" spans="1:14" ht="15.6">
      <c r="A63" s="168" t="str">
        <f>A55</f>
        <v>Procesos del polideportivo</v>
      </c>
      <c r="B63" s="105" t="str">
        <f t="shared" ref="B63" si="21">B55</f>
        <v>Todos los integrantes</v>
      </c>
      <c r="C63" s="106">
        <f>C58</f>
        <v>45334</v>
      </c>
      <c r="D63" s="107">
        <f>D58</f>
        <v>3</v>
      </c>
      <c r="E63" s="106">
        <f>E58</f>
        <v>45337</v>
      </c>
      <c r="F63" s="106"/>
      <c r="G63" s="108"/>
      <c r="H63" s="109">
        <v>1</v>
      </c>
      <c r="I63" s="14" t="str">
        <f t="shared" si="13"/>
        <v>Completado</v>
      </c>
      <c r="J63" s="1"/>
      <c r="K63" s="1"/>
      <c r="L63" s="1"/>
      <c r="M63" s="1"/>
      <c r="N63" s="1"/>
    </row>
    <row r="64" spans="1:14" ht="15.6">
      <c r="A64" s="42" t="s">
        <v>25</v>
      </c>
      <c r="B64" s="42" t="s">
        <v>21</v>
      </c>
      <c r="C64" s="157">
        <f t="shared" ref="C64:E68" si="22">C58</f>
        <v>45334</v>
      </c>
      <c r="D64" s="43">
        <f t="shared" si="22"/>
        <v>3</v>
      </c>
      <c r="E64" s="44">
        <f t="shared" si="22"/>
        <v>45337</v>
      </c>
      <c r="F64" s="45"/>
      <c r="G64" s="45"/>
      <c r="H64" s="46">
        <v>0</v>
      </c>
      <c r="I64" s="14" t="str">
        <f>IF(H64=100%,"Completado",IF(J64&lt;0,"Pendiente atrasado ","Pendiente"))</f>
        <v>Pendiente</v>
      </c>
      <c r="J64" s="1"/>
      <c r="K64" s="1"/>
      <c r="L64" s="1"/>
      <c r="M64" s="1"/>
      <c r="N64" s="1"/>
    </row>
    <row r="65" spans="1:14" ht="15.6">
      <c r="A65" s="169" t="str">
        <f>A45</f>
        <v>Procesos del polideportivo</v>
      </c>
      <c r="B65" s="110" t="str">
        <f>B45</f>
        <v>Todos los integrantes</v>
      </c>
      <c r="C65" s="111">
        <f t="shared" si="22"/>
        <v>45334</v>
      </c>
      <c r="D65" s="112">
        <f t="shared" si="22"/>
        <v>3</v>
      </c>
      <c r="E65" s="111">
        <f t="shared" si="22"/>
        <v>45337</v>
      </c>
      <c r="F65" s="113"/>
      <c r="G65" s="113"/>
      <c r="H65" s="114">
        <v>0</v>
      </c>
      <c r="I65" s="14" t="str">
        <f>IF(H65=100%,"Completado",IF(J65&lt;0,"Pendiente atrasado ","Pendiente"))</f>
        <v>Pendiente</v>
      </c>
      <c r="J65" s="1"/>
      <c r="K65" s="1"/>
      <c r="L65" s="1"/>
      <c r="M65" s="1"/>
      <c r="N65" s="1"/>
    </row>
    <row r="66" spans="1:14" ht="15.6">
      <c r="A66" s="169" t="str">
        <f>A49</f>
        <v>Procesos del polideportivo</v>
      </c>
      <c r="B66" s="110" t="str">
        <f>B49</f>
        <v>Todos los integrantes</v>
      </c>
      <c r="C66" s="111">
        <f t="shared" si="22"/>
        <v>45334</v>
      </c>
      <c r="D66" s="112">
        <f t="shared" si="22"/>
        <v>3</v>
      </c>
      <c r="E66" s="111">
        <f t="shared" si="22"/>
        <v>45337</v>
      </c>
      <c r="F66" s="113"/>
      <c r="G66" s="113"/>
      <c r="H66" s="114">
        <v>0</v>
      </c>
      <c r="I66" s="14" t="str">
        <f t="shared" si="13"/>
        <v>Pendiente</v>
      </c>
      <c r="J66" s="1"/>
      <c r="K66" s="1"/>
      <c r="L66" s="1"/>
      <c r="M66" s="1"/>
      <c r="N66" s="1"/>
    </row>
    <row r="67" spans="1:14" ht="15.6">
      <c r="A67" s="169" t="str">
        <f>A51</f>
        <v>Procesos del polideportivo</v>
      </c>
      <c r="B67" s="110" t="str">
        <f>B51</f>
        <v>Todos los integrantes</v>
      </c>
      <c r="C67" s="111">
        <f t="shared" si="22"/>
        <v>45334</v>
      </c>
      <c r="D67" s="112">
        <f t="shared" si="22"/>
        <v>3</v>
      </c>
      <c r="E67" s="111">
        <f t="shared" si="22"/>
        <v>45337</v>
      </c>
      <c r="F67" s="113"/>
      <c r="G67" s="113"/>
      <c r="H67" s="114">
        <v>0</v>
      </c>
      <c r="I67" s="14" t="str">
        <f t="shared" si="13"/>
        <v>Pendiente</v>
      </c>
      <c r="J67" s="1"/>
      <c r="K67" s="1"/>
      <c r="L67" s="1"/>
      <c r="M67" s="1"/>
      <c r="N67" s="1"/>
    </row>
    <row r="68" spans="1:14" ht="15.6">
      <c r="A68" s="169" t="str">
        <f>A54</f>
        <v>Procesos del polideportivo</v>
      </c>
      <c r="B68" s="110" t="str">
        <f>B54</f>
        <v>Todos los integrantes</v>
      </c>
      <c r="C68" s="111">
        <f t="shared" si="22"/>
        <v>45334</v>
      </c>
      <c r="D68" s="112">
        <f t="shared" si="22"/>
        <v>3</v>
      </c>
      <c r="E68" s="111">
        <f t="shared" si="22"/>
        <v>45337</v>
      </c>
      <c r="F68" s="113"/>
      <c r="G68" s="113"/>
      <c r="H68" s="114">
        <v>0</v>
      </c>
      <c r="I68" s="14" t="str">
        <f t="shared" si="13"/>
        <v>Pendiente</v>
      </c>
      <c r="J68" s="1"/>
      <c r="K68" s="1"/>
      <c r="L68" s="1"/>
      <c r="M68" s="1"/>
      <c r="N68" s="1"/>
    </row>
    <row r="69" spans="1:14" ht="15.6">
      <c r="A69" s="169" t="str">
        <f t="shared" ref="A69" si="23">A55</f>
        <v>Procesos del polideportivo</v>
      </c>
      <c r="B69" s="110" t="str">
        <f t="shared" ref="B69" si="24">B55</f>
        <v>Todos los integrantes</v>
      </c>
      <c r="C69" s="111">
        <f t="shared" ref="C69:E69" si="25">C63</f>
        <v>45334</v>
      </c>
      <c r="D69" s="112">
        <f t="shared" si="25"/>
        <v>3</v>
      </c>
      <c r="E69" s="111">
        <f t="shared" si="25"/>
        <v>45337</v>
      </c>
      <c r="F69" s="113"/>
      <c r="G69" s="113"/>
      <c r="H69" s="114">
        <v>0</v>
      </c>
      <c r="I69" s="14" t="str">
        <f t="shared" si="13"/>
        <v>Pendiente</v>
      </c>
      <c r="J69" s="1"/>
      <c r="K69" s="1"/>
      <c r="L69" s="1"/>
      <c r="M69" s="1"/>
      <c r="N69" s="1"/>
    </row>
    <row r="70" spans="1:14" ht="15.6">
      <c r="A70" s="52" t="s">
        <v>54</v>
      </c>
      <c r="B70" s="52" t="s">
        <v>17</v>
      </c>
      <c r="C70" s="158">
        <f t="shared" ref="C70:E74" si="26">C64</f>
        <v>45334</v>
      </c>
      <c r="D70" s="53">
        <f t="shared" si="26"/>
        <v>3</v>
      </c>
      <c r="E70" s="54">
        <f t="shared" si="26"/>
        <v>45337</v>
      </c>
      <c r="F70" s="54"/>
      <c r="G70" s="55"/>
      <c r="H70" s="56">
        <f>+AVERAGE(H71:H75)</f>
        <v>0</v>
      </c>
      <c r="I70" s="14" t="str">
        <f t="shared" si="13"/>
        <v>Pendiente</v>
      </c>
      <c r="J70" s="1"/>
      <c r="K70" s="1"/>
      <c r="L70" s="1"/>
      <c r="M70" s="1"/>
      <c r="N70" s="1"/>
    </row>
    <row r="71" spans="1:14" ht="15.6">
      <c r="A71" s="170" t="str">
        <f>A45</f>
        <v>Procesos del polideportivo</v>
      </c>
      <c r="B71" s="115" t="str">
        <f>B45</f>
        <v>Todos los integrantes</v>
      </c>
      <c r="C71" s="116">
        <f t="shared" si="26"/>
        <v>45334</v>
      </c>
      <c r="D71" s="117">
        <f t="shared" si="26"/>
        <v>3</v>
      </c>
      <c r="E71" s="116">
        <f t="shared" si="26"/>
        <v>45337</v>
      </c>
      <c r="F71" s="116"/>
      <c r="G71" s="118"/>
      <c r="H71" s="119">
        <v>0</v>
      </c>
      <c r="I71" s="14" t="str">
        <f t="shared" si="13"/>
        <v>Pendiente</v>
      </c>
      <c r="J71" s="1"/>
      <c r="K71" s="1"/>
      <c r="L71" s="1"/>
      <c r="M71" s="1"/>
      <c r="N71" s="1"/>
    </row>
    <row r="72" spans="1:14" ht="15.6">
      <c r="A72" s="170" t="str">
        <f>A49</f>
        <v>Procesos del polideportivo</v>
      </c>
      <c r="B72" s="115" t="str">
        <f>B49</f>
        <v>Todos los integrantes</v>
      </c>
      <c r="C72" s="116">
        <f t="shared" si="26"/>
        <v>45334</v>
      </c>
      <c r="D72" s="117">
        <f t="shared" si="26"/>
        <v>3</v>
      </c>
      <c r="E72" s="116">
        <f t="shared" si="26"/>
        <v>45337</v>
      </c>
      <c r="F72" s="116"/>
      <c r="G72" s="118"/>
      <c r="H72" s="119">
        <v>0</v>
      </c>
      <c r="I72" s="14"/>
      <c r="J72" s="1"/>
      <c r="K72" s="1"/>
      <c r="L72" s="1"/>
      <c r="M72" s="1"/>
      <c r="N72" s="1"/>
    </row>
    <row r="73" spans="1:14" ht="15.6">
      <c r="A73" s="170" t="str">
        <f>A51</f>
        <v>Procesos del polideportivo</v>
      </c>
      <c r="B73" s="115" t="str">
        <f>B51</f>
        <v>Todos los integrantes</v>
      </c>
      <c r="C73" s="116">
        <f t="shared" si="26"/>
        <v>45334</v>
      </c>
      <c r="D73" s="117">
        <f t="shared" si="26"/>
        <v>3</v>
      </c>
      <c r="E73" s="116">
        <f t="shared" si="26"/>
        <v>45337</v>
      </c>
      <c r="F73" s="116"/>
      <c r="G73" s="118"/>
      <c r="H73" s="119">
        <v>0</v>
      </c>
      <c r="I73" s="14" t="str">
        <f t="shared" si="13"/>
        <v>Pendiente</v>
      </c>
      <c r="J73" s="1"/>
      <c r="K73" s="1"/>
      <c r="L73" s="1"/>
      <c r="M73" s="1"/>
      <c r="N73" s="1"/>
    </row>
    <row r="74" spans="1:14" ht="15.6">
      <c r="A74" s="170" t="str">
        <f>A54</f>
        <v>Procesos del polideportivo</v>
      </c>
      <c r="B74" s="115" t="str">
        <f>B54</f>
        <v>Todos los integrantes</v>
      </c>
      <c r="C74" s="116">
        <f t="shared" si="26"/>
        <v>45334</v>
      </c>
      <c r="D74" s="117">
        <f t="shared" si="26"/>
        <v>3</v>
      </c>
      <c r="E74" s="116">
        <f t="shared" si="26"/>
        <v>45337</v>
      </c>
      <c r="F74" s="116"/>
      <c r="G74" s="118"/>
      <c r="H74" s="119">
        <v>0</v>
      </c>
      <c r="I74" s="14" t="str">
        <f t="shared" si="13"/>
        <v>Pendiente</v>
      </c>
      <c r="J74" s="1"/>
      <c r="K74" s="1"/>
      <c r="L74" s="1"/>
      <c r="M74" s="1"/>
      <c r="N74" s="1"/>
    </row>
    <row r="75" spans="1:14" ht="15.6">
      <c r="A75" s="170" t="str">
        <f t="shared" ref="A75" si="27">A55</f>
        <v>Procesos del polideportivo</v>
      </c>
      <c r="B75" s="115" t="str">
        <f t="shared" ref="B75" si="28">B55</f>
        <v>Todos los integrantes</v>
      </c>
      <c r="C75" s="116">
        <f t="shared" ref="C75:E75" si="29">C69</f>
        <v>45334</v>
      </c>
      <c r="D75" s="117">
        <f t="shared" si="29"/>
        <v>3</v>
      </c>
      <c r="E75" s="116">
        <f t="shared" si="29"/>
        <v>45337</v>
      </c>
      <c r="F75" s="116"/>
      <c r="G75" s="118"/>
      <c r="H75" s="119">
        <v>0</v>
      </c>
      <c r="I75" s="14" t="str">
        <f t="shared" si="13"/>
        <v>Pendiente</v>
      </c>
      <c r="J75" s="1"/>
      <c r="K75" s="1"/>
      <c r="L75" s="1"/>
      <c r="M75" s="1"/>
      <c r="N75" s="1"/>
    </row>
    <row r="76" spans="1:14" ht="15.6">
      <c r="A76" s="57" t="s">
        <v>28</v>
      </c>
      <c r="B76" s="57" t="s">
        <v>17</v>
      </c>
      <c r="C76" s="58"/>
      <c r="D76" s="59"/>
      <c r="E76" s="60"/>
      <c r="F76" s="60"/>
      <c r="G76" s="61"/>
      <c r="H76" s="62">
        <f>+AVERAGE(H77:H81)</f>
        <v>0</v>
      </c>
      <c r="I76" s="14" t="str">
        <f t="shared" si="13"/>
        <v>Pendiente</v>
      </c>
      <c r="J76" s="1"/>
      <c r="K76" s="1"/>
      <c r="L76" s="1"/>
      <c r="M76" s="1"/>
      <c r="N76" s="1"/>
    </row>
    <row r="77" spans="1:14" ht="15.6">
      <c r="A77" s="185" t="str">
        <f>A45</f>
        <v>Procesos del polideportivo</v>
      </c>
      <c r="B77" s="186" t="str">
        <f>B45</f>
        <v>Todos los integrantes</v>
      </c>
      <c r="C77" s="187">
        <v>45328</v>
      </c>
      <c r="D77" s="188">
        <v>3</v>
      </c>
      <c r="E77" s="187">
        <v>45331</v>
      </c>
      <c r="F77" s="187"/>
      <c r="G77" s="189"/>
      <c r="H77" s="190">
        <v>0</v>
      </c>
      <c r="I77" s="14" t="str">
        <f>IF(H77=100%,"Completado",IF(J77&lt;0,"Pendiente atrasado ","Pendiente"))</f>
        <v>Pendiente</v>
      </c>
      <c r="J77" s="1"/>
      <c r="K77" s="1"/>
      <c r="L77" s="1"/>
      <c r="M77" s="1"/>
      <c r="N77" s="1"/>
    </row>
    <row r="78" spans="1:14" ht="15.6">
      <c r="A78" s="185" t="str">
        <f>A49</f>
        <v>Procesos del polideportivo</v>
      </c>
      <c r="B78" s="186" t="str">
        <f>B49</f>
        <v>Todos los integrantes</v>
      </c>
      <c r="C78" s="187">
        <v>45328</v>
      </c>
      <c r="D78" s="188">
        <v>3</v>
      </c>
      <c r="E78" s="187">
        <v>45331</v>
      </c>
      <c r="F78" s="187"/>
      <c r="G78" s="189"/>
      <c r="H78" s="190">
        <v>0</v>
      </c>
      <c r="I78" s="14" t="str">
        <f>IF(H78=100%,"Completado",IF(J78&lt;0,"Pendiente atrasado ","Pendiente"))</f>
        <v>Pendiente</v>
      </c>
      <c r="J78" s="1"/>
      <c r="K78" s="1"/>
      <c r="L78" s="1"/>
      <c r="M78" s="1"/>
      <c r="N78" s="1"/>
    </row>
    <row r="79" spans="1:14" ht="15.6">
      <c r="A79" s="185" t="str">
        <f>A51</f>
        <v>Procesos del polideportivo</v>
      </c>
      <c r="B79" s="186" t="str">
        <f>B51</f>
        <v>Todos los integrantes</v>
      </c>
      <c r="C79" s="187">
        <v>45328</v>
      </c>
      <c r="D79" s="188">
        <v>3</v>
      </c>
      <c r="E79" s="187">
        <v>45331</v>
      </c>
      <c r="F79" s="187"/>
      <c r="G79" s="189"/>
      <c r="H79" s="190">
        <v>0</v>
      </c>
      <c r="I79" s="14" t="str">
        <f t="shared" si="13"/>
        <v>Pendiente</v>
      </c>
      <c r="J79" s="1"/>
      <c r="K79" s="1"/>
      <c r="L79" s="1"/>
      <c r="M79" s="1"/>
      <c r="N79" s="1"/>
    </row>
    <row r="80" spans="1:14" ht="15.6">
      <c r="A80" s="185" t="str">
        <f>A54</f>
        <v>Procesos del polideportivo</v>
      </c>
      <c r="B80" s="186" t="str">
        <f>B54</f>
        <v>Todos los integrantes</v>
      </c>
      <c r="C80" s="187">
        <v>45328</v>
      </c>
      <c r="D80" s="188">
        <v>3</v>
      </c>
      <c r="E80" s="187">
        <v>45331</v>
      </c>
      <c r="F80" s="187"/>
      <c r="G80" s="189"/>
      <c r="H80" s="190">
        <v>0</v>
      </c>
      <c r="I80" s="14" t="str">
        <f t="shared" si="13"/>
        <v>Pendiente</v>
      </c>
      <c r="J80" s="1"/>
      <c r="K80" s="1"/>
      <c r="L80" s="1"/>
      <c r="M80" s="1"/>
      <c r="N80" s="1"/>
    </row>
    <row r="81" spans="1:14" ht="15.6">
      <c r="A81" s="185" t="str">
        <f t="shared" ref="A81" si="30">A55</f>
        <v>Procesos del polideportivo</v>
      </c>
      <c r="B81" s="186" t="str">
        <f t="shared" ref="B81" si="31">B55</f>
        <v>Todos los integrantes</v>
      </c>
      <c r="C81" s="187">
        <v>45328</v>
      </c>
      <c r="D81" s="188">
        <v>3</v>
      </c>
      <c r="E81" s="187">
        <v>45331</v>
      </c>
      <c r="F81" s="187"/>
      <c r="G81" s="189"/>
      <c r="H81" s="190">
        <v>0</v>
      </c>
      <c r="I81" s="14" t="str">
        <f t="shared" si="13"/>
        <v>Pendiente</v>
      </c>
      <c r="J81" s="1"/>
      <c r="K81" s="1"/>
      <c r="L81" s="1"/>
      <c r="M81" s="1"/>
      <c r="N81" s="1"/>
    </row>
    <row r="82" spans="1:14" ht="15.6">
      <c r="A82" s="63" t="s">
        <v>29</v>
      </c>
      <c r="B82" s="63" t="s">
        <v>17</v>
      </c>
      <c r="C82" s="159">
        <v>45335</v>
      </c>
      <c r="D82" s="64">
        <f>D70</f>
        <v>3</v>
      </c>
      <c r="E82" s="65">
        <v>45340</v>
      </c>
      <c r="F82" s="66"/>
      <c r="G82" s="66"/>
      <c r="H82" s="67">
        <f>+AVERAGE(H83:H92)</f>
        <v>0</v>
      </c>
      <c r="I82" s="14" t="str">
        <f t="shared" si="13"/>
        <v>Pendiente</v>
      </c>
      <c r="J82" s="1"/>
      <c r="K82" s="1"/>
      <c r="L82" s="1"/>
      <c r="M82" s="1"/>
      <c r="N82" s="1"/>
    </row>
    <row r="83" spans="1:14" ht="15.6">
      <c r="A83" s="177" t="str">
        <f>A45</f>
        <v>Procesos del polideportivo</v>
      </c>
      <c r="B83" s="178" t="str">
        <f>B45</f>
        <v>Todos los integrantes</v>
      </c>
      <c r="C83" s="176">
        <v>45336</v>
      </c>
      <c r="D83" s="179">
        <f>D71</f>
        <v>3</v>
      </c>
      <c r="E83" s="180">
        <v>45341</v>
      </c>
      <c r="F83" s="181"/>
      <c r="G83" s="181"/>
      <c r="H83" s="182">
        <v>0</v>
      </c>
      <c r="I83" s="14" t="str">
        <f t="shared" si="13"/>
        <v>Pendiente</v>
      </c>
      <c r="J83" s="1"/>
      <c r="K83" s="1"/>
      <c r="L83" s="1"/>
      <c r="M83" s="1"/>
      <c r="N83" s="1"/>
    </row>
    <row r="84" spans="1:14" ht="15.6">
      <c r="A84" s="178" t="str">
        <f>+A46</f>
        <v>Procesos del polideportivo</v>
      </c>
      <c r="B84" s="178" t="str">
        <f t="shared" ref="B84:B92" si="32">B46</f>
        <v>Todos los integrantes</v>
      </c>
      <c r="C84" s="176">
        <v>45337</v>
      </c>
      <c r="D84" s="179"/>
      <c r="E84" s="180">
        <v>45342</v>
      </c>
      <c r="F84" s="181"/>
      <c r="G84" s="181"/>
      <c r="H84" s="182">
        <v>0</v>
      </c>
      <c r="I84" s="14" t="str">
        <f t="shared" si="13"/>
        <v>Pendiente</v>
      </c>
      <c r="J84" s="1"/>
      <c r="K84" s="1"/>
      <c r="L84" s="1"/>
      <c r="M84" s="1"/>
      <c r="N84" s="1"/>
    </row>
    <row r="85" spans="1:14" ht="15.6">
      <c r="A85" s="178" t="str">
        <f t="shared" ref="A85:A86" si="33">+A47</f>
        <v>Procesos del polideportivo</v>
      </c>
      <c r="B85" s="178" t="str">
        <f t="shared" si="32"/>
        <v>Todos los integrantes</v>
      </c>
      <c r="C85" s="176">
        <v>45338</v>
      </c>
      <c r="D85" s="179"/>
      <c r="E85" s="180">
        <v>45343</v>
      </c>
      <c r="F85" s="181"/>
      <c r="G85" s="181"/>
      <c r="H85" s="182">
        <v>0</v>
      </c>
      <c r="I85" s="14" t="str">
        <f t="shared" si="13"/>
        <v>Pendiente</v>
      </c>
      <c r="J85" s="1"/>
      <c r="K85" s="1"/>
      <c r="L85" s="1"/>
      <c r="M85" s="1"/>
      <c r="N85" s="1"/>
    </row>
    <row r="86" spans="1:14" ht="15.6">
      <c r="A86" s="178" t="str">
        <f t="shared" si="33"/>
        <v>Procesos del polideportivo</v>
      </c>
      <c r="B86" s="178" t="str">
        <f>B48</f>
        <v>Todos los integrantes</v>
      </c>
      <c r="C86" s="176">
        <v>45339</v>
      </c>
      <c r="D86" s="179"/>
      <c r="E86" s="180">
        <v>45344</v>
      </c>
      <c r="F86" s="181"/>
      <c r="G86" s="181"/>
      <c r="H86" s="182">
        <v>0</v>
      </c>
      <c r="I86" s="14" t="str">
        <f t="shared" si="13"/>
        <v>Pendiente</v>
      </c>
      <c r="J86" s="1"/>
      <c r="K86" s="1"/>
      <c r="L86" s="1"/>
      <c r="M86" s="1"/>
      <c r="N86" s="1"/>
    </row>
    <row r="87" spans="1:14" ht="15.6">
      <c r="A87" s="177" t="str">
        <f>A49</f>
        <v>Procesos del polideportivo</v>
      </c>
      <c r="B87" s="178" t="str">
        <f t="shared" si="32"/>
        <v>Todos los integrantes</v>
      </c>
      <c r="C87" s="176">
        <v>45340</v>
      </c>
      <c r="D87" s="179">
        <f>D72</f>
        <v>3</v>
      </c>
      <c r="E87" s="180">
        <v>45345</v>
      </c>
      <c r="F87" s="181"/>
      <c r="G87" s="181"/>
      <c r="H87" s="182">
        <v>0</v>
      </c>
      <c r="I87" s="14" t="str">
        <f t="shared" si="13"/>
        <v>Pendiente</v>
      </c>
      <c r="J87" s="1"/>
      <c r="K87" s="1"/>
      <c r="L87" s="1"/>
      <c r="M87" s="1"/>
      <c r="N87" s="1"/>
    </row>
    <row r="88" spans="1:14" ht="15.6">
      <c r="A88" s="178" t="str">
        <f>A50</f>
        <v>Procesos del polideportivo</v>
      </c>
      <c r="B88" s="178" t="str">
        <f t="shared" si="32"/>
        <v>Todos los integrantes</v>
      </c>
      <c r="C88" s="176">
        <v>45341</v>
      </c>
      <c r="D88" s="179"/>
      <c r="E88" s="180">
        <v>45346</v>
      </c>
      <c r="F88" s="181"/>
      <c r="G88" s="181"/>
      <c r="H88" s="182">
        <v>0</v>
      </c>
      <c r="I88" s="14" t="str">
        <f t="shared" si="13"/>
        <v>Pendiente</v>
      </c>
      <c r="J88" s="1"/>
      <c r="K88" s="1"/>
      <c r="L88" s="1"/>
      <c r="M88" s="1"/>
      <c r="N88" s="1"/>
    </row>
    <row r="89" spans="1:14" ht="15.6">
      <c r="A89" s="177" t="str">
        <f t="shared" ref="A89:A91" si="34">A51</f>
        <v>Procesos del polideportivo</v>
      </c>
      <c r="B89" s="178" t="str">
        <f t="shared" si="32"/>
        <v>Todos los integrantes</v>
      </c>
      <c r="C89" s="176">
        <v>45342</v>
      </c>
      <c r="D89" s="179">
        <f>D73</f>
        <v>3</v>
      </c>
      <c r="E89" s="180">
        <v>45347</v>
      </c>
      <c r="F89" s="183"/>
      <c r="G89" s="181"/>
      <c r="H89" s="182">
        <v>0</v>
      </c>
      <c r="I89" s="14" t="str">
        <f t="shared" si="13"/>
        <v>Pendiente</v>
      </c>
      <c r="J89" s="1"/>
      <c r="K89" s="1"/>
      <c r="L89" s="1"/>
      <c r="M89" s="1"/>
      <c r="N89" s="1"/>
    </row>
    <row r="90" spans="1:14" ht="15.6">
      <c r="A90" s="178" t="str">
        <f t="shared" si="34"/>
        <v>Procesos del polideportivo</v>
      </c>
      <c r="B90" s="178" t="str">
        <f t="shared" si="32"/>
        <v>Todos los integrantes</v>
      </c>
      <c r="C90" s="176">
        <v>45343</v>
      </c>
      <c r="D90" s="179"/>
      <c r="E90" s="180">
        <v>45348</v>
      </c>
      <c r="F90" s="183"/>
      <c r="G90" s="181"/>
      <c r="H90" s="182">
        <v>0</v>
      </c>
      <c r="I90" s="14" t="str">
        <f t="shared" si="13"/>
        <v>Pendiente</v>
      </c>
      <c r="J90" s="1"/>
      <c r="K90" s="1"/>
      <c r="L90" s="1"/>
      <c r="M90" s="1"/>
      <c r="N90" s="1"/>
    </row>
    <row r="91" spans="1:14" ht="15.6">
      <c r="A91" s="178" t="str">
        <f t="shared" si="34"/>
        <v>Procesos del polideportivo</v>
      </c>
      <c r="B91" s="178" t="str">
        <f t="shared" si="32"/>
        <v>Todos los integrantes</v>
      </c>
      <c r="C91" s="176">
        <v>45344</v>
      </c>
      <c r="D91" s="179">
        <f>D74</f>
        <v>3</v>
      </c>
      <c r="E91" s="180">
        <v>45349</v>
      </c>
      <c r="F91" s="181"/>
      <c r="G91" s="181"/>
      <c r="H91" s="182">
        <v>0</v>
      </c>
      <c r="I91" s="14" t="str">
        <f t="shared" si="13"/>
        <v>Pendiente</v>
      </c>
      <c r="J91" s="1"/>
      <c r="K91" s="1"/>
      <c r="L91" s="1"/>
      <c r="M91" s="1"/>
      <c r="N91" s="1"/>
    </row>
    <row r="92" spans="1:14" ht="15.6">
      <c r="A92" s="177" t="s">
        <v>52</v>
      </c>
      <c r="B92" s="178" t="str">
        <f t="shared" si="32"/>
        <v>Todos los integrantes</v>
      </c>
      <c r="C92" s="176">
        <v>45345</v>
      </c>
      <c r="D92" s="179"/>
      <c r="E92" s="180">
        <v>45350</v>
      </c>
      <c r="F92" s="181"/>
      <c r="G92" s="181"/>
      <c r="H92" s="182">
        <v>0</v>
      </c>
      <c r="I92" s="14" t="str">
        <f t="shared" si="13"/>
        <v>Pendiente</v>
      </c>
      <c r="J92" s="1"/>
      <c r="K92" s="1"/>
      <c r="L92" s="1"/>
      <c r="M92" s="1"/>
      <c r="N92" s="1"/>
    </row>
    <row r="93" spans="1:14" ht="15.6">
      <c r="A93" s="68" t="s">
        <v>55</v>
      </c>
      <c r="B93" s="68" t="s">
        <v>17</v>
      </c>
      <c r="C93" s="160">
        <v>45341</v>
      </c>
      <c r="D93" s="69">
        <v>2</v>
      </c>
      <c r="E93" s="70">
        <v>45343</v>
      </c>
      <c r="F93" s="71"/>
      <c r="G93" s="71"/>
      <c r="H93" s="72">
        <f>AVERAGE(H94:H101)</f>
        <v>0</v>
      </c>
      <c r="I93" s="14" t="str">
        <f t="shared" si="13"/>
        <v>Pendiente</v>
      </c>
      <c r="J93" s="1"/>
      <c r="K93" s="1"/>
      <c r="L93" s="1"/>
      <c r="M93" s="1"/>
      <c r="N93" s="1"/>
    </row>
    <row r="94" spans="1:14" ht="15.6">
      <c r="A94" s="171" t="str">
        <f>A45</f>
        <v>Procesos del polideportivo</v>
      </c>
      <c r="B94" s="120" t="str">
        <f>B45</f>
        <v>Todos los integrantes</v>
      </c>
      <c r="C94" s="121">
        <f t="shared" ref="C94:E94" si="35">C93</f>
        <v>45341</v>
      </c>
      <c r="D94" s="122">
        <v>2</v>
      </c>
      <c r="E94" s="121">
        <f t="shared" si="35"/>
        <v>45343</v>
      </c>
      <c r="F94" s="123"/>
      <c r="G94" s="123"/>
      <c r="H94" s="124">
        <v>0</v>
      </c>
      <c r="I94" s="14" t="str">
        <f t="shared" si="13"/>
        <v>Pendiente</v>
      </c>
      <c r="J94" s="1"/>
      <c r="K94" s="1"/>
      <c r="L94" s="1"/>
      <c r="M94" s="1"/>
      <c r="N94" s="1"/>
    </row>
    <row r="95" spans="1:14" ht="15">
      <c r="A95" s="120" t="str">
        <f>A84</f>
        <v>Procesos del polideportivo</v>
      </c>
      <c r="B95" s="120"/>
      <c r="C95" s="121"/>
      <c r="D95" s="122"/>
      <c r="E95" s="121"/>
      <c r="F95" s="123"/>
      <c r="G95" s="123"/>
      <c r="H95" s="124">
        <v>0</v>
      </c>
      <c r="I95" s="14"/>
      <c r="J95" s="1"/>
      <c r="K95" s="1"/>
      <c r="L95" s="1"/>
      <c r="M95" s="1"/>
      <c r="N95" s="1"/>
    </row>
    <row r="96" spans="1:14" ht="15">
      <c r="A96" s="120" t="str">
        <f>A85</f>
        <v>Procesos del polideportivo</v>
      </c>
      <c r="B96" s="120"/>
      <c r="C96" s="121"/>
      <c r="D96" s="122"/>
      <c r="E96" s="121"/>
      <c r="F96" s="123"/>
      <c r="G96" s="123"/>
      <c r="H96" s="124">
        <v>0</v>
      </c>
      <c r="I96" s="14"/>
      <c r="J96" s="1"/>
      <c r="K96" s="1"/>
      <c r="L96" s="1"/>
      <c r="M96" s="1"/>
      <c r="N96" s="1"/>
    </row>
    <row r="97" spans="1:14" ht="15.6">
      <c r="A97" s="171" t="str">
        <f>A49</f>
        <v>Procesos del polideportivo</v>
      </c>
      <c r="B97" s="120" t="str">
        <f>B49</f>
        <v>Todos los integrantes</v>
      </c>
      <c r="C97" s="121">
        <f>C94</f>
        <v>45341</v>
      </c>
      <c r="D97" s="122">
        <v>2</v>
      </c>
      <c r="E97" s="121">
        <f>E94</f>
        <v>45343</v>
      </c>
      <c r="F97" s="123"/>
      <c r="G97" s="123"/>
      <c r="H97" s="124">
        <v>0</v>
      </c>
      <c r="I97" s="14"/>
      <c r="J97" s="1"/>
      <c r="K97" s="1"/>
      <c r="L97" s="1"/>
      <c r="M97" s="1"/>
      <c r="N97" s="1"/>
    </row>
    <row r="98" spans="1:14" ht="15">
      <c r="A98" s="120" t="str">
        <f>A88</f>
        <v>Procesos del polideportivo</v>
      </c>
      <c r="B98" s="120"/>
      <c r="C98" s="121"/>
      <c r="D98" s="122"/>
      <c r="E98" s="121"/>
      <c r="F98" s="123"/>
      <c r="G98" s="123"/>
      <c r="H98" s="124">
        <v>0</v>
      </c>
      <c r="I98" s="14"/>
      <c r="J98" s="1"/>
      <c r="K98" s="1"/>
      <c r="L98" s="1"/>
      <c r="M98" s="1"/>
      <c r="N98" s="1"/>
    </row>
    <row r="99" spans="1:14" ht="15.6">
      <c r="A99" s="171" t="str">
        <f>A51</f>
        <v>Procesos del polideportivo</v>
      </c>
      <c r="B99" s="120" t="str">
        <f>B51</f>
        <v>Todos los integrantes</v>
      </c>
      <c r="C99" s="121">
        <f>C97</f>
        <v>45341</v>
      </c>
      <c r="D99" s="122">
        <v>2</v>
      </c>
      <c r="E99" s="121">
        <f>E97</f>
        <v>45343</v>
      </c>
      <c r="F99" s="123"/>
      <c r="G99" s="123"/>
      <c r="H99" s="124">
        <v>0</v>
      </c>
      <c r="I99" s="14" t="str">
        <f t="shared" si="13"/>
        <v>Pendiente</v>
      </c>
      <c r="J99" s="1"/>
      <c r="K99" s="1"/>
      <c r="L99" s="1"/>
      <c r="M99" s="1"/>
      <c r="N99" s="1"/>
    </row>
    <row r="100" spans="1:14" ht="15">
      <c r="A100" s="120" t="str">
        <f>A90</f>
        <v>Procesos del polideportivo</v>
      </c>
      <c r="B100" s="120"/>
      <c r="C100" s="121"/>
      <c r="D100" s="122"/>
      <c r="E100" s="121"/>
      <c r="F100" s="123"/>
      <c r="G100" s="123"/>
      <c r="H100" s="124">
        <v>0</v>
      </c>
      <c r="I100" s="14"/>
      <c r="J100" s="1"/>
      <c r="K100" s="1"/>
      <c r="L100" s="1"/>
      <c r="M100" s="1"/>
      <c r="N100" s="1"/>
    </row>
    <row r="101" spans="1:14" ht="15.6">
      <c r="A101" s="171" t="str">
        <f>A55</f>
        <v>Procesos del polideportivo</v>
      </c>
      <c r="B101" s="120" t="str">
        <f>B55</f>
        <v>Todos los integrantes</v>
      </c>
      <c r="C101" s="121">
        <v>45341</v>
      </c>
      <c r="D101" s="122">
        <v>2</v>
      </c>
      <c r="E101" s="121">
        <v>45343</v>
      </c>
      <c r="F101" s="123"/>
      <c r="G101" s="123"/>
      <c r="H101" s="124">
        <v>0</v>
      </c>
      <c r="I101" s="14" t="str">
        <f>IF(H101=100%,"Completado",IF(J104&lt;0,"Pendiente atrasado ","Pendiente"))</f>
        <v>Pendiente</v>
      </c>
    </row>
    <row r="102" spans="1:14" ht="15">
      <c r="A102" s="120"/>
      <c r="B102" s="120"/>
      <c r="C102" s="121"/>
      <c r="D102" s="122"/>
      <c r="E102" s="121"/>
      <c r="F102" s="123"/>
      <c r="G102" s="123"/>
      <c r="H102" s="124"/>
      <c r="I102" s="14"/>
    </row>
    <row r="103" spans="1:14" ht="15">
      <c r="A103" s="120"/>
      <c r="B103" s="120"/>
      <c r="C103" s="121"/>
      <c r="D103" s="122"/>
      <c r="E103" s="121"/>
      <c r="F103" s="123"/>
      <c r="G103" s="123"/>
      <c r="H103" s="124"/>
      <c r="I103" s="14"/>
    </row>
    <row r="104" spans="1:14" ht="15.6">
      <c r="A104" s="73" t="s">
        <v>56</v>
      </c>
      <c r="B104" s="73" t="s">
        <v>17</v>
      </c>
      <c r="C104" s="75">
        <f>$C$105</f>
        <v>45343</v>
      </c>
      <c r="D104" s="74">
        <v>2</v>
      </c>
      <c r="E104" s="75">
        <v>45345</v>
      </c>
      <c r="F104" s="76"/>
      <c r="G104" s="76"/>
      <c r="H104" s="77">
        <f>AVERAGE(H112,H110,H105)</f>
        <v>0</v>
      </c>
      <c r="I104" s="14"/>
      <c r="J104" s="1"/>
      <c r="K104" s="1"/>
      <c r="L104" s="1"/>
      <c r="M104" s="1"/>
      <c r="N104" s="1"/>
    </row>
    <row r="105" spans="1:14" ht="15.6">
      <c r="A105" s="172" t="str">
        <f>A45</f>
        <v>Procesos del polideportivo</v>
      </c>
      <c r="B105" s="125" t="str">
        <f>B45</f>
        <v>Todos los integrantes</v>
      </c>
      <c r="C105" s="126">
        <v>45343</v>
      </c>
      <c r="D105" s="127">
        <v>2</v>
      </c>
      <c r="E105" s="126">
        <v>45345</v>
      </c>
      <c r="F105" s="128"/>
      <c r="G105" s="128"/>
      <c r="H105" s="129">
        <v>0</v>
      </c>
      <c r="I105" s="14" t="str">
        <f>IF(H105=100%,"Completado",IF(J108&lt;0,"Pendiente atrasado ","Pendiente"))</f>
        <v>Pendiente</v>
      </c>
      <c r="J105" s="1"/>
      <c r="K105" s="1"/>
      <c r="L105" s="1"/>
      <c r="M105" s="1"/>
      <c r="N105" s="1"/>
    </row>
    <row r="106" spans="1:14" ht="15">
      <c r="A106" s="125" t="str">
        <f>A95</f>
        <v>Procesos del polideportivo</v>
      </c>
      <c r="B106" s="125"/>
      <c r="C106" s="126"/>
      <c r="D106" s="127"/>
      <c r="E106" s="126"/>
      <c r="F106" s="128"/>
      <c r="G106" s="128"/>
      <c r="H106" s="129">
        <v>0</v>
      </c>
      <c r="I106" s="14"/>
      <c r="J106" s="1"/>
      <c r="K106" s="1"/>
      <c r="L106" s="1"/>
      <c r="M106" s="1"/>
      <c r="N106" s="1"/>
    </row>
    <row r="107" spans="1:14" ht="15">
      <c r="A107" s="125" t="str">
        <f>A96</f>
        <v>Procesos del polideportivo</v>
      </c>
      <c r="B107" s="125"/>
      <c r="C107" s="126"/>
      <c r="D107" s="127"/>
      <c r="E107" s="126"/>
      <c r="F107" s="128"/>
      <c r="G107" s="128"/>
      <c r="H107" s="129">
        <v>0</v>
      </c>
      <c r="I107" s="14"/>
      <c r="J107" s="1"/>
      <c r="K107" s="1"/>
      <c r="L107" s="1"/>
      <c r="M107" s="1"/>
      <c r="N107" s="1"/>
    </row>
    <row r="108" spans="1:14" ht="15.6">
      <c r="A108" s="172" t="str">
        <f>A49</f>
        <v>Procesos del polideportivo</v>
      </c>
      <c r="B108" s="125" t="str">
        <f>B49</f>
        <v>Todos los integrantes</v>
      </c>
      <c r="C108" s="126">
        <v>45343</v>
      </c>
      <c r="D108" s="127">
        <v>2</v>
      </c>
      <c r="E108" s="126">
        <v>45345</v>
      </c>
      <c r="F108" s="128"/>
      <c r="G108" s="128"/>
      <c r="H108" s="129">
        <v>0</v>
      </c>
      <c r="I108" s="14"/>
      <c r="J108" s="1"/>
      <c r="K108" s="1"/>
      <c r="L108" s="1"/>
      <c r="M108" s="1"/>
      <c r="N108" s="1"/>
    </row>
    <row r="109" spans="1:14" ht="15">
      <c r="A109" s="125" t="str">
        <f>A98</f>
        <v>Procesos del polideportivo</v>
      </c>
      <c r="B109" s="125"/>
      <c r="C109" s="126"/>
      <c r="D109" s="127"/>
      <c r="E109" s="126"/>
      <c r="F109" s="128"/>
      <c r="G109" s="128"/>
      <c r="H109" s="129">
        <v>0</v>
      </c>
      <c r="I109" s="14"/>
      <c r="J109" s="1"/>
      <c r="K109" s="1"/>
      <c r="L109" s="1"/>
      <c r="M109" s="1"/>
      <c r="N109" s="1"/>
    </row>
    <row r="110" spans="1:14" ht="15.6">
      <c r="A110" s="172" t="str">
        <f>A51</f>
        <v>Procesos del polideportivo</v>
      </c>
      <c r="B110" s="125" t="str">
        <f>B51</f>
        <v>Todos los integrantes</v>
      </c>
      <c r="C110" s="126">
        <v>45343</v>
      </c>
      <c r="D110" s="127">
        <v>2</v>
      </c>
      <c r="E110" s="126">
        <v>45345</v>
      </c>
      <c r="F110" s="128"/>
      <c r="G110" s="128"/>
      <c r="H110" s="129">
        <v>0</v>
      </c>
      <c r="I110" s="14" t="str">
        <f>IF(H110=100%,"Completado",IF(J113&lt;0,"Pendiente atrasado ","Pendiente"))</f>
        <v>Pendiente</v>
      </c>
      <c r="J110" s="1"/>
      <c r="K110" s="1"/>
      <c r="L110" s="1"/>
      <c r="M110" s="1"/>
      <c r="N110" s="1"/>
    </row>
    <row r="111" spans="1:14" ht="15">
      <c r="A111" s="125" t="str">
        <f>A100</f>
        <v>Procesos del polideportivo</v>
      </c>
      <c r="B111" s="125"/>
      <c r="C111" s="126"/>
      <c r="D111" s="127"/>
      <c r="E111" s="126"/>
      <c r="F111" s="128"/>
      <c r="G111" s="128"/>
      <c r="H111" s="129">
        <v>0</v>
      </c>
      <c r="I111" s="14"/>
      <c r="J111" s="1"/>
      <c r="K111" s="1"/>
      <c r="L111" s="1"/>
      <c r="M111" s="1"/>
      <c r="N111" s="1"/>
    </row>
    <row r="112" spans="1:14" ht="15.6">
      <c r="A112" s="172" t="str">
        <f>A55</f>
        <v>Procesos del polideportivo</v>
      </c>
      <c r="B112" s="125" t="str">
        <f>B55</f>
        <v>Todos los integrantes</v>
      </c>
      <c r="C112" s="126">
        <v>45343</v>
      </c>
      <c r="D112" s="127">
        <v>2</v>
      </c>
      <c r="E112" s="126">
        <v>45345</v>
      </c>
      <c r="F112" s="128"/>
      <c r="G112" s="128"/>
      <c r="H112" s="129">
        <v>0</v>
      </c>
      <c r="I112" s="14" t="str">
        <f>IF(H112=100%,"Completado",IF(J118&lt;0,"Pendiente atrasado ","Pendiente"))</f>
        <v>Pendiente</v>
      </c>
      <c r="J112" s="1"/>
      <c r="K112" s="1"/>
      <c r="L112" s="1"/>
      <c r="M112" s="1"/>
      <c r="N112" s="1"/>
    </row>
    <row r="113" spans="1:14" ht="15">
      <c r="A113" s="125"/>
      <c r="B113" s="125"/>
      <c r="C113" s="126"/>
      <c r="D113" s="127"/>
      <c r="E113" s="126"/>
      <c r="F113" s="128"/>
      <c r="G113" s="128"/>
      <c r="H113" s="129"/>
      <c r="I113" s="14"/>
      <c r="J113" s="1"/>
      <c r="K113" s="1"/>
      <c r="L113" s="1"/>
      <c r="M113" s="1"/>
      <c r="N113" s="1"/>
    </row>
    <row r="114" spans="1:14" ht="15">
      <c r="A114" s="125"/>
      <c r="B114" s="125"/>
      <c r="C114" s="126"/>
      <c r="D114" s="127"/>
      <c r="E114" s="126"/>
      <c r="F114" s="128"/>
      <c r="G114" s="128"/>
      <c r="H114" s="129"/>
      <c r="I114" s="14"/>
      <c r="J114" s="1"/>
      <c r="K114" s="1"/>
      <c r="L114" s="1"/>
      <c r="M114" s="1"/>
      <c r="N114" s="1"/>
    </row>
    <row r="115" spans="1:14" ht="15.6">
      <c r="A115" s="78" t="s">
        <v>57</v>
      </c>
      <c r="B115" s="78" t="s">
        <v>21</v>
      </c>
      <c r="C115" s="161">
        <v>45341</v>
      </c>
      <c r="D115" s="79">
        <v>4</v>
      </c>
      <c r="E115" s="80">
        <v>45345</v>
      </c>
      <c r="F115" s="80"/>
      <c r="G115" s="81"/>
      <c r="H115" s="82">
        <v>0</v>
      </c>
      <c r="I115" s="14" t="str">
        <f>IF(H115=100%,"Completado",IF(J121&lt;0,"Pendiente atrasado ","Pendiente"))</f>
        <v>Pendiente</v>
      </c>
    </row>
    <row r="116" spans="1:14" ht="15.6">
      <c r="A116" s="130" t="s">
        <v>58</v>
      </c>
      <c r="B116" s="130" t="s">
        <v>21</v>
      </c>
      <c r="C116" s="162">
        <f t="shared" ref="C116:E116" si="36">C115</f>
        <v>45341</v>
      </c>
      <c r="D116" s="131">
        <f t="shared" si="36"/>
        <v>4</v>
      </c>
      <c r="E116" s="132">
        <f t="shared" si="36"/>
        <v>45345</v>
      </c>
      <c r="F116" s="132"/>
      <c r="G116" s="133"/>
      <c r="H116" s="134">
        <v>0</v>
      </c>
      <c r="I116" s="14" t="str">
        <f>IF(H116=100%,"Completado",IF(J122&lt;0,"Pendiente atrasado ","Pendiente"))</f>
        <v>Pendiente</v>
      </c>
    </row>
    <row r="117" spans="1:14" ht="15.6">
      <c r="A117" s="173" t="str">
        <f>A45</f>
        <v>Procesos del polideportivo</v>
      </c>
      <c r="B117" s="135" t="str">
        <f>B45</f>
        <v>Todos los integrantes</v>
      </c>
      <c r="C117" s="136">
        <f t="shared" ref="C117:E117" si="37">C115</f>
        <v>45341</v>
      </c>
      <c r="D117" s="137">
        <f t="shared" si="37"/>
        <v>4</v>
      </c>
      <c r="E117" s="136">
        <f t="shared" si="37"/>
        <v>45345</v>
      </c>
      <c r="F117" s="136"/>
      <c r="G117" s="138"/>
      <c r="H117" s="139">
        <v>0</v>
      </c>
      <c r="I117" s="14" t="str">
        <f>IF(H117=100%,"Completado",IF(J123&lt;0,"Pendiente atrasado ","Pendiente"))</f>
        <v>Pendiente</v>
      </c>
    </row>
    <row r="118" spans="1:14" ht="15">
      <c r="A118" s="135" t="str">
        <f>A106</f>
        <v>Procesos del polideportivo</v>
      </c>
      <c r="B118" s="135"/>
      <c r="C118" s="136"/>
      <c r="D118" s="137"/>
      <c r="E118" s="136"/>
      <c r="F118" s="136"/>
      <c r="G118" s="138"/>
      <c r="H118" s="139"/>
      <c r="I118" s="14"/>
      <c r="J118" s="1"/>
      <c r="K118" s="1"/>
      <c r="L118" s="1"/>
      <c r="M118" s="1"/>
      <c r="N118" s="1"/>
    </row>
    <row r="119" spans="1:14" ht="15">
      <c r="A119" s="135" t="str">
        <f>A107</f>
        <v>Procesos del polideportivo</v>
      </c>
      <c r="B119" s="135"/>
      <c r="C119" s="136"/>
      <c r="D119" s="137"/>
      <c r="E119" s="136"/>
      <c r="F119" s="136"/>
      <c r="G119" s="138"/>
      <c r="H119" s="139"/>
      <c r="I119" s="14"/>
      <c r="J119" s="1"/>
      <c r="K119" s="1"/>
      <c r="L119" s="1"/>
      <c r="M119" s="1"/>
      <c r="N119" s="1"/>
    </row>
    <row r="120" spans="1:14" ht="15.6">
      <c r="A120" s="173" t="str">
        <f>A49</f>
        <v>Procesos del polideportivo</v>
      </c>
      <c r="B120" s="135" t="str">
        <f>B49</f>
        <v>Todos los integrantes</v>
      </c>
      <c r="C120" s="136">
        <f t="shared" ref="C120:E120" si="38">C116</f>
        <v>45341</v>
      </c>
      <c r="D120" s="137">
        <f t="shared" si="38"/>
        <v>4</v>
      </c>
      <c r="E120" s="136">
        <f t="shared" si="38"/>
        <v>45345</v>
      </c>
      <c r="F120" s="136"/>
      <c r="G120" s="138"/>
      <c r="H120" s="139"/>
      <c r="I120" s="14"/>
      <c r="J120" s="1"/>
      <c r="K120" s="1"/>
      <c r="L120" s="1"/>
      <c r="M120" s="1"/>
      <c r="N120" s="1"/>
    </row>
    <row r="121" spans="1:14" ht="15">
      <c r="A121" s="135" t="str">
        <f>A109</f>
        <v>Procesos del polideportivo</v>
      </c>
      <c r="B121" s="135"/>
      <c r="C121" s="136"/>
      <c r="D121" s="137"/>
      <c r="E121" s="136"/>
      <c r="F121" s="136"/>
      <c r="G121" s="138"/>
      <c r="H121" s="139"/>
      <c r="I121" s="14"/>
      <c r="J121" s="1"/>
      <c r="K121" s="1"/>
      <c r="L121" s="1"/>
      <c r="M121" s="1"/>
      <c r="N121" s="1"/>
    </row>
    <row r="122" spans="1:14" ht="15.6">
      <c r="A122" s="173" t="str">
        <f>A51</f>
        <v>Procesos del polideportivo</v>
      </c>
      <c r="B122" s="135" t="str">
        <f>B51</f>
        <v>Todos los integrantes</v>
      </c>
      <c r="C122" s="136">
        <f t="shared" ref="C122:E122" si="39">C117</f>
        <v>45341</v>
      </c>
      <c r="D122" s="137">
        <f t="shared" si="39"/>
        <v>4</v>
      </c>
      <c r="E122" s="136">
        <f t="shared" si="39"/>
        <v>45345</v>
      </c>
      <c r="F122" s="136"/>
      <c r="G122" s="138"/>
      <c r="H122" s="139">
        <v>0</v>
      </c>
      <c r="I122" s="14" t="str">
        <f>IF(H122=100%,"Completado",IF(J128&lt;0,"Pendiente atrasado ","Pendiente"))</f>
        <v>Pendiente</v>
      </c>
      <c r="J122" s="1"/>
      <c r="K122" s="1"/>
      <c r="L122" s="1"/>
      <c r="M122" s="1"/>
      <c r="N122" s="1"/>
    </row>
    <row r="123" spans="1:14" ht="15">
      <c r="A123" s="135" t="str">
        <f>A111</f>
        <v>Procesos del polideportivo</v>
      </c>
      <c r="B123" s="135"/>
      <c r="C123" s="136"/>
      <c r="D123" s="137"/>
      <c r="E123" s="136"/>
      <c r="F123" s="136"/>
      <c r="G123" s="138"/>
      <c r="H123" s="139"/>
      <c r="I123" s="14"/>
      <c r="J123" s="1"/>
      <c r="K123" s="1"/>
      <c r="L123" s="1"/>
      <c r="M123" s="1"/>
      <c r="N123" s="1"/>
    </row>
    <row r="124" spans="1:14" ht="15.6">
      <c r="A124" s="173" t="str">
        <f>A54</f>
        <v>Procesos del polideportivo</v>
      </c>
      <c r="B124" s="135" t="str">
        <f>B54</f>
        <v>Todos los integrantes</v>
      </c>
      <c r="C124" s="136">
        <f t="shared" ref="C124:E124" si="40">C120</f>
        <v>45341</v>
      </c>
      <c r="D124" s="137">
        <f t="shared" si="40"/>
        <v>4</v>
      </c>
      <c r="E124" s="136">
        <f t="shared" si="40"/>
        <v>45345</v>
      </c>
      <c r="F124" s="136"/>
      <c r="G124" s="138"/>
      <c r="H124" s="139">
        <v>0</v>
      </c>
      <c r="I124" s="14" t="str">
        <f>IF(H124=100%,"Completado",IF(J130&lt;0,"Pendiente atrasado ","Pendiente"))</f>
        <v>Pendiente</v>
      </c>
      <c r="J124" s="1"/>
      <c r="K124" s="1"/>
      <c r="L124" s="1"/>
      <c r="M124" s="1"/>
      <c r="N124" s="1"/>
    </row>
    <row r="125" spans="1:14" ht="15">
      <c r="A125" s="135"/>
      <c r="B125" s="135"/>
      <c r="C125" s="136"/>
      <c r="D125" s="137"/>
      <c r="E125" s="136"/>
      <c r="F125" s="136"/>
      <c r="G125" s="138"/>
      <c r="H125" s="139"/>
      <c r="I125" s="14"/>
      <c r="J125" s="1"/>
      <c r="K125" s="1"/>
      <c r="L125" s="1"/>
      <c r="M125" s="1"/>
      <c r="N125" s="1"/>
    </row>
    <row r="126" spans="1:14" ht="15">
      <c r="A126" s="135"/>
      <c r="B126" s="135"/>
      <c r="C126" s="136"/>
      <c r="D126" s="137"/>
      <c r="E126" s="136"/>
      <c r="F126" s="136"/>
      <c r="G126" s="138"/>
      <c r="H126" s="139"/>
      <c r="I126" s="14"/>
      <c r="J126" s="1"/>
      <c r="K126" s="1"/>
      <c r="L126" s="1"/>
      <c r="M126" s="1"/>
      <c r="N126" s="1"/>
    </row>
    <row r="127" spans="1:14" ht="15.6">
      <c r="A127" s="173" t="str">
        <f>A55</f>
        <v>Procesos del polideportivo</v>
      </c>
      <c r="B127" s="135" t="str">
        <f>B55</f>
        <v>Todos los integrantes</v>
      </c>
      <c r="C127" s="136">
        <f t="shared" ref="C127:E127" si="41">C122</f>
        <v>45341</v>
      </c>
      <c r="D127" s="137">
        <f t="shared" si="41"/>
        <v>4</v>
      </c>
      <c r="E127" s="136">
        <f t="shared" si="41"/>
        <v>45345</v>
      </c>
      <c r="F127" s="136"/>
      <c r="G127" s="138"/>
      <c r="H127" s="139">
        <v>0</v>
      </c>
      <c r="I127" s="14" t="str">
        <f>IF(H127=100%,"Completado",IF(J133&lt;0,"Pendiente atrasado ","Pendiente"))</f>
        <v>Pendiente</v>
      </c>
      <c r="J127" s="1"/>
      <c r="K127" s="1"/>
      <c r="L127" s="1"/>
      <c r="M127" s="1"/>
      <c r="N127" s="1"/>
    </row>
    <row r="128" spans="1:14" ht="15">
      <c r="A128" s="135"/>
      <c r="B128" s="135"/>
      <c r="C128" s="136"/>
      <c r="D128" s="137"/>
      <c r="E128" s="136"/>
      <c r="F128" s="136"/>
      <c r="G128" s="138"/>
      <c r="H128" s="139"/>
      <c r="I128" s="14"/>
      <c r="J128" s="1"/>
      <c r="K128" s="1"/>
      <c r="L128" s="1"/>
      <c r="M128" s="1"/>
      <c r="N128" s="1"/>
    </row>
    <row r="129" spans="1:14" ht="15">
      <c r="A129" s="135"/>
      <c r="B129" s="135"/>
      <c r="C129" s="136"/>
      <c r="D129" s="137"/>
      <c r="E129" s="136"/>
      <c r="F129" s="136"/>
      <c r="G129" s="138"/>
      <c r="H129" s="139"/>
      <c r="I129" s="14"/>
      <c r="J129" s="1"/>
      <c r="K129" s="1"/>
      <c r="L129" s="1"/>
      <c r="M129" s="1"/>
      <c r="N129" s="1"/>
    </row>
    <row r="130" spans="1:14" ht="15.6">
      <c r="A130" s="130" t="s">
        <v>59</v>
      </c>
      <c r="B130" s="130" t="s">
        <v>21</v>
      </c>
      <c r="C130" s="162">
        <f t="shared" ref="C130" si="42">C127</f>
        <v>45341</v>
      </c>
      <c r="D130" s="131">
        <f t="shared" ref="D130" si="43">D127</f>
        <v>4</v>
      </c>
      <c r="E130" s="132">
        <f t="shared" ref="E130" si="44">E127</f>
        <v>45345</v>
      </c>
      <c r="F130" s="132"/>
      <c r="G130" s="133"/>
      <c r="H130" s="134">
        <v>0</v>
      </c>
      <c r="I130" s="14" t="str">
        <f>IF(H130=100%,"Completado",IF(J136&lt;0,"Pendiente atrasado ","Pendiente"))</f>
        <v>Pendiente</v>
      </c>
      <c r="J130" s="1"/>
      <c r="K130" s="1"/>
      <c r="L130" s="1"/>
      <c r="M130" s="1"/>
      <c r="N130" s="1"/>
    </row>
    <row r="131" spans="1:14" ht="15.6">
      <c r="A131" s="173" t="str">
        <f>A45</f>
        <v>Procesos del polideportivo</v>
      </c>
      <c r="B131" s="135" t="str">
        <f>B45</f>
        <v>Todos los integrantes</v>
      </c>
      <c r="C131" s="136">
        <f t="shared" ref="C131:E131" si="45">C127</f>
        <v>45341</v>
      </c>
      <c r="D131" s="137">
        <f t="shared" si="45"/>
        <v>4</v>
      </c>
      <c r="E131" s="136">
        <f t="shared" si="45"/>
        <v>45345</v>
      </c>
      <c r="F131" s="136"/>
      <c r="G131" s="138"/>
      <c r="H131" s="139">
        <v>0</v>
      </c>
      <c r="I131" s="14" t="str">
        <f>IF(H131=100%,"Completado",IF(J137&lt;0,"Pendiente atrasado ","Pendiente"))</f>
        <v>Pendiente</v>
      </c>
      <c r="J131" s="1"/>
      <c r="K131" s="1"/>
      <c r="L131" s="1"/>
      <c r="M131" s="1"/>
      <c r="N131" s="1"/>
    </row>
    <row r="132" spans="1:14" ht="15">
      <c r="A132" s="135" t="str">
        <f>A118</f>
        <v>Procesos del polideportivo</v>
      </c>
      <c r="B132" s="135"/>
      <c r="C132" s="136"/>
      <c r="D132" s="137"/>
      <c r="E132" s="136"/>
      <c r="F132" s="136"/>
      <c r="G132" s="138"/>
      <c r="H132" s="139"/>
      <c r="I132" s="14"/>
      <c r="J132" s="1"/>
      <c r="K132" s="1"/>
      <c r="L132" s="1"/>
      <c r="M132" s="1"/>
      <c r="N132" s="1"/>
    </row>
    <row r="133" spans="1:14" ht="15">
      <c r="A133" s="135" t="str">
        <f>A119</f>
        <v>Procesos del polideportivo</v>
      </c>
      <c r="B133" s="135"/>
      <c r="C133" s="136"/>
      <c r="D133" s="137"/>
      <c r="E133" s="136"/>
      <c r="F133" s="136"/>
      <c r="G133" s="138"/>
      <c r="H133" s="139"/>
      <c r="I133" s="14"/>
      <c r="J133" s="1"/>
      <c r="K133" s="1"/>
      <c r="L133" s="1"/>
      <c r="M133" s="1"/>
      <c r="N133" s="1"/>
    </row>
    <row r="134" spans="1:14" ht="15.6">
      <c r="A134" s="173" t="str">
        <f>A49</f>
        <v>Procesos del polideportivo</v>
      </c>
      <c r="B134" s="135" t="str">
        <f>B49</f>
        <v>Todos los integrantes</v>
      </c>
      <c r="C134" s="136">
        <f t="shared" ref="C134:E134" si="46">C130</f>
        <v>45341</v>
      </c>
      <c r="D134" s="137">
        <f t="shared" si="46"/>
        <v>4</v>
      </c>
      <c r="E134" s="136">
        <f t="shared" si="46"/>
        <v>45345</v>
      </c>
      <c r="F134" s="136"/>
      <c r="G134" s="138"/>
      <c r="H134" s="139"/>
      <c r="I134" s="14"/>
      <c r="J134" s="1"/>
      <c r="K134" s="1"/>
      <c r="L134" s="1"/>
      <c r="M134" s="1"/>
      <c r="N134" s="1"/>
    </row>
    <row r="135" spans="1:14" ht="15">
      <c r="A135" s="135" t="str">
        <f>A121</f>
        <v>Procesos del polideportivo</v>
      </c>
      <c r="B135" s="135"/>
      <c r="C135" s="136"/>
      <c r="D135" s="137"/>
      <c r="E135" s="136"/>
      <c r="F135" s="136"/>
      <c r="G135" s="138"/>
      <c r="H135" s="139"/>
      <c r="I135" s="14"/>
      <c r="J135" s="1"/>
      <c r="K135" s="1"/>
      <c r="L135" s="1"/>
      <c r="M135" s="1"/>
      <c r="N135" s="1"/>
    </row>
    <row r="136" spans="1:14" ht="15.6">
      <c r="A136" s="173" t="str">
        <f>A51</f>
        <v>Procesos del polideportivo</v>
      </c>
      <c r="B136" s="135" t="str">
        <f>B51</f>
        <v>Todos los integrantes</v>
      </c>
      <c r="C136" s="136">
        <f t="shared" ref="C136:E136" si="47">C131</f>
        <v>45341</v>
      </c>
      <c r="D136" s="137">
        <f t="shared" si="47"/>
        <v>4</v>
      </c>
      <c r="E136" s="136">
        <f t="shared" si="47"/>
        <v>45345</v>
      </c>
      <c r="F136" s="136"/>
      <c r="G136" s="138"/>
      <c r="H136" s="139">
        <v>0</v>
      </c>
      <c r="I136" s="14" t="str">
        <f>IF(H136=100%,"Completado",IF(J142&lt;0,"Pendiente atrasado ","Pendiente"))</f>
        <v>Pendiente</v>
      </c>
      <c r="J136" s="1"/>
      <c r="K136" s="1"/>
      <c r="L136" s="1"/>
      <c r="M136" s="1"/>
      <c r="N136" s="1"/>
    </row>
    <row r="137" spans="1:14" ht="15">
      <c r="A137" s="135" t="str">
        <f>A123</f>
        <v>Procesos del polideportivo</v>
      </c>
      <c r="B137" s="135"/>
      <c r="C137" s="136"/>
      <c r="D137" s="137"/>
      <c r="E137" s="136"/>
      <c r="F137" s="136"/>
      <c r="G137" s="138"/>
      <c r="H137" s="139"/>
      <c r="I137" s="14"/>
      <c r="J137" s="1"/>
      <c r="K137" s="1"/>
      <c r="L137" s="1"/>
      <c r="M137" s="1"/>
      <c r="N137" s="1"/>
    </row>
    <row r="138" spans="1:14" ht="15.6">
      <c r="A138" s="173" t="str">
        <f>A54</f>
        <v>Procesos del polideportivo</v>
      </c>
      <c r="B138" s="135" t="str">
        <f>B54</f>
        <v>Todos los integrantes</v>
      </c>
      <c r="C138" s="136">
        <f t="shared" ref="C138:E138" si="48">C134</f>
        <v>45341</v>
      </c>
      <c r="D138" s="137">
        <f t="shared" si="48"/>
        <v>4</v>
      </c>
      <c r="E138" s="136">
        <f t="shared" si="48"/>
        <v>45345</v>
      </c>
      <c r="F138" s="136"/>
      <c r="G138" s="138"/>
      <c r="H138" s="139">
        <v>0</v>
      </c>
      <c r="I138" s="14" t="str">
        <f>IF(H138=100%,"Completado",IF(J144&lt;0,"Pendiente atrasado ","Pendiente"))</f>
        <v>Pendiente</v>
      </c>
      <c r="J138" s="1"/>
      <c r="K138" s="1"/>
      <c r="L138" s="1"/>
      <c r="M138" s="1"/>
      <c r="N138" s="1"/>
    </row>
    <row r="139" spans="1:14" ht="15">
      <c r="A139" s="135"/>
      <c r="B139" s="135"/>
      <c r="C139" s="136"/>
      <c r="D139" s="137"/>
      <c r="E139" s="136"/>
      <c r="F139" s="136"/>
      <c r="G139" s="138"/>
      <c r="H139" s="139"/>
      <c r="I139" s="14"/>
      <c r="J139" s="1"/>
      <c r="K139" s="1"/>
      <c r="L139" s="1"/>
      <c r="M139" s="1"/>
      <c r="N139" s="1"/>
    </row>
    <row r="140" spans="1:14" ht="15">
      <c r="A140" s="135"/>
      <c r="B140" s="135"/>
      <c r="C140" s="136"/>
      <c r="D140" s="137"/>
      <c r="E140" s="136"/>
      <c r="F140" s="136"/>
      <c r="G140" s="138"/>
      <c r="H140" s="139"/>
      <c r="I140" s="14"/>
      <c r="J140" s="1"/>
      <c r="K140" s="1"/>
      <c r="L140" s="1"/>
      <c r="M140" s="1"/>
      <c r="N140" s="1"/>
    </row>
    <row r="141" spans="1:14" ht="15.6">
      <c r="A141" s="173" t="str">
        <f>A55</f>
        <v>Procesos del polideportivo</v>
      </c>
      <c r="B141" s="135" t="str">
        <f>B55</f>
        <v>Todos los integrantes</v>
      </c>
      <c r="C141" s="136">
        <f t="shared" ref="C141:E141" si="49">C136</f>
        <v>45341</v>
      </c>
      <c r="D141" s="137">
        <f t="shared" si="49"/>
        <v>4</v>
      </c>
      <c r="E141" s="136">
        <f t="shared" si="49"/>
        <v>45345</v>
      </c>
      <c r="F141" s="136"/>
      <c r="G141" s="138"/>
      <c r="H141" s="139">
        <v>0</v>
      </c>
      <c r="I141" s="14" t="str">
        <f>IF(H141=100%,"Completado",IF(J147&lt;0,"Pendiente atrasado ","Pendiente"))</f>
        <v>Pendiente</v>
      </c>
      <c r="J141" s="1"/>
      <c r="K141" s="1"/>
      <c r="L141" s="1"/>
      <c r="M141" s="1"/>
      <c r="N141" s="1"/>
    </row>
    <row r="142" spans="1:14" ht="15">
      <c r="A142" s="135"/>
      <c r="B142" s="135"/>
      <c r="C142" s="136"/>
      <c r="D142" s="137"/>
      <c r="E142" s="136"/>
      <c r="F142" s="136"/>
      <c r="G142" s="138"/>
      <c r="H142" s="139"/>
      <c r="I142" s="14"/>
      <c r="J142" s="1"/>
      <c r="K142" s="1"/>
      <c r="L142" s="1"/>
      <c r="M142" s="1"/>
      <c r="N142" s="1"/>
    </row>
    <row r="143" spans="1:14" ht="15">
      <c r="A143" s="135"/>
      <c r="B143" s="135"/>
      <c r="C143" s="136"/>
      <c r="D143" s="137"/>
      <c r="E143" s="136"/>
      <c r="F143" s="136"/>
      <c r="G143" s="138"/>
      <c r="H143" s="139"/>
      <c r="I143" s="14"/>
      <c r="J143" s="1"/>
      <c r="K143" s="1"/>
      <c r="L143" s="1"/>
      <c r="M143" s="1"/>
      <c r="N143" s="1"/>
    </row>
    <row r="144" spans="1:14" ht="15">
      <c r="A144" s="140" t="s">
        <v>33</v>
      </c>
      <c r="B144" s="140" t="s">
        <v>17</v>
      </c>
      <c r="C144" s="163">
        <f t="shared" ref="C144:E144" si="50">C116</f>
        <v>45341</v>
      </c>
      <c r="D144" s="141">
        <f t="shared" si="50"/>
        <v>4</v>
      </c>
      <c r="E144" s="142">
        <f t="shared" si="50"/>
        <v>45345</v>
      </c>
      <c r="F144" s="142"/>
      <c r="G144" s="143"/>
      <c r="H144" s="144">
        <v>0</v>
      </c>
      <c r="I144" s="14" t="str">
        <f>IF(H144=100%,"Completado",IF(J150&lt;0,"Pendiente atrasado ","Pendiente"))</f>
        <v>Pendiente</v>
      </c>
      <c r="J144" s="1"/>
      <c r="K144" s="1"/>
      <c r="L144" s="1"/>
      <c r="M144" s="1"/>
      <c r="N144" s="1"/>
    </row>
    <row r="145" spans="1:14" ht="15">
      <c r="A145" s="140" t="s">
        <v>60</v>
      </c>
      <c r="B145" s="140" t="s">
        <v>17</v>
      </c>
      <c r="C145" s="163">
        <f t="shared" ref="C145:E145" si="51">C116</f>
        <v>45341</v>
      </c>
      <c r="D145" s="141">
        <f t="shared" si="51"/>
        <v>4</v>
      </c>
      <c r="E145" s="142">
        <f t="shared" si="51"/>
        <v>45345</v>
      </c>
      <c r="F145" s="143"/>
      <c r="G145" s="143"/>
      <c r="H145" s="144">
        <v>0</v>
      </c>
      <c r="I145" s="14" t="str">
        <f>IF(H145=100%,"Completado",IF(J151&lt;0,"Pendiente atrasado ","Pendiente"))</f>
        <v>Pendiente</v>
      </c>
      <c r="J145" s="1"/>
      <c r="K145" s="1"/>
      <c r="L145" s="1"/>
      <c r="M145" s="1"/>
      <c r="N145" s="1"/>
    </row>
    <row r="146" spans="1:14" ht="15">
      <c r="J146" s="1"/>
      <c r="K146" s="1"/>
      <c r="L146" s="1"/>
      <c r="M146" s="1"/>
      <c r="N146" s="1"/>
    </row>
    <row r="147" spans="1:14" ht="15">
      <c r="J147" s="1"/>
      <c r="K147" s="1"/>
      <c r="L147" s="1"/>
      <c r="M147" s="1"/>
      <c r="N147" s="1"/>
    </row>
    <row r="148" spans="1:14" ht="15">
      <c r="J148" s="1"/>
      <c r="K148" s="1"/>
      <c r="L148" s="1"/>
      <c r="M148" s="1"/>
      <c r="N148" s="1"/>
    </row>
    <row r="149" spans="1:14" ht="15">
      <c r="J149" s="1"/>
      <c r="K149" s="1"/>
      <c r="L149" s="1"/>
      <c r="M149" s="1"/>
      <c r="N149" s="1"/>
    </row>
    <row r="150" spans="1:14" ht="15">
      <c r="J150" s="1"/>
      <c r="K150" s="1"/>
      <c r="L150" s="1"/>
      <c r="M150" s="1"/>
      <c r="N150" s="1"/>
    </row>
    <row r="151" spans="1:14" ht="15">
      <c r="J151" s="1"/>
      <c r="K151" s="1"/>
      <c r="L151" s="1"/>
      <c r="M151" s="1"/>
      <c r="N151" s="1"/>
    </row>
  </sheetData>
  <conditionalFormatting sqref="I12:I29 I34:I145">
    <cfRule type="expression" dxfId="0" priority="1">
      <formula>$H12=100%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03F3635ECA06499CAEDB1F98E92134" ma:contentTypeVersion="12" ma:contentTypeDescription="Crear nuevo documento." ma:contentTypeScope="" ma:versionID="5bc42b8ae5fae36424a9d82a5f1a7d7d">
  <xsd:schema xmlns:xsd="http://www.w3.org/2001/XMLSchema" xmlns:xs="http://www.w3.org/2001/XMLSchema" xmlns:p="http://schemas.microsoft.com/office/2006/metadata/properties" xmlns:ns2="6c57bd56-2eb0-4368-9fd6-a720701f33d9" xmlns:ns3="53a83aed-c847-4d58-8ca4-051ffdb4f290" targetNamespace="http://schemas.microsoft.com/office/2006/metadata/properties" ma:root="true" ma:fieldsID="45f79557eb42f93408a29a73481bee29" ns2:_="" ns3:_="">
    <xsd:import namespace="6c57bd56-2eb0-4368-9fd6-a720701f33d9"/>
    <xsd:import namespace="53a83aed-c847-4d58-8ca4-051ffdb4f2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7bd56-2eb0-4368-9fd6-a720701f3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be24d57b-a5c0-4ddb-ba1d-596196fe15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a83aed-c847-4d58-8ca4-051ffdb4f29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39fe820-b704-40fc-a1d5-e65396475421}" ma:internalName="TaxCatchAll" ma:showField="CatchAllData" ma:web="53a83aed-c847-4d58-8ca4-051ffdb4f2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a83aed-c847-4d58-8ca4-051ffdb4f290" xsi:nil="true"/>
    <lcf76f155ced4ddcb4097134ff3c332f xmlns="6c57bd56-2eb0-4368-9fd6-a720701f33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E3C770-AB60-4F9A-8F52-0DD688375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57bd56-2eb0-4368-9fd6-a720701f33d9"/>
    <ds:schemaRef ds:uri="53a83aed-c847-4d58-8ca4-051ffdb4f2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007CE0-771D-4447-A3C5-CE8371BB96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DDAED2-D447-4B51-84C4-ADABDE81751B}">
  <ds:schemaRefs>
    <ds:schemaRef ds:uri="http://schemas.microsoft.com/office/2006/metadata/properties"/>
    <ds:schemaRef ds:uri="http://schemas.microsoft.com/office/infopath/2007/PartnerControls"/>
    <ds:schemaRef ds:uri="53a83aed-c847-4d58-8ca4-051ffdb4f290"/>
    <ds:schemaRef ds:uri="6c57bd56-2eb0-4368-9fd6-a720701f33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Pasaporte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Otto Ventura</dc:creator>
  <cp:keywords/>
  <dc:description/>
  <cp:lastModifiedBy>Otto Ventura</cp:lastModifiedBy>
  <cp:revision/>
  <dcterms:created xsi:type="dcterms:W3CDTF">2024-02-07T01:36:12Z</dcterms:created>
  <dcterms:modified xsi:type="dcterms:W3CDTF">2024-04-18T17:14:55Z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0x010100ED03F3635ECA06499CAEDB1F98E92134</vt:lpwstr>
  </property>
</Properties>
</file>