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ini\OneDrive\Рабочий стол\Study22-23\электроника\Лаба 4\Антон\"/>
    </mc:Choice>
  </mc:AlternateContent>
  <xr:revisionPtr revIDLastSave="0" documentId="13_ncr:1_{8A07CEBA-3123-47AE-B948-1850FE8067BD}" xr6:coauthVersionLast="47" xr6:coauthVersionMax="47" xr10:uidLastSave="{00000000-0000-0000-0000-000000000000}"/>
  <bookViews>
    <workbookView xWindow="-120" yWindow="-120" windowWidth="29040" windowHeight="15720" xr2:uid="{D64773A2-A61D-4FEA-9D7B-9AD5A75F26B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8" i="1" s="1"/>
  <c r="D7" i="1"/>
  <c r="D8" i="1" s="1"/>
  <c r="E7" i="1"/>
  <c r="F7" i="1"/>
  <c r="G7" i="1"/>
  <c r="H7" i="1"/>
  <c r="I7" i="1"/>
  <c r="I8" i="1" s="1"/>
  <c r="J7" i="1"/>
  <c r="K7" i="1"/>
  <c r="L7" i="1"/>
  <c r="L8" i="1" s="1"/>
  <c r="B7" i="1"/>
  <c r="B8" i="1" s="1"/>
  <c r="B6" i="1"/>
  <c r="G8" i="1"/>
  <c r="H8" i="1"/>
  <c r="J8" i="1"/>
  <c r="K8" i="1"/>
  <c r="C6" i="1"/>
  <c r="D6" i="1"/>
  <c r="E6" i="1"/>
  <c r="F6" i="1"/>
  <c r="G6" i="1"/>
  <c r="H6" i="1"/>
  <c r="I6" i="1"/>
  <c r="J6" i="1"/>
  <c r="L6" i="1"/>
  <c r="K2" i="1"/>
  <c r="E8" i="1"/>
  <c r="F8" i="1"/>
  <c r="C2" i="1"/>
  <c r="D2" i="1"/>
  <c r="E2" i="1"/>
  <c r="F2" i="1"/>
  <c r="G2" i="1"/>
  <c r="H2" i="1"/>
  <c r="I2" i="1"/>
  <c r="J2" i="1"/>
  <c r="L2" i="1"/>
  <c r="B2" i="1"/>
  <c r="B4" i="1"/>
  <c r="C4" i="1"/>
  <c r="D4" i="1"/>
  <c r="E4" i="1"/>
  <c r="F4" i="1"/>
  <c r="G4" i="1"/>
  <c r="H4" i="1"/>
  <c r="I4" i="1"/>
  <c r="J4" i="1"/>
  <c r="K4" i="1"/>
  <c r="L4" i="1"/>
  <c r="L1" i="1"/>
  <c r="L3" i="1"/>
</calcChain>
</file>

<file path=xl/sharedStrings.xml><?xml version="1.0" encoding="utf-8"?>
<sst xmlns="http://schemas.openxmlformats.org/spreadsheetml/2006/main" count="7" uniqueCount="7">
  <si>
    <t>a</t>
  </si>
  <si>
    <t>Uср</t>
  </si>
  <si>
    <t>Um</t>
  </si>
  <si>
    <t>a, rad</t>
  </si>
  <si>
    <t>Uнд</t>
  </si>
  <si>
    <t>P</t>
  </si>
  <si>
    <t>синус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</si>
</sst>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8358705161854761E-2"/>
          <c:y val="0.17171296296296298"/>
          <c:w val="0.9155301837270341"/>
          <c:h val="0.72088764946048411"/>
        </c:manualLayout>
      </c:layout>
      <c:lineChart>
        <c:grouping val="standard"/>
        <c:varyColors val="0"/>
        <c:ser>
          <c:idx val="1"/>
          <c:order val="0"/>
          <c:tx>
            <c:strRef>
              <c:f>Лист1!$A$2</c:f>
              <c:strCache>
                <c:ptCount val="1"/>
                <c:pt idx="0">
                  <c:v>Uср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Лист1!$B$1:$L$1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90</c:v>
                </c:pt>
              </c:numCache>
            </c:numRef>
          </c:cat>
          <c:val>
            <c:numRef>
              <c:f>Лист1!$B$2:$K$2</c:f>
              <c:numCache>
                <c:formatCode>General</c:formatCode>
                <c:ptCount val="10"/>
                <c:pt idx="0">
                  <c:v>6.366197723675814</c:v>
                </c:pt>
                <c:pt idx="1">
                  <c:v>6.1742333735390122</c:v>
                </c:pt>
                <c:pt idx="2">
                  <c:v>5.6214940568471787</c:v>
                </c:pt>
                <c:pt idx="3">
                  <c:v>4.7746482927568605</c:v>
                </c:pt>
                <c:pt idx="4">
                  <c:v>3.7358381785297401</c:v>
                </c:pt>
                <c:pt idx="5">
                  <c:v>2.6303595451460744</c:v>
                </c:pt>
                <c:pt idx="6">
                  <c:v>1.5915494309189542</c:v>
                </c:pt>
                <c:pt idx="7">
                  <c:v>0.7447036668286352</c:v>
                </c:pt>
                <c:pt idx="8">
                  <c:v>0.1919643501368023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59-41A6-9A09-F2AFC6CE4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500607"/>
        <c:axId val="893501023"/>
      </c:lineChart>
      <c:catAx>
        <c:axId val="89350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3501023"/>
        <c:crosses val="autoZero"/>
        <c:auto val="1"/>
        <c:lblAlgn val="ctr"/>
        <c:lblOffset val="100"/>
        <c:tickLblSkip val="1"/>
        <c:noMultiLvlLbl val="0"/>
      </c:catAx>
      <c:valAx>
        <c:axId val="89350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350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Лист1!$A$8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Лист1!$B$1:$K$1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cat>
          <c:val>
            <c:numRef>
              <c:f>Лист1!$B$8:$K$8</c:f>
              <c:numCache>
                <c:formatCode>General</c:formatCode>
                <c:ptCount val="10"/>
                <c:pt idx="0">
                  <c:v>20.000000000000004</c:v>
                </c:pt>
                <c:pt idx="1">
                  <c:v>19.433230853361678</c:v>
                </c:pt>
                <c:pt idx="2">
                  <c:v>18.800806032176148</c:v>
                </c:pt>
                <c:pt idx="3">
                  <c:v>18.044988905221146</c:v>
                </c:pt>
                <c:pt idx="4">
                  <c:v>17.122925774426712</c:v>
                </c:pt>
                <c:pt idx="5">
                  <c:v>16.011814663315597</c:v>
                </c:pt>
                <c:pt idx="6">
                  <c:v>14.711655571887817</c:v>
                </c:pt>
                <c:pt idx="7">
                  <c:v>13.245250476620587</c:v>
                </c:pt>
                <c:pt idx="8">
                  <c:v>11.655453075583896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4-442C-9EF2-2F2A72691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449615"/>
        <c:axId val="1059446703"/>
      </c:lineChart>
      <c:catAx>
        <c:axId val="105944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446703"/>
        <c:crosses val="autoZero"/>
        <c:auto val="1"/>
        <c:lblAlgn val="ctr"/>
        <c:lblOffset val="100"/>
        <c:noMultiLvlLbl val="0"/>
      </c:catAx>
      <c:valAx>
        <c:axId val="105944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449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595312</xdr:colOff>
      <xdr:row>11</xdr:row>
      <xdr:rowOff>71437</xdr:rowOff>
    </xdr:from>
    <xdr:to>
      <xdr:col>13</xdr:col>
      <xdr:colOff>290512</xdr:colOff>
      <xdr:row>25</xdr:row>
      <xdr:rowOff>147637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C098DE6-7632-75D1-2CBF-0DE1A3FF3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18</xdr:row>
      <xdr:rowOff>42862</xdr:rowOff>
    </xdr:from>
    <xdr:to>
      <xdr:col>7</xdr:col>
      <xdr:colOff>9525</xdr:colOff>
      <xdr:row>32</xdr:row>
      <xdr:rowOff>119062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29557CC-57B3-0FE5-94B8-1CFCFA3A7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861CB-7160-48A7-A822-35DA801EB226}">
  <dimension ref="A1:L8"/>
  <sheetViews>
    <sheetView tabSelected="1" workbookViewId="0">
      <selection activeCell="D13" sqref="D13"/>
    </sheetView>
  </sheetViews>
  <sheetFormatPr defaultRowHeight="15" x14ac:dyDescent="0.25"/>
  <sheetData>
    <row r="1" spans="1:12" x14ac:dyDescent="0.25">
      <c r="A1" t="s">
        <v>0</v>
      </c>
      <c r="B1">
        <v>0</v>
      </c>
      <c r="C1">
        <v>20</v>
      </c>
      <c r="D1">
        <v>40</v>
      </c>
      <c r="E1">
        <v>60</v>
      </c>
      <c r="F1">
        <v>80</v>
      </c>
      <c r="G1">
        <v>100</v>
      </c>
      <c r="H1">
        <v>120</v>
      </c>
      <c r="I1">
        <v>140</v>
      </c>
      <c r="J1">
        <v>160</v>
      </c>
      <c r="K1">
        <v>180</v>
      </c>
      <c r="L1">
        <f>90</f>
        <v>90</v>
      </c>
    </row>
    <row r="2" spans="1:12" x14ac:dyDescent="0.25">
      <c r="A2" t="s">
        <v>1</v>
      </c>
      <c r="B2">
        <f>$B$5/2/PI()*(1+COS(B4))</f>
        <v>6.366197723675814</v>
      </c>
      <c r="C2">
        <f t="shared" ref="C2:L2" si="0">$B$5/2/PI()*(1+COS(C4))</f>
        <v>6.1742333735390122</v>
      </c>
      <c r="D2">
        <f t="shared" si="0"/>
        <v>5.6214940568471787</v>
      </c>
      <c r="E2">
        <f t="shared" si="0"/>
        <v>4.7746482927568605</v>
      </c>
      <c r="F2">
        <f t="shared" si="0"/>
        <v>3.7358381785297401</v>
      </c>
      <c r="G2">
        <f t="shared" si="0"/>
        <v>2.6303595451460744</v>
      </c>
      <c r="H2">
        <f t="shared" si="0"/>
        <v>1.5915494309189542</v>
      </c>
      <c r="I2">
        <f t="shared" si="0"/>
        <v>0.7447036668286352</v>
      </c>
      <c r="J2">
        <f t="shared" si="0"/>
        <v>0.1919643501368023</v>
      </c>
      <c r="K2">
        <f>$B$5/2/PI()*(1+COS(K4))</f>
        <v>0</v>
      </c>
      <c r="L2">
        <f t="shared" si="0"/>
        <v>3.183098861837907</v>
      </c>
    </row>
    <row r="3" spans="1:12" x14ac:dyDescent="0.25">
      <c r="L3">
        <f>COS(L1)</f>
        <v>-0.44807361612917013</v>
      </c>
    </row>
    <row r="4" spans="1:12" x14ac:dyDescent="0.25">
      <c r="A4" t="s">
        <v>3</v>
      </c>
      <c r="B4">
        <f t="shared" ref="B4:K4" si="1">B1*PI()/180</f>
        <v>0</v>
      </c>
      <c r="C4">
        <f t="shared" si="1"/>
        <v>0.3490658503988659</v>
      </c>
      <c r="D4">
        <f t="shared" si="1"/>
        <v>0.69813170079773179</v>
      </c>
      <c r="E4">
        <f t="shared" si="1"/>
        <v>1.0471975511965976</v>
      </c>
      <c r="F4">
        <f t="shared" si="1"/>
        <v>1.3962634015954636</v>
      </c>
      <c r="G4">
        <f t="shared" si="1"/>
        <v>1.7453292519943295</v>
      </c>
      <c r="H4">
        <f t="shared" si="1"/>
        <v>2.0943951023931953</v>
      </c>
      <c r="I4">
        <f t="shared" si="1"/>
        <v>2.4434609527920612</v>
      </c>
      <c r="J4">
        <f t="shared" si="1"/>
        <v>2.7925268031909272</v>
      </c>
      <c r="K4">
        <f t="shared" si="1"/>
        <v>3.1415926535897931</v>
      </c>
      <c r="L4">
        <f>L1*PI()/180</f>
        <v>1.5707963267948966</v>
      </c>
    </row>
    <row r="5" spans="1:12" x14ac:dyDescent="0.25">
      <c r="A5" t="s">
        <v>2</v>
      </c>
      <c r="B5">
        <v>20</v>
      </c>
    </row>
    <row r="6" spans="1:12" x14ac:dyDescent="0.25">
      <c r="A6" t="s">
        <v>6</v>
      </c>
      <c r="B6">
        <f>SIN(B4)</f>
        <v>0</v>
      </c>
      <c r="C6">
        <f t="shared" ref="C6:L6" si="2">SIN(C4)</f>
        <v>0.34202014332566871</v>
      </c>
      <c r="D6">
        <f t="shared" si="2"/>
        <v>0.64278760968653925</v>
      </c>
      <c r="E6">
        <f t="shared" si="2"/>
        <v>0.8660254037844386</v>
      </c>
      <c r="F6">
        <f t="shared" si="2"/>
        <v>0.98480775301220802</v>
      </c>
      <c r="G6">
        <f t="shared" si="2"/>
        <v>0.98480775301220802</v>
      </c>
      <c r="H6">
        <f t="shared" si="2"/>
        <v>0.86602540378443871</v>
      </c>
      <c r="I6">
        <f t="shared" si="2"/>
        <v>0.64278760968653947</v>
      </c>
      <c r="J6">
        <f t="shared" si="2"/>
        <v>0.34202014332566888</v>
      </c>
      <c r="K6">
        <v>0</v>
      </c>
      <c r="L6">
        <f t="shared" si="2"/>
        <v>1</v>
      </c>
    </row>
    <row r="7" spans="1:12" x14ac:dyDescent="0.25">
      <c r="A7" t="s">
        <v>4</v>
      </c>
      <c r="B7">
        <f>$B$5*SQRT((4*PI()-2*B4+B6)/(8*PI()))</f>
        <v>14.142135623730951</v>
      </c>
      <c r="C7">
        <f t="shared" ref="C7:L7" si="3">$B$5*SQRT((4*PI()-2*C4+C6)/(8*PI()))</f>
        <v>13.940312354234276</v>
      </c>
      <c r="D7">
        <f t="shared" si="3"/>
        <v>13.711603127342968</v>
      </c>
      <c r="E7">
        <f t="shared" si="3"/>
        <v>13.433163776721084</v>
      </c>
      <c r="F7">
        <f t="shared" si="3"/>
        <v>13.085459783449227</v>
      </c>
      <c r="G7">
        <f t="shared" si="3"/>
        <v>12.65377993459488</v>
      </c>
      <c r="H7">
        <f t="shared" si="3"/>
        <v>12.129161377394489</v>
      </c>
      <c r="I7">
        <f t="shared" si="3"/>
        <v>11.508801187187389</v>
      </c>
      <c r="J7">
        <f t="shared" si="3"/>
        <v>10.796042365415159</v>
      </c>
      <c r="K7">
        <f t="shared" si="3"/>
        <v>10</v>
      </c>
      <c r="L7">
        <f t="shared" si="3"/>
        <v>12.880818852432849</v>
      </c>
    </row>
    <row r="8" spans="1:12" x14ac:dyDescent="0.25">
      <c r="A8" t="s">
        <v>5</v>
      </c>
      <c r="B8">
        <f>B7*B7/10</f>
        <v>20.000000000000004</v>
      </c>
      <c r="C8">
        <f t="shared" ref="C8:L8" si="4">C7*C7/10</f>
        <v>19.433230853361678</v>
      </c>
      <c r="D8">
        <f t="shared" si="4"/>
        <v>18.800806032176148</v>
      </c>
      <c r="E8">
        <f t="shared" si="4"/>
        <v>18.044988905221146</v>
      </c>
      <c r="F8">
        <f t="shared" si="4"/>
        <v>17.122925774426712</v>
      </c>
      <c r="G8">
        <f t="shared" si="4"/>
        <v>16.011814663315597</v>
      </c>
      <c r="H8">
        <f t="shared" si="4"/>
        <v>14.711655571887817</v>
      </c>
      <c r="I8">
        <f t="shared" si="4"/>
        <v>13.245250476620587</v>
      </c>
      <c r="J8">
        <f t="shared" si="4"/>
        <v>11.655453075583896</v>
      </c>
      <c r="K8">
        <f t="shared" si="4"/>
        <v>10</v>
      </c>
      <c r="L8">
        <f t="shared" si="4"/>
        <v>16.591549430918953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Татьяна Осинина</dc:creator>
  <cp:lastModifiedBy>Татьяна Осинина</cp:lastModifiedBy>
  <dcterms:created xsi:type="dcterms:W3CDTF">2022-11-30T16:11:24Z</dcterms:created>
  <dcterms:modified xsi:type="dcterms:W3CDTF">2022-12-03T14:19:31Z</dcterms:modified>
</cp:coreProperties>
</file>