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S\Desktop\University 2021-2022\2 сем\Электротехника\"/>
    </mc:Choice>
  </mc:AlternateContent>
  <xr:revisionPtr revIDLastSave="0" documentId="13_ncr:1_{0F419A82-FF76-4001-9261-AA6DC0202172}" xr6:coauthVersionLast="47" xr6:coauthVersionMax="47" xr10:uidLastSave="{00000000-0000-0000-0000-000000000000}"/>
  <bookViews>
    <workbookView xWindow="4932" yWindow="2136" windowWidth="13428" windowHeight="9540" xr2:uid="{419D3E25-B729-433E-A6B1-3A525F098D61}"/>
  </bookViews>
  <sheets>
    <sheet name="Лист1" sheetId="1" r:id="rId1"/>
    <sheet name="Лист4" sheetId="4" r:id="rId2"/>
    <sheet name="Лист2" sheetId="2" r:id="rId3"/>
    <sheet name="Лист3" sheetId="3" r:id="rId4"/>
  </sheets>
  <definedNames>
    <definedName name="_Hlk96619031" localSheetId="0">Лист1!$G$3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F8" i="1"/>
  <c r="G5" i="1"/>
  <c r="F3" i="1"/>
  <c r="C13" i="1"/>
  <c r="F13" i="1" s="1"/>
  <c r="G12" i="1"/>
  <c r="E3" i="1"/>
  <c r="G4" i="1"/>
  <c r="G6" i="1"/>
  <c r="G7" i="1"/>
  <c r="G8" i="1"/>
  <c r="G9" i="1"/>
  <c r="G10" i="1"/>
  <c r="G11" i="1"/>
  <c r="G14" i="1"/>
  <c r="G15" i="1"/>
  <c r="G16" i="1"/>
  <c r="G3" i="1"/>
  <c r="F4" i="1"/>
  <c r="F5" i="1"/>
  <c r="F6" i="1"/>
  <c r="F7" i="1"/>
  <c r="F9" i="1"/>
  <c r="F10" i="1"/>
  <c r="F11" i="1"/>
  <c r="F14" i="1"/>
  <c r="F15" i="1"/>
  <c r="F16" i="1"/>
  <c r="G13" i="1" l="1"/>
  <c r="F12" i="1"/>
</calcChain>
</file>

<file path=xl/sharedStrings.xml><?xml version="1.0" encoding="utf-8"?>
<sst xmlns="http://schemas.openxmlformats.org/spreadsheetml/2006/main" count="19" uniqueCount="14">
  <si>
    <t>k</t>
  </si>
  <si>
    <t>Rn</t>
  </si>
  <si>
    <t>Un</t>
  </si>
  <si>
    <t>ln</t>
  </si>
  <si>
    <t>Pn</t>
  </si>
  <si>
    <t>n</t>
  </si>
  <si>
    <t>r</t>
  </si>
  <si>
    <t>r=32 Ом</t>
  </si>
  <si>
    <t>r^2</t>
  </si>
  <si>
    <t>In</t>
  </si>
  <si>
    <t>E</t>
  </si>
  <si>
    <t>ы</t>
  </si>
  <si>
    <t>ln ф</t>
  </si>
  <si>
    <t>Pn 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</si>
</sst>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A80-40F4-A0C9-6A070512E297}"/>
              </c:ext>
            </c:extLst>
          </c:dPt>
          <c:cat>
            <c:numRef>
              <c:f>Лист4!$B$1:$B$11</c:f>
              <c:numCache>
                <c:formatCode>General</c:formatCode>
                <c:ptCount val="11"/>
                <c:pt idx="0">
                  <c:v>0</c:v>
                </c:pt>
                <c:pt idx="1">
                  <c:v>3.8277500000000004E-3</c:v>
                </c:pt>
                <c:pt idx="2">
                  <c:v>4.7808750000000004E-3</c:v>
                </c:pt>
                <c:pt idx="3">
                  <c:v>6.3660499999999998E-3</c:v>
                </c:pt>
                <c:pt idx="4">
                  <c:v>7.6311599999999997E-3</c:v>
                </c:pt>
                <c:pt idx="5">
                  <c:v>1.5165880000000001E-2</c:v>
                </c:pt>
                <c:pt idx="6">
                  <c:v>3.7209300000000001E-2</c:v>
                </c:pt>
                <c:pt idx="7">
                  <c:v>7.2180400000000006E-2</c:v>
                </c:pt>
                <c:pt idx="8">
                  <c:v>0.1361704</c:v>
                </c:pt>
                <c:pt idx="9">
                  <c:v>0.29090900000000003</c:v>
                </c:pt>
                <c:pt idx="10">
                  <c:v>1.2</c:v>
                </c:pt>
              </c:numCache>
            </c:numRef>
          </c:cat>
          <c:val>
            <c:numRef>
              <c:f>Лист4!$A$1:$A$11</c:f>
              <c:numCache>
                <c:formatCode>General</c:formatCode>
                <c:ptCount val="11"/>
                <c:pt idx="0">
                  <c:v>38.4</c:v>
                </c:pt>
                <c:pt idx="1">
                  <c:v>38.277500000000003</c:v>
                </c:pt>
                <c:pt idx="2">
                  <c:v>38.247</c:v>
                </c:pt>
                <c:pt idx="3">
                  <c:v>38.196300000000001</c:v>
                </c:pt>
                <c:pt idx="4">
                  <c:v>38.155799999999999</c:v>
                </c:pt>
                <c:pt idx="5">
                  <c:v>37.914700000000003</c:v>
                </c:pt>
                <c:pt idx="6">
                  <c:v>37.209299999999999</c:v>
                </c:pt>
                <c:pt idx="7">
                  <c:v>36.090200000000003</c:v>
                </c:pt>
                <c:pt idx="8">
                  <c:v>34.0426</c:v>
                </c:pt>
                <c:pt idx="9">
                  <c:v>29.090900000000001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0-40F4-A0C9-6A070512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39647295"/>
        <c:axId val="239645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Лист4!$B$1:$B$11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3.8277500000000004E-3</c:v>
                      </c:pt>
                      <c:pt idx="2">
                        <c:v>4.7808750000000004E-3</c:v>
                      </c:pt>
                      <c:pt idx="3">
                        <c:v>6.3660499999999998E-3</c:v>
                      </c:pt>
                      <c:pt idx="4">
                        <c:v>7.6311599999999997E-3</c:v>
                      </c:pt>
                      <c:pt idx="5">
                        <c:v>1.5165880000000001E-2</c:v>
                      </c:pt>
                      <c:pt idx="6">
                        <c:v>3.7209300000000001E-2</c:v>
                      </c:pt>
                      <c:pt idx="7">
                        <c:v>7.2180400000000006E-2</c:v>
                      </c:pt>
                      <c:pt idx="8">
                        <c:v>0.1361704</c:v>
                      </c:pt>
                      <c:pt idx="9">
                        <c:v>0.29090900000000003</c:v>
                      </c:pt>
                      <c:pt idx="10">
                        <c:v>1.2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Лист4!$B$1:$B$11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3.8277500000000004E-3</c:v>
                      </c:pt>
                      <c:pt idx="2">
                        <c:v>4.7808750000000004E-3</c:v>
                      </c:pt>
                      <c:pt idx="3">
                        <c:v>6.3660499999999998E-3</c:v>
                      </c:pt>
                      <c:pt idx="4">
                        <c:v>7.6311599999999997E-3</c:v>
                      </c:pt>
                      <c:pt idx="5">
                        <c:v>1.5165880000000001E-2</c:v>
                      </c:pt>
                      <c:pt idx="6">
                        <c:v>3.7209300000000001E-2</c:v>
                      </c:pt>
                      <c:pt idx="7">
                        <c:v>7.2180400000000006E-2</c:v>
                      </c:pt>
                      <c:pt idx="8">
                        <c:v>0.1361704</c:v>
                      </c:pt>
                      <c:pt idx="9">
                        <c:v>0.29090900000000003</c:v>
                      </c:pt>
                      <c:pt idx="10">
                        <c:v>1.2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80-40F4-A0C9-6A070512E297}"/>
                  </c:ext>
                </c:extLst>
              </c15:ser>
            </c15:filteredLineSeries>
          </c:ext>
        </c:extLst>
      </c:lineChart>
      <c:catAx>
        <c:axId val="23964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645631"/>
        <c:crosses val="autoZero"/>
        <c:auto val="1"/>
        <c:lblAlgn val="ctr"/>
        <c:lblOffset val="100"/>
        <c:noMultiLvlLbl val="0"/>
      </c:catAx>
      <c:valAx>
        <c:axId val="2396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</a:t>
                </a:r>
                <a:r>
                  <a:rPr lang="ru-RU"/>
                  <a:t> В</a:t>
                </a:r>
                <a:r>
                  <a:rPr lang="en-US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6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мощности в нагрузке </a:t>
            </a:r>
            <a:r>
              <a:rPr lang="en-US" sz="1400" b="0" i="0" u="none" strike="noStrike" baseline="0"/>
              <a:t>Pn(In)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Лист2!$B$1</c:f>
              <c:strCache>
                <c:ptCount val="1"/>
                <c:pt idx="0">
                  <c:v>Pn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Лист2!$A$2:$A$12</c:f>
              <c:numCache>
                <c:formatCode>General</c:formatCode>
                <c:ptCount val="11"/>
                <c:pt idx="0">
                  <c:v>0</c:v>
                </c:pt>
                <c:pt idx="1">
                  <c:v>3.8277500000000004E-3</c:v>
                </c:pt>
                <c:pt idx="2">
                  <c:v>4.7808750000000004E-3</c:v>
                </c:pt>
                <c:pt idx="3">
                  <c:v>6.3660499999999998E-3</c:v>
                </c:pt>
                <c:pt idx="4">
                  <c:v>7.6311599999999997E-3</c:v>
                </c:pt>
                <c:pt idx="5">
                  <c:v>1.5165880000000001E-2</c:v>
                </c:pt>
                <c:pt idx="6">
                  <c:v>3.7209300000000001E-2</c:v>
                </c:pt>
                <c:pt idx="7">
                  <c:v>7.2180400000000006E-2</c:v>
                </c:pt>
                <c:pt idx="8">
                  <c:v>0.1361704</c:v>
                </c:pt>
                <c:pt idx="9">
                  <c:v>0.29090900000000003</c:v>
                </c:pt>
                <c:pt idx="10">
                  <c:v>0.6</c:v>
                </c:pt>
              </c:numCache>
            </c:numRef>
          </c:cat>
          <c:val>
            <c:numRef>
              <c:f>Лист2!$B$2:$B$12</c:f>
              <c:numCache>
                <c:formatCode>General</c:formatCode>
                <c:ptCount val="11"/>
                <c:pt idx="0">
                  <c:v>0</c:v>
                </c:pt>
                <c:pt idx="1">
                  <c:v>0.14651670062500002</c:v>
                </c:pt>
                <c:pt idx="2">
                  <c:v>0.18285412612500002</c:v>
                </c:pt>
                <c:pt idx="3">
                  <c:v>0.24315955561499999</c:v>
                </c:pt>
                <c:pt idx="4">
                  <c:v>0.291173014728</c:v>
                </c:pt>
                <c:pt idx="5">
                  <c:v>0.57500979043600009</c:v>
                </c:pt>
                <c:pt idx="6">
                  <c:v>1.38453200649</c:v>
                </c:pt>
                <c:pt idx="7">
                  <c:v>2.6050050720800004</c:v>
                </c:pt>
                <c:pt idx="8">
                  <c:v>4.63559445904</c:v>
                </c:pt>
                <c:pt idx="9">
                  <c:v>8.4628046281000007</c:v>
                </c:pt>
                <c:pt idx="10">
                  <c:v>11.52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C-4C98-93F5-3FACED89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85183311"/>
        <c:axId val="385183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Лист2!$A$1</c15:sqref>
                        </c15:formulaRef>
                      </c:ext>
                    </c:extLst>
                    <c:strCache>
                      <c:ptCount val="1"/>
                      <c:pt idx="0">
                        <c:v>ln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3.8277500000000004E-3</c:v>
                      </c:pt>
                      <c:pt idx="2">
                        <c:v>4.7808750000000004E-3</c:v>
                      </c:pt>
                      <c:pt idx="3">
                        <c:v>6.3660499999999998E-3</c:v>
                      </c:pt>
                      <c:pt idx="4">
                        <c:v>7.6311599999999997E-3</c:v>
                      </c:pt>
                      <c:pt idx="5">
                        <c:v>1.5165880000000001E-2</c:v>
                      </c:pt>
                      <c:pt idx="6">
                        <c:v>3.7209300000000001E-2</c:v>
                      </c:pt>
                      <c:pt idx="7">
                        <c:v>7.2180400000000006E-2</c:v>
                      </c:pt>
                      <c:pt idx="8">
                        <c:v>0.1361704</c:v>
                      </c:pt>
                      <c:pt idx="9">
                        <c:v>0.29090900000000003</c:v>
                      </c:pt>
                      <c:pt idx="10">
                        <c:v>0.6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3.8277500000000004E-3</c:v>
                      </c:pt>
                      <c:pt idx="2">
                        <c:v>4.7808750000000004E-3</c:v>
                      </c:pt>
                      <c:pt idx="3">
                        <c:v>6.3660499999999998E-3</c:v>
                      </c:pt>
                      <c:pt idx="4">
                        <c:v>7.6311599999999997E-3</c:v>
                      </c:pt>
                      <c:pt idx="5">
                        <c:v>1.5165880000000001E-2</c:v>
                      </c:pt>
                      <c:pt idx="6">
                        <c:v>3.7209300000000001E-2</c:v>
                      </c:pt>
                      <c:pt idx="7">
                        <c:v>7.2180400000000006E-2</c:v>
                      </c:pt>
                      <c:pt idx="8">
                        <c:v>0.1361704</c:v>
                      </c:pt>
                      <c:pt idx="9">
                        <c:v>0.29090900000000003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9C-4C98-93F5-3FACED89124F}"/>
                  </c:ext>
                </c:extLst>
              </c15:ser>
            </c15:filteredLineSeries>
          </c:ext>
        </c:extLst>
      </c:lineChart>
      <c:catAx>
        <c:axId val="38518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In</a:t>
                </a:r>
                <a:r>
                  <a:rPr lang="ru-RU" sz="1000" b="0" i="0" u="none" strike="noStrike" baseline="0"/>
                  <a:t>, 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83727"/>
        <c:crosses val="autoZero"/>
        <c:auto val="1"/>
        <c:lblAlgn val="ctr"/>
        <c:lblOffset val="100"/>
        <c:noMultiLvlLbl val="0"/>
      </c:catAx>
      <c:valAx>
        <c:axId val="3851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Pn</a:t>
                </a:r>
                <a:r>
                  <a:rPr lang="ru-RU" sz="1000" b="0" i="0" u="none" strike="noStrike" baseline="0"/>
                  <a:t>, 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8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</a:t>
            </a:r>
            <a:r>
              <a:rPr lang="ru-RU" baseline="0"/>
              <a:t>ть </a:t>
            </a:r>
            <a:r>
              <a:rPr lang="ru-RU" sz="1400" b="0" i="0" u="none" strike="noStrike" baseline="0"/>
              <a:t>КПД </a:t>
            </a:r>
            <a:r>
              <a:rPr lang="el-GR" sz="1400" b="0" i="0" u="none" strike="noStrike" baseline="0"/>
              <a:t>η(</a:t>
            </a:r>
            <a:r>
              <a:rPr lang="en-US" sz="1400" b="0" i="0" u="none" strike="noStrike" baseline="0"/>
              <a:t>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Лист3!$B$1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Лист3!$A$2:$A$11</c:f>
              <c:numCache>
                <c:formatCode>General</c:formatCode>
                <c:ptCount val="10"/>
                <c:pt idx="0">
                  <c:v>0</c:v>
                </c:pt>
                <c:pt idx="1">
                  <c:v>3.8277500000000004E-3</c:v>
                </c:pt>
                <c:pt idx="2">
                  <c:v>4.7808750000000004E-3</c:v>
                </c:pt>
                <c:pt idx="3">
                  <c:v>6.3660499999999998E-3</c:v>
                </c:pt>
                <c:pt idx="4">
                  <c:v>7.6311599999999997E-3</c:v>
                </c:pt>
                <c:pt idx="5">
                  <c:v>1.5165880000000001E-2</c:v>
                </c:pt>
                <c:pt idx="6">
                  <c:v>3.7209300000000001E-2</c:v>
                </c:pt>
                <c:pt idx="7">
                  <c:v>7.2180400000000006E-2</c:v>
                </c:pt>
                <c:pt idx="8">
                  <c:v>0.1361704</c:v>
                </c:pt>
                <c:pt idx="9">
                  <c:v>0.29090900000000003</c:v>
                </c:pt>
              </c:numCache>
            </c:numRef>
          </c:cat>
          <c:val>
            <c:numRef>
              <c:f>Лист3!$B$2:$B$11</c:f>
              <c:numCache>
                <c:formatCode>General</c:formatCode>
                <c:ptCount val="10"/>
                <c:pt idx="0">
                  <c:v>1</c:v>
                </c:pt>
                <c:pt idx="1">
                  <c:v>0.99681025980975313</c:v>
                </c:pt>
                <c:pt idx="2">
                  <c:v>0.99601600174203175</c:v>
                </c:pt>
                <c:pt idx="3">
                  <c:v>0.99469504729681835</c:v>
                </c:pt>
                <c:pt idx="4">
                  <c:v>0.99364080380319286</c:v>
                </c:pt>
                <c:pt idx="5">
                  <c:v>0.98736197528508796</c:v>
                </c:pt>
                <c:pt idx="6">
                  <c:v>0.96899274391582013</c:v>
                </c:pt>
                <c:pt idx="7">
                  <c:v>0.93985055701363929</c:v>
                </c:pt>
                <c:pt idx="8">
                  <c:v>0.88652648287599101</c:v>
                </c:pt>
                <c:pt idx="9">
                  <c:v>0.75757878844148896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0-4D64-BE4F-92C3C054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85187055"/>
        <c:axId val="3851774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Лист3!$A$1</c15:sqref>
                        </c15:formulaRef>
                      </c:ext>
                    </c:extLst>
                    <c:strCache>
                      <c:ptCount val="1"/>
                      <c:pt idx="0">
                        <c:v>ln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Лист3!$A$2:$A$11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3.8277500000000004E-3</c:v>
                      </c:pt>
                      <c:pt idx="2">
                        <c:v>4.7808750000000004E-3</c:v>
                      </c:pt>
                      <c:pt idx="3">
                        <c:v>6.3660499999999998E-3</c:v>
                      </c:pt>
                      <c:pt idx="4">
                        <c:v>7.6311599999999997E-3</c:v>
                      </c:pt>
                      <c:pt idx="5">
                        <c:v>1.5165880000000001E-2</c:v>
                      </c:pt>
                      <c:pt idx="6">
                        <c:v>3.7209300000000001E-2</c:v>
                      </c:pt>
                      <c:pt idx="7">
                        <c:v>7.2180400000000006E-2</c:v>
                      </c:pt>
                      <c:pt idx="8">
                        <c:v>0.1361704</c:v>
                      </c:pt>
                      <c:pt idx="9">
                        <c:v>0.29090900000000003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Лист3!$A$2:$A$11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3.8277500000000004E-3</c:v>
                      </c:pt>
                      <c:pt idx="2">
                        <c:v>4.7808750000000004E-3</c:v>
                      </c:pt>
                      <c:pt idx="3">
                        <c:v>6.3660499999999998E-3</c:v>
                      </c:pt>
                      <c:pt idx="4">
                        <c:v>7.6311599999999997E-3</c:v>
                      </c:pt>
                      <c:pt idx="5">
                        <c:v>1.5165880000000001E-2</c:v>
                      </c:pt>
                      <c:pt idx="6">
                        <c:v>3.7209300000000001E-2</c:v>
                      </c:pt>
                      <c:pt idx="7">
                        <c:v>7.2180400000000006E-2</c:v>
                      </c:pt>
                      <c:pt idx="8">
                        <c:v>0.1361704</c:v>
                      </c:pt>
                      <c:pt idx="9">
                        <c:v>0.29090900000000003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20-4D64-BE4F-92C3C054D9B9}"/>
                  </c:ext>
                </c:extLst>
              </c15:ser>
            </c15:filteredLineSeries>
          </c:ext>
        </c:extLst>
      </c:lineChart>
      <c:catAx>
        <c:axId val="38518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</a:t>
                </a:r>
                <a:r>
                  <a:rPr lang="ru-RU" sz="1000" b="0" i="0" u="none" strike="noStrike" baseline="0">
                    <a:effectLst/>
                  </a:rPr>
                  <a:t>, 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77487"/>
        <c:crosses val="autoZero"/>
        <c:auto val="1"/>
        <c:lblAlgn val="ctr"/>
        <c:lblOffset val="100"/>
        <c:noMultiLvlLbl val="0"/>
      </c:catAx>
      <c:valAx>
        <c:axId val="3851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КПД </a:t>
                </a:r>
                <a:r>
                  <a:rPr lang="el-GR" sz="1000" b="0" i="0" u="none" strike="noStrike" baseline="0">
                    <a:effectLst/>
                  </a:rPr>
                  <a:t>η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106680</xdr:rowOff>
    </xdr:from>
    <xdr:to>
      <xdr:col>12</xdr:col>
      <xdr:colOff>365760</xdr:colOff>
      <xdr:row>20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B7BE01-A324-44D5-BF4D-4640B6A6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175260</xdr:rowOff>
    </xdr:from>
    <xdr:to>
      <xdr:col>12</xdr:col>
      <xdr:colOff>434340</xdr:colOff>
      <xdr:row>17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BA3611-1109-4A19-AFB0-34ADE53B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106680</xdr:rowOff>
    </xdr:from>
    <xdr:to>
      <xdr:col>12</xdr:col>
      <xdr:colOff>365760</xdr:colOff>
      <xdr:row>20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4CF4A5-E9E4-4A17-BFCD-A3B4D0B1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E8B2-F842-4A20-88AB-B5ACBC8C0A32}">
  <dimension ref="A1:L31"/>
  <sheetViews>
    <sheetView tabSelected="1" zoomScale="85" zoomScaleNormal="85" workbookViewId="0">
      <selection activeCell="D9" sqref="D9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t="s">
        <v>5</v>
      </c>
      <c r="I1" t="s">
        <v>6</v>
      </c>
      <c r="J1" t="s">
        <v>8</v>
      </c>
      <c r="K1" s="1">
        <v>38.4</v>
      </c>
      <c r="L1" s="1">
        <v>0</v>
      </c>
    </row>
    <row r="2" spans="1:12" x14ac:dyDescent="0.3">
      <c r="A2" s="1">
        <v>1</v>
      </c>
      <c r="B2" s="1" t="s">
        <v>7</v>
      </c>
      <c r="C2" s="1">
        <v>38.4</v>
      </c>
      <c r="D2" s="1">
        <v>0</v>
      </c>
      <c r="E2" s="1">
        <v>0</v>
      </c>
      <c r="F2" s="1">
        <v>0</v>
      </c>
      <c r="G2" s="1">
        <v>0</v>
      </c>
      <c r="K2" s="1">
        <v>37.9099</v>
      </c>
      <c r="L2" s="1">
        <v>1.5317131313131314E-2</v>
      </c>
    </row>
    <row r="3" spans="1:12" x14ac:dyDescent="0.3">
      <c r="A3" s="1">
        <v>2</v>
      </c>
      <c r="B3" s="1">
        <v>2475</v>
      </c>
      <c r="C3" s="1">
        <v>37.9099</v>
      </c>
      <c r="D3" s="1">
        <v>1.53171E-2</v>
      </c>
      <c r="E3" s="1">
        <f>0.5808</f>
        <v>0.58079999999999998</v>
      </c>
      <c r="F3" s="1">
        <f>C3/B3</f>
        <v>1.5317131313131314E-2</v>
      </c>
      <c r="G3" s="1">
        <f>C3*C3/B3</f>
        <v>0.58067091636767676</v>
      </c>
      <c r="H3">
        <f>B3/(B3+$J$19)</f>
        <v>0.98723577625259629</v>
      </c>
      <c r="I3">
        <f>(C3-C4)/(D4-D3)</f>
        <v>32.00180594672446</v>
      </c>
      <c r="J3">
        <f>I3*I3</f>
        <v>1024.1155838518091</v>
      </c>
      <c r="K3" s="1">
        <v>37.314500000000002</v>
      </c>
      <c r="L3" s="1">
        <v>3.3922272727272731E-2</v>
      </c>
    </row>
    <row r="4" spans="1:12" x14ac:dyDescent="0.3">
      <c r="A4" s="1">
        <v>3</v>
      </c>
      <c r="B4" s="1">
        <v>1100</v>
      </c>
      <c r="C4" s="1">
        <v>37.314500000000002</v>
      </c>
      <c r="D4" s="1">
        <v>3.3922300000000002E-2</v>
      </c>
      <c r="E4" s="1">
        <v>1.2658</v>
      </c>
      <c r="F4" s="1">
        <f t="shared" ref="F4:F16" si="0">C4/B4</f>
        <v>3.3922272727272731E-2</v>
      </c>
      <c r="G4" s="1">
        <f t="shared" ref="G4:G16" si="1">C4*C4/B4</f>
        <v>1.2657926456818183</v>
      </c>
      <c r="H4">
        <f t="shared" ref="H4:H16" si="2">B4/(B4+$J$19)</f>
        <v>0.97173152794620632</v>
      </c>
      <c r="I4">
        <f t="shared" ref="I4:I16" si="3">(C4-C5)/(D5-D4)</f>
        <v>31.998611773892701</v>
      </c>
      <c r="J4">
        <f t="shared" ref="J4:J15" si="4">I4*I4</f>
        <v>1023.9111554563046</v>
      </c>
      <c r="K4" s="1">
        <v>36.576900000000002</v>
      </c>
      <c r="L4" s="1">
        <v>5.6973364485981309E-2</v>
      </c>
    </row>
    <row r="5" spans="1:12" x14ac:dyDescent="0.3">
      <c r="A5" s="1">
        <v>4</v>
      </c>
      <c r="B5" s="1">
        <v>642</v>
      </c>
      <c r="C5" s="1">
        <v>36.576900000000002</v>
      </c>
      <c r="D5" s="1">
        <v>5.6973299999999998E-2</v>
      </c>
      <c r="E5" s="1">
        <v>2.0838999999999999</v>
      </c>
      <c r="F5" s="1">
        <f t="shared" si="0"/>
        <v>5.6973364485981309E-2</v>
      </c>
      <c r="G5" s="1">
        <f>C5*C5/B5</f>
        <v>2.0839090554672901</v>
      </c>
      <c r="H5">
        <f t="shared" si="2"/>
        <v>0.95252238555371382</v>
      </c>
      <c r="I5">
        <f t="shared" si="3"/>
        <v>31.999945427507331</v>
      </c>
      <c r="J5">
        <f t="shared" si="4"/>
        <v>1023.9965073634473</v>
      </c>
      <c r="K5" s="1">
        <v>35.6387</v>
      </c>
      <c r="L5" s="1">
        <v>8.6292251815980631E-2</v>
      </c>
    </row>
    <row r="6" spans="1:12" x14ac:dyDescent="0.3">
      <c r="A6" s="1">
        <v>5</v>
      </c>
      <c r="B6" s="1">
        <v>413</v>
      </c>
      <c r="C6" s="1">
        <v>35.6387</v>
      </c>
      <c r="D6" s="1">
        <v>8.6292099999999997E-2</v>
      </c>
      <c r="E6" s="1">
        <v>3.073</v>
      </c>
      <c r="F6" s="1">
        <f t="shared" si="0"/>
        <v>8.6292251815980631E-2</v>
      </c>
      <c r="G6" s="1">
        <f t="shared" si="1"/>
        <v>3.0753436747941887</v>
      </c>
      <c r="H6">
        <f t="shared" si="2"/>
        <v>0.92809008002135296</v>
      </c>
      <c r="I6">
        <f t="shared" si="3"/>
        <v>32.001423087532835</v>
      </c>
      <c r="J6">
        <f t="shared" si="4"/>
        <v>1024.0910796272797</v>
      </c>
      <c r="K6" s="1">
        <v>34.397399999999998</v>
      </c>
      <c r="L6" s="1">
        <v>0.12508145454545452</v>
      </c>
    </row>
    <row r="7" spans="1:12" x14ac:dyDescent="0.3">
      <c r="A7" s="1">
        <v>6</v>
      </c>
      <c r="B7" s="1">
        <v>275</v>
      </c>
      <c r="C7" s="1">
        <v>34.397399999999998</v>
      </c>
      <c r="D7" s="1">
        <v>0.125081</v>
      </c>
      <c r="E7" s="1">
        <v>4.3028000000000004</v>
      </c>
      <c r="F7" s="1">
        <f t="shared" si="0"/>
        <v>0.12508145454545452</v>
      </c>
      <c r="G7" s="1">
        <f t="shared" si="1"/>
        <v>4.3024768245818175</v>
      </c>
      <c r="H7">
        <f t="shared" si="2"/>
        <v>0.8957657414586937</v>
      </c>
      <c r="I7">
        <f t="shared" si="3"/>
        <v>31.998729541887705</v>
      </c>
      <c r="J7">
        <f t="shared" si="4"/>
        <v>1023.9186922948769</v>
      </c>
      <c r="K7" s="1">
        <v>32.684699999999999</v>
      </c>
      <c r="L7" s="1">
        <v>0.17860491803278689</v>
      </c>
    </row>
    <row r="8" spans="1:12" x14ac:dyDescent="0.3">
      <c r="A8" s="1">
        <v>7</v>
      </c>
      <c r="B8" s="1">
        <v>183</v>
      </c>
      <c r="C8" s="1">
        <v>32.684699999999999</v>
      </c>
      <c r="D8" s="1">
        <v>0.17860500000000001</v>
      </c>
      <c r="E8" s="1">
        <v>5.8369999999999997</v>
      </c>
      <c r="F8" s="1">
        <f>C8/B8</f>
        <v>0.17860491803278689</v>
      </c>
      <c r="G8" s="1">
        <f t="shared" si="1"/>
        <v>5.8376481644262297</v>
      </c>
      <c r="H8">
        <f t="shared" si="2"/>
        <v>0.8511631558770123</v>
      </c>
      <c r="I8">
        <f t="shared" si="3"/>
        <v>32.000525872320601</v>
      </c>
      <c r="J8">
        <f t="shared" si="4"/>
        <v>1024.0336561050601</v>
      </c>
      <c r="K8" s="1">
        <v>27.329699999999999</v>
      </c>
      <c r="L8" s="1">
        <v>0.34594556962025313</v>
      </c>
    </row>
    <row r="9" spans="1:12" x14ac:dyDescent="0.3">
      <c r="A9" s="1">
        <v>8</v>
      </c>
      <c r="B9" s="1">
        <v>79</v>
      </c>
      <c r="C9" s="1">
        <v>27.329699999999999</v>
      </c>
      <c r="D9" s="1">
        <v>0.34594599999999998</v>
      </c>
      <c r="E9" s="1">
        <v>9.4540000000000006</v>
      </c>
      <c r="F9" s="1">
        <f t="shared" si="0"/>
        <v>0.34594556962025313</v>
      </c>
      <c r="G9" s="1">
        <f t="shared" si="1"/>
        <v>9.4545886340506318</v>
      </c>
      <c r="H9">
        <f t="shared" si="2"/>
        <v>0.71171230315530976</v>
      </c>
      <c r="I9">
        <f t="shared" si="3"/>
        <v>31.998131495971037</v>
      </c>
      <c r="J9">
        <f t="shared" si="4"/>
        <v>1023.8804192334537</v>
      </c>
      <c r="K9" s="1">
        <v>26.233699999999999</v>
      </c>
      <c r="L9" s="1">
        <v>0.38019855072463765</v>
      </c>
    </row>
    <row r="10" spans="1:12" x14ac:dyDescent="0.3">
      <c r="A10" s="1">
        <v>9</v>
      </c>
      <c r="B10" s="1">
        <v>69</v>
      </c>
      <c r="C10" s="1">
        <v>26.233699999999999</v>
      </c>
      <c r="D10" s="1">
        <v>0.38019799999999998</v>
      </c>
      <c r="E10" s="1">
        <v>9.9740000000000002</v>
      </c>
      <c r="F10" s="1">
        <f t="shared" si="0"/>
        <v>0.38019855072463765</v>
      </c>
      <c r="G10" s="1">
        <f t="shared" si="1"/>
        <v>9.9740147201449272</v>
      </c>
      <c r="H10">
        <f t="shared" si="2"/>
        <v>0.68316894076557988</v>
      </c>
      <c r="I10">
        <f t="shared" si="3"/>
        <v>32.000163783769025</v>
      </c>
      <c r="J10">
        <f t="shared" si="4"/>
        <v>1024.0104821880427</v>
      </c>
      <c r="K10" s="1">
        <v>19.2</v>
      </c>
      <c r="L10" s="1">
        <v>0.6</v>
      </c>
    </row>
    <row r="11" spans="1:12" x14ac:dyDescent="0.3">
      <c r="A11" s="1">
        <v>10</v>
      </c>
      <c r="B11" s="1">
        <v>32</v>
      </c>
      <c r="C11" s="1">
        <v>19.2</v>
      </c>
      <c r="D11" s="1">
        <v>0.6</v>
      </c>
      <c r="E11" s="1">
        <v>11.52</v>
      </c>
      <c r="F11" s="1">
        <f t="shared" si="0"/>
        <v>0.6</v>
      </c>
      <c r="G11" s="1">
        <f t="shared" si="1"/>
        <v>11.52</v>
      </c>
      <c r="H11">
        <f t="shared" si="2"/>
        <v>0.50000072064685697</v>
      </c>
      <c r="I11">
        <f t="shared" si="3"/>
        <v>32.000432000431978</v>
      </c>
      <c r="J11">
        <f t="shared" si="4"/>
        <v>1024.027648214271</v>
      </c>
      <c r="K11" s="1">
        <v>15.644399999999999</v>
      </c>
      <c r="L11" s="1">
        <v>0.71110909090909091</v>
      </c>
    </row>
    <row r="12" spans="1:12" x14ac:dyDescent="0.3">
      <c r="A12" s="1">
        <v>11</v>
      </c>
      <c r="B12" s="1">
        <v>22</v>
      </c>
      <c r="C12" s="1">
        <v>15.644399999999999</v>
      </c>
      <c r="D12" s="1">
        <v>0.71111100000000005</v>
      </c>
      <c r="E12" s="1">
        <v>11.125</v>
      </c>
      <c r="F12" s="1">
        <f t="shared" si="0"/>
        <v>0.71110909090909091</v>
      </c>
      <c r="G12" s="1">
        <f t="shared" si="1"/>
        <v>11.12487506181818</v>
      </c>
      <c r="H12">
        <f t="shared" si="2"/>
        <v>0.40740810334090904</v>
      </c>
      <c r="I12">
        <f t="shared" si="3"/>
        <v>31.999460000674983</v>
      </c>
      <c r="J12">
        <f t="shared" si="4"/>
        <v>1023.9654403347981</v>
      </c>
      <c r="K12" s="1">
        <v>12.8</v>
      </c>
      <c r="L12" s="1">
        <v>0.8</v>
      </c>
    </row>
    <row r="13" spans="1:12" x14ac:dyDescent="0.3">
      <c r="A13" s="1">
        <v>12</v>
      </c>
      <c r="B13" s="1">
        <v>16</v>
      </c>
      <c r="C13" s="1">
        <f>12.8</f>
        <v>12.8</v>
      </c>
      <c r="D13" s="1">
        <v>0.8</v>
      </c>
      <c r="E13" s="1">
        <v>10.24</v>
      </c>
      <c r="F13" s="1">
        <f t="shared" si="0"/>
        <v>0.8</v>
      </c>
      <c r="G13" s="1">
        <f t="shared" si="1"/>
        <v>10.240000000000002</v>
      </c>
      <c r="H13">
        <f t="shared" si="2"/>
        <v>0.33333397390862507</v>
      </c>
      <c r="I13">
        <f t="shared" si="3"/>
        <v>31.999895000262502</v>
      </c>
      <c r="J13">
        <f t="shared" si="4"/>
        <v>1023.993280027825</v>
      </c>
      <c r="K13" s="1">
        <v>9.1428600000000007</v>
      </c>
      <c r="L13" s="1">
        <v>0.91428600000000004</v>
      </c>
    </row>
    <row r="14" spans="1:12" x14ac:dyDescent="0.3">
      <c r="A14" s="1">
        <v>13</v>
      </c>
      <c r="B14" s="1">
        <v>10</v>
      </c>
      <c r="C14" s="1">
        <v>9.1428600000000007</v>
      </c>
      <c r="D14" s="1">
        <v>0.91428600000000004</v>
      </c>
      <c r="E14" s="1">
        <v>8.359</v>
      </c>
      <c r="F14" s="1">
        <f t="shared" si="0"/>
        <v>0.91428600000000004</v>
      </c>
      <c r="G14" s="1">
        <f t="shared" si="1"/>
        <v>8.3591888979600011</v>
      </c>
      <c r="H14">
        <f t="shared" si="2"/>
        <v>0.23809576101398713</v>
      </c>
      <c r="I14">
        <f t="shared" si="3"/>
        <v>31.999530569629467</v>
      </c>
      <c r="J14">
        <f t="shared" si="4"/>
        <v>1023.9699566766508</v>
      </c>
      <c r="K14" s="1">
        <v>5.18919</v>
      </c>
      <c r="L14" s="1">
        <v>1.037838</v>
      </c>
    </row>
    <row r="15" spans="1:12" x14ac:dyDescent="0.3">
      <c r="A15" s="1">
        <v>14</v>
      </c>
      <c r="B15" s="1">
        <v>5</v>
      </c>
      <c r="C15" s="1">
        <v>5.18919</v>
      </c>
      <c r="D15" s="1">
        <v>1.0378400000000001</v>
      </c>
      <c r="E15" s="1">
        <v>5.3849999999999998</v>
      </c>
      <c r="F15" s="1">
        <f t="shared" si="0"/>
        <v>1.037838</v>
      </c>
      <c r="G15" s="1">
        <f t="shared" si="1"/>
        <v>5.3855385712199997</v>
      </c>
      <c r="H15">
        <f t="shared" si="2"/>
        <v>0.13513547203394707</v>
      </c>
      <c r="I15">
        <f t="shared" si="3"/>
        <v>32.00014613778707</v>
      </c>
      <c r="J15">
        <f t="shared" si="4"/>
        <v>1024.0093528397288</v>
      </c>
      <c r="K15" s="1">
        <v>0.59076899999999999</v>
      </c>
      <c r="L15" s="1">
        <v>1.181538</v>
      </c>
    </row>
    <row r="16" spans="1:12" x14ac:dyDescent="0.3">
      <c r="A16" s="1">
        <v>15</v>
      </c>
      <c r="B16" s="1">
        <v>0.5</v>
      </c>
      <c r="C16" s="1">
        <v>0.59076899999999999</v>
      </c>
      <c r="D16" s="1">
        <v>1.18154</v>
      </c>
      <c r="E16" s="1">
        <v>0.69799999999999995</v>
      </c>
      <c r="F16" s="1">
        <f t="shared" si="0"/>
        <v>1.181538</v>
      </c>
      <c r="G16" s="1">
        <f t="shared" si="1"/>
        <v>0.69801602272199992</v>
      </c>
      <c r="H16">
        <f>B16/(B16+$J$19)</f>
        <v>1.5384659049906059E-2</v>
      </c>
    </row>
    <row r="18" spans="2:10" x14ac:dyDescent="0.3">
      <c r="B18" s="1">
        <v>1.53171E-2</v>
      </c>
      <c r="C18">
        <v>0.98723577625259629</v>
      </c>
    </row>
    <row r="19" spans="2:10" x14ac:dyDescent="0.3">
      <c r="B19" s="1">
        <v>3.3922300000000002E-2</v>
      </c>
      <c r="C19">
        <v>0.97173152794620632</v>
      </c>
      <c r="I19" t="s">
        <v>6</v>
      </c>
      <c r="J19">
        <f>SQRT(AVERAGE(J3:J15))</f>
        <v>31.999907757335258</v>
      </c>
    </row>
    <row r="20" spans="2:10" x14ac:dyDescent="0.3">
      <c r="B20" s="1">
        <v>5.6973299999999998E-2</v>
      </c>
      <c r="C20">
        <v>0.95252238555371382</v>
      </c>
    </row>
    <row r="21" spans="2:10" x14ac:dyDescent="0.3">
      <c r="B21" s="1">
        <v>8.6292099999999997E-2</v>
      </c>
      <c r="C21">
        <v>0.92809008002135296</v>
      </c>
    </row>
    <row r="22" spans="2:10" x14ac:dyDescent="0.3">
      <c r="B22" s="1">
        <v>0.125081</v>
      </c>
      <c r="C22">
        <v>0.8957657414586937</v>
      </c>
    </row>
    <row r="23" spans="2:10" x14ac:dyDescent="0.3">
      <c r="B23" s="1">
        <v>0.17860500000000001</v>
      </c>
      <c r="C23">
        <v>0.8511631558770123</v>
      </c>
    </row>
    <row r="24" spans="2:10" x14ac:dyDescent="0.3">
      <c r="B24" s="1">
        <v>0.34594599999999998</v>
      </c>
      <c r="C24">
        <v>0.71171230315530976</v>
      </c>
    </row>
    <row r="25" spans="2:10" x14ac:dyDescent="0.3">
      <c r="B25" s="1">
        <v>0.38019799999999998</v>
      </c>
      <c r="C25">
        <v>0.68316894076557988</v>
      </c>
    </row>
    <row r="26" spans="2:10" x14ac:dyDescent="0.3">
      <c r="B26" s="1">
        <v>0.6</v>
      </c>
      <c r="C26">
        <v>0.50000072064685697</v>
      </c>
    </row>
    <row r="27" spans="2:10" x14ac:dyDescent="0.3">
      <c r="B27" s="1">
        <v>0.71111100000000005</v>
      </c>
      <c r="C27">
        <v>0.40740810334090904</v>
      </c>
    </row>
    <row r="28" spans="2:10" x14ac:dyDescent="0.3">
      <c r="B28" s="1">
        <v>0.8</v>
      </c>
      <c r="C28">
        <v>0.33333397390862507</v>
      </c>
    </row>
    <row r="29" spans="2:10" x14ac:dyDescent="0.3">
      <c r="B29" s="1">
        <v>0.91428600000000004</v>
      </c>
      <c r="C29">
        <v>0.23809576101398713</v>
      </c>
    </row>
    <row r="30" spans="2:10" x14ac:dyDescent="0.3">
      <c r="B30" s="1">
        <v>1.0378400000000001</v>
      </c>
      <c r="C30">
        <v>0.13513547203394707</v>
      </c>
    </row>
    <row r="31" spans="2:10" x14ac:dyDescent="0.3">
      <c r="B31" s="1">
        <v>1.18154</v>
      </c>
      <c r="C31">
        <v>1.5384659049906059E-2</v>
      </c>
    </row>
  </sheetData>
  <sortState xmlns:xlrd2="http://schemas.microsoft.com/office/spreadsheetml/2017/richdata2" ref="E14:F22">
    <sortCondition ref="F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B61E-5C6C-416B-8482-0DBB6B9B2BC8}">
  <dimension ref="A1:O18"/>
  <sheetViews>
    <sheetView topLeftCell="A4" workbookViewId="0">
      <selection activeCell="D30" sqref="D30"/>
    </sheetView>
  </sheetViews>
  <sheetFormatPr defaultRowHeight="14.4" x14ac:dyDescent="0.3"/>
  <sheetData>
    <row r="1" spans="1:2" x14ac:dyDescent="0.3">
      <c r="A1">
        <v>38.4</v>
      </c>
      <c r="B1">
        <v>0</v>
      </c>
    </row>
    <row r="2" spans="1:2" x14ac:dyDescent="0.3">
      <c r="A2">
        <v>38.277500000000003</v>
      </c>
      <c r="B2">
        <v>3.8277500000000004E-3</v>
      </c>
    </row>
    <row r="3" spans="1:2" x14ac:dyDescent="0.3">
      <c r="A3">
        <v>38.247</v>
      </c>
      <c r="B3">
        <v>4.7808750000000004E-3</v>
      </c>
    </row>
    <row r="4" spans="1:2" x14ac:dyDescent="0.3">
      <c r="A4">
        <v>38.196300000000001</v>
      </c>
      <c r="B4">
        <v>6.3660499999999998E-3</v>
      </c>
    </row>
    <row r="5" spans="1:2" x14ac:dyDescent="0.3">
      <c r="A5">
        <v>38.155799999999999</v>
      </c>
      <c r="B5">
        <v>7.6311599999999997E-3</v>
      </c>
    </row>
    <row r="6" spans="1:2" x14ac:dyDescent="0.3">
      <c r="A6">
        <v>37.914700000000003</v>
      </c>
      <c r="B6">
        <v>1.5165880000000001E-2</v>
      </c>
    </row>
    <row r="7" spans="1:2" x14ac:dyDescent="0.3">
      <c r="A7">
        <v>37.209299999999999</v>
      </c>
      <c r="B7">
        <v>3.7209300000000001E-2</v>
      </c>
    </row>
    <row r="8" spans="1:2" x14ac:dyDescent="0.3">
      <c r="A8">
        <v>36.090200000000003</v>
      </c>
      <c r="B8">
        <v>7.2180400000000006E-2</v>
      </c>
    </row>
    <row r="9" spans="1:2" x14ac:dyDescent="0.3">
      <c r="A9">
        <v>34.0426</v>
      </c>
      <c r="B9">
        <v>0.1361704</v>
      </c>
    </row>
    <row r="10" spans="1:2" x14ac:dyDescent="0.3">
      <c r="A10">
        <v>29.090900000000001</v>
      </c>
      <c r="B10">
        <v>0.29090900000000003</v>
      </c>
    </row>
    <row r="11" spans="1:2" x14ac:dyDescent="0.3">
      <c r="A11">
        <v>0</v>
      </c>
      <c r="B11">
        <v>1.2</v>
      </c>
    </row>
    <row r="12" spans="1:2" x14ac:dyDescent="0.3">
      <c r="A12" t="s">
        <v>10</v>
      </c>
      <c r="B12" t="s">
        <v>9</v>
      </c>
    </row>
    <row r="18" spans="15:15" x14ac:dyDescent="0.3">
      <c r="O18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3A8E-F3AD-4DBF-94DA-16982D49C9F8}">
  <dimension ref="A1:B12"/>
  <sheetViews>
    <sheetView workbookViewId="0">
      <selection activeCell="B12" sqref="A12:B12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0</v>
      </c>
      <c r="B2">
        <v>0</v>
      </c>
    </row>
    <row r="3" spans="1:2" x14ac:dyDescent="0.3">
      <c r="A3">
        <v>3.8277500000000004E-3</v>
      </c>
      <c r="B3">
        <v>0.14651670062500002</v>
      </c>
    </row>
    <row r="4" spans="1:2" x14ac:dyDescent="0.3">
      <c r="A4">
        <v>4.7808750000000004E-3</v>
      </c>
      <c r="B4">
        <v>0.18285412612500002</v>
      </c>
    </row>
    <row r="5" spans="1:2" x14ac:dyDescent="0.3">
      <c r="A5">
        <v>6.3660499999999998E-3</v>
      </c>
      <c r="B5">
        <v>0.24315955561499999</v>
      </c>
    </row>
    <row r="6" spans="1:2" x14ac:dyDescent="0.3">
      <c r="A6">
        <v>7.6311599999999997E-3</v>
      </c>
      <c r="B6">
        <v>0.291173014728</v>
      </c>
    </row>
    <row r="7" spans="1:2" x14ac:dyDescent="0.3">
      <c r="A7">
        <v>1.5165880000000001E-2</v>
      </c>
      <c r="B7">
        <v>0.57500979043600009</v>
      </c>
    </row>
    <row r="8" spans="1:2" x14ac:dyDescent="0.3">
      <c r="A8">
        <v>3.7209300000000001E-2</v>
      </c>
      <c r="B8">
        <v>1.38453200649</v>
      </c>
    </row>
    <row r="9" spans="1:2" x14ac:dyDescent="0.3">
      <c r="A9">
        <v>7.2180400000000006E-2</v>
      </c>
      <c r="B9">
        <v>2.6050050720800004</v>
      </c>
    </row>
    <row r="10" spans="1:2" x14ac:dyDescent="0.3">
      <c r="A10">
        <v>0.1361704</v>
      </c>
      <c r="B10">
        <v>4.63559445904</v>
      </c>
    </row>
    <row r="11" spans="1:2" x14ac:dyDescent="0.3">
      <c r="A11">
        <v>0.29090900000000003</v>
      </c>
      <c r="B11">
        <v>8.4628046281000007</v>
      </c>
    </row>
    <row r="12" spans="1:2" x14ac:dyDescent="0.3">
      <c r="A12">
        <v>0.6</v>
      </c>
      <c r="B12">
        <v>11.52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789A-B516-47E7-86E7-9FAC41FE41E4}">
  <dimension ref="A1:B11"/>
  <sheetViews>
    <sheetView topLeftCell="A4" workbookViewId="0">
      <selection activeCell="C30" sqref="C30"/>
    </sheetView>
  </sheetViews>
  <sheetFormatPr defaultRowHeight="14.4" x14ac:dyDescent="0.3"/>
  <sheetData>
    <row r="1" spans="1:2" x14ac:dyDescent="0.3">
      <c r="A1" t="s">
        <v>3</v>
      </c>
      <c r="B1" t="s">
        <v>5</v>
      </c>
    </row>
    <row r="2" spans="1:2" x14ac:dyDescent="0.3">
      <c r="A2">
        <v>0</v>
      </c>
      <c r="B2">
        <v>1</v>
      </c>
    </row>
    <row r="3" spans="1:2" x14ac:dyDescent="0.3">
      <c r="A3">
        <v>3.8277500000000004E-3</v>
      </c>
      <c r="B3">
        <v>0.99681025980975313</v>
      </c>
    </row>
    <row r="4" spans="1:2" x14ac:dyDescent="0.3">
      <c r="A4">
        <v>4.7808750000000004E-3</v>
      </c>
      <c r="B4">
        <v>0.99601600174203175</v>
      </c>
    </row>
    <row r="5" spans="1:2" x14ac:dyDescent="0.3">
      <c r="A5">
        <v>6.3660499999999998E-3</v>
      </c>
      <c r="B5">
        <v>0.99469504729681835</v>
      </c>
    </row>
    <row r="6" spans="1:2" x14ac:dyDescent="0.3">
      <c r="A6">
        <v>7.6311599999999997E-3</v>
      </c>
      <c r="B6">
        <v>0.99364080380319286</v>
      </c>
    </row>
    <row r="7" spans="1:2" x14ac:dyDescent="0.3">
      <c r="A7">
        <v>1.5165880000000001E-2</v>
      </c>
      <c r="B7">
        <v>0.98736197528508796</v>
      </c>
    </row>
    <row r="8" spans="1:2" x14ac:dyDescent="0.3">
      <c r="A8">
        <v>3.7209300000000001E-2</v>
      </c>
      <c r="B8">
        <v>0.96899274391582013</v>
      </c>
    </row>
    <row r="9" spans="1:2" x14ac:dyDescent="0.3">
      <c r="A9">
        <v>7.2180400000000006E-2</v>
      </c>
      <c r="B9">
        <v>0.93985055701363929</v>
      </c>
    </row>
    <row r="10" spans="1:2" x14ac:dyDescent="0.3">
      <c r="A10">
        <v>0.1361704</v>
      </c>
      <c r="B10">
        <v>0.88652648287599101</v>
      </c>
    </row>
    <row r="11" spans="1:2" x14ac:dyDescent="0.3">
      <c r="A11">
        <v>0.29090900000000003</v>
      </c>
      <c r="B11">
        <v>0.75757878844148896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Лист4</vt:lpstr>
      <vt:lpstr>Лист2</vt:lpstr>
      <vt:lpstr>Лист3</vt:lpstr>
      <vt:lpstr>Лист1!_Hlk96619031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OTS</cp:lastModifiedBy>
  <dcterms:created xsi:type="dcterms:W3CDTF">2022-02-23T15:34:40Z</dcterms:created>
  <dcterms:modified xsi:type="dcterms:W3CDTF">2022-03-10T16:42:46Z</dcterms:modified>
</cp:coreProperties>
</file>